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66925"/>
  <mc:AlternateContent xmlns:mc="http://schemas.openxmlformats.org/markup-compatibility/2006">
    <mc:Choice Requires="x15">
      <x15ac:absPath xmlns:x15ac="http://schemas.microsoft.com/office/spreadsheetml/2010/11/ac" url="C:\Users\Steve Wagner\Documents\0-USCG AUX\DSO-NS\2026\Woods Hole\"/>
    </mc:Choice>
  </mc:AlternateContent>
  <xr:revisionPtr revIDLastSave="0" documentId="13_ncr:1_{E7322CAC-908E-4AE0-97D4-23055A373916}" xr6:coauthVersionLast="47" xr6:coauthVersionMax="47" xr10:uidLastSave="{00000000-0000-0000-0000-000000000000}"/>
  <bookViews>
    <workbookView xWindow="8580" yWindow="2604" windowWidth="12912" windowHeight="11076" tabRatio="914" firstSheet="1" activeTab="1" xr2:uid="{E2078186-A2B0-4648-952B-DB403102E776}"/>
  </bookViews>
  <sheets>
    <sheet name="Raw 3-24" sheetId="78" state="hidden" r:id="rId1"/>
    <sheet name="Raw 3-28" sheetId="82" r:id="rId2"/>
    <sheet name="WTGs-2" sheetId="83" state="hidden" r:id="rId3"/>
    <sheet name="Revolution" sheetId="84" state="hidden" r:id="rId4"/>
    <sheet name="SOuthFork" sheetId="85" state="hidden" r:id="rId5"/>
    <sheet name="Sunrise" sheetId="86" state="hidden" r:id="rId6"/>
    <sheet name="Vineyard Wind" sheetId="87" state="hidden" r:id="rId7"/>
    <sheet name="Mod Data" sheetId="59" state="hidden" r:id="rId8"/>
    <sheet name="Information" sheetId="17" r:id="rId9"/>
    <sheet name="ANT-Info" sheetId="53" r:id="rId10"/>
    <sheet name="Calculator" sheetId="54" r:id="rId11"/>
    <sheet name="Patons to Verify" sheetId="52" r:id="rId12"/>
    <sheet name="AE-1 Harwich Port" sheetId="8" r:id="rId13"/>
    <sheet name="AE-2 Chatham W" sheetId="9" r:id="rId14"/>
    <sheet name="AE-3 Chatham E" sheetId="10" r:id="rId15"/>
    <sheet name="AN-1A Provincetown" sheetId="6" r:id="rId16"/>
    <sheet name="AN-1B Truro" sheetId="7" r:id="rId17"/>
    <sheet name="AN-1C Wellfleet" sheetId="11" r:id="rId18"/>
    <sheet name="AN-2 Chatham N" sheetId="12" r:id="rId19"/>
    <sheet name="AN-3 L Pleasant By" sheetId="19" r:id="rId20"/>
    <sheet name="AN-4 Nauset" sheetId="20" r:id="rId21"/>
    <sheet name="AN-5A Bassing" sheetId="21" r:id="rId22"/>
    <sheet name="AN-5B Round cove" sheetId="22" r:id="rId23"/>
    <sheet name="ANT WH" sheetId="23" r:id="rId24"/>
    <sheet name="AW-1 Yarmouth" sheetId="24" r:id="rId25"/>
    <sheet name="AW-2 Bass Rvr" sheetId="25" r:id="rId26"/>
    <sheet name="AW-3 Upper Bass Rvr" sheetId="26" r:id="rId27"/>
    <sheet name="BE-1 Popponsett Bay" sheetId="27" r:id="rId28"/>
    <sheet name="BE-2 Cotuit Hrbr" sheetId="28" r:id="rId29"/>
    <sheet name="BE-3 North &amp; West Bay" sheetId="29" r:id="rId30"/>
    <sheet name="BE-4 Centerville to Hyannis" sheetId="30" r:id="rId31"/>
    <sheet name="CAPE POC WHOI Buoys" sheetId="31" r:id="rId32"/>
    <sheet name="CS-A Falmouth South Shore" sheetId="32" r:id="rId33"/>
    <sheet name="CS-B1 Waquoit Bay &amp; Eel pnd" sheetId="33" r:id="rId34"/>
    <sheet name="CS-B2 Great &amp; Little Rvrs" sheetId="34" r:id="rId35"/>
    <sheet name="CS-C Falmouth West Coast" sheetId="35" r:id="rId36"/>
    <sheet name="CS-D Wing's &amp; Scraggy Necks" sheetId="36" r:id="rId37"/>
    <sheet name="CS-E Sagamore Beach" sheetId="51" r:id="rId38"/>
    <sheet name="CW-1 Barnstable Hbr" sheetId="38" r:id="rId39"/>
    <sheet name="CW-2 Sesuit Hrbr" sheetId="39" r:id="rId40"/>
    <sheet name="DELTA-A Onset" sheetId="40" r:id="rId41"/>
    <sheet name="DELTA-B Cromeset Pt" sheetId="41" r:id="rId42"/>
    <sheet name="DELTA-C Cohasset Narrows" sheetId="42" r:id="rId43"/>
    <sheet name="ECHO Sippican area" sheetId="43" r:id="rId44"/>
    <sheet name="FOX-A Mattapoiset to West I." sheetId="44" r:id="rId45"/>
    <sheet name="FOX-B New Bedford to Apponagans" sheetId="45" r:id="rId46"/>
    <sheet name="FOX-C Cuttyhunk" sheetId="46" r:id="rId47"/>
    <sheet name="MV-A West Chop &amp; East" sheetId="47" r:id="rId48"/>
    <sheet name="MV-B West Chop &amp; west" sheetId="48" r:id="rId49"/>
    <sheet name="NTK-1 Cliff Beach &amp; east" sheetId="49" r:id="rId50"/>
    <sheet name="NTK-2 Fishers Landing &amp; West" sheetId="50" r:id="rId51"/>
    <sheet name="WTG-POC" sheetId="67" r:id="rId52"/>
  </sheets>
  <definedNames>
    <definedName name="_xlnm.Print_Area" localSheetId="12">'AE-1 Harwich Port'!$A$3:$K$17</definedName>
    <definedName name="_xlnm.Print_Area" localSheetId="13">'AE-2 Chatham W'!$A$3:$K$42</definedName>
    <definedName name="_xlnm.Print_Area" localSheetId="14">'AE-3 Chatham E'!$A$3:$K$27</definedName>
    <definedName name="_xlnm.Print_Area" localSheetId="15">'AN-1A Provincetown'!$A$3:$L$6</definedName>
    <definedName name="_xlnm.Print_Area" localSheetId="16">'AN-1B Truro'!$A$3:$K$9</definedName>
    <definedName name="_xlnm.Print_Area" localSheetId="17">'AN-1C Wellfleet'!$A$3:$K$11</definedName>
    <definedName name="_xlnm.Print_Area" localSheetId="18">'AN-2 Chatham N'!$A$3:$K$42</definedName>
    <definedName name="_xlnm.Print_Area" localSheetId="19">'AN-3 L Pleasant By'!$A$3:$K$36</definedName>
    <definedName name="_xlnm.Print_Area" localSheetId="20">'AN-4 Nauset'!$A$3:$K$26</definedName>
    <definedName name="_xlnm.Print_Area" localSheetId="21">'AN-5A Bassing'!$A$3:$K$19</definedName>
    <definedName name="_xlnm.Print_Area" localSheetId="22">'AN-5B Round cove'!$A$3:$K$9</definedName>
    <definedName name="_xlnm.Print_Area" localSheetId="23">'ANT WH'!$A$3:$K$6</definedName>
    <definedName name="_xlnm.Print_Area" localSheetId="24">'AW-1 Yarmouth'!$A$3:$K$31</definedName>
    <definedName name="_xlnm.Print_Area" localSheetId="25">'AW-2 Bass Rvr'!$A$3:$K$35</definedName>
    <definedName name="_xlnm.Print_Area" localSheetId="26">'AW-3 Upper Bass Rvr'!$A$3:$K$44</definedName>
    <definedName name="_xlnm.Print_Area" localSheetId="27">'BE-1 Popponsett Bay'!$A$3:$K$53</definedName>
    <definedName name="_xlnm.Print_Area" localSheetId="28">'BE-2 Cotuit Hrbr'!$A$3:$K$52</definedName>
    <definedName name="_xlnm.Print_Area" localSheetId="29">'BE-3 North &amp; West Bay'!$A$3:$K$59</definedName>
    <definedName name="_xlnm.Print_Area" localSheetId="30">'BE-4 Centerville to Hyannis'!$A$3:$K$42</definedName>
    <definedName name="_xlnm.Print_Area" localSheetId="31">'CAPE POC WHOI Buoys'!$A$3:$K$16</definedName>
    <definedName name="_xlnm.Print_Area" localSheetId="32">'CS-A Falmouth South Shore'!$A$3:$L$29</definedName>
    <definedName name="_xlnm.Print_Area" localSheetId="33">'CS-B1 Waquoit Bay &amp; Eel pnd'!$A$3:$L$44</definedName>
    <definedName name="_xlnm.Print_Area" localSheetId="34">'CS-B2 Great &amp; Little Rvrs'!$A$3:$K$19</definedName>
    <definedName name="_xlnm.Print_Area" localSheetId="35">'CS-C Falmouth West Coast'!$A$3:$K$43</definedName>
    <definedName name="_xlnm.Print_Area" localSheetId="36">'CS-D Wing''s &amp; Scraggy Necks'!$A$3:$K$45</definedName>
    <definedName name="_xlnm.Print_Area" localSheetId="37">'CS-E Sagamore Beach'!$A$3:$K$4</definedName>
    <definedName name="_xlnm.Print_Area" localSheetId="38">'CW-1 Barnstable Hbr'!$A$3:$K$20</definedName>
    <definedName name="_xlnm.Print_Area" localSheetId="39">'CW-2 Sesuit Hrbr'!$A$3:$K$11</definedName>
    <definedName name="_xlnm.Print_Area" localSheetId="40">'DELTA-A Onset'!$A$3:$K$32</definedName>
    <definedName name="_xlnm.Print_Area" localSheetId="41">'DELTA-B Cromeset Pt'!$A$3:$K$35</definedName>
    <definedName name="_xlnm.Print_Area" localSheetId="42">'DELTA-C Cohasset Narrows'!$A$3:$K$18</definedName>
    <definedName name="_xlnm.Print_Area" localSheetId="43">'ECHO Sippican area'!$A$3:$K$48</definedName>
    <definedName name="_xlnm.Print_Area" localSheetId="44">'FOX-A Mattapoiset to West I.'!$A$3:$K$52</definedName>
    <definedName name="_xlnm.Print_Area" localSheetId="45">'FOX-B New Bedford to Apponagans'!$A$3:$K$26</definedName>
    <definedName name="_xlnm.Print_Area" localSheetId="46">'FOX-C Cuttyhunk'!$A$3:$K$10</definedName>
    <definedName name="_xlnm.Print_Area" localSheetId="8">Information!$A$1:$B$22</definedName>
    <definedName name="_xlnm.Print_Area" localSheetId="47">'MV-A West Chop &amp; East'!$A$3:$K$47</definedName>
    <definedName name="_xlnm.Print_Area" localSheetId="48">'MV-B West Chop &amp; west'!$A$3:$K$22</definedName>
    <definedName name="_xlnm.Print_Area" localSheetId="49">'NTK-1 Cliff Beach &amp; east'!$A$3:$K$29</definedName>
    <definedName name="_xlnm.Print_Area" localSheetId="50">'NTK-2 Fishers Landing &amp; West'!$A$3:$K$34</definedName>
    <definedName name="_xlnm.Print_Area" localSheetId="51">'WTG-POC'!$B$3:$L$7</definedName>
    <definedName name="_xlnm.Print_Titles" localSheetId="12">'AE-1 Harwich Port'!$2:$2</definedName>
    <definedName name="_xlnm.Print_Titles" localSheetId="13">'AE-2 Chatham W'!$2:$2</definedName>
    <definedName name="_xlnm.Print_Titles" localSheetId="14">'AE-3 Chatham E'!$2:$2</definedName>
    <definedName name="_xlnm.Print_Titles" localSheetId="15">'AN-1A Provincetown'!$2:$2</definedName>
    <definedName name="_xlnm.Print_Titles" localSheetId="16">'AN-1B Truro'!$2:$2</definedName>
    <definedName name="_xlnm.Print_Titles" localSheetId="17">'AN-1C Wellfleet'!$2:$2</definedName>
    <definedName name="_xlnm.Print_Titles" localSheetId="18">'AN-2 Chatham N'!$2:$2</definedName>
    <definedName name="_xlnm.Print_Titles" localSheetId="19">'AN-3 L Pleasant By'!$2:$2</definedName>
    <definedName name="_xlnm.Print_Titles" localSheetId="20">'AN-4 Nauset'!$2:$2</definedName>
    <definedName name="_xlnm.Print_Titles" localSheetId="21">'AN-5A Bassing'!$2:$2</definedName>
    <definedName name="_xlnm.Print_Titles" localSheetId="22">'AN-5B Round cove'!$2:$2</definedName>
    <definedName name="_xlnm.Print_Titles" localSheetId="23">'ANT WH'!$2:$2</definedName>
    <definedName name="_xlnm.Print_Titles" localSheetId="24">'AW-1 Yarmouth'!$2:$2</definedName>
    <definedName name="_xlnm.Print_Titles" localSheetId="25">'AW-2 Bass Rvr'!$2:$2</definedName>
    <definedName name="_xlnm.Print_Titles" localSheetId="26">'AW-3 Upper Bass Rvr'!$2:$2</definedName>
    <definedName name="_xlnm.Print_Titles" localSheetId="27">'BE-1 Popponsett Bay'!$2:$2</definedName>
    <definedName name="_xlnm.Print_Titles" localSheetId="28">'BE-2 Cotuit Hrbr'!$2:$2</definedName>
    <definedName name="_xlnm.Print_Titles" localSheetId="29">'BE-3 North &amp; West Bay'!$2:$2</definedName>
    <definedName name="_xlnm.Print_Titles" localSheetId="30">'BE-4 Centerville to Hyannis'!$2:$2</definedName>
    <definedName name="_xlnm.Print_Titles" localSheetId="31">'CAPE POC WHOI Buoys'!$2:$2</definedName>
    <definedName name="_xlnm.Print_Titles" localSheetId="32">'CS-A Falmouth South Shore'!$2:$2</definedName>
    <definedName name="_xlnm.Print_Titles" localSheetId="33">'CS-B1 Waquoit Bay &amp; Eel pnd'!$2:$2</definedName>
    <definedName name="_xlnm.Print_Titles" localSheetId="34">'CS-B2 Great &amp; Little Rvrs'!$2:$2</definedName>
    <definedName name="_xlnm.Print_Titles" localSheetId="35">'CS-C Falmouth West Coast'!$2:$2</definedName>
    <definedName name="_xlnm.Print_Titles" localSheetId="36">'CS-D Wing''s &amp; Scraggy Necks'!$2:$2</definedName>
    <definedName name="_xlnm.Print_Titles" localSheetId="37">'CS-E Sagamore Beach'!$2:$2</definedName>
    <definedName name="_xlnm.Print_Titles" localSheetId="38">'CW-1 Barnstable Hbr'!$2:$2</definedName>
    <definedName name="_xlnm.Print_Titles" localSheetId="39">'CW-2 Sesuit Hrbr'!$2:$2</definedName>
    <definedName name="_xlnm.Print_Titles" localSheetId="40">'DELTA-A Onset'!$2:$2</definedName>
    <definedName name="_xlnm.Print_Titles" localSheetId="41">'DELTA-B Cromeset Pt'!$2:$2</definedName>
    <definedName name="_xlnm.Print_Titles" localSheetId="42">'DELTA-C Cohasset Narrows'!$2:$2</definedName>
    <definedName name="_xlnm.Print_Titles" localSheetId="43">'ECHO Sippican area'!$2:$2</definedName>
    <definedName name="_xlnm.Print_Titles" localSheetId="44">'FOX-A Mattapoiset to West I.'!$2:$2</definedName>
    <definedName name="_xlnm.Print_Titles" localSheetId="45">'FOX-B New Bedford to Apponagans'!$2:$2</definedName>
    <definedName name="_xlnm.Print_Titles" localSheetId="46">'FOX-C Cuttyhunk'!$2:$2</definedName>
    <definedName name="_xlnm.Print_Titles" localSheetId="47">'MV-A West Chop &amp; East'!$2:$2</definedName>
    <definedName name="_xlnm.Print_Titles" localSheetId="48">'MV-B West Chop &amp; west'!$2:$2</definedName>
    <definedName name="_xlnm.Print_Titles" localSheetId="49">'NTK-1 Cliff Beach &amp; east'!$2:$2</definedName>
    <definedName name="_xlnm.Print_Titles" localSheetId="50">'NTK-2 Fishers Landing &amp; West'!$2:$2</definedName>
    <definedName name="_xlnm.Print_Titles" localSheetId="51">'WTG-POC'!$1:$2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V1" i="83" l="1"/>
  <c r="D1" i="87"/>
  <c r="D1" i="86"/>
  <c r="D1" i="85"/>
  <c r="D1" i="84"/>
  <c r="J1" i="83"/>
  <c r="E1" i="83"/>
  <c r="J1" i="82"/>
  <c r="E1" i="82"/>
  <c r="F1" i="82" s="1"/>
  <c r="B1" i="52"/>
  <c r="J1" i="78"/>
  <c r="E1" i="78"/>
  <c r="F1" i="78" s="1"/>
  <c r="AX1" i="52"/>
  <c r="AT1" i="52"/>
  <c r="AP1" i="52"/>
  <c r="AL1" i="52"/>
  <c r="AH1" i="52"/>
  <c r="AD1" i="52"/>
  <c r="Z1" i="52"/>
  <c r="V1" i="52"/>
  <c r="R1" i="52"/>
  <c r="N1" i="52"/>
  <c r="K1" i="52"/>
  <c r="O1" i="52" s="1"/>
  <c r="S1" i="52" s="1"/>
  <c r="W1" i="52" s="1"/>
  <c r="AA1" i="52" s="1"/>
  <c r="AE1" i="52" s="1"/>
  <c r="AI1" i="52" s="1"/>
  <c r="AM1" i="52" s="1"/>
  <c r="AQ1" i="52" s="1"/>
  <c r="AU1" i="52" s="1"/>
  <c r="AY1" i="52" s="1"/>
  <c r="J1" i="52"/>
  <c r="F1" i="52"/>
  <c r="F1" i="28"/>
  <c r="F1" i="29"/>
  <c r="B1" i="59"/>
  <c r="C1" i="59" s="1"/>
  <c r="F1" i="33"/>
  <c r="F1" i="34"/>
  <c r="G1" i="59"/>
  <c r="E62" i="54"/>
  <c r="D51" i="54"/>
  <c r="D43" i="54"/>
  <c r="C43" i="54"/>
  <c r="C51" i="54" s="1"/>
  <c r="D42" i="54"/>
  <c r="D50" i="54" s="1"/>
  <c r="C42" i="54"/>
  <c r="F35" i="54"/>
  <c r="D34" i="54"/>
  <c r="G32" i="54"/>
  <c r="G28" i="54"/>
  <c r="G24" i="54"/>
  <c r="G20" i="54"/>
  <c r="G11" i="54"/>
  <c r="G10" i="54"/>
  <c r="K3" i="54"/>
  <c r="N13" i="54" s="1"/>
  <c r="N10" i="54" s="1"/>
  <c r="O10" i="54" s="1"/>
  <c r="C3" i="54"/>
  <c r="D22" i="17"/>
  <c r="D21" i="17"/>
  <c r="D20" i="17"/>
  <c r="C55" i="54" l="1"/>
  <c r="G43" i="54"/>
  <c r="D46" i="54" s="1"/>
  <c r="E46" i="54" s="1"/>
  <c r="K14" i="54"/>
  <c r="G42" i="54"/>
  <c r="D47" i="54" s="1"/>
  <c r="C50" i="54"/>
  <c r="C53" i="54" s="1"/>
  <c r="C54" i="54" s="1"/>
  <c r="F15" i="54" s="1"/>
  <c r="N14" i="54"/>
  <c r="N8" i="54" s="1"/>
  <c r="J6" i="54"/>
  <c r="O8" i="54" l="1"/>
  <c r="N7" i="54"/>
  <c r="O7" i="54" s="1"/>
  <c r="C14" i="54"/>
  <c r="C15" i="54" s="1"/>
  <c r="F14" i="54" s="1"/>
  <c r="E47" i="54"/>
  <c r="C10" i="54" l="1"/>
  <c r="C11" i="5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Frank</author>
  </authors>
  <commentList>
    <comment ref="B3" authorId="0" shapeId="0" xr:uid="{601944E0-2821-4B6A-95CC-626845372322}">
      <text>
        <r>
          <rPr>
            <sz val="12"/>
            <color indexed="81"/>
            <rFont val="Calibri"/>
            <family val="2"/>
          </rPr>
          <t>Enter the appropriate Aid Type number  for the PATON being reviewed.
1 = Fixed Lateral Daybeacon.
2 = Floating Lateral Buoy.
3 = Fixed or Floating Regulatory PATON.
0 = Blank (Does not calculate error.)</t>
        </r>
      </text>
    </comment>
    <comment ref="D3" authorId="0" shapeId="0" xr:uid="{A474EF30-2336-41E8-B95D-AC6FF1D4C938}">
      <text>
        <r>
          <rPr>
            <sz val="12"/>
            <color indexed="81"/>
            <rFont val="Calibri"/>
            <family val="2"/>
          </rPr>
          <t xml:space="preserve">Enter the EPE - Estimated Position Error from a marine-grade GPS set.      
For effective accuracy, WAAS should be enabled in your GPS. 
EPE must be 20 feet or below.
</t>
        </r>
      </text>
    </comment>
    <comment ref="E3" authorId="0" shapeId="0" xr:uid="{55590A3A-C7C6-4302-902B-615F5B3CCCF8}">
      <text>
        <r>
          <rPr>
            <sz val="10"/>
            <color indexed="81"/>
            <rFont val="Tahoma"/>
            <family val="2"/>
          </rPr>
          <t>Enter the Distance from the antenna on your GPS set to the object.</t>
        </r>
        <r>
          <rPr>
            <sz val="9"/>
            <color indexed="81"/>
            <rFont val="Tahoma"/>
            <family val="2"/>
          </rPr>
          <t xml:space="preserve">
</t>
        </r>
      </text>
    </comment>
    <comment ref="H3" authorId="0" shapeId="0" xr:uid="{52EF3145-2A0F-460B-BD81-C801BD6DEDF1}">
      <text>
        <r>
          <rPr>
            <sz val="10"/>
            <color indexed="81"/>
            <rFont val="Calibri"/>
            <family val="2"/>
          </rPr>
          <t>Enter the correction for the HOT - Height of Tide for the time when the depth reading was taken.</t>
        </r>
        <r>
          <rPr>
            <sz val="9"/>
            <color indexed="81"/>
            <rFont val="Calibri"/>
            <family val="2"/>
          </rPr>
          <t xml:space="preserve">
</t>
        </r>
      </text>
    </comment>
    <comment ref="I3" authorId="0" shapeId="0" xr:uid="{EB7C19F4-7FF8-48A4-A4B5-DF3A74B6C81E}">
      <text>
        <r>
          <rPr>
            <sz val="10"/>
            <color indexed="81"/>
            <rFont val="Calibri"/>
            <family val="2"/>
          </rPr>
          <t>Enter the distance (in feet) from the location of the transducer under the water to the waterline.</t>
        </r>
        <r>
          <rPr>
            <sz val="9"/>
            <color indexed="81"/>
            <rFont val="Calibri"/>
            <family val="2"/>
          </rPr>
          <t xml:space="preserve">
</t>
        </r>
      </text>
    </comment>
    <comment ref="J3" authorId="0" shapeId="0" xr:uid="{5B073C8E-4E12-4921-B572-9E9E4A0D743A}">
      <text>
        <r>
          <rPr>
            <sz val="10"/>
            <color indexed="81"/>
            <rFont val="Calibri"/>
            <family val="2"/>
          </rPr>
          <t>Enter the depth read out from your Echo Sounder or the Lead Line.</t>
        </r>
        <r>
          <rPr>
            <sz val="9"/>
            <color indexed="81"/>
            <rFont val="Tahoma"/>
            <family val="2"/>
          </rPr>
          <t xml:space="preserve">
</t>
        </r>
      </text>
    </comment>
    <comment ref="C7" authorId="0" shapeId="0" xr:uid="{CE662F46-D7A2-4039-A00B-E96534374924}">
      <text>
        <r>
          <rPr>
            <sz val="10"/>
            <color indexed="81"/>
            <rFont val="Calibri"/>
            <family val="2"/>
          </rPr>
          <t xml:space="preserve">Enter the Latitude formatted as: 
 </t>
        </r>
        <r>
          <rPr>
            <b/>
            <u/>
            <sz val="10"/>
            <color indexed="81"/>
            <rFont val="Calibri"/>
            <family val="2"/>
          </rPr>
          <t>DD-MM-SS.SSS</t>
        </r>
        <r>
          <rPr>
            <sz val="10"/>
            <color indexed="81"/>
            <rFont val="Calibri"/>
            <family val="2"/>
          </rPr>
          <t>.</t>
        </r>
      </text>
    </comment>
    <comment ref="G7" authorId="0" shapeId="0" xr:uid="{9C8490F2-45EA-4EA4-8158-B28ABBB7BF9D}">
      <text>
        <r>
          <rPr>
            <sz val="11"/>
            <color indexed="81"/>
            <rFont val="Calibri"/>
            <family val="2"/>
          </rPr>
          <t xml:space="preserve">Enter the latitude formatted as: 
</t>
        </r>
        <r>
          <rPr>
            <b/>
            <u/>
            <sz val="11"/>
            <color indexed="81"/>
            <rFont val="Calibri"/>
            <family val="2"/>
          </rPr>
          <t>DD-MM-SS.SSS.</t>
        </r>
        <r>
          <rPr>
            <sz val="9"/>
            <color indexed="81"/>
            <rFont val="Tahoma"/>
            <family val="2"/>
          </rPr>
          <t xml:space="preserve">
</t>
        </r>
      </text>
    </comment>
    <comment ref="K7" authorId="0" shapeId="0" xr:uid="{490F8EF9-BB24-4449-80C0-3A6E9E804EAD}">
      <text>
        <r>
          <rPr>
            <b/>
            <sz val="9"/>
            <color indexed="81"/>
            <rFont val="Tahoma"/>
            <family val="2"/>
          </rPr>
          <t>Enter the Range of Tide for the local area.</t>
        </r>
      </text>
    </comment>
    <comment ref="C8" authorId="0" shapeId="0" xr:uid="{A721034F-6541-47B6-BE8B-E284F61BE573}">
      <text>
        <r>
          <rPr>
            <sz val="10"/>
            <color indexed="81"/>
            <rFont val="Calibri"/>
            <family val="2"/>
          </rPr>
          <t xml:space="preserve">Enter the longitude formatted as:  
</t>
        </r>
        <r>
          <rPr>
            <b/>
            <u/>
            <sz val="10"/>
            <color indexed="81"/>
            <rFont val="Calibri"/>
            <family val="2"/>
          </rPr>
          <t>DDD-MM-SS.SSS</t>
        </r>
      </text>
    </comment>
    <comment ref="G8" authorId="0" shapeId="0" xr:uid="{50262595-5829-4B2E-A6AB-74914D1F299A}">
      <text>
        <r>
          <rPr>
            <sz val="10"/>
            <color indexed="81"/>
            <rFont val="Calibri"/>
            <family val="2"/>
          </rPr>
          <t xml:space="preserve">Enter the longitude formatted as:  
</t>
        </r>
        <r>
          <rPr>
            <b/>
            <u/>
            <sz val="10"/>
            <color indexed="81"/>
            <rFont val="Calibri"/>
            <family val="2"/>
          </rPr>
          <t>DDD-MM-SS.SSS</t>
        </r>
      </text>
    </comment>
    <comment ref="K11" authorId="0" shapeId="0" xr:uid="{69E3BF80-D005-4623-9DB9-EB6F08D4898B}">
      <text>
        <r>
          <rPr>
            <b/>
            <sz val="9"/>
            <color indexed="81"/>
            <rFont val="Tahoma"/>
            <family val="2"/>
          </rPr>
          <t>Enter the Factor for the length of the harness for the buoy. (1.5 is suggested)</t>
        </r>
      </text>
    </comment>
    <comment ref="K12" authorId="0" shapeId="0" xr:uid="{EA277275-7748-4DEB-BBA7-F065576B604B}">
      <text>
        <r>
          <rPr>
            <b/>
            <sz val="9"/>
            <color indexed="81"/>
            <rFont val="Tahoma"/>
            <family val="2"/>
          </rPr>
          <t>Enter the Factor to handle the extreme heights of tide in the local area. (1.2 is suggested)</t>
        </r>
      </text>
    </comment>
    <comment ref="E20" authorId="0" shapeId="0" xr:uid="{094CC918-B6B8-4182-ABE0-D3EE1406DB63}">
      <text>
        <r>
          <rPr>
            <sz val="10"/>
            <color indexed="81"/>
            <rFont val="Calibri"/>
            <family val="2"/>
          </rPr>
          <t>ENTER THE DISTANCE IN NAUTICAL MILES</t>
        </r>
      </text>
    </comment>
    <comment ref="E24" authorId="0" shapeId="0" xr:uid="{A8AF1ECA-B5B7-46A7-B57F-3653967F8EDE}">
      <text>
        <r>
          <rPr>
            <sz val="10"/>
            <color indexed="81"/>
            <rFont val="Calibri"/>
            <family val="2"/>
          </rPr>
          <t>ENTER THE DISTANCE IN METERS.</t>
        </r>
        <r>
          <rPr>
            <sz val="9"/>
            <color indexed="81"/>
            <rFont val="Tahoma"/>
            <family val="2"/>
          </rPr>
          <t xml:space="preserve">
</t>
        </r>
      </text>
    </comment>
    <comment ref="E28" authorId="0" shapeId="0" xr:uid="{462E3D1B-4AE3-466C-9223-C3D715F5BBBF}">
      <text>
        <r>
          <rPr>
            <sz val="10"/>
            <color indexed="81"/>
            <rFont val="Calibri"/>
            <family val="2"/>
          </rPr>
          <t>ENTER THE DISTANCE IN FEET.</t>
        </r>
        <r>
          <rPr>
            <sz val="9"/>
            <color indexed="81"/>
            <rFont val="Tahoma"/>
            <family val="2"/>
          </rPr>
          <t xml:space="preserve">
</t>
        </r>
      </text>
    </comment>
    <comment ref="D35" authorId="0" shapeId="0" xr:uid="{2163B389-D074-47BA-BC07-78E157FC10DB}">
      <text>
        <r>
          <rPr>
            <sz val="9"/>
            <color indexed="81"/>
            <rFont val="Tahoma"/>
            <family val="2"/>
          </rPr>
          <t xml:space="preserve">Enter the scale of the NOAA chart that is being used.
</t>
        </r>
      </text>
    </comment>
  </commentList>
</comments>
</file>

<file path=xl/sharedStrings.xml><?xml version="1.0" encoding="utf-8"?>
<sst xmlns="http://schemas.openxmlformats.org/spreadsheetml/2006/main" count="58642" uniqueCount="7121">
  <si>
    <t>Paton Name</t>
  </si>
  <si>
    <t>Lat</t>
  </si>
  <si>
    <t>Long</t>
  </si>
  <si>
    <t>Set Pull</t>
  </si>
  <si>
    <t>3 </t>
  </si>
  <si>
    <t>No</t>
  </si>
  <si>
    <t>Yes</t>
  </si>
  <si>
    <t>05/01 - 10/31 </t>
  </si>
  <si>
    <t>2 </t>
  </si>
  <si>
    <t>05/15 - 10/15 </t>
  </si>
  <si>
    <t>04/01 - 11/01 </t>
  </si>
  <si>
    <t>05/01 - 11/15 </t>
  </si>
  <si>
    <t>05/01 - 10/01 </t>
  </si>
  <si>
    <t>05/01 - 11/01 </t>
  </si>
  <si>
    <t>05/01 - 10/30 </t>
  </si>
  <si>
    <t>04/01 - 11/15 </t>
  </si>
  <si>
    <t>1 </t>
  </si>
  <si>
    <t>04/01 - 12/01 </t>
  </si>
  <si>
    <t>04/15 - 11/15 </t>
  </si>
  <si>
    <t>Observer notes</t>
  </si>
  <si>
    <t>Ver</t>
  </si>
  <si>
    <t>T</t>
  </si>
  <si>
    <t>C</t>
  </si>
  <si>
    <t>Fl,U</t>
  </si>
  <si>
    <t>EPE / D.Off</t>
  </si>
  <si>
    <t>Depth / HOT</t>
  </si>
  <si>
    <t>Time / Date</t>
  </si>
  <si>
    <t>This Excel Work book is for your ANT area. It is all the PATONS.</t>
  </si>
  <si>
    <t>Observation notes Why did it fail, did you take apicture</t>
  </si>
  <si>
    <t>The Accuracy box needs to have the type of GPS being used and how you verified it pre patrol. The EPE should be checked at reach Paton and recorded (see above). The make and model of depth sounder needs to recorded here and how you checked it's accuracy. If the distance from the water line to the transdurer has been corrected (true depth of water that needs to be noted here. If there is some other off set itneeds to be recored here</t>
  </si>
  <si>
    <t>Aid Established  </t>
  </si>
  <si>
    <t>200100804783  </t>
  </si>
  <si>
    <t>1916 Channel No Wake Buoy   </t>
  </si>
  <si>
    <t>Floating ,Unlighted</t>
  </si>
  <si>
    <t>013-11-08</t>
  </si>
  <si>
    <t>BE-1</t>
  </si>
  <si>
    <t>SEASONAL  </t>
  </si>
  <si>
    <t>Submit PATON report</t>
  </si>
  <si>
    <t>100116999506  </t>
  </si>
  <si>
    <t>40th Pole Rock Buoy   </t>
  </si>
  <si>
    <t>41 17 47.40 N</t>
  </si>
  <si>
    <t>70 10 57.000 W</t>
  </si>
  <si>
    <t>013-11-07</t>
  </si>
  <si>
    <t>NTK-2</t>
  </si>
  <si>
    <t>SHEILA LUCEY </t>
  </si>
  <si>
    <t>100116996488  </t>
  </si>
  <si>
    <t>Abrahm's Point Rock Buoy   </t>
  </si>
  <si>
    <t>70 03 58.800 W</t>
  </si>
  <si>
    <t>NTK-1</t>
  </si>
  <si>
    <t>200100217871  </t>
  </si>
  <si>
    <t>Ackapesket Beach Swim Buoys (3)   </t>
  </si>
  <si>
    <t>41 32 48.20 N</t>
  </si>
  <si>
    <t>70 34 18.300 W</t>
  </si>
  <si>
    <t>013-11-02</t>
  </si>
  <si>
    <t>CS-A</t>
  </si>
  <si>
    <t>WILLIAM COLLINS </t>
  </si>
  <si>
    <t>100117176479  </t>
  </si>
  <si>
    <t>Agawam No Wake Buoy   </t>
  </si>
  <si>
    <t>41 44 33.18 N</t>
  </si>
  <si>
    <t>70 40 18.840 W</t>
  </si>
  <si>
    <t>013-06-</t>
  </si>
  <si>
    <t>DELTA-A</t>
  </si>
  <si>
    <t>Garry Buckminster </t>
  </si>
  <si>
    <t>14085.00  </t>
  </si>
  <si>
    <t>200100219026  </t>
  </si>
  <si>
    <t>Allen Harbor Entrance Breakwater Light   </t>
  </si>
  <si>
    <t>41 39 40.00 N</t>
  </si>
  <si>
    <t>70 05 22.600 W</t>
  </si>
  <si>
    <t>Fixed,Lighted</t>
  </si>
  <si>
    <t>013-11-01</t>
  </si>
  <si>
    <t>AE-1</t>
  </si>
  <si>
    <t>John Rendon </t>
  </si>
  <si>
    <t>06/15 - 10/01 </t>
  </si>
  <si>
    <t>14090.00  </t>
  </si>
  <si>
    <t>200100218973  </t>
  </si>
  <si>
    <t>14095.00  </t>
  </si>
  <si>
    <t>200100218974  </t>
  </si>
  <si>
    <t>Allen Harbor Entrance Buoy 2   </t>
  </si>
  <si>
    <t>41 39 23.80 N</t>
  </si>
  <si>
    <t>70 05 06.600 W</t>
  </si>
  <si>
    <t>14100.00  </t>
  </si>
  <si>
    <t>200100218975  </t>
  </si>
  <si>
    <t>Allen Harbor Entrance Buoy 3   </t>
  </si>
  <si>
    <t>14105.00  </t>
  </si>
  <si>
    <t>200100218976  </t>
  </si>
  <si>
    <t>Allen Harbor Entrance Buoy 4   </t>
  </si>
  <si>
    <t>14110.00  </t>
  </si>
  <si>
    <t>200100218977  </t>
  </si>
  <si>
    <t>Allen Harbor Entrance Buoy 5   </t>
  </si>
  <si>
    <t>41 39 34.80 N</t>
  </si>
  <si>
    <t>70 05 19.300 W</t>
  </si>
  <si>
    <t>14115.00  </t>
  </si>
  <si>
    <t>200100218978  </t>
  </si>
  <si>
    <t>Allen Harbor Entrance Buoy 6   </t>
  </si>
  <si>
    <t>16775.00  </t>
  </si>
  <si>
    <t>100116981849  </t>
  </si>
  <si>
    <t>Apponagansett Bay Buoy 13   </t>
  </si>
  <si>
    <t>41 35 03.00 N</t>
  </si>
  <si>
    <t>70 56 46.000 W</t>
  </si>
  <si>
    <t>FOX-B</t>
  </si>
  <si>
    <t>Michael Cormier </t>
  </si>
  <si>
    <t>ANNUAL  </t>
  </si>
  <si>
    <t>100117249570  </t>
  </si>
  <si>
    <t>Apponagansett Bay No Wake Buoy B  </t>
  </si>
  <si>
    <t>41 35 13.10 N</t>
  </si>
  <si>
    <t>70 56 53.000 W</t>
  </si>
  <si>
    <t>Jack Baglan </t>
  </si>
  <si>
    <t>100117096663  </t>
  </si>
  <si>
    <t>Apponagansett Bay Race Buoy A   </t>
  </si>
  <si>
    <t>200100217294  </t>
  </si>
  <si>
    <t>Apponagansett Bay Race Buoy C   </t>
  </si>
  <si>
    <t>41 35 10.80 N</t>
  </si>
  <si>
    <t>70 54 39.600 W</t>
  </si>
  <si>
    <t>200100217297  </t>
  </si>
  <si>
    <t>Apponagansett Bay Race Buoy Delta   </t>
  </si>
  <si>
    <t>41 34 39.00 N</t>
  </si>
  <si>
    <t>70 55 04.800 W</t>
  </si>
  <si>
    <t>200100217296  </t>
  </si>
  <si>
    <t>Apponagansett Bay Race Buoy E   </t>
  </si>
  <si>
    <t>41 33 45.00 N</t>
  </si>
  <si>
    <t>70 55 52.200 W</t>
  </si>
  <si>
    <t>100118398719  </t>
  </si>
  <si>
    <t>Apponagansett Bay Race Buoy I  </t>
  </si>
  <si>
    <t>41 33 45.96 N</t>
  </si>
  <si>
    <t>70 54 22.920 W</t>
  </si>
  <si>
    <t>200100217295  </t>
  </si>
  <si>
    <t>Apponagansett Bay Race Buoy Star   </t>
  </si>
  <si>
    <t>41 34 43.20 N</t>
  </si>
  <si>
    <t>70 53 58.800 W</t>
  </si>
  <si>
    <t>100117100838  </t>
  </si>
  <si>
    <t>Apponagansett Bay Race Buoy W   </t>
  </si>
  <si>
    <t>200100217293  </t>
  </si>
  <si>
    <t>Apponagansett Bay Race Buoy Y   </t>
  </si>
  <si>
    <t>41 34 45.00 N</t>
  </si>
  <si>
    <t>70 55 33.660 W</t>
  </si>
  <si>
    <t>200100217298  </t>
  </si>
  <si>
    <t>Apponagansett Bay Race Buoy Z   </t>
  </si>
  <si>
    <t>41 33 57.60 N</t>
  </si>
  <si>
    <t>70 55 40.800 W</t>
  </si>
  <si>
    <t>2020-09-22 Wagner,Stephen</t>
  </si>
  <si>
    <t>13340.00  </t>
  </si>
  <si>
    <t>200100219129  </t>
  </si>
  <si>
    <t>Aunt Lydias Cove Buoy 1  </t>
  </si>
  <si>
    <t>AN-2</t>
  </si>
  <si>
    <t>04/15 - 10/15 </t>
  </si>
  <si>
    <t>13350.00  </t>
  </si>
  <si>
    <t>200100219130  </t>
  </si>
  <si>
    <t>Aunt Lydias Cove Buoy 2   </t>
  </si>
  <si>
    <t>13355.00  </t>
  </si>
  <si>
    <t>200100219131  </t>
  </si>
  <si>
    <t>Aunt Lydias Cove Buoy 3   </t>
  </si>
  <si>
    <t>41 40 58.10 N</t>
  </si>
  <si>
    <t>69 56 52.100 W</t>
  </si>
  <si>
    <t>13360.00  </t>
  </si>
  <si>
    <t>200100219132  </t>
  </si>
  <si>
    <t>Aunt Lydias Cove Buoy 4   </t>
  </si>
  <si>
    <t>13365.00  </t>
  </si>
  <si>
    <t>200100219133  </t>
  </si>
  <si>
    <t>Aunt Lydias Cove Buoy 5   </t>
  </si>
  <si>
    <t>13370.00  </t>
  </si>
  <si>
    <t>200100219134  </t>
  </si>
  <si>
    <t>Aunt Lydias Cove Buoy 6   </t>
  </si>
  <si>
    <t>200100219135  </t>
  </si>
  <si>
    <t>Barlows Landing Swim Area Buoy   </t>
  </si>
  <si>
    <t>41 41 28.68 N</t>
  </si>
  <si>
    <t>70 37 38.220 W</t>
  </si>
  <si>
    <t>CS-D</t>
  </si>
  <si>
    <t>Chris Southwood </t>
  </si>
  <si>
    <t>05/15 - 09/15 </t>
  </si>
  <si>
    <t>14250.00  </t>
  </si>
  <si>
    <t>200100219034  </t>
  </si>
  <si>
    <t>Bass River Buoy 12   </t>
  </si>
  <si>
    <t>41 38 54.60 N</t>
  </si>
  <si>
    <t>70 11 49.600 W</t>
  </si>
  <si>
    <t>AW-2</t>
  </si>
  <si>
    <t>14255.00  </t>
  </si>
  <si>
    <t>200100219036  </t>
  </si>
  <si>
    <t>Bass River Buoy 14   </t>
  </si>
  <si>
    <t>41 39 02.70 N</t>
  </si>
  <si>
    <t>70 11 49.300 W</t>
  </si>
  <si>
    <t>05/15 - 11/01 </t>
  </si>
  <si>
    <t>14256.00  </t>
  </si>
  <si>
    <t>200100218533  </t>
  </si>
  <si>
    <t>Bass River Buoy 14A   </t>
  </si>
  <si>
    <t>41 39 14.10 N</t>
  </si>
  <si>
    <t>70 11 46.300 W</t>
  </si>
  <si>
    <t>14260.00  </t>
  </si>
  <si>
    <t>200100219037  </t>
  </si>
  <si>
    <t>Bass River Buoy 16   </t>
  </si>
  <si>
    <t>41 39 18.40 N</t>
  </si>
  <si>
    <t>70 11 41.000 W</t>
  </si>
  <si>
    <t>05/15 - 11/15 </t>
  </si>
  <si>
    <t>14265.00  </t>
  </si>
  <si>
    <t>200100219038  </t>
  </si>
  <si>
    <t>Bass River Buoy 16A   </t>
  </si>
  <si>
    <t>41 39 22.10 N</t>
  </si>
  <si>
    <t>70 11 32.200 W</t>
  </si>
  <si>
    <t>14270.00  </t>
  </si>
  <si>
    <t>200100219039  </t>
  </si>
  <si>
    <t>Bass River Buoy 18   </t>
  </si>
  <si>
    <t>41 39 26.60 N</t>
  </si>
  <si>
    <t>70 11 23.800 W</t>
  </si>
  <si>
    <t>14275.00  </t>
  </si>
  <si>
    <t>200100219040  </t>
  </si>
  <si>
    <t>Bass River Buoy 20   </t>
  </si>
  <si>
    <t>14280.00  </t>
  </si>
  <si>
    <t>200100219042  </t>
  </si>
  <si>
    <t>Bass River Buoy 22   </t>
  </si>
  <si>
    <t>41 39 41.10 N</t>
  </si>
  <si>
    <t>70 11 12.600 W</t>
  </si>
  <si>
    <t>14281.00  </t>
  </si>
  <si>
    <t>100116925035  </t>
  </si>
  <si>
    <t>Bass River Buoy 22A   </t>
  </si>
  <si>
    <t>41 39 45.40 N</t>
  </si>
  <si>
    <t>70 11 02.900 W</t>
  </si>
  <si>
    <t>14285.00  </t>
  </si>
  <si>
    <t>200100219144  </t>
  </si>
  <si>
    <t>Bass River Buoy 24   </t>
  </si>
  <si>
    <t>AW-3</t>
  </si>
  <si>
    <t>14290.00  </t>
  </si>
  <si>
    <t>200100219145  </t>
  </si>
  <si>
    <t>Bass River Buoy 25   </t>
  </si>
  <si>
    <t>41 40 08.20 N</t>
  </si>
  <si>
    <t>70 10 46.700 W</t>
  </si>
  <si>
    <t>14291.00  </t>
  </si>
  <si>
    <t>100116925041  </t>
  </si>
  <si>
    <t>Bass River Buoy 25A   </t>
  </si>
  <si>
    <t>41 40 10.00 N</t>
  </si>
  <si>
    <t>70 10 38.100 W</t>
  </si>
  <si>
    <t>14295.00  </t>
  </si>
  <si>
    <t>200100219146  </t>
  </si>
  <si>
    <t>Bass River Buoy 26   </t>
  </si>
  <si>
    <t>70 10 33.000 W</t>
  </si>
  <si>
    <t>14300.00  </t>
  </si>
  <si>
    <t>200100219147  </t>
  </si>
  <si>
    <t>Bass River Buoy 28   </t>
  </si>
  <si>
    <t>41 40 21.40 N</t>
  </si>
  <si>
    <t>70 10 19.100 W</t>
  </si>
  <si>
    <t>14301.00  </t>
  </si>
  <si>
    <t>100116925046  </t>
  </si>
  <si>
    <t>Bass River Buoy 28A   </t>
  </si>
  <si>
    <t>41 40 27.60 N</t>
  </si>
  <si>
    <t>70 10 15.800 W</t>
  </si>
  <si>
    <t>14305.00  </t>
  </si>
  <si>
    <t>200100219148  </t>
  </si>
  <si>
    <t>Bass River Buoy 30   </t>
  </si>
  <si>
    <t>14310.00  </t>
  </si>
  <si>
    <t>200100219149  </t>
  </si>
  <si>
    <t>Bass River Buoy 32   </t>
  </si>
  <si>
    <t>Dawson Farber </t>
  </si>
  <si>
    <t>14315.00  </t>
  </si>
  <si>
    <t>200100218534  </t>
  </si>
  <si>
    <t>Bass River Buoy 33   </t>
  </si>
  <si>
    <t>41 40 57.50 N</t>
  </si>
  <si>
    <t>70 09 43.300 W</t>
  </si>
  <si>
    <t>14325.00  </t>
  </si>
  <si>
    <t>200100219152  </t>
  </si>
  <si>
    <t>Bass River Buoy 35   </t>
  </si>
  <si>
    <t>41 41 03.80 N</t>
  </si>
  <si>
    <t>70 09 33.800 W</t>
  </si>
  <si>
    <t>14330.00  </t>
  </si>
  <si>
    <t>200100219153  </t>
  </si>
  <si>
    <t>Bass River Buoy 36   </t>
  </si>
  <si>
    <t>41 41 09.80 N</t>
  </si>
  <si>
    <t>70 09 38.800 W</t>
  </si>
  <si>
    <t>14335.00  </t>
  </si>
  <si>
    <t>200100219154  </t>
  </si>
  <si>
    <t>Bass River Buoy 37   </t>
  </si>
  <si>
    <t>41 41 16.30 N</t>
  </si>
  <si>
    <t>14340.00  </t>
  </si>
  <si>
    <t>200100219155  </t>
  </si>
  <si>
    <t>Bass River Buoy 38   </t>
  </si>
  <si>
    <t>14345.00  </t>
  </si>
  <si>
    <t>200100219156  </t>
  </si>
  <si>
    <t>Bass River Buoy 39   </t>
  </si>
  <si>
    <t>14350.00  </t>
  </si>
  <si>
    <t>200100219157  </t>
  </si>
  <si>
    <t>Bass River Buoy 40   </t>
  </si>
  <si>
    <t>14355.00  </t>
  </si>
  <si>
    <t>200100219158  </t>
  </si>
  <si>
    <t>Bass River Buoy 41   </t>
  </si>
  <si>
    <t>14360.00  </t>
  </si>
  <si>
    <t>200100219150  </t>
  </si>
  <si>
    <t>Bass River Buoy 41A   </t>
  </si>
  <si>
    <t>14365.00  </t>
  </si>
  <si>
    <t>200100219159  </t>
  </si>
  <si>
    <t>Bass River Buoy 42   </t>
  </si>
  <si>
    <t>14370.00  </t>
  </si>
  <si>
    <t>200100219160  </t>
  </si>
  <si>
    <t>Bass River Buoy 43   </t>
  </si>
  <si>
    <t>14375.00  </t>
  </si>
  <si>
    <t>200100219161  </t>
  </si>
  <si>
    <t>Bass River Buoy 44   </t>
  </si>
  <si>
    <t>14380.00  </t>
  </si>
  <si>
    <t>200100219162  </t>
  </si>
  <si>
    <t>Bass River Buoy 45   </t>
  </si>
  <si>
    <t>41 41 33.60 N</t>
  </si>
  <si>
    <t>04/15 - 01/10 </t>
  </si>
  <si>
    <t>14385.00  </t>
  </si>
  <si>
    <t>200100219163  </t>
  </si>
  <si>
    <t>Bass River Buoy 46   </t>
  </si>
  <si>
    <t>14390.00  </t>
  </si>
  <si>
    <t>200100219164  </t>
  </si>
  <si>
    <t>Bass River Buoy 47   </t>
  </si>
  <si>
    <t>41 41 41.70 N</t>
  </si>
  <si>
    <t>70 10 12.000 W</t>
  </si>
  <si>
    <t>14393.00  </t>
  </si>
  <si>
    <t>100116685210  </t>
  </si>
  <si>
    <t>Bass River Buoy 48   </t>
  </si>
  <si>
    <t>14395.00  </t>
  </si>
  <si>
    <t>200100219165  </t>
  </si>
  <si>
    <t>Bass River Buoy 49   </t>
  </si>
  <si>
    <t>14400.00  </t>
  </si>
  <si>
    <t>200100217166  </t>
  </si>
  <si>
    <t>Bass River Buoy 51   </t>
  </si>
  <si>
    <t>14405.00  </t>
  </si>
  <si>
    <t>200100217167  </t>
  </si>
  <si>
    <t>Bass River Buoy 52   </t>
  </si>
  <si>
    <t>14410.00  </t>
  </si>
  <si>
    <t>200100217168  </t>
  </si>
  <si>
    <t>Bass River Buoy 53   </t>
  </si>
  <si>
    <t>14415.00  </t>
  </si>
  <si>
    <t>200100217169  </t>
  </si>
  <si>
    <t>Bass River Buoy 54   </t>
  </si>
  <si>
    <t>14245.00  </t>
  </si>
  <si>
    <t>200100219033  </t>
  </si>
  <si>
    <t>Bass River Entrance Buoy 10   </t>
  </si>
  <si>
    <t>41 38 35.30 N</t>
  </si>
  <si>
    <t>70 11 46.000 W</t>
  </si>
  <si>
    <t>14215.00  </t>
  </si>
  <si>
    <t>200100219027  </t>
  </si>
  <si>
    <t>Bass River Entrance Buoy 4   </t>
  </si>
  <si>
    <t>41 38 09.40 N</t>
  </si>
  <si>
    <t>70 11 41.900 W</t>
  </si>
  <si>
    <t>14220.00  </t>
  </si>
  <si>
    <t>200100219028  </t>
  </si>
  <si>
    <t>Bass River Entrance Buoy 5   </t>
  </si>
  <si>
    <t>41 38 12.90 N</t>
  </si>
  <si>
    <t>70 11 45.700 W</t>
  </si>
  <si>
    <t>14225.00  </t>
  </si>
  <si>
    <t>200100219029  </t>
  </si>
  <si>
    <t>Bass River Entrance Buoy 6   </t>
  </si>
  <si>
    <t>70 11 44.600 W</t>
  </si>
  <si>
    <t>Yarmouth Harbormaster </t>
  </si>
  <si>
    <t>14230.00  </t>
  </si>
  <si>
    <t>200100219030  </t>
  </si>
  <si>
    <t>Bass River Entrance Buoy 7   </t>
  </si>
  <si>
    <t>41 38 19.70 N</t>
  </si>
  <si>
    <t>14235.00  </t>
  </si>
  <si>
    <t>200100219031  </t>
  </si>
  <si>
    <t>Bass River Entrance Buoy 8   </t>
  </si>
  <si>
    <t>41 38 23.50 N</t>
  </si>
  <si>
    <t>14240.00  </t>
  </si>
  <si>
    <t>200100219032  </t>
  </si>
  <si>
    <t>Bass River Entrance Buoy 9   </t>
  </si>
  <si>
    <t>100116976747  </t>
  </si>
  <si>
    <t>Bass River Entrance Speed Buoy   </t>
  </si>
  <si>
    <t>41 38 32.70 N</t>
  </si>
  <si>
    <t>Floating ,Lighted</t>
  </si>
  <si>
    <t>100116924947  </t>
  </si>
  <si>
    <t>Bass River No Wake Buoy A   </t>
  </si>
  <si>
    <t>41 39 55.20 N</t>
  </si>
  <si>
    <t>70 10 55.800 W</t>
  </si>
  <si>
    <t>100116924927  </t>
  </si>
  <si>
    <t>Bass River No Wake Sign A   </t>
  </si>
  <si>
    <t>41 38 42.10 N</t>
  </si>
  <si>
    <t>70 11 50.300 W</t>
  </si>
  <si>
    <t>100117003766  </t>
  </si>
  <si>
    <t>Bass River North No Wake Buoy   </t>
  </si>
  <si>
    <t>41 40 51.54 N</t>
  </si>
  <si>
    <t>70 09 42.960 W</t>
  </si>
  <si>
    <t>100117582570  </t>
  </si>
  <si>
    <t>Bass River Rock Buoy E   </t>
  </si>
  <si>
    <t>41 38 39.80 N</t>
  </si>
  <si>
    <t>70 11 45.900 W</t>
  </si>
  <si>
    <t>100117003814  </t>
  </si>
  <si>
    <t>Bass River Rock Hazard Buoy A  </t>
  </si>
  <si>
    <t>41 41 21.54 N</t>
  </si>
  <si>
    <t>70 10 02.040 W</t>
  </si>
  <si>
    <t>100117582595  </t>
  </si>
  <si>
    <t>Bass River Speed Buoy F   </t>
  </si>
  <si>
    <t>41 40 48.70 N</t>
  </si>
  <si>
    <t>100117582576  </t>
  </si>
  <si>
    <t>Bass River Speed Buoy I   </t>
  </si>
  <si>
    <t>41 40 33.80 N</t>
  </si>
  <si>
    <t>70 10 09.700 W</t>
  </si>
  <si>
    <t>100117156290  </t>
  </si>
  <si>
    <t>Bassets Island East Rock Buoy B   </t>
  </si>
  <si>
    <t>41 40 32.54 N</t>
  </si>
  <si>
    <t>70 37 46.240 W</t>
  </si>
  <si>
    <t>CHRIS SOUTHWOOD </t>
  </si>
  <si>
    <t>100117156155  </t>
  </si>
  <si>
    <t>Bassets Island South No Wake Buoy A   </t>
  </si>
  <si>
    <t>41 40 20.00 N</t>
  </si>
  <si>
    <t>70 38 20.222 W</t>
  </si>
  <si>
    <t>200100219143  </t>
  </si>
  <si>
    <t>Bassets Island West Water Ski Buoy   </t>
  </si>
  <si>
    <t>41 40 26.82 N</t>
  </si>
  <si>
    <t>70 38 10.800 W</t>
  </si>
  <si>
    <t>16646.00  </t>
  </si>
  <si>
    <t>100117156085  </t>
  </si>
  <si>
    <t>Bassetts Island East Shoals Danger Buoy   </t>
  </si>
  <si>
    <t>41 41 11.94 N</t>
  </si>
  <si>
    <t>70 37 49.320 W</t>
  </si>
  <si>
    <t>100118253058  </t>
  </si>
  <si>
    <t>Bassetts Island North Channel No Wake Buoy  </t>
  </si>
  <si>
    <t>41 40 54.30 N</t>
  </si>
  <si>
    <t>70 38 34.858 W</t>
  </si>
  <si>
    <t>100118253060  </t>
  </si>
  <si>
    <t>Bassetts Island West Rock Hazard Buoy  </t>
  </si>
  <si>
    <t>41 40 40.68 N</t>
  </si>
  <si>
    <t>70 38 30.660 W</t>
  </si>
  <si>
    <t>13335.00  </t>
  </si>
  <si>
    <t>100116980223  </t>
  </si>
  <si>
    <t>BASSING HARBOR BUOY 2   </t>
  </si>
  <si>
    <t>AN-5A</t>
  </si>
  <si>
    <t>13336.00  </t>
  </si>
  <si>
    <t>100116980232  </t>
  </si>
  <si>
    <t>BASSING HARBOR BUOY 3   </t>
  </si>
  <si>
    <t>04/15 - 10/14 </t>
  </si>
  <si>
    <t>13337.00  </t>
  </si>
  <si>
    <t>100116980235  </t>
  </si>
  <si>
    <t>BASSING HARBOR BUOY 4   </t>
  </si>
  <si>
    <t>41 42 39.66 N</t>
  </si>
  <si>
    <t>69 58 17.460 W</t>
  </si>
  <si>
    <t>05/15 - 12/01 </t>
  </si>
  <si>
    <t>100116976702  </t>
  </si>
  <si>
    <t>BASSING HARBOR NO WAKE BUOY   </t>
  </si>
  <si>
    <t>41 42 41.40 N</t>
  </si>
  <si>
    <t>69 58 15.100 W</t>
  </si>
  <si>
    <t>100116976482  </t>
  </si>
  <si>
    <t>Bayside Beach Swim Buoys (2)   </t>
  </si>
  <si>
    <t>41 34 00.46 N</t>
  </si>
  <si>
    <t>70 32 07.380 W</t>
  </si>
  <si>
    <t>CS-B1</t>
  </si>
  <si>
    <t>Thomas Rodgers </t>
  </si>
  <si>
    <t>100118466007  </t>
  </si>
  <si>
    <t>Beverly Yacht Club Race Mark A  </t>
  </si>
  <si>
    <t>41 38 51.60 N</t>
  </si>
  <si>
    <t>70 42 24.000 W</t>
  </si>
  <si>
    <t>ECHO</t>
  </si>
  <si>
    <t>Bird Island Light   </t>
  </si>
  <si>
    <t>41 40 10.02 N</t>
  </si>
  <si>
    <t>70 43 02.400 W</t>
  </si>
  <si>
    <t>Isaac Perry </t>
  </si>
  <si>
    <t>100117003828  </t>
  </si>
  <si>
    <t>Blue Rock Hazard Buoy   </t>
  </si>
  <si>
    <t>41 41 33.00 N</t>
  </si>
  <si>
    <t>70 10 11.460 W</t>
  </si>
  <si>
    <t>17026.50  </t>
  </si>
  <si>
    <t>100118301883  </t>
  </si>
  <si>
    <t>Brant Island Cove Channel Buoy 5   </t>
  </si>
  <si>
    <t>41 37 09.48 N</t>
  </si>
  <si>
    <t>70 48 39.540 W</t>
  </si>
  <si>
    <t>FOX-A</t>
  </si>
  <si>
    <t>17026.60  </t>
  </si>
  <si>
    <t>100118301888  </t>
  </si>
  <si>
    <t>Brant Island Cove Channel Buoy 6   </t>
  </si>
  <si>
    <t>41 37 11.58 N</t>
  </si>
  <si>
    <t>70 48 35.580 W</t>
  </si>
  <si>
    <t>17026.70  </t>
  </si>
  <si>
    <t>100118301890  </t>
  </si>
  <si>
    <t>Brant Island Cove Channel Buoy 7   </t>
  </si>
  <si>
    <t>41 37 32.22 N</t>
  </si>
  <si>
    <t>70 48 54.360 W</t>
  </si>
  <si>
    <t>17026.80  </t>
  </si>
  <si>
    <t>100118301892  </t>
  </si>
  <si>
    <t>Brant Island Cove Channel Buoy 8  </t>
  </si>
  <si>
    <t>41 37 34.08 N</t>
  </si>
  <si>
    <t>70 48 53.220 W</t>
  </si>
  <si>
    <t>17026.10  </t>
  </si>
  <si>
    <t>100117227517  </t>
  </si>
  <si>
    <t>Brant Island Cove Channel Lighted Buoy 1   </t>
  </si>
  <si>
    <t>41 36 39.78 N</t>
  </si>
  <si>
    <t>70 48 10.020 W</t>
  </si>
  <si>
    <t>17026.20  </t>
  </si>
  <si>
    <t>100117227522  </t>
  </si>
  <si>
    <t>Brant Island Cove Channel Lighted Buoy 2   </t>
  </si>
  <si>
    <t>41 36 42.06 N</t>
  </si>
  <si>
    <t>70 48 07.620 W</t>
  </si>
  <si>
    <t>17026.30  </t>
  </si>
  <si>
    <t>100117227529  </t>
  </si>
  <si>
    <t>Brant Island Cove Channel Lighted Buoy 3   </t>
  </si>
  <si>
    <t>41 37 00.30 N</t>
  </si>
  <si>
    <t>70 48 32.040 W</t>
  </si>
  <si>
    <t>17026.40  </t>
  </si>
  <si>
    <t>100117227538  </t>
  </si>
  <si>
    <t>Brant Island Cove Channel Lighted Buoy 4   </t>
  </si>
  <si>
    <t>41 37 03.00 N</t>
  </si>
  <si>
    <t>70 48 27.780 W</t>
  </si>
  <si>
    <t>100118045878  </t>
  </si>
  <si>
    <t>Brewer Fiddler's Cove Marina No Wake Buoy   </t>
  </si>
  <si>
    <t>41 39 02.04 N</t>
  </si>
  <si>
    <t>70 38 08.040 W</t>
  </si>
  <si>
    <t>CS-C</t>
  </si>
  <si>
    <t>Frederick Sorrento </t>
  </si>
  <si>
    <t>200100787438  </t>
  </si>
  <si>
    <t>Bristol Beach Swim Buoys (4)   </t>
  </si>
  <si>
    <t>41 32 41.80 N</t>
  </si>
  <si>
    <t>70 35 23.400 W</t>
  </si>
  <si>
    <t>Falmouth Beach Committee  </t>
  </si>
  <si>
    <t>06/01 - 09/30 </t>
  </si>
  <si>
    <t>100117167042  </t>
  </si>
  <si>
    <t>Broad Cove No Wake Buoy A   </t>
  </si>
  <si>
    <t>41 44 35.58 N</t>
  </si>
  <si>
    <t>70 39 13.380 W</t>
  </si>
  <si>
    <t>100117167035  </t>
  </si>
  <si>
    <t>Broad Cove No Wake Buoy B  </t>
  </si>
  <si>
    <t>41 44 42.66 N</t>
  </si>
  <si>
    <t>70 39 16.980 W</t>
  </si>
  <si>
    <t>100117167308  </t>
  </si>
  <si>
    <t>Burgess Point No Wake Buoy A   </t>
  </si>
  <si>
    <t>41 43 44.22 N</t>
  </si>
  <si>
    <t>70 38 32.100 W</t>
  </si>
  <si>
    <t>05/15 - 10/30 </t>
  </si>
  <si>
    <t>100117167321  </t>
  </si>
  <si>
    <t>Burgess Point No Wake Buoy B   </t>
  </si>
  <si>
    <t>41 43 53.88 N</t>
  </si>
  <si>
    <t>70 38 44.400 W</t>
  </si>
  <si>
    <t>100117167327  </t>
  </si>
  <si>
    <t>Burgess Point No Wake Buoy C   </t>
  </si>
  <si>
    <t>41 44 01.92 N</t>
  </si>
  <si>
    <t>70 38 59.460 W</t>
  </si>
  <si>
    <t>100117167331  </t>
  </si>
  <si>
    <t>Burgess Point No Wake Buoy D   </t>
  </si>
  <si>
    <t>41 44 07.98 N</t>
  </si>
  <si>
    <t>70 39 14.880 W</t>
  </si>
  <si>
    <t>17201.05  </t>
  </si>
  <si>
    <t>200100811515  </t>
  </si>
  <si>
    <t>Burr Brothers Boatyard Channel Bouy 2   </t>
  </si>
  <si>
    <t>Toby Burr </t>
  </si>
  <si>
    <t>04/15 - 11/01 </t>
  </si>
  <si>
    <t>17201.00  </t>
  </si>
  <si>
    <t>200100811513  </t>
  </si>
  <si>
    <t>Burr Brothers Boatyard Channel Buoy 1   </t>
  </si>
  <si>
    <t>41 42 38.30 N</t>
  </si>
  <si>
    <t>70 45 48.100 W</t>
  </si>
  <si>
    <t>17202.00  </t>
  </si>
  <si>
    <t>200100811517  </t>
  </si>
  <si>
    <t>Burr Brothers Boatyard Channel Buoy 3   </t>
  </si>
  <si>
    <t>17202.40  </t>
  </si>
  <si>
    <t>200100811518  </t>
  </si>
  <si>
    <t>Burr Brothers Boatyard Channel Buoy 4   </t>
  </si>
  <si>
    <t>41 42 45.10 N</t>
  </si>
  <si>
    <t>70 45 54.300 W</t>
  </si>
  <si>
    <t>17202.60  </t>
  </si>
  <si>
    <t>200100811520  </t>
  </si>
  <si>
    <t>Burr Brothers Boatyard Channel Buoy 6   </t>
  </si>
  <si>
    <t>41 42 47.20 N</t>
  </si>
  <si>
    <t>70 45 55.000 W</t>
  </si>
  <si>
    <t>17202.80  </t>
  </si>
  <si>
    <t>200100811521  </t>
  </si>
  <si>
    <t>Burr Brothers Boatyard Channel Buoy 8   </t>
  </si>
  <si>
    <t>41 42 49.20 N</t>
  </si>
  <si>
    <t>70 45 54.700 W</t>
  </si>
  <si>
    <t>17421.00  </t>
  </si>
  <si>
    <t>100118297303  </t>
  </si>
  <si>
    <t>Buttermilk Bay Buoy 2   </t>
  </si>
  <si>
    <t>41 45 05.05 N</t>
  </si>
  <si>
    <t>70 37 27.502 W</t>
  </si>
  <si>
    <t>DELTA-C</t>
  </si>
  <si>
    <t>17421.20  </t>
  </si>
  <si>
    <t>200100219046  </t>
  </si>
  <si>
    <t>Buttermilk Bay Buoy 2A   </t>
  </si>
  <si>
    <t>41 45 08.76 N</t>
  </si>
  <si>
    <t>70 37 29.700 W</t>
  </si>
  <si>
    <t>70 37 29.640 W</t>
  </si>
  <si>
    <t>DIS-ESTABLISH  </t>
  </si>
  <si>
    <t>17421.40  </t>
  </si>
  <si>
    <t>200100219047  </t>
  </si>
  <si>
    <t>Buttermilk Bay Buoy 4   </t>
  </si>
  <si>
    <t>41 45 17.94 N</t>
  </si>
  <si>
    <t>70 37 21.420 W</t>
  </si>
  <si>
    <t>17421.50  </t>
  </si>
  <si>
    <t>200100219048  </t>
  </si>
  <si>
    <t>Buttermilk Bay Buoy 5   </t>
  </si>
  <si>
    <t>41 45 21.48 N</t>
  </si>
  <si>
    <t>70 37 17.880 W</t>
  </si>
  <si>
    <t>05/01 - 10/15 </t>
  </si>
  <si>
    <t>100117156040  </t>
  </si>
  <si>
    <t>Buttermilk Bay No Wake Buoy   </t>
  </si>
  <si>
    <t>41 45 09.36 N</t>
  </si>
  <si>
    <t>200100219169  </t>
  </si>
  <si>
    <t>Buttermilk Bay Swim Buoy   </t>
  </si>
  <si>
    <t>41 44 54.60 N</t>
  </si>
  <si>
    <t>70 37 13.260 W</t>
  </si>
  <si>
    <t>16963.00  </t>
  </si>
  <si>
    <t>200100819206  </t>
  </si>
  <si>
    <t>Buzzards Bay Enviromental Monitoring Lighted Buoy   </t>
  </si>
  <si>
    <t>41 33 59.40 N</t>
  </si>
  <si>
    <t>70 49 32.500 W</t>
  </si>
  <si>
    <t>100118462535  </t>
  </si>
  <si>
    <t>BYC Racing Mark Buoy H  </t>
  </si>
  <si>
    <t>41 39 12.24 N</t>
  </si>
  <si>
    <t>70 44 24.060 W</t>
  </si>
  <si>
    <t>100118462530  </t>
  </si>
  <si>
    <t>BYC Racing Mark Buoy I  </t>
  </si>
  <si>
    <t>14725.10  </t>
  </si>
  <si>
    <t>100118361718  </t>
  </si>
  <si>
    <t>Centerville River Buoy 1  </t>
  </si>
  <si>
    <t>41 37 32.80 N</t>
  </si>
  <si>
    <t>70 22 04.300 W</t>
  </si>
  <si>
    <t>BE-4</t>
  </si>
  <si>
    <t>Barnstable Harbormaster </t>
  </si>
  <si>
    <t>06/01 - 11/01 </t>
  </si>
  <si>
    <t>14726.50  </t>
  </si>
  <si>
    <t>200100218164  </t>
  </si>
  <si>
    <t>Centerville River Buoy 10  </t>
  </si>
  <si>
    <t>41 37 54.10 N</t>
  </si>
  <si>
    <t>70 21 42.500 W</t>
  </si>
  <si>
    <t>14726.60  </t>
  </si>
  <si>
    <t>200100218166  </t>
  </si>
  <si>
    <t>Centerville River Buoy 11  </t>
  </si>
  <si>
    <t>14726.70  </t>
  </si>
  <si>
    <t>200100218168  </t>
  </si>
  <si>
    <t>Centerville River Buoy 12   </t>
  </si>
  <si>
    <t>14726.80  </t>
  </si>
  <si>
    <t>200100218170  </t>
  </si>
  <si>
    <t>Centerville River Buoy 13   </t>
  </si>
  <si>
    <t>41 38 03.00 N</t>
  </si>
  <si>
    <t>70 21 26.100 W</t>
  </si>
  <si>
    <t>14726.90  </t>
  </si>
  <si>
    <t>200100237595  </t>
  </si>
  <si>
    <t>Centerville River Buoy 14   </t>
  </si>
  <si>
    <t>41 38 01.70 N</t>
  </si>
  <si>
    <t>70 21 27.789 W</t>
  </si>
  <si>
    <t>14725.20  </t>
  </si>
  <si>
    <t>100118361725  </t>
  </si>
  <si>
    <t>Centerville River Buoy 2  </t>
  </si>
  <si>
    <t>14726.00  </t>
  </si>
  <si>
    <t>200100218154  </t>
  </si>
  <si>
    <t>Centerville River Buoy 3   </t>
  </si>
  <si>
    <t>41 37 38.50 N</t>
  </si>
  <si>
    <t>70 22 01.100 W</t>
  </si>
  <si>
    <t>14726.10  </t>
  </si>
  <si>
    <t>200100218156  </t>
  </si>
  <si>
    <t>Centerville River Buoy 4   </t>
  </si>
  <si>
    <t>14726.20  </t>
  </si>
  <si>
    <t>200100218158  </t>
  </si>
  <si>
    <t>Centerville River Buoy 6   </t>
  </si>
  <si>
    <t>14726.30  </t>
  </si>
  <si>
    <t>200100218160  </t>
  </si>
  <si>
    <t>Centerville River Buoy 7   </t>
  </si>
  <si>
    <t>41 37 51.40 N</t>
  </si>
  <si>
    <t>70 21 48.200 W</t>
  </si>
  <si>
    <t>14726.40  </t>
  </si>
  <si>
    <t>200100218162  </t>
  </si>
  <si>
    <t>Centerville River Buoy 8   </t>
  </si>
  <si>
    <t>100117305004  </t>
  </si>
  <si>
    <t>Centerville River Speed Buoy  </t>
  </si>
  <si>
    <t>41 37 56.70 N</t>
  </si>
  <si>
    <t>70 21 39.100 W</t>
  </si>
  <si>
    <t>200100787502  </t>
  </si>
  <si>
    <t>Chapoquoit Beach Swim Buoys (2)   </t>
  </si>
  <si>
    <t>41 35 57.00 N</t>
  </si>
  <si>
    <t>70 39 00.000 W</t>
  </si>
  <si>
    <t>100117249139  </t>
  </si>
  <si>
    <t>Chappaquiddick Swim Buoys (6)   </t>
  </si>
  <si>
    <t>41 23 15.54 N</t>
  </si>
  <si>
    <t>70 30 08.580 W</t>
  </si>
  <si>
    <t>MV-A</t>
  </si>
  <si>
    <t>Charles Blair </t>
  </si>
  <si>
    <t>13309.00  </t>
  </si>
  <si>
    <t>200100217614  </t>
  </si>
  <si>
    <t>Chatham Harbor Buoy 1   </t>
  </si>
  <si>
    <t>13310.00  </t>
  </si>
  <si>
    <t>200100216895  </t>
  </si>
  <si>
    <t>Chatham Harbor Buoy 2   </t>
  </si>
  <si>
    <t>13315.00  </t>
  </si>
  <si>
    <t>100116982819  </t>
  </si>
  <si>
    <t>Chatham Harbor Buoy 3   </t>
  </si>
  <si>
    <t>41 40 13.80 N</t>
  </si>
  <si>
    <t>69 56 40.100 W</t>
  </si>
  <si>
    <t>13320.00  </t>
  </si>
  <si>
    <t>200100216897  </t>
  </si>
  <si>
    <t>Chatham Harbor Buoy 4   </t>
  </si>
  <si>
    <t>13325.00  </t>
  </si>
  <si>
    <t>200100216899  </t>
  </si>
  <si>
    <t>Chatham Harbor Buoy 5   </t>
  </si>
  <si>
    <t>13330.00  </t>
  </si>
  <si>
    <t>100116984459  </t>
  </si>
  <si>
    <t>Chatham Harbor Buoy 6   </t>
  </si>
  <si>
    <t>41 40 05.94 N</t>
  </si>
  <si>
    <t>69 56 39.000 W</t>
  </si>
  <si>
    <t>100119130679  </t>
  </si>
  <si>
    <t>Cohasset Narrows No Wake Buoy A  </t>
  </si>
  <si>
    <t>41 44 55.02 N</t>
  </si>
  <si>
    <t>70 37 16.440 W</t>
  </si>
  <si>
    <t>06/01 - 10/15 </t>
  </si>
  <si>
    <t>100117156227  </t>
  </si>
  <si>
    <t>Cohasset Narrows Rock Buoy A   </t>
  </si>
  <si>
    <t>41 44 45.42 N</t>
  </si>
  <si>
    <t>70 37 18.960 W</t>
  </si>
  <si>
    <t>100117157551  </t>
  </si>
  <si>
    <t>Cohasset Narrows Rock Buoy B   </t>
  </si>
  <si>
    <t>41 44 45.12 N</t>
  </si>
  <si>
    <t>70 37 17.100 W</t>
  </si>
  <si>
    <t>200100219073  </t>
  </si>
  <si>
    <t>Cohasset Narrows Speed Buoy A   </t>
  </si>
  <si>
    <t>41 44 31.80 N</t>
  </si>
  <si>
    <t>70 37 39.420 W</t>
  </si>
  <si>
    <t>200100806835  </t>
  </si>
  <si>
    <t>Cohasset Narrows Speed Buoy B   </t>
  </si>
  <si>
    <t>41 44 44.94 N</t>
  </si>
  <si>
    <t>70 37 14.160 W</t>
  </si>
  <si>
    <t>100116976418  </t>
  </si>
  <si>
    <t>Cold Storage Beach Swim Buoys (4)  </t>
  </si>
  <si>
    <t>41 45 36.80 N</t>
  </si>
  <si>
    <t>70 08 14.800 W</t>
  </si>
  <si>
    <t>013-11-06</t>
  </si>
  <si>
    <t>CW-2</t>
  </si>
  <si>
    <t>Matthew Weeks </t>
  </si>
  <si>
    <t>100116976457  </t>
  </si>
  <si>
    <t>Corporation Beach Swim Buoys (6)   </t>
  </si>
  <si>
    <t>41 45 10.30 N</t>
  </si>
  <si>
    <t>70 11 03.900 W</t>
  </si>
  <si>
    <t>14760.10  </t>
  </si>
  <si>
    <t>200100218086  </t>
  </si>
  <si>
    <t>Cotuit Entrance Channel Buoy 1   </t>
  </si>
  <si>
    <t>BE-2</t>
  </si>
  <si>
    <t>14760.33  </t>
  </si>
  <si>
    <t>200100218104  </t>
  </si>
  <si>
    <t>Cotuit Entrance Channel Buoy 10   </t>
  </si>
  <si>
    <t>41 36 25.90 N</t>
  </si>
  <si>
    <t>70 26 04.900 W</t>
  </si>
  <si>
    <t>14760.13  </t>
  </si>
  <si>
    <t>200100218088  </t>
  </si>
  <si>
    <t>Cotuit Entrance Channel Buoy 2   </t>
  </si>
  <si>
    <t>14760.16  </t>
  </si>
  <si>
    <t>200100218090  </t>
  </si>
  <si>
    <t>Cotuit Entrance Channel Buoy 3   </t>
  </si>
  <si>
    <t>41 36 01.10 N</t>
  </si>
  <si>
    <t>70 25 56.200 W</t>
  </si>
  <si>
    <t>14760.19  </t>
  </si>
  <si>
    <t>200100218092  </t>
  </si>
  <si>
    <t>Cotuit Entrance Channel Buoy 4   </t>
  </si>
  <si>
    <t>14760.20  </t>
  </si>
  <si>
    <t>200100218094  </t>
  </si>
  <si>
    <t>Cotuit Entrance Channel Buoy 5   </t>
  </si>
  <si>
    <t>14760.23  </t>
  </si>
  <si>
    <t>200100218096  </t>
  </si>
  <si>
    <t>Cotuit Entrance Channel Buoy 6   </t>
  </si>
  <si>
    <t>14760.26  </t>
  </si>
  <si>
    <t>200100218098  </t>
  </si>
  <si>
    <t>Cotuit Entrance Channel Buoy 7   </t>
  </si>
  <si>
    <t>41 36 19.10 N</t>
  </si>
  <si>
    <t>70 26 04.700 W</t>
  </si>
  <si>
    <t>14760.29  </t>
  </si>
  <si>
    <t>200100218100  </t>
  </si>
  <si>
    <t>Cotuit Entrance Channel Buoy 8   </t>
  </si>
  <si>
    <t>41 36 19.70 N</t>
  </si>
  <si>
    <t>70 26 03.500 W</t>
  </si>
  <si>
    <t>14760.30  </t>
  </si>
  <si>
    <t>200100218102  </t>
  </si>
  <si>
    <t>Cotuit Entrance Channel Buoy 9   </t>
  </si>
  <si>
    <t>14760.36  </t>
  </si>
  <si>
    <t>200100218106  </t>
  </si>
  <si>
    <t>Cotuit Harbor Buoy 1   </t>
  </si>
  <si>
    <t>14760.53  </t>
  </si>
  <si>
    <t>200100218120  </t>
  </si>
  <si>
    <t>Cotuit Harbor Buoy 10   </t>
  </si>
  <si>
    <t>41 37 22.60 N</t>
  </si>
  <si>
    <t>70 25 17.600 W</t>
  </si>
  <si>
    <t>14760.56  </t>
  </si>
  <si>
    <t>200100218122  </t>
  </si>
  <si>
    <t>Cotuit Harbor Buoy 11   </t>
  </si>
  <si>
    <t>41 37 30.90 N</t>
  </si>
  <si>
    <t>70 25 03.800 W</t>
  </si>
  <si>
    <t>14760.59  </t>
  </si>
  <si>
    <t>200100218124  </t>
  </si>
  <si>
    <t>Cotuit Harbor Buoy 12   </t>
  </si>
  <si>
    <t>14760.60  </t>
  </si>
  <si>
    <t>200100218126  </t>
  </si>
  <si>
    <t>Cotuit Harbor Buoy 13   </t>
  </si>
  <si>
    <t>41 37 38.34 N</t>
  </si>
  <si>
    <t>70 24 54.099 W</t>
  </si>
  <si>
    <t>14760.63  </t>
  </si>
  <si>
    <t>200100218128  </t>
  </si>
  <si>
    <t>Cotuit Harbor Buoy 14   </t>
  </si>
  <si>
    <t>41 37 37.55 N</t>
  </si>
  <si>
    <t>70 24 53.443 W</t>
  </si>
  <si>
    <t>14760.66  </t>
  </si>
  <si>
    <t>200100218130  </t>
  </si>
  <si>
    <t>Cotuit Harbor Buoy 15   </t>
  </si>
  <si>
    <t>41 37 44.07 N</t>
  </si>
  <si>
    <t>70 24 44.495 W</t>
  </si>
  <si>
    <t>14760.69  </t>
  </si>
  <si>
    <t>200100218132  </t>
  </si>
  <si>
    <t>Cotuit Harbor Buoy 16   </t>
  </si>
  <si>
    <t>41 37 43.43 N</t>
  </si>
  <si>
    <t>70 24 43.662 W</t>
  </si>
  <si>
    <t>14760.70  </t>
  </si>
  <si>
    <t>200100218134  </t>
  </si>
  <si>
    <t>Cotuit Harbor Buoy 17   </t>
  </si>
  <si>
    <t>41 37 47.91 N</t>
  </si>
  <si>
    <t>70 24 35.410 W</t>
  </si>
  <si>
    <t>14760.73  </t>
  </si>
  <si>
    <t>200100218136  </t>
  </si>
  <si>
    <t>Cotuit Harbor Buoy 18   </t>
  </si>
  <si>
    <t>41 37 47.48 N</t>
  </si>
  <si>
    <t>70 24 34.657 W</t>
  </si>
  <si>
    <t>14760.76  </t>
  </si>
  <si>
    <t>200100218138  </t>
  </si>
  <si>
    <t>Cotuit Harbor Buoy 19   </t>
  </si>
  <si>
    <t>41 37 51.30 N</t>
  </si>
  <si>
    <t>70 24 27.200 W</t>
  </si>
  <si>
    <t>14760.39  </t>
  </si>
  <si>
    <t>200100218108  </t>
  </si>
  <si>
    <t>Cotuit Harbor Buoy 2   </t>
  </si>
  <si>
    <t>14760.79  </t>
  </si>
  <si>
    <t>200100218140  </t>
  </si>
  <si>
    <t>Cotuit Harbor Buoy 20   </t>
  </si>
  <si>
    <t>06/01 - 11/15 </t>
  </si>
  <si>
    <t>14760.40  </t>
  </si>
  <si>
    <t>200100218110  </t>
  </si>
  <si>
    <t>Cotuit Harbor Buoy 3   </t>
  </si>
  <si>
    <t>41 36 32.60 N</t>
  </si>
  <si>
    <t>70 25 46.900 W</t>
  </si>
  <si>
    <t>14760.43  </t>
  </si>
  <si>
    <t>200100218112  </t>
  </si>
  <si>
    <t>Cotuit Harbor Buoy 4   </t>
  </si>
  <si>
    <t>14760.46  </t>
  </si>
  <si>
    <t>200100218114  </t>
  </si>
  <si>
    <t>Cotuit Harbor Buoy 5   </t>
  </si>
  <si>
    <t>41 36 34.10 N</t>
  </si>
  <si>
    <t>70 25 44.100 W</t>
  </si>
  <si>
    <t>14760.49  </t>
  </si>
  <si>
    <t>200100218116  </t>
  </si>
  <si>
    <t>Cotuit Harbor Buoy 7   </t>
  </si>
  <si>
    <t>14760.50  </t>
  </si>
  <si>
    <t>200100218118  </t>
  </si>
  <si>
    <t>Cotuit Harbor Buoy 8   </t>
  </si>
  <si>
    <t>14756.00  </t>
  </si>
  <si>
    <t>200100237601  </t>
  </si>
  <si>
    <t>Cotuit Harbor Junction Buoy CS   </t>
  </si>
  <si>
    <t>06/01 - 12/01 </t>
  </si>
  <si>
    <t>100117305672  </t>
  </si>
  <si>
    <t>Cotuit Speed Buoys (5)   </t>
  </si>
  <si>
    <t>41 36 32.50 N</t>
  </si>
  <si>
    <t>70 25 51.136 W</t>
  </si>
  <si>
    <t>100117305016  </t>
  </si>
  <si>
    <t>Covells Beach Swim Buoys (3)   </t>
  </si>
  <si>
    <t>41 38 04.41 N</t>
  </si>
  <si>
    <t>70 20 00.111 W</t>
  </si>
  <si>
    <t>100117305010  </t>
  </si>
  <si>
    <t>Craigville Beach Swim Buoys (4)   </t>
  </si>
  <si>
    <t>41 38 08.24 N</t>
  </si>
  <si>
    <t>70 20 22.054 W</t>
  </si>
  <si>
    <t>DELTA-B</t>
  </si>
  <si>
    <t>100117487771  </t>
  </si>
  <si>
    <t>Cuttyhunk Harbor Danger Rock Buoy   </t>
  </si>
  <si>
    <t>41 25 28.66 N</t>
  </si>
  <si>
    <t>70 54 59.220 W</t>
  </si>
  <si>
    <t>FOX-C</t>
  </si>
  <si>
    <t>Seth Garfield </t>
  </si>
  <si>
    <t>16301.30  </t>
  </si>
  <si>
    <t>100117083907  </t>
  </si>
  <si>
    <t>Cuttyhunk Pond Inner Channel Buoy 1   </t>
  </si>
  <si>
    <t>41 25 28.80 N</t>
  </si>
  <si>
    <t>70 55 27.600 W</t>
  </si>
  <si>
    <t>16301.50  </t>
  </si>
  <si>
    <t>100117083918  </t>
  </si>
  <si>
    <t>Cuttyhunk Pond Inner Channel Buoy 3   </t>
  </si>
  <si>
    <t>41 25 29.70 N</t>
  </si>
  <si>
    <t>70 55 36.240 W</t>
  </si>
  <si>
    <t>100117083819  </t>
  </si>
  <si>
    <t>Cuttyhunk Pond No Wake Buoy   </t>
  </si>
  <si>
    <t>16302.10  </t>
  </si>
  <si>
    <t>100117083923  </t>
  </si>
  <si>
    <t>Cuttyhunk Pond Upper Channel Buoy 1   </t>
  </si>
  <si>
    <t>41 25 31.44 N</t>
  </si>
  <si>
    <t>70 55 24.690 W</t>
  </si>
  <si>
    <t>16302.20  </t>
  </si>
  <si>
    <t>100117083937  </t>
  </si>
  <si>
    <t>Cuttyhunk Pond Upper Channel Buoy 2   </t>
  </si>
  <si>
    <t>41 25 31.38 N</t>
  </si>
  <si>
    <t>70 55 22.938 W</t>
  </si>
  <si>
    <t>16302.30  </t>
  </si>
  <si>
    <t>100117083955  </t>
  </si>
  <si>
    <t>Cuttyhunk Pond Upper Channel Buoy 3   </t>
  </si>
  <si>
    <t>41 25 33.60 N</t>
  </si>
  <si>
    <t>70 55 24.660 W</t>
  </si>
  <si>
    <t>16302.40  </t>
  </si>
  <si>
    <t>100117083996  </t>
  </si>
  <si>
    <t>Cuttyhunk Pond Upper Channel Buoy 4   </t>
  </si>
  <si>
    <t>200100804790  </t>
  </si>
  <si>
    <t>Daniel's Island No Wake Buoy   </t>
  </si>
  <si>
    <t>100117304995  </t>
  </si>
  <si>
    <t>Dowses Beach Swim Buoys (3)   </t>
  </si>
  <si>
    <t>41 37 15.62 N</t>
  </si>
  <si>
    <t>70 21 56.666 W</t>
  </si>
  <si>
    <t>14727.00  </t>
  </si>
  <si>
    <t>200100237591  </t>
  </si>
  <si>
    <t>Dowses Rock Danger Buoy DR   </t>
  </si>
  <si>
    <t>41 37 12.61 N</t>
  </si>
  <si>
    <t>70 21 43.870 W</t>
  </si>
  <si>
    <t>13235.00  </t>
  </si>
  <si>
    <t>200100217464  </t>
  </si>
  <si>
    <t>Duck Creek Buoy 1   </t>
  </si>
  <si>
    <t>41 55 42.60 N</t>
  </si>
  <si>
    <t>70 01 38.700 W</t>
  </si>
  <si>
    <t>AN-1C</t>
  </si>
  <si>
    <t>Michael Flanagan </t>
  </si>
  <si>
    <t>13240.00  </t>
  </si>
  <si>
    <t>200100217465  </t>
  </si>
  <si>
    <t>Duck Creek Buoy 2   </t>
  </si>
  <si>
    <t>41 55 41.60 N</t>
  </si>
  <si>
    <t>70 01 36.600 W</t>
  </si>
  <si>
    <t>13245.00  </t>
  </si>
  <si>
    <t>200100217466  </t>
  </si>
  <si>
    <t>Duck Creek Buoy 3   </t>
  </si>
  <si>
    <t>41 55 43.90 N</t>
  </si>
  <si>
    <t>70 01 30.600 W</t>
  </si>
  <si>
    <t>13250.00  </t>
  </si>
  <si>
    <t>200100217467  </t>
  </si>
  <si>
    <t>Duck Creek Buoy 4   </t>
  </si>
  <si>
    <t>41 55 43.20 N</t>
  </si>
  <si>
    <t>70 01 29.600 W</t>
  </si>
  <si>
    <t>13255.00  </t>
  </si>
  <si>
    <t>200100217468  </t>
  </si>
  <si>
    <t>Duck Creek Buoy 5   </t>
  </si>
  <si>
    <t>41 55 47.30 N</t>
  </si>
  <si>
    <t>70 01 26.900 W</t>
  </si>
  <si>
    <t>13260.00  </t>
  </si>
  <si>
    <t>200100217469  </t>
  </si>
  <si>
    <t>Duck Creek Buoy 6   </t>
  </si>
  <si>
    <t>41 55 46.90 N</t>
  </si>
  <si>
    <t>70 01 25.700 W</t>
  </si>
  <si>
    <t>AN-4</t>
  </si>
  <si>
    <t>14727.10  </t>
  </si>
  <si>
    <t>200100218142  </t>
  </si>
  <si>
    <t>East Bay Buoy 1   </t>
  </si>
  <si>
    <t>41 37 16.10 N</t>
  </si>
  <si>
    <t>70 21 31.700 W</t>
  </si>
  <si>
    <t>14727.20  </t>
  </si>
  <si>
    <t>200100218144  </t>
  </si>
  <si>
    <t>East Bay Buoy 2   </t>
  </si>
  <si>
    <t>14727.30  </t>
  </si>
  <si>
    <t>200100218146  </t>
  </si>
  <si>
    <t>East Bay Buoy 3   </t>
  </si>
  <si>
    <t>14727.40  </t>
  </si>
  <si>
    <t>200100218148  </t>
  </si>
  <si>
    <t>East Bay Buoy 4   </t>
  </si>
  <si>
    <t>41 37 20.20 N</t>
  </si>
  <si>
    <t>06/15 - 11/01 </t>
  </si>
  <si>
    <t>14727.50  </t>
  </si>
  <si>
    <t>200100237593  </t>
  </si>
  <si>
    <t>East Bay Buoy 6   </t>
  </si>
  <si>
    <t>41 37 30.20 N</t>
  </si>
  <si>
    <t>70 21 59.594 W</t>
  </si>
  <si>
    <t>14726.91  </t>
  </si>
  <si>
    <t>200100219082  </t>
  </si>
  <si>
    <t>East Bay Light   </t>
  </si>
  <si>
    <t>41 37 23.30 N</t>
  </si>
  <si>
    <t>70 21 48.025 W</t>
  </si>
  <si>
    <t>100117305001  </t>
  </si>
  <si>
    <t>East Bay Speed Buoy   </t>
  </si>
  <si>
    <t>41 37 25.56 N</t>
  </si>
  <si>
    <t>70 21 45.660 W</t>
  </si>
  <si>
    <t>100117236824  </t>
  </si>
  <si>
    <t>East Chop Swim Buoys (3)   </t>
  </si>
  <si>
    <t>41 27 41.38 N</t>
  </si>
  <si>
    <t>70 33 27.830 W</t>
  </si>
  <si>
    <t>Todd Alexander </t>
  </si>
  <si>
    <t>17384.00  </t>
  </si>
  <si>
    <t>100118358975  </t>
  </si>
  <si>
    <t>East River Channel Buoy 2   </t>
  </si>
  <si>
    <t>41 44 23.18 N</t>
  </si>
  <si>
    <t>70 39 20.940 W</t>
  </si>
  <si>
    <t>013-11-</t>
  </si>
  <si>
    <t>17384.10  </t>
  </si>
  <si>
    <t>100118358977  </t>
  </si>
  <si>
    <t>East River Channel Buoy 3   </t>
  </si>
  <si>
    <t>41 44 25.58 N</t>
  </si>
  <si>
    <t>70 39 18.570 W</t>
  </si>
  <si>
    <t>17384.20  </t>
  </si>
  <si>
    <t>100118358982  </t>
  </si>
  <si>
    <t>East River Channel Buoy 4   </t>
  </si>
  <si>
    <t>41 44 25.54 N</t>
  </si>
  <si>
    <t>70 39 17.784 W</t>
  </si>
  <si>
    <t>17384.30  </t>
  </si>
  <si>
    <t>100118358984  </t>
  </si>
  <si>
    <t>East River Channel Buoy 5   </t>
  </si>
  <si>
    <t>41 44 28.87 N</t>
  </si>
  <si>
    <t>70 39 14.502 W</t>
  </si>
  <si>
    <t>17384.40  </t>
  </si>
  <si>
    <t>100118358986  </t>
  </si>
  <si>
    <t>East River Channel Buoy 6   </t>
  </si>
  <si>
    <t>41 44 29.63 N</t>
  </si>
  <si>
    <t>70 39 13.542 W</t>
  </si>
  <si>
    <t>17384.50  </t>
  </si>
  <si>
    <t>100118358988  </t>
  </si>
  <si>
    <t>East River Channel Buoy 7   </t>
  </si>
  <si>
    <t>41 44 31.10 N</t>
  </si>
  <si>
    <t>70 39 13.518 W</t>
  </si>
  <si>
    <t>100118358945  </t>
  </si>
  <si>
    <t>East River Channel Rock Buoy  </t>
  </si>
  <si>
    <t>41 44 25.07 N</t>
  </si>
  <si>
    <t>70 39 17.358 W</t>
  </si>
  <si>
    <t>100117236563  </t>
  </si>
  <si>
    <t>Eastville Beach Swim Buoys (2)  </t>
  </si>
  <si>
    <t>41 27 36.85 N</t>
  </si>
  <si>
    <t>70 35 06.230 W</t>
  </si>
  <si>
    <t>15426.00  </t>
  </si>
  <si>
    <t>100117249147  </t>
  </si>
  <si>
    <t>Edgartown Harbor Channel Buoy 11   </t>
  </si>
  <si>
    <t>41 23 02.22 N</t>
  </si>
  <si>
    <t>70 30 33.600 W</t>
  </si>
  <si>
    <t>15427.00  </t>
  </si>
  <si>
    <t>100117249157  </t>
  </si>
  <si>
    <t>Edgartown Harbor Channel Buoy 13   </t>
  </si>
  <si>
    <t>41 22 25.08 N</t>
  </si>
  <si>
    <t>70 30 16.800 W</t>
  </si>
  <si>
    <t>100117249122  </t>
  </si>
  <si>
    <t>Edgartown Harbor No Wake Buoy A   </t>
  </si>
  <si>
    <t>100117249128  </t>
  </si>
  <si>
    <t>Edgartown Harbor No Wake Buoy B   </t>
  </si>
  <si>
    <t>2020-12-04 Wagner,Stephen</t>
  </si>
  <si>
    <t>15297.00  </t>
  </si>
  <si>
    <t>100118168688  </t>
  </si>
  <si>
    <t>Eel Point Channel Buoy 3   </t>
  </si>
  <si>
    <t>41 18 21.80 N</t>
  </si>
  <si>
    <t>70 11 24.000 W</t>
  </si>
  <si>
    <t>Sheila Lucey </t>
  </si>
  <si>
    <t>06/15 - 09/15 </t>
  </si>
  <si>
    <t>15301.10  </t>
  </si>
  <si>
    <t>100117713977  </t>
  </si>
  <si>
    <t>Eel Point Channel Buoy 4A   </t>
  </si>
  <si>
    <t>15302.00  </t>
  </si>
  <si>
    <t>100117001928  </t>
  </si>
  <si>
    <t>Eel Point Channel Buoy 6   </t>
  </si>
  <si>
    <t>15302.10  </t>
  </si>
  <si>
    <t>100117440954  </t>
  </si>
  <si>
    <t>Eel Point Channel Buoy 6A   </t>
  </si>
  <si>
    <t>41 18 13.10 N</t>
  </si>
  <si>
    <t>70 12 17.600 W</t>
  </si>
  <si>
    <t>15302.20  </t>
  </si>
  <si>
    <t>100117440971  </t>
  </si>
  <si>
    <t>Eel Point Channel Buoy 7   </t>
  </si>
  <si>
    <t>15302.30  </t>
  </si>
  <si>
    <t>100118070949  </t>
  </si>
  <si>
    <t>Eel Point Channel Buoy 7A   </t>
  </si>
  <si>
    <t>15303.00  </t>
  </si>
  <si>
    <t>100117001910  </t>
  </si>
  <si>
    <t>Eel Point Channel Buoy 8   </t>
  </si>
  <si>
    <t>15303.10  </t>
  </si>
  <si>
    <t>100118070957  </t>
  </si>
  <si>
    <t>Eel Point Channel Buoy 8A   </t>
  </si>
  <si>
    <t>41 17 38.60 N</t>
  </si>
  <si>
    <t>70 12 22.800 W</t>
  </si>
  <si>
    <t>15301.00  </t>
  </si>
  <si>
    <t>100117001938  </t>
  </si>
  <si>
    <t>Eel Point Channel Lighted Buoy 4   </t>
  </si>
  <si>
    <t>15301.50  </t>
  </si>
  <si>
    <t>100117440937  </t>
  </si>
  <si>
    <t>Eel Point Channel Lighted Buoy 5   </t>
  </si>
  <si>
    <t>14950.00  </t>
  </si>
  <si>
    <t>100117029558  </t>
  </si>
  <si>
    <t>Eel Pond Buoy 9   </t>
  </si>
  <si>
    <t>41 33 14.10 N</t>
  </si>
  <si>
    <t>FALMOUTH HARBORMASTER </t>
  </si>
  <si>
    <t>14955.00  </t>
  </si>
  <si>
    <t>200100217642  </t>
  </si>
  <si>
    <t>Eel Pond Buoy 11   </t>
  </si>
  <si>
    <t>41 33 17.70 N</t>
  </si>
  <si>
    <t>70 32 36.600 W</t>
  </si>
  <si>
    <t>14965.00  </t>
  </si>
  <si>
    <t>200100217644  </t>
  </si>
  <si>
    <t>Eel Pond Buoy 15   </t>
  </si>
  <si>
    <t>14966.00  </t>
  </si>
  <si>
    <t>100117696440  </t>
  </si>
  <si>
    <t>Eel Pond Buoy 16   </t>
  </si>
  <si>
    <t>41 33 22.92 N</t>
  </si>
  <si>
    <t>70 32 30.780 W</t>
  </si>
  <si>
    <t>Falmouth Harbormaster </t>
  </si>
  <si>
    <t>14920.00  </t>
  </si>
  <si>
    <t>200100217636  </t>
  </si>
  <si>
    <t>Eel Pond Buoy 2   </t>
  </si>
  <si>
    <t>41 33 02.58 N</t>
  </si>
  <si>
    <t>70 32 51.060 W</t>
  </si>
  <si>
    <t>14935.00  </t>
  </si>
  <si>
    <t>200100217638  </t>
  </si>
  <si>
    <t>Eel Pond Buoy 6   </t>
  </si>
  <si>
    <t>14925.00  </t>
  </si>
  <si>
    <t>200100219086  </t>
  </si>
  <si>
    <t>Eel Pond West Jetty Light 3   </t>
  </si>
  <si>
    <t>41 33 03.00 N</t>
  </si>
  <si>
    <t>70 32 52.000 W</t>
  </si>
  <si>
    <t>100117928280  </t>
  </si>
  <si>
    <t>Eel River West Channel No Wake Sign   </t>
  </si>
  <si>
    <t>Fixed,Unlighted</t>
  </si>
  <si>
    <t>100117222283  </t>
  </si>
  <si>
    <t>Elephant Rock Danger Buoy   </t>
  </si>
  <si>
    <t>41 35 12.12 N</t>
  </si>
  <si>
    <t>70 50 16.200 W</t>
  </si>
  <si>
    <t>Tim Cox </t>
  </si>
  <si>
    <t>100117139989  </t>
  </si>
  <si>
    <t>Englewood Beach Swim Buoy   </t>
  </si>
  <si>
    <t>41 38 23.94 N</t>
  </si>
  <si>
    <t>70 14 48.960 W</t>
  </si>
  <si>
    <t>AW-1</t>
  </si>
  <si>
    <t>14650.00  </t>
  </si>
  <si>
    <t>100116925184  </t>
  </si>
  <si>
    <t>Englewood Channel Buoy 1   </t>
  </si>
  <si>
    <t>41 38 08.40 N</t>
  </si>
  <si>
    <t>14650.10  </t>
  </si>
  <si>
    <t>100116925190  </t>
  </si>
  <si>
    <t>Englewood Channel Buoy 2   </t>
  </si>
  <si>
    <t>41 38 09.30 N</t>
  </si>
  <si>
    <t>70 15 00.240 W</t>
  </si>
  <si>
    <t>14650.20  </t>
  </si>
  <si>
    <t>100116925194  </t>
  </si>
  <si>
    <t>Englewood Channel Buoy 3   </t>
  </si>
  <si>
    <t>41 38 10.30 N</t>
  </si>
  <si>
    <t>70 14 58.600 W</t>
  </si>
  <si>
    <t>14650.30  </t>
  </si>
  <si>
    <t>100116925197  </t>
  </si>
  <si>
    <t>Englewood Channel Buoy 4   </t>
  </si>
  <si>
    <t>41 38 10.60 N</t>
  </si>
  <si>
    <t>70 14 56.200 W</t>
  </si>
  <si>
    <t>14650.40  </t>
  </si>
  <si>
    <t>100116925223  </t>
  </si>
  <si>
    <t>Englewood Channel Buoy 5   </t>
  </si>
  <si>
    <t>41 38 12.24 N</t>
  </si>
  <si>
    <t>70 14 53.460 W</t>
  </si>
  <si>
    <t>14650.50  </t>
  </si>
  <si>
    <t>100116925240  </t>
  </si>
  <si>
    <t>Englewood Channel Buoy 6   </t>
  </si>
  <si>
    <t>41 38 12.78 N</t>
  </si>
  <si>
    <t>70 14 49.980 W</t>
  </si>
  <si>
    <t>14650.60  </t>
  </si>
  <si>
    <t>100116925257  </t>
  </si>
  <si>
    <t>Englewood Channel Buoy 7   </t>
  </si>
  <si>
    <t>41 38 13.60 N</t>
  </si>
  <si>
    <t>70 14 48.000 W</t>
  </si>
  <si>
    <t>100116924936  </t>
  </si>
  <si>
    <t>Englewood Channel No Wake Buoy   </t>
  </si>
  <si>
    <t>41 38 08.76 N</t>
  </si>
  <si>
    <t>200100247988  </t>
  </si>
  <si>
    <t>FAIRHAVEN SPECIAL PURPOSE BY   </t>
  </si>
  <si>
    <t>41 36 40.00 N</t>
  </si>
  <si>
    <t>70 53 50.000 W</t>
  </si>
  <si>
    <t>GARY GOLAS </t>
  </si>
  <si>
    <t>100117907513  </t>
  </si>
  <si>
    <t>Falmouth Harbor East Jetty No Wake Sign   </t>
  </si>
  <si>
    <t>41 32 33.29 N</t>
  </si>
  <si>
    <t>70 36 26.833 W</t>
  </si>
  <si>
    <t>100117907508  </t>
  </si>
  <si>
    <t>Falmouth Harbor West Jetty No Wake Sign   </t>
  </si>
  <si>
    <t>41 32 31.20 N</t>
  </si>
  <si>
    <t>70 36 29.873 W</t>
  </si>
  <si>
    <t>100116977608  </t>
  </si>
  <si>
    <t>Falmouth Heights Beach Rock Buoy   </t>
  </si>
  <si>
    <t>41 32 30.12 N</t>
  </si>
  <si>
    <t>70 36 19.020 W</t>
  </si>
  <si>
    <t>100117063955  </t>
  </si>
  <si>
    <t>Falmouth Heights Swim Buoys (6)   </t>
  </si>
  <si>
    <t>41 32 40.00 N</t>
  </si>
  <si>
    <t>70 35 40.000 W</t>
  </si>
  <si>
    <t>Don Hoffer </t>
  </si>
  <si>
    <t>15112.00  </t>
  </si>
  <si>
    <t>100117880060  </t>
  </si>
  <si>
    <t>Falmouth Inner Harbor Light 2   </t>
  </si>
  <si>
    <t>41 32 33.00 N</t>
  </si>
  <si>
    <t>70 36 27.000 W</t>
  </si>
  <si>
    <t>100116977598  </t>
  </si>
  <si>
    <t>Falmouth Inner Harbor Shoal Buoy   </t>
  </si>
  <si>
    <t>41 33 02.80 N</t>
  </si>
  <si>
    <t>70 36 04.400 W</t>
  </si>
  <si>
    <t>100117391115  </t>
  </si>
  <si>
    <t>Fiddle Head Rock Danger Buoy  </t>
  </si>
  <si>
    <t>41 38 19.32 N</t>
  </si>
  <si>
    <t>70 15 43.620 W</t>
  </si>
  <si>
    <t>14601.00  </t>
  </si>
  <si>
    <t>100116984329  </t>
  </si>
  <si>
    <t>Fiddle Head Rock Daybeacon  </t>
  </si>
  <si>
    <t>41 38 20.10 N</t>
  </si>
  <si>
    <t>70 15 54.200 W</t>
  </si>
  <si>
    <t>Rulon Wilcox </t>
  </si>
  <si>
    <t>16475.00  </t>
  </si>
  <si>
    <t>200100220039  </t>
  </si>
  <si>
    <t>Fiddlers Cove Marina Buoy 4FC   </t>
  </si>
  <si>
    <t>Scott Carpenter </t>
  </si>
  <si>
    <t>16480.00  </t>
  </si>
  <si>
    <t>200100220040  </t>
  </si>
  <si>
    <t>Fiddlers Cove Marina Buoy 5FC   </t>
  </si>
  <si>
    <t>41 39 01.86 N</t>
  </si>
  <si>
    <t>70 38 07.020 W</t>
  </si>
  <si>
    <t>100116977863  </t>
  </si>
  <si>
    <t>Forest Beach Rock Buoys (7)   </t>
  </si>
  <si>
    <t>41 39 54.66 N</t>
  </si>
  <si>
    <t>70 01 45.660 W</t>
  </si>
  <si>
    <t>AE-2</t>
  </si>
  <si>
    <t>14425.00  </t>
  </si>
  <si>
    <t>200100218984  </t>
  </si>
  <si>
    <t>Grand Cove Buoy 4   </t>
  </si>
  <si>
    <t>41 40 17.70 N</t>
  </si>
  <si>
    <t>70 10 02.400 W</t>
  </si>
  <si>
    <t>01/04 - 11/15 </t>
  </si>
  <si>
    <t>14430.00  </t>
  </si>
  <si>
    <t>200100218985  </t>
  </si>
  <si>
    <t>Grand Cove Buoy 5   </t>
  </si>
  <si>
    <t>41 40 15.00 N</t>
  </si>
  <si>
    <t>70 09 57.200 W</t>
  </si>
  <si>
    <t>14420.00  </t>
  </si>
  <si>
    <t>200100218983  </t>
  </si>
  <si>
    <t>Grand Cove Channel Buoy 2   </t>
  </si>
  <si>
    <t>41 40 22.80 N</t>
  </si>
  <si>
    <t>70 10 13.400 W</t>
  </si>
  <si>
    <t>14423.00  </t>
  </si>
  <si>
    <t>100117003811  </t>
  </si>
  <si>
    <t>Grand Cove Channel Buoy 3   </t>
  </si>
  <si>
    <t>41 40 23.70 N</t>
  </si>
  <si>
    <t>70 10 13.800 W</t>
  </si>
  <si>
    <t>14421.00  </t>
  </si>
  <si>
    <t>100116982652  </t>
  </si>
  <si>
    <t>Grand Cove Channel Buoy 3A   </t>
  </si>
  <si>
    <t>100117000722  </t>
  </si>
  <si>
    <t>Grand Cove No Wake Buoy A   </t>
  </si>
  <si>
    <t>41 40 12.90 N</t>
  </si>
  <si>
    <t>70 09 53.000 W</t>
  </si>
  <si>
    <t>100117582605  </t>
  </si>
  <si>
    <t>Grand Cove No Wake Buoy B   </t>
  </si>
  <si>
    <t>41 40 17.10 N</t>
  </si>
  <si>
    <t>70 10 01.100 W</t>
  </si>
  <si>
    <t>16251.00  </t>
  </si>
  <si>
    <t>200100219116  </t>
  </si>
  <si>
    <t>Gray Gables Buoy 1   </t>
  </si>
  <si>
    <t>41 44 09.66 N</t>
  </si>
  <si>
    <t>70 37 24.120 W</t>
  </si>
  <si>
    <t>CHIS SOUTHWOOD </t>
  </si>
  <si>
    <t>16252.00  </t>
  </si>
  <si>
    <t>200100219117  </t>
  </si>
  <si>
    <t>Gray Gables Buoy 2   </t>
  </si>
  <si>
    <t>41 44 09.00 N</t>
  </si>
  <si>
    <t>70 37 24.660 W</t>
  </si>
  <si>
    <t>200100219118  </t>
  </si>
  <si>
    <t>Gray Gables Swim Buoy   </t>
  </si>
  <si>
    <t>41 44 05.40 N</t>
  </si>
  <si>
    <t>70 37 17.160 W</t>
  </si>
  <si>
    <t>15740.00  </t>
  </si>
  <si>
    <t>200100219121  </t>
  </si>
  <si>
    <t>Great Harbor Ferry Slip 1 Light 1   </t>
  </si>
  <si>
    <t>41 31 23.30 N</t>
  </si>
  <si>
    <t>15737.00  </t>
  </si>
  <si>
    <t>200100218312  </t>
  </si>
  <si>
    <t>Great Harbor Ferry Slip 1 Light 2   </t>
  </si>
  <si>
    <t>15740.80  </t>
  </si>
  <si>
    <t>200100219122  </t>
  </si>
  <si>
    <t>15740.90  </t>
  </si>
  <si>
    <t>200100219123  </t>
  </si>
  <si>
    <t>15070.00  </t>
  </si>
  <si>
    <t>200100217625  </t>
  </si>
  <si>
    <t>Great Pond Buoy 3   </t>
  </si>
  <si>
    <t>15075.00  </t>
  </si>
  <si>
    <t>200100217626  </t>
  </si>
  <si>
    <t>Great Pond Buoy 4   </t>
  </si>
  <si>
    <t>41 32 51.18 N</t>
  </si>
  <si>
    <t>70 34 54.600 W</t>
  </si>
  <si>
    <t>15095.00  </t>
  </si>
  <si>
    <t>200100217630  </t>
  </si>
  <si>
    <t>Great Pond Buoy 8   </t>
  </si>
  <si>
    <t>15100.00  </t>
  </si>
  <si>
    <t>200100217631  </t>
  </si>
  <si>
    <t>Great Pond Buoy 9   </t>
  </si>
  <si>
    <t>41 32 56.04 N</t>
  </si>
  <si>
    <t>70 34 59.340 W</t>
  </si>
  <si>
    <t>100116939686  </t>
  </si>
  <si>
    <t>Great Pond No Wake Buoys (2)   </t>
  </si>
  <si>
    <t>41 32 55.80 N</t>
  </si>
  <si>
    <t>70 34 57.500 W</t>
  </si>
  <si>
    <t>100117928290  </t>
  </si>
  <si>
    <t>Great Pond No Wake Sign   </t>
  </si>
  <si>
    <t>41 32 42.21 N</t>
  </si>
  <si>
    <t>70 34 48.687 W</t>
  </si>
  <si>
    <t>15065.00  </t>
  </si>
  <si>
    <t>100118446606  </t>
  </si>
  <si>
    <t>Great Pond West Jetty Light  </t>
  </si>
  <si>
    <t>41 32 38.53 N</t>
  </si>
  <si>
    <t>70 34 50.350 W</t>
  </si>
  <si>
    <t>14872.20  </t>
  </si>
  <si>
    <t>200100217906  </t>
  </si>
  <si>
    <t>Great River Buoy G2   </t>
  </si>
  <si>
    <t>CS-B2</t>
  </si>
  <si>
    <t>14872.30  </t>
  </si>
  <si>
    <t>200100217907  </t>
  </si>
  <si>
    <t>Great River Buoy G4   </t>
  </si>
  <si>
    <t>14872.10  </t>
  </si>
  <si>
    <t>200100217905  </t>
  </si>
  <si>
    <t>Great River Lighted Buoy G1   </t>
  </si>
  <si>
    <t>100119154981  </t>
  </si>
  <si>
    <t>Great River No Wake Buoy  </t>
  </si>
  <si>
    <t>--</t>
  </si>
  <si>
    <t>16375.00  </t>
  </si>
  <si>
    <t>200100218041  </t>
  </si>
  <si>
    <t>Great Sippewisset Rock Daybeacon   </t>
  </si>
  <si>
    <t>41 35 17.50 N</t>
  </si>
  <si>
    <t>70 39 13.500 W</t>
  </si>
  <si>
    <t>John Drake Ross </t>
  </si>
  <si>
    <t>15037.00  </t>
  </si>
  <si>
    <t>100116984349  </t>
  </si>
  <si>
    <t>Green Pond Buoy 2   </t>
  </si>
  <si>
    <t>15038.00  </t>
  </si>
  <si>
    <t>100116984353  </t>
  </si>
  <si>
    <t>Green Pond Buoy 3A   </t>
  </si>
  <si>
    <t>41 32 59.46 N</t>
  </si>
  <si>
    <t>70 34 16.200 W</t>
  </si>
  <si>
    <t>15035.00  </t>
  </si>
  <si>
    <t>200100217583  </t>
  </si>
  <si>
    <t>Green Pond Harbor Light 3  </t>
  </si>
  <si>
    <t>41 32 50.28 N</t>
  </si>
  <si>
    <t>70 34 14.760 W</t>
  </si>
  <si>
    <t>100117928282  </t>
  </si>
  <si>
    <t>Green Pond No Wake Sign   </t>
  </si>
  <si>
    <t>14520.00  </t>
  </si>
  <si>
    <t>200100219172  </t>
  </si>
  <si>
    <t>Halftide Rock Buoy HR  </t>
  </si>
  <si>
    <t>41 36 52.00 N</t>
  </si>
  <si>
    <t>70 16 05.000 W</t>
  </si>
  <si>
    <t>200100814055  </t>
  </si>
  <si>
    <t>Hamblin Pond Entrance No Wake Buoy   </t>
  </si>
  <si>
    <t>17205.00  </t>
  </si>
  <si>
    <t>200100219292  </t>
  </si>
  <si>
    <t>Hammet Cove Buoy 2   </t>
  </si>
  <si>
    <t>41 42 38.76 N</t>
  </si>
  <si>
    <t>70 45 30.120 W</t>
  </si>
  <si>
    <t>17210.00  </t>
  </si>
  <si>
    <t>200100219293  </t>
  </si>
  <si>
    <t>Hammet Cove Buoy 4   </t>
  </si>
  <si>
    <t>41 42 39.90 N</t>
  </si>
  <si>
    <t>70 45 27.780 W</t>
  </si>
  <si>
    <t>200100219173  </t>
  </si>
  <si>
    <t>Handy Point Rock Danger Buoy   </t>
  </si>
  <si>
    <t>41 40 42.00 N</t>
  </si>
  <si>
    <t>70 37 29.000 W</t>
  </si>
  <si>
    <t>GENERAL MANAGER </t>
  </si>
  <si>
    <t>100117143036  </t>
  </si>
  <si>
    <t>Harbor Road Rock Pile Hazard Buoy  </t>
  </si>
  <si>
    <t>41 38 35.34 N</t>
  </si>
  <si>
    <t>70 15 45.420 W</t>
  </si>
  <si>
    <t>100116994327  </t>
  </si>
  <si>
    <t>Harborview Beach Swim Buoy (1)   </t>
  </si>
  <si>
    <t>41 45 15.00 N</t>
  </si>
  <si>
    <t>70 11 35.000 W</t>
  </si>
  <si>
    <t>05/30 - 09/30 </t>
  </si>
  <si>
    <t>100116976548  </t>
  </si>
  <si>
    <t>Harding Beach Swim Buoys (4)   </t>
  </si>
  <si>
    <t>41 40 00.71 N</t>
  </si>
  <si>
    <t>69 59 41.270 W</t>
  </si>
  <si>
    <t>200100217943  </t>
  </si>
  <si>
    <t>Harwichport Chatham Orleans Political Boundary Buoy   </t>
  </si>
  <si>
    <t>41 43 30.89 N</t>
  </si>
  <si>
    <t>69 59 20.200 W</t>
  </si>
  <si>
    <t>AN-5B</t>
  </si>
  <si>
    <t>16604.10  </t>
  </si>
  <si>
    <t>100117156210  </t>
  </si>
  <si>
    <t>Hen Cove Channel Buoy 1   </t>
  </si>
  <si>
    <t>41 40 53.94 N</t>
  </si>
  <si>
    <t>16604.20  </t>
  </si>
  <si>
    <t>100117156213  </t>
  </si>
  <si>
    <t>Hen Cove Channel Buoy 2   </t>
  </si>
  <si>
    <t>41 40 52.32 N</t>
  </si>
  <si>
    <t>70 37 22.560 W</t>
  </si>
  <si>
    <t>100117156103  </t>
  </si>
  <si>
    <t>200100218989  </t>
  </si>
  <si>
    <t>Hen Cove Swim Area Buoy   </t>
  </si>
  <si>
    <t>70 37 16.500 W</t>
  </si>
  <si>
    <t>14140.00  </t>
  </si>
  <si>
    <t>200100219177  </t>
  </si>
  <si>
    <t>Herring River Entrance Buoy 1   </t>
  </si>
  <si>
    <t>41 39 02.52 N</t>
  </si>
  <si>
    <t>70 06 53.880 W</t>
  </si>
  <si>
    <t>14145.00  </t>
  </si>
  <si>
    <t>200100219178  </t>
  </si>
  <si>
    <t>Herring River Entrance Buoy 2   </t>
  </si>
  <si>
    <t>14150.00  </t>
  </si>
  <si>
    <t>200100219179  </t>
  </si>
  <si>
    <t>Herring River Entrance Buoy 3   </t>
  </si>
  <si>
    <t>41 39 07.98 N</t>
  </si>
  <si>
    <t>70 06 55.560 W</t>
  </si>
  <si>
    <t>14155.00  </t>
  </si>
  <si>
    <t>200100219181  </t>
  </si>
  <si>
    <t>Herring River Entrance Buoy 4   </t>
  </si>
  <si>
    <t>41 39 10.56 N</t>
  </si>
  <si>
    <t>14160.00  </t>
  </si>
  <si>
    <t>200100219182  </t>
  </si>
  <si>
    <t>Herring River Entrance Buoy 5   </t>
  </si>
  <si>
    <t>41 39 13.44 N</t>
  </si>
  <si>
    <t>70 06 56.520 W</t>
  </si>
  <si>
    <t>14165.00  </t>
  </si>
  <si>
    <t>200100219183  </t>
  </si>
  <si>
    <t>Herring River Entrance Buoy 6   </t>
  </si>
  <si>
    <t>41 39 18.72 N</t>
  </si>
  <si>
    <t>14170.00  </t>
  </si>
  <si>
    <t>200100219184  </t>
  </si>
  <si>
    <t>Herring River West Breakwater Light 7   </t>
  </si>
  <si>
    <t>41 39 16.50 N</t>
  </si>
  <si>
    <t>70 06 57.500 W</t>
  </si>
  <si>
    <t>14541.00  </t>
  </si>
  <si>
    <t>200100237597  </t>
  </si>
  <si>
    <t>Hyannis Harbor Danger Buoy A   </t>
  </si>
  <si>
    <t>41 37 48.55 N</t>
  </si>
  <si>
    <t>70 17 55.415 W</t>
  </si>
  <si>
    <t>14542.00  </t>
  </si>
  <si>
    <t>200100237599  </t>
  </si>
  <si>
    <t>Hyannis Harbor Danger Buoy B   </t>
  </si>
  <si>
    <t>41 37 48.27 N</t>
  </si>
  <si>
    <t>70 17 53.077 W</t>
  </si>
  <si>
    <t>14543.00  </t>
  </si>
  <si>
    <t>200100237603  </t>
  </si>
  <si>
    <t>Hyannis Harbor Danger Buoy C   </t>
  </si>
  <si>
    <t>41 37 45.96 N</t>
  </si>
  <si>
    <t>70 17 53.901 W</t>
  </si>
  <si>
    <t>100116924884  </t>
  </si>
  <si>
    <t>Hyannis No Wake Buoy A   </t>
  </si>
  <si>
    <t>41 37 39.30 N</t>
  </si>
  <si>
    <t>70 16 29.520 W</t>
  </si>
  <si>
    <t>100116924895  </t>
  </si>
  <si>
    <t>Hyannis No Wake Buoy B   </t>
  </si>
  <si>
    <t>41 37 38.64 N</t>
  </si>
  <si>
    <t>70 16 23.640 W</t>
  </si>
  <si>
    <t>100117305460  </t>
  </si>
  <si>
    <t>Hyannis Speed Buoy A   </t>
  </si>
  <si>
    <t>41 37 39.90 N</t>
  </si>
  <si>
    <t>70 16 34.700 W</t>
  </si>
  <si>
    <t>100117305468  </t>
  </si>
  <si>
    <t>Hyannis Speed Buoy B   </t>
  </si>
  <si>
    <t>41 37 39.60 N</t>
  </si>
  <si>
    <t>70 16 29.100 W</t>
  </si>
  <si>
    <t>14605.00  </t>
  </si>
  <si>
    <t>200100218696  </t>
  </si>
  <si>
    <t>Hyannis Yacht Club Channel Buoy 1A   </t>
  </si>
  <si>
    <t>41 38 20.20 N</t>
  </si>
  <si>
    <t>70 16 23.400 W</t>
  </si>
  <si>
    <t>Jared Wallin </t>
  </si>
  <si>
    <t>05/01 - 01/10 </t>
  </si>
  <si>
    <t>14610.00  </t>
  </si>
  <si>
    <t>200100218697  </t>
  </si>
  <si>
    <t>Hyannis Yacht Club Channel Buoy 2A   </t>
  </si>
  <si>
    <t>14615.00  </t>
  </si>
  <si>
    <t>200100218698  </t>
  </si>
  <si>
    <t>Hyannis Yacht Club Channel Buoy 3A   </t>
  </si>
  <si>
    <t>41 38 20.90 N</t>
  </si>
  <si>
    <t>70 16 28.000 W</t>
  </si>
  <si>
    <t>14620.00  </t>
  </si>
  <si>
    <t>200100218699  </t>
  </si>
  <si>
    <t>Hyannis Yacht Club Channel Buoy 4A   </t>
  </si>
  <si>
    <t>41 38 21.60 N</t>
  </si>
  <si>
    <t>70 16 27.500 W</t>
  </si>
  <si>
    <t>100118276942  </t>
  </si>
  <si>
    <t>Ishem Pond Regulatory Buoy  </t>
  </si>
  <si>
    <t>70 23 56.213 W</t>
  </si>
  <si>
    <t>BE-3</t>
  </si>
  <si>
    <t>John Palmer </t>
  </si>
  <si>
    <t>100117060248  </t>
  </si>
  <si>
    <t>Island Wharf Rock Danger Buoy   </t>
  </si>
  <si>
    <t>41 42 16.62 N</t>
  </si>
  <si>
    <t>70 45 38.880 W</t>
  </si>
  <si>
    <t>100117077019  </t>
  </si>
  <si>
    <t>Jehu Pond No Wake Buoy   </t>
  </si>
  <si>
    <t>41 34 15.00 N</t>
  </si>
  <si>
    <t>70 29 53.000 W</t>
  </si>
  <si>
    <t>100117305020  </t>
  </si>
  <si>
    <t>Kalmus Beach Swim Buoys (3)   </t>
  </si>
  <si>
    <t>41 37 59.82 N</t>
  </si>
  <si>
    <t>70 16 42.580 W</t>
  </si>
  <si>
    <t>14190.00  </t>
  </si>
  <si>
    <t>200100217209  </t>
  </si>
  <si>
    <t>Kill Pond Bar Fish Trap Light S  </t>
  </si>
  <si>
    <t>41 37 00.00 N</t>
  </si>
  <si>
    <t>70 07 38.000 W</t>
  </si>
  <si>
    <t>Theodore Lucas </t>
  </si>
  <si>
    <t>15495.00  </t>
  </si>
  <si>
    <t>200100219199  </t>
  </si>
  <si>
    <t>Lagoon Pond Daybeacon 2   </t>
  </si>
  <si>
    <t>41 27 34.30 N</t>
  </si>
  <si>
    <t>70 35 25.460 W</t>
  </si>
  <si>
    <t>15500.00  </t>
  </si>
  <si>
    <t>200100219200  </t>
  </si>
  <si>
    <t>Lagoon Pond Daybeacon 4   </t>
  </si>
  <si>
    <t>41 27 25.90 N</t>
  </si>
  <si>
    <t>70 35 08.600 W</t>
  </si>
  <si>
    <t>15505.00  </t>
  </si>
  <si>
    <t>200100219201  </t>
  </si>
  <si>
    <t>Lagoon Pond Daybeacon 6   </t>
  </si>
  <si>
    <t>41 27 10.56 N</t>
  </si>
  <si>
    <t>70 35 13.140 W</t>
  </si>
  <si>
    <t>15510.00  </t>
  </si>
  <si>
    <t>200100219202  </t>
  </si>
  <si>
    <t>Lagoon Pond Daybeacon 8   </t>
  </si>
  <si>
    <t>41 26 35.52 N</t>
  </si>
  <si>
    <t>70 35 43.260 W</t>
  </si>
  <si>
    <t>15530.00  </t>
  </si>
  <si>
    <t>200100219195  </t>
  </si>
  <si>
    <t>Lake Tashmoo Buoy 1   </t>
  </si>
  <si>
    <t>MV-B</t>
  </si>
  <si>
    <t>15532.00  </t>
  </si>
  <si>
    <t>100118306135  </t>
  </si>
  <si>
    <t>Lake Tashmoo Buoy 2   </t>
  </si>
  <si>
    <t>07/11 - 10/30 </t>
  </si>
  <si>
    <t>15535.00  </t>
  </si>
  <si>
    <t>200100219196  </t>
  </si>
  <si>
    <t>Lake Tashmoo Buoy 2A   </t>
  </si>
  <si>
    <t>15540.00  </t>
  </si>
  <si>
    <t>200100219197  </t>
  </si>
  <si>
    <t>Lake Tashmoo Buoy 3   </t>
  </si>
  <si>
    <t>15547.00  </t>
  </si>
  <si>
    <t>100117554651  </t>
  </si>
  <si>
    <t>Lake Tashmoo Buoy 5   </t>
  </si>
  <si>
    <t>04/10 - 11/15 </t>
  </si>
  <si>
    <t>15548.00  </t>
  </si>
  <si>
    <t>100117554656  </t>
  </si>
  <si>
    <t>Lake Tashmoo Buoy 6   </t>
  </si>
  <si>
    <t>15546.00  </t>
  </si>
  <si>
    <t>100116974875  </t>
  </si>
  <si>
    <t>Lake Tashmoo Channel Daybeacon 4A   </t>
  </si>
  <si>
    <t>41 27 51.30 N</t>
  </si>
  <si>
    <t>70 37 44.520 W</t>
  </si>
  <si>
    <t>15525.00  </t>
  </si>
  <si>
    <t>200100219194  </t>
  </si>
  <si>
    <t>Lake Tashmoo East Jetty Light   </t>
  </si>
  <si>
    <t>41 28 04.10 N</t>
  </si>
  <si>
    <t>70 37 58.100 W</t>
  </si>
  <si>
    <t>100117554665  </t>
  </si>
  <si>
    <t>Lake Tashmoo No Anchoring Buoy B   </t>
  </si>
  <si>
    <t>41 27 57.00 N</t>
  </si>
  <si>
    <t>70 37 51.000 W</t>
  </si>
  <si>
    <t>04/11 - 11/15 </t>
  </si>
  <si>
    <t>100117554669  </t>
  </si>
  <si>
    <t>Lake Tashmoo No Anchoring Buoy C   </t>
  </si>
  <si>
    <t>41 27 53.20 N</t>
  </si>
  <si>
    <t>70 37 47.200 W</t>
  </si>
  <si>
    <t>100117554671  </t>
  </si>
  <si>
    <t>Lake Tashmoo No Anchoring Buoy D   </t>
  </si>
  <si>
    <t>41 27 48.93 N</t>
  </si>
  <si>
    <t>70 37 38.743 W</t>
  </si>
  <si>
    <t>100117554662  </t>
  </si>
  <si>
    <t>Lake Tashmoo No Wake Buoy A   </t>
  </si>
  <si>
    <t>41 27 58.10 N</t>
  </si>
  <si>
    <t>70 37 51.600 W</t>
  </si>
  <si>
    <t>100117554675  </t>
  </si>
  <si>
    <t>Lake Tashmoo No Wake Buoy E   </t>
  </si>
  <si>
    <t>41 27 49.70 N</t>
  </si>
  <si>
    <t>70 37 40.800 W</t>
  </si>
  <si>
    <t>100117305436  </t>
  </si>
  <si>
    <t>Lewis Bay Speed Buoy A   </t>
  </si>
  <si>
    <t>41 37 50.30 N</t>
  </si>
  <si>
    <t>70 16 21.300 W</t>
  </si>
  <si>
    <t>100117305448  </t>
  </si>
  <si>
    <t>Lewis Bay Speed Buoy B  </t>
  </si>
  <si>
    <t>41 37 48.50 N</t>
  </si>
  <si>
    <t>70 16 17.500 W</t>
  </si>
  <si>
    <t>16670.50  </t>
  </si>
  <si>
    <t>100117406263  </t>
  </si>
  <si>
    <t>16671.00  </t>
  </si>
  <si>
    <t>200100219205  </t>
  </si>
  <si>
    <t>41 42 30.00 N</t>
  </si>
  <si>
    <t>17422.20  </t>
  </si>
  <si>
    <t>100117158204  </t>
  </si>
  <si>
    <t>Little Buttermilk Bay Buoy 2   </t>
  </si>
  <si>
    <t>41 45 45.60 N</t>
  </si>
  <si>
    <t>70 36 48.060 W</t>
  </si>
  <si>
    <t>17422.30  </t>
  </si>
  <si>
    <t>100117158212  </t>
  </si>
  <si>
    <t>Little Buttermilk Bay Buoy 3   </t>
  </si>
  <si>
    <t>41 45 51.42 N</t>
  </si>
  <si>
    <t>70 36 44.340 W</t>
  </si>
  <si>
    <t>17422.40  </t>
  </si>
  <si>
    <t>100117158217  </t>
  </si>
  <si>
    <t>Little Buttermilk Bay Buoy 4   </t>
  </si>
  <si>
    <t>41 45 57.24 N</t>
  </si>
  <si>
    <t>70 36 37.920 W</t>
  </si>
  <si>
    <t>13476.10  </t>
  </si>
  <si>
    <t>200100219208  </t>
  </si>
  <si>
    <t>Little Pleasant Bay Buoy 32A   </t>
  </si>
  <si>
    <t>41 43 39.70 N</t>
  </si>
  <si>
    <t>69 58 23.000 W</t>
  </si>
  <si>
    <t>AN-3</t>
  </si>
  <si>
    <t>Nate Sears </t>
  </si>
  <si>
    <t>13476.12  </t>
  </si>
  <si>
    <t>200100219209  </t>
  </si>
  <si>
    <t>Little Pleasant Bay Buoy 34   </t>
  </si>
  <si>
    <t>41 43 51.20 N</t>
  </si>
  <si>
    <t>69 58 14.100 W</t>
  </si>
  <si>
    <t>13476.13  </t>
  </si>
  <si>
    <t>200100219210  </t>
  </si>
  <si>
    <t>Little Pleasant Bay Buoy 35   </t>
  </si>
  <si>
    <t>41 44 03.20 N</t>
  </si>
  <si>
    <t>69 57 59.400 W</t>
  </si>
  <si>
    <t>13476.14  </t>
  </si>
  <si>
    <t>200100219211  </t>
  </si>
  <si>
    <t>Little Pleasant Bay Buoy 36   </t>
  </si>
  <si>
    <t>41 44 01.70 N</t>
  </si>
  <si>
    <t>69 57 59.700 W</t>
  </si>
  <si>
    <t>13476.15  </t>
  </si>
  <si>
    <t>200100219212  </t>
  </si>
  <si>
    <t>Little Pleasant Bay Buoy 37   </t>
  </si>
  <si>
    <t>41 44 06.00 N</t>
  </si>
  <si>
    <t>69 57 55.800 W</t>
  </si>
  <si>
    <t>13476.16  </t>
  </si>
  <si>
    <t>200100219213  </t>
  </si>
  <si>
    <t>Little Pleasant Bay Buoy 38   </t>
  </si>
  <si>
    <t>69 57 54.700 W</t>
  </si>
  <si>
    <t>13476.17  </t>
  </si>
  <si>
    <t>200100219214  </t>
  </si>
  <si>
    <t>Little Pleasant Bay Buoy 39   </t>
  </si>
  <si>
    <t>41 44 13.10 N</t>
  </si>
  <si>
    <t>69 57 56.900 W</t>
  </si>
  <si>
    <t>13476.18  </t>
  </si>
  <si>
    <t>200100219215  </t>
  </si>
  <si>
    <t>Little Pleasant Bay Buoy 40   </t>
  </si>
  <si>
    <t>41 44 23.10 N</t>
  </si>
  <si>
    <t>69 57 57.000 W</t>
  </si>
  <si>
    <t>13476.19  </t>
  </si>
  <si>
    <t>200100219216  </t>
  </si>
  <si>
    <t>Little Pleasant Bay Buoy 41   </t>
  </si>
  <si>
    <t>41 44 28.30 N</t>
  </si>
  <si>
    <t>13476.20  </t>
  </si>
  <si>
    <t>100117241755  </t>
  </si>
  <si>
    <t>Little Pleasant Bay Buoy 42   </t>
  </si>
  <si>
    <t>41 44 36.20 N</t>
  </si>
  <si>
    <t>69 57 49.200 W</t>
  </si>
  <si>
    <t>13476.21  </t>
  </si>
  <si>
    <t>200100219217  </t>
  </si>
  <si>
    <t>Little Pleasant Bay Buoy 43   </t>
  </si>
  <si>
    <t>41 44 42.90 N</t>
  </si>
  <si>
    <t>13476.22  </t>
  </si>
  <si>
    <t>200100219218  </t>
  </si>
  <si>
    <t>Little Pleasant Bay Buoy 44   </t>
  </si>
  <si>
    <t>41 44 52.30 N</t>
  </si>
  <si>
    <t>69 58 03.800 W</t>
  </si>
  <si>
    <t>13476.24  </t>
  </si>
  <si>
    <t>200100219219  </t>
  </si>
  <si>
    <t>Little Pleasant Bay Buoy 46   </t>
  </si>
  <si>
    <t>41 45 01.60 N</t>
  </si>
  <si>
    <t>69 58 00.400 W</t>
  </si>
  <si>
    <t>13476.26  </t>
  </si>
  <si>
    <t>200100219220  </t>
  </si>
  <si>
    <t>Little Pleasant Bay Buoy 48   </t>
  </si>
  <si>
    <t>41 45 08.40 N</t>
  </si>
  <si>
    <t>69 57 49.000 W</t>
  </si>
  <si>
    <t>13476.28  </t>
  </si>
  <si>
    <t>200100219221  </t>
  </si>
  <si>
    <t>Little Pleasant Bay Buoy 50   </t>
  </si>
  <si>
    <t>41 45 12.50 N</t>
  </si>
  <si>
    <t>69 57 38.400 W</t>
  </si>
  <si>
    <t>13476.29  </t>
  </si>
  <si>
    <t>200100219222  </t>
  </si>
  <si>
    <t>Little Pleasant Bay Buoy 51   </t>
  </si>
  <si>
    <t>41 45 23.00 N</t>
  </si>
  <si>
    <t>69 57 29.200 W</t>
  </si>
  <si>
    <t>13476.30  </t>
  </si>
  <si>
    <t>200100219223  </t>
  </si>
  <si>
    <t>Little Pleasant Bay Buoy 52   </t>
  </si>
  <si>
    <t>41 45 31.40 N</t>
  </si>
  <si>
    <t>69 57 27.500 W</t>
  </si>
  <si>
    <t>13476.31  </t>
  </si>
  <si>
    <t>200100219224  </t>
  </si>
  <si>
    <t>Little Pleasant Bay Buoy 53   </t>
  </si>
  <si>
    <t>41 45 31.20 N</t>
  </si>
  <si>
    <t>69 57 29.400 W</t>
  </si>
  <si>
    <t>13476.32  </t>
  </si>
  <si>
    <t>200100219225  </t>
  </si>
  <si>
    <t>Little Pleasant Bay Buoy 54   </t>
  </si>
  <si>
    <t>41 45 36.40 N</t>
  </si>
  <si>
    <t>69 57 40.200 W</t>
  </si>
  <si>
    <t>13476.33  </t>
  </si>
  <si>
    <t>200100219226  </t>
  </si>
  <si>
    <t>Little Pleasant Bay Buoy 55   </t>
  </si>
  <si>
    <t>41 45 43.20 N</t>
  </si>
  <si>
    <t>69 57 43.500 W</t>
  </si>
  <si>
    <t>13476.34  </t>
  </si>
  <si>
    <t>200100219227  </t>
  </si>
  <si>
    <t>Little Pleasant Bay Buoy 56   </t>
  </si>
  <si>
    <t>41 45 49.90 N</t>
  </si>
  <si>
    <t>69 57 44.900 W</t>
  </si>
  <si>
    <t>13476.35  </t>
  </si>
  <si>
    <t>200100219228  </t>
  </si>
  <si>
    <t>Little Pleasant Bay Buoy 57   </t>
  </si>
  <si>
    <t>41 45 56.20 N</t>
  </si>
  <si>
    <t>69 57 48.900 W</t>
  </si>
  <si>
    <t>13476.36  </t>
  </si>
  <si>
    <t>200100219229  </t>
  </si>
  <si>
    <t>Little Pleasant Bay Buoy 58   </t>
  </si>
  <si>
    <t>41 46 02.80 N</t>
  </si>
  <si>
    <t>69 57 51.600 W</t>
  </si>
  <si>
    <t>13476.37  </t>
  </si>
  <si>
    <t>200100219230  </t>
  </si>
  <si>
    <t>Little Pleasant Bay Buoy 59   </t>
  </si>
  <si>
    <t>41 46 10.10 N</t>
  </si>
  <si>
    <t>69 57 57.100 W</t>
  </si>
  <si>
    <t>13476.38  </t>
  </si>
  <si>
    <t>200100219231  </t>
  </si>
  <si>
    <t>Little Pleasant Bay Buoy 60   </t>
  </si>
  <si>
    <t>41 46 15.90 N</t>
  </si>
  <si>
    <t>69 57 57.500 W</t>
  </si>
  <si>
    <t>13476.39  </t>
  </si>
  <si>
    <t>200100714123  </t>
  </si>
  <si>
    <t>Little Pleasant Bay Buoy 61   </t>
  </si>
  <si>
    <t>41 46 20.70 N</t>
  </si>
  <si>
    <t>69 57 52.900 W</t>
  </si>
  <si>
    <t>13476.41  </t>
  </si>
  <si>
    <t>200100714124  </t>
  </si>
  <si>
    <t>Little Pleasant Bay Buoy 63   </t>
  </si>
  <si>
    <t>41 46 25.20 N</t>
  </si>
  <si>
    <t>13476.42  </t>
  </si>
  <si>
    <t>200100714126  </t>
  </si>
  <si>
    <t>Little Pleasant Bay Buoy 64   </t>
  </si>
  <si>
    <t>41 46 45.20 N</t>
  </si>
  <si>
    <t>69 58 05.400 W</t>
  </si>
  <si>
    <t>13476.43  </t>
  </si>
  <si>
    <t>200100714128  </t>
  </si>
  <si>
    <t>Little Pleasant Bay Buoy 65   </t>
  </si>
  <si>
    <t>41 46 45.70 N</t>
  </si>
  <si>
    <t>69 58 06.100 W</t>
  </si>
  <si>
    <t>14871.70  </t>
  </si>
  <si>
    <t>200100217904  </t>
  </si>
  <si>
    <t>Little River Buoy 10   </t>
  </si>
  <si>
    <t>100119154973  </t>
  </si>
  <si>
    <t>Little River Danger Buoy  </t>
  </si>
  <si>
    <t>41 33 34.80 N</t>
  </si>
  <si>
    <t>70 30 56.400 W</t>
  </si>
  <si>
    <t>14870.50  </t>
  </si>
  <si>
    <t>200100218344  </t>
  </si>
  <si>
    <t>Little River Entrance Buoy 1   </t>
  </si>
  <si>
    <t>14871.10  </t>
  </si>
  <si>
    <t>200100217898  </t>
  </si>
  <si>
    <t>Little River Entrance Buoy 3   </t>
  </si>
  <si>
    <t>14871.20  </t>
  </si>
  <si>
    <t>200100217899  </t>
  </si>
  <si>
    <t>Little River Entrance Buoy 4   </t>
  </si>
  <si>
    <t>14871.30  </t>
  </si>
  <si>
    <t>200100217900  </t>
  </si>
  <si>
    <t>Little River Entrance Buoy 5   </t>
  </si>
  <si>
    <t>41 33 31.68 N</t>
  </si>
  <si>
    <t>14871.40  </t>
  </si>
  <si>
    <t>200100217901  </t>
  </si>
  <si>
    <t>Little River Entrance Lighted Buoy 6   </t>
  </si>
  <si>
    <t>41 33 30.78 N</t>
  </si>
  <si>
    <t>14871.00  </t>
  </si>
  <si>
    <t>200100217897  </t>
  </si>
  <si>
    <t>Little River Entrance Lighted Buoy 2   </t>
  </si>
  <si>
    <t>100116976734  </t>
  </si>
  <si>
    <t>Little River Entrance No Wake Buoy   </t>
  </si>
  <si>
    <t>14871.60  </t>
  </si>
  <si>
    <t>200100217903  </t>
  </si>
  <si>
    <t>Little River Lighted Buoy 8   </t>
  </si>
  <si>
    <t>14871.65  </t>
  </si>
  <si>
    <t>200100218345  </t>
  </si>
  <si>
    <t>Little River Lighted Buoy 9   </t>
  </si>
  <si>
    <t>41 33 43.02 N</t>
  </si>
  <si>
    <t>100116995270  </t>
  </si>
  <si>
    <t>Little Tautog Rock Danger Buoy  </t>
  </si>
  <si>
    <t>41 45 24.80 N</t>
  </si>
  <si>
    <t>70 10 14.400 W</t>
  </si>
  <si>
    <t>15312.00  </t>
  </si>
  <si>
    <t>200100219237  </t>
  </si>
  <si>
    <t>Madaket Harbor Buoy 8   </t>
  </si>
  <si>
    <t>41 17 05.00 N</t>
  </si>
  <si>
    <t>70 12 58.400 W</t>
  </si>
  <si>
    <t>06/01 - 09/15 </t>
  </si>
  <si>
    <t>15315.00  </t>
  </si>
  <si>
    <t>100117001788  </t>
  </si>
  <si>
    <t>Madaket Harbor Buoy 11   </t>
  </si>
  <si>
    <t>41 17 14.70 N</t>
  </si>
  <si>
    <t>70 12 18.700 W</t>
  </si>
  <si>
    <t>15316.00  </t>
  </si>
  <si>
    <t>200100219239  </t>
  </si>
  <si>
    <t>Madaket Harbor Buoy 12   </t>
  </si>
  <si>
    <t>41 17 12.80 N</t>
  </si>
  <si>
    <t>70 12 15.400 W</t>
  </si>
  <si>
    <t>15317.00  </t>
  </si>
  <si>
    <t>200100219240  </t>
  </si>
  <si>
    <t>Madaket Harbor Buoy 13   </t>
  </si>
  <si>
    <t>41 17 16.40 N</t>
  </si>
  <si>
    <t>70 12 06.400 W</t>
  </si>
  <si>
    <t>15318.00  </t>
  </si>
  <si>
    <t>200100217870  </t>
  </si>
  <si>
    <t>Madaket Harbor Buoy 14   </t>
  </si>
  <si>
    <t>41 17 15.10 N</t>
  </si>
  <si>
    <t>70 12 05.000 W</t>
  </si>
  <si>
    <t>15319.00  </t>
  </si>
  <si>
    <t>100117001835  </t>
  </si>
  <si>
    <t>Madaket Harbor Buoy 15   </t>
  </si>
  <si>
    <t>41 17 17.77 N</t>
  </si>
  <si>
    <t>70 11 50.520 W</t>
  </si>
  <si>
    <t>15321.00  </t>
  </si>
  <si>
    <t>100117001847  </t>
  </si>
  <si>
    <t>Madaket Harbor Buoy 17   </t>
  </si>
  <si>
    <t>41 17 07.20 N</t>
  </si>
  <si>
    <t>70 11 41.600 W</t>
  </si>
  <si>
    <t>15322.00  </t>
  </si>
  <si>
    <t>100117001852  </t>
  </si>
  <si>
    <t>Madaket Harbor Buoy 18   </t>
  </si>
  <si>
    <t>41 17 05.40 N</t>
  </si>
  <si>
    <t>70 11 44.000 W</t>
  </si>
  <si>
    <t>15323.00  </t>
  </si>
  <si>
    <t>100117001860  </t>
  </si>
  <si>
    <t>Madaket Harbor Buoy 19   </t>
  </si>
  <si>
    <t>15325.00  </t>
  </si>
  <si>
    <t>100117001882  </t>
  </si>
  <si>
    <t>Madaket Harbor Buoy 21   </t>
  </si>
  <si>
    <t>41 16 47.70 N</t>
  </si>
  <si>
    <t>70 11 52.200 W</t>
  </si>
  <si>
    <t>15326.00  </t>
  </si>
  <si>
    <t>100117001895  </t>
  </si>
  <si>
    <t>Madaket Harbor Buoy 22   </t>
  </si>
  <si>
    <t>41 16 50.20 N</t>
  </si>
  <si>
    <t>70 11 50.800 W</t>
  </si>
  <si>
    <t>06/15 - 09/30 </t>
  </si>
  <si>
    <t>15327.00  </t>
  </si>
  <si>
    <t>100117001901  </t>
  </si>
  <si>
    <t>Madaket Harbor Buoy 23   </t>
  </si>
  <si>
    <t>41 16 42.90 N</t>
  </si>
  <si>
    <t>70 11 58.000 W</t>
  </si>
  <si>
    <t>15329.00  </t>
  </si>
  <si>
    <t>100117713931  </t>
  </si>
  <si>
    <t>Madaket Harbor Buoy 25   </t>
  </si>
  <si>
    <t>41 16 38.00 N</t>
  </si>
  <si>
    <t>15330.00  </t>
  </si>
  <si>
    <t>100117713947  </t>
  </si>
  <si>
    <t>Madaket Harbor Buoy 26   </t>
  </si>
  <si>
    <t>15311.00  </t>
  </si>
  <si>
    <t>200100219236  </t>
  </si>
  <si>
    <t>Madaket Harbor Buoy 6   </t>
  </si>
  <si>
    <t>41 17 07.70 N</t>
  </si>
  <si>
    <t>70 13 30.000 W</t>
  </si>
  <si>
    <t>15314.00  </t>
  </si>
  <si>
    <t>200100219238  </t>
  </si>
  <si>
    <t>Madaket Harbor Lighted Buoy 10   </t>
  </si>
  <si>
    <t>41 17 17.60 N</t>
  </si>
  <si>
    <t>70 12 27.200 W</t>
  </si>
  <si>
    <t>15320.00  </t>
  </si>
  <si>
    <t>100117001839  </t>
  </si>
  <si>
    <t>Madaket Harbor Lighted Buoy 16   </t>
  </si>
  <si>
    <t>41 17 16.10 N</t>
  </si>
  <si>
    <t>15324.00  </t>
  </si>
  <si>
    <t>100117001866  </t>
  </si>
  <si>
    <t>Madaket Harbor Lighted Buoy 20   </t>
  </si>
  <si>
    <t>41 16 56.20 N</t>
  </si>
  <si>
    <t>70 11 44.100 W</t>
  </si>
  <si>
    <t>15328.00  </t>
  </si>
  <si>
    <t>100117001903  </t>
  </si>
  <si>
    <t>Madaket Harbor Lighted Buoy 24   </t>
  </si>
  <si>
    <t>41 16 42.70 N</t>
  </si>
  <si>
    <t>70 11 59.500 W</t>
  </si>
  <si>
    <t>15310.00  </t>
  </si>
  <si>
    <t>100117001764  </t>
  </si>
  <si>
    <t>Madaket Harbor Lighted Buoy 4   </t>
  </si>
  <si>
    <t>41 17 12.90 N</t>
  </si>
  <si>
    <t>70 13 52.200 W</t>
  </si>
  <si>
    <t>15305.00  </t>
  </si>
  <si>
    <t>100117529495  </t>
  </si>
  <si>
    <t>Madaket Harbor Lighted Buoy MH   </t>
  </si>
  <si>
    <t>41 17 22.80 N</t>
  </si>
  <si>
    <t>70 14 21.500 W</t>
  </si>
  <si>
    <t>CW-1</t>
  </si>
  <si>
    <t>13135.10  </t>
  </si>
  <si>
    <t>100117306199  </t>
  </si>
  <si>
    <t>Maraspin Creek Daybeacon 2   </t>
  </si>
  <si>
    <t>13135.20  </t>
  </si>
  <si>
    <t>100117306839  </t>
  </si>
  <si>
    <t>Maraspin Creek Daybeacon 3   </t>
  </si>
  <si>
    <t>13135.30  </t>
  </si>
  <si>
    <t>100117306841  </t>
  </si>
  <si>
    <t>Maraspin Creek Daybeacon 4   </t>
  </si>
  <si>
    <t>13135.40  </t>
  </si>
  <si>
    <t>100117306843  </t>
  </si>
  <si>
    <t>Maraspin Creek Daybeacon 5   </t>
  </si>
  <si>
    <t>13135.50  </t>
  </si>
  <si>
    <t>100117306846  </t>
  </si>
  <si>
    <t>Maraspin Creek Daybeacon 6   </t>
  </si>
  <si>
    <t>70 18 06.200 W</t>
  </si>
  <si>
    <t>13135.60  </t>
  </si>
  <si>
    <t>100117306848  </t>
  </si>
  <si>
    <t>Maraspin Creek Daybeacon 7   </t>
  </si>
  <si>
    <t>13135.70  </t>
  </si>
  <si>
    <t>100117306851  </t>
  </si>
  <si>
    <t>Maraspin Creek Daybeacon 8   </t>
  </si>
  <si>
    <t>13135.80  </t>
  </si>
  <si>
    <t>100117306857  </t>
  </si>
  <si>
    <t>Maraspin Creek Daybeacon 9   </t>
  </si>
  <si>
    <t>41 42 32.90 N</t>
  </si>
  <si>
    <t>70 18 04.400 W</t>
  </si>
  <si>
    <t>13135.00  </t>
  </si>
  <si>
    <t>200100219244  </t>
  </si>
  <si>
    <t>Maraspin Creek Lighted Buoy 1   </t>
  </si>
  <si>
    <t>100117305358  </t>
  </si>
  <si>
    <t>Maraspin Creek No Wake Buoy A   </t>
  </si>
  <si>
    <t>100118260023  </t>
  </si>
  <si>
    <t>Maraspin Creek Speed Buoy B  </t>
  </si>
  <si>
    <t>14743.10  </t>
  </si>
  <si>
    <t>200100218270  </t>
  </si>
  <si>
    <t>Marstons Mills River Buoy 1   </t>
  </si>
  <si>
    <t>70 24 24.500 W</t>
  </si>
  <si>
    <t>14743.70  </t>
  </si>
  <si>
    <t>200100218282  </t>
  </si>
  <si>
    <t>Marstons Mills River Buoy 11   </t>
  </si>
  <si>
    <t>41 38 24.50 N</t>
  </si>
  <si>
    <t>70 24 18.600 W</t>
  </si>
  <si>
    <t>14743.80  </t>
  </si>
  <si>
    <t>200100218284  </t>
  </si>
  <si>
    <t>Marstons Mills River Buoy 12   </t>
  </si>
  <si>
    <t>41 38 28.09 N</t>
  </si>
  <si>
    <t>70 24 21.113 W</t>
  </si>
  <si>
    <t>14743.90  </t>
  </si>
  <si>
    <t>200100218286  </t>
  </si>
  <si>
    <t>Marstons Mills River Buoy 13   </t>
  </si>
  <si>
    <t>41 38 31.66 N</t>
  </si>
  <si>
    <t>70 24 22.202 W</t>
  </si>
  <si>
    <t>14744.00  </t>
  </si>
  <si>
    <t>200100218288  </t>
  </si>
  <si>
    <t>Marstons Mills River Buoy 14   </t>
  </si>
  <si>
    <t>14744.10  </t>
  </si>
  <si>
    <t>200100218290  </t>
  </si>
  <si>
    <t>Marstons Mills River Buoy 15   </t>
  </si>
  <si>
    <t>41 38 40.91 N</t>
  </si>
  <si>
    <t>70 24 32.434 W</t>
  </si>
  <si>
    <t>14744.50  </t>
  </si>
  <si>
    <t>200100218292  </t>
  </si>
  <si>
    <t>Marstons Mills River Buoy 16   </t>
  </si>
  <si>
    <t>41 38 41.68 N</t>
  </si>
  <si>
    <t>70 24 31.806 W</t>
  </si>
  <si>
    <t>14743.20  </t>
  </si>
  <si>
    <t>200100218272  </t>
  </si>
  <si>
    <t>Marstons Mills River Buoy 2   </t>
  </si>
  <si>
    <t>41 38 08.30 N</t>
  </si>
  <si>
    <t>70 24 23.700 W</t>
  </si>
  <si>
    <t>14743.30  </t>
  </si>
  <si>
    <t>200100218274  </t>
  </si>
  <si>
    <t>Marstons Mills River Buoy 4   </t>
  </si>
  <si>
    <t>41 38 14.30 N</t>
  </si>
  <si>
    <t>70 24 22.500 W</t>
  </si>
  <si>
    <t>14743.40  </t>
  </si>
  <si>
    <t>200100218276  </t>
  </si>
  <si>
    <t>Marstons Mills River Buoy 6   </t>
  </si>
  <si>
    <t>41 38 18.50 N</t>
  </si>
  <si>
    <t>70 24 20.869 W</t>
  </si>
  <si>
    <t>14743.50  </t>
  </si>
  <si>
    <t>200100218278  </t>
  </si>
  <si>
    <t>Marstons Mills River Buoy 7   </t>
  </si>
  <si>
    <t>14743.60  </t>
  </si>
  <si>
    <t>200100218280  </t>
  </si>
  <si>
    <t>Marstons Mills River Buoy 9   </t>
  </si>
  <si>
    <t>100117304976  </t>
  </si>
  <si>
    <t>Marstons Mills River No Wake/Speed Sign   </t>
  </si>
  <si>
    <t>41 38 08.10 N</t>
  </si>
  <si>
    <t>70 24 23.800 W</t>
  </si>
  <si>
    <t>100118133875  </t>
  </si>
  <si>
    <t>Martino's Seafood Aquaculture Buoy A   </t>
  </si>
  <si>
    <t>41 27 41.97 N</t>
  </si>
  <si>
    <t>70 35 08.550 W</t>
  </si>
  <si>
    <t>Dan Martino </t>
  </si>
  <si>
    <t>05/01 - 12/31 </t>
  </si>
  <si>
    <t>100118133883  </t>
  </si>
  <si>
    <t>Martino's Seafood Aquaculture Buoy B   </t>
  </si>
  <si>
    <t>41 27 42.79 N</t>
  </si>
  <si>
    <t>70 35 04.930 W</t>
  </si>
  <si>
    <t>100118133887  </t>
  </si>
  <si>
    <t>Martino's Seafood Aquaculture Buoy C   </t>
  </si>
  <si>
    <t>41 27 39.87 N</t>
  </si>
  <si>
    <t>70 35 04.110 W</t>
  </si>
  <si>
    <t>100118133891  </t>
  </si>
  <si>
    <t>Martino's Seafood Aquaculture Buoy D   </t>
  </si>
  <si>
    <t>41 27 39.05 N</t>
  </si>
  <si>
    <t>70 35 07.720 W</t>
  </si>
  <si>
    <t>100117014532  </t>
  </si>
  <si>
    <t>Mashpee Neck No Wake Buoy   </t>
  </si>
  <si>
    <t>17088.00  </t>
  </si>
  <si>
    <t>100119152074  </t>
  </si>
  <si>
    <t>Mattapoisett Harbor Buoy 10  </t>
  </si>
  <si>
    <t>41 38 58.14 N</t>
  </si>
  <si>
    <t>70 48 16.620 W</t>
  </si>
  <si>
    <t>17089.00  </t>
  </si>
  <si>
    <t>100119152076  </t>
  </si>
  <si>
    <t>Mattapoisett Harbor Buoy 11  </t>
  </si>
  <si>
    <t>41 38 57.78 N</t>
  </si>
  <si>
    <t>70 48 20.880 W</t>
  </si>
  <si>
    <t>17090.00  </t>
  </si>
  <si>
    <t>100119152078  </t>
  </si>
  <si>
    <t>Mattapoisett Harbor Buoy 12  </t>
  </si>
  <si>
    <t>17091.00  </t>
  </si>
  <si>
    <t>100119152080  </t>
  </si>
  <si>
    <t>Mattapoisett Harbor Buoy 13  </t>
  </si>
  <si>
    <t>70 48 33.540 W</t>
  </si>
  <si>
    <t>17086.00  </t>
  </si>
  <si>
    <t>100119152067  </t>
  </si>
  <si>
    <t>41 38 45.96 N</t>
  </si>
  <si>
    <t>70 48 00.600 W</t>
  </si>
  <si>
    <t>17087.00  </t>
  </si>
  <si>
    <t>100119152072  </t>
  </si>
  <si>
    <t>100119155017  </t>
  </si>
  <si>
    <t>Mattapoisett Harbor No Wake Buoy A  </t>
  </si>
  <si>
    <t>41 38 47.40 N</t>
  </si>
  <si>
    <t>70 48 02.300 W</t>
  </si>
  <si>
    <t>100119155019  </t>
  </si>
  <si>
    <t>Mattapoisett Harbor No Wake Buoy B  </t>
  </si>
  <si>
    <t>100119155021  </t>
  </si>
  <si>
    <t>Mattapoisett Harbor Rec Area Buoys (5)  </t>
  </si>
  <si>
    <t>41 38 45.50 N</t>
  </si>
  <si>
    <t>70 48 17.300 W</t>
  </si>
  <si>
    <t>17096.00  </t>
  </si>
  <si>
    <t>100119152082  </t>
  </si>
  <si>
    <t>Mattapoisett Town Landing Buoy 1  </t>
  </si>
  <si>
    <t>17097.00  </t>
  </si>
  <si>
    <t>100119152084  </t>
  </si>
  <si>
    <t>Mattapoisett Town Landing Buoy 2  </t>
  </si>
  <si>
    <t>17098.00  </t>
  </si>
  <si>
    <t>100119152086  </t>
  </si>
  <si>
    <t>Mattapoisett Town Landing Buoy 3  </t>
  </si>
  <si>
    <t>41 39 04.44 N</t>
  </si>
  <si>
    <t>70 48 59.640 W</t>
  </si>
  <si>
    <t>17099.00  </t>
  </si>
  <si>
    <t>100119152088  </t>
  </si>
  <si>
    <t>Mattapoisett Town Landing Buoy 4  </t>
  </si>
  <si>
    <t>41 39 08.22 N</t>
  </si>
  <si>
    <t>70 49 02.520 W</t>
  </si>
  <si>
    <t>TEMPORARY  </t>
  </si>
  <si>
    <t>100117060219  </t>
  </si>
  <si>
    <t>Meadow Island No Wake Buoy   </t>
  </si>
  <si>
    <t>41 41 58.74 N</t>
  </si>
  <si>
    <t>70 44 35.400 W</t>
  </si>
  <si>
    <t>100118426172  </t>
  </si>
  <si>
    <t>Meadow Island Sand Bar Hazard Buoy  </t>
  </si>
  <si>
    <t>41 41 49.29 N</t>
  </si>
  <si>
    <t>70 44 24.484 W</t>
  </si>
  <si>
    <t>Island Associates of Marion, Inc. </t>
  </si>
  <si>
    <t>200100787509  </t>
  </si>
  <si>
    <t>Megansett Beach Swim Buoys (2)   </t>
  </si>
  <si>
    <t>41 39 20.00 N</t>
  </si>
  <si>
    <t>70 37 26.740 W</t>
  </si>
  <si>
    <t>06/01 - 10/01 </t>
  </si>
  <si>
    <t>16515.00  </t>
  </si>
  <si>
    <t>200100217613  </t>
  </si>
  <si>
    <t>Megansett Harbor Buoy 11   </t>
  </si>
  <si>
    <t>41 39 30.00 N</t>
  </si>
  <si>
    <t>70 37 31.100 W</t>
  </si>
  <si>
    <t>16502.00  </t>
  </si>
  <si>
    <t>200100669169  </t>
  </si>
  <si>
    <t>Megansett Harbor Channel Buoy 8A   </t>
  </si>
  <si>
    <t>41 39 30.18 N</t>
  </si>
  <si>
    <t>70 37 36.600 W</t>
  </si>
  <si>
    <t>100117348158  </t>
  </si>
  <si>
    <t>Megansett Harbor No Wake Buoy  </t>
  </si>
  <si>
    <t>41 39 30.60 N</t>
  </si>
  <si>
    <t>70 37 32.400 W</t>
  </si>
  <si>
    <t>200100787430  </t>
  </si>
  <si>
    <t>Menauhant Beach Swim Buoys (6)   </t>
  </si>
  <si>
    <t>41 32 56.30 N</t>
  </si>
  <si>
    <t>70 33 12.300 W</t>
  </si>
  <si>
    <t>100117003749  </t>
  </si>
  <si>
    <t>Menauhant Yacht Club Swim Buoys (3)   </t>
  </si>
  <si>
    <t>Doc Taylor </t>
  </si>
  <si>
    <t>15970.00  </t>
  </si>
  <si>
    <t>200100217074  </t>
  </si>
  <si>
    <t>41 20 20.34 N</t>
  </si>
  <si>
    <t>70 46 12.060 W</t>
  </si>
  <si>
    <t>15975.00  </t>
  </si>
  <si>
    <t>200100217076  </t>
  </si>
  <si>
    <t>41 20 20.86 N</t>
  </si>
  <si>
    <t>70 46 12.990 W</t>
  </si>
  <si>
    <t>14646.00  </t>
  </si>
  <si>
    <t>200100218469  </t>
  </si>
  <si>
    <t>Mill Creek Entrance Buoy 1   </t>
  </si>
  <si>
    <t>14647.00  </t>
  </si>
  <si>
    <t>200100218470  </t>
  </si>
  <si>
    <t>Mill Creek Entrance Buoy 2   </t>
  </si>
  <si>
    <t>100116921429  </t>
  </si>
  <si>
    <t>Mill Creek Entrance No Wake Buoy A  </t>
  </si>
  <si>
    <t>41 38 41.16 N</t>
  </si>
  <si>
    <t>70 15 23.220 W</t>
  </si>
  <si>
    <t>100116921436  </t>
  </si>
  <si>
    <t>Mill Creek Entrance No Wake Buoy B   </t>
  </si>
  <si>
    <t>41 39 00.42 N</t>
  </si>
  <si>
    <t>13980.00  </t>
  </si>
  <si>
    <t>200100217965  </t>
  </si>
  <si>
    <t>Mill Pond Buoy 10   </t>
  </si>
  <si>
    <t>41 40 18.00 N</t>
  </si>
  <si>
    <t>69 57 42.720 W</t>
  </si>
  <si>
    <t>04/15 - 12/01 </t>
  </si>
  <si>
    <t>13985.00  </t>
  </si>
  <si>
    <t>200100217966  </t>
  </si>
  <si>
    <t>Mill Pond Buoy 11   </t>
  </si>
  <si>
    <t>41 40 19.10 N</t>
  </si>
  <si>
    <t>69 57 42.464 W</t>
  </si>
  <si>
    <t>13990.00  </t>
  </si>
  <si>
    <t>200100217967  </t>
  </si>
  <si>
    <t>Mill Pond Buoy 12   </t>
  </si>
  <si>
    <t>41 40 18.14 N</t>
  </si>
  <si>
    <t>69 57 37.281 W</t>
  </si>
  <si>
    <t>13995.00  </t>
  </si>
  <si>
    <t>200100217968  </t>
  </si>
  <si>
    <t>Mill Pond Buoy 14   </t>
  </si>
  <si>
    <t>41 40 20.40 N</t>
  </si>
  <si>
    <t>69 57 33.600 W</t>
  </si>
  <si>
    <t>14000.00  </t>
  </si>
  <si>
    <t>200100217969  </t>
  </si>
  <si>
    <t>Mill Pond Buoy 15   </t>
  </si>
  <si>
    <t>41 40 19.72 N</t>
  </si>
  <si>
    <t>69 57 35.758 W</t>
  </si>
  <si>
    <t>14003.00  </t>
  </si>
  <si>
    <t>100116981920  </t>
  </si>
  <si>
    <t>Mill Pond Buoy 16   </t>
  </si>
  <si>
    <t>41 40 21.59 N</t>
  </si>
  <si>
    <t>69 57 32.983 W</t>
  </si>
  <si>
    <t>14005.00  </t>
  </si>
  <si>
    <t>200100217970  </t>
  </si>
  <si>
    <t>Mill Pond Buoy 17   </t>
  </si>
  <si>
    <t>41 40 30.30 N</t>
  </si>
  <si>
    <t>69 57 19.260 W</t>
  </si>
  <si>
    <t>13960.00  </t>
  </si>
  <si>
    <t>200100217961  </t>
  </si>
  <si>
    <t>Mill Pond Buoy 2   </t>
  </si>
  <si>
    <t>41 40 12.77 N</t>
  </si>
  <si>
    <t>69 57 40.553 W</t>
  </si>
  <si>
    <t>13965.00  </t>
  </si>
  <si>
    <t>200100217962  </t>
  </si>
  <si>
    <t>Mill Pond Buoy 4   </t>
  </si>
  <si>
    <t>41 40 13.86 N</t>
  </si>
  <si>
    <t>69 57 43.860 W</t>
  </si>
  <si>
    <t>13970.00  </t>
  </si>
  <si>
    <t>200100217963  </t>
  </si>
  <si>
    <t>Mill Pond Buoy 6   </t>
  </si>
  <si>
    <t>41 40 15.37 N</t>
  </si>
  <si>
    <t>69 57 44.871 W</t>
  </si>
  <si>
    <t>13975.00  </t>
  </si>
  <si>
    <t>200100217964  </t>
  </si>
  <si>
    <t>Mill Pond Buoy 8   </t>
  </si>
  <si>
    <t>41 40 16.78 N</t>
  </si>
  <si>
    <t>69 57 44.397 W</t>
  </si>
  <si>
    <t>100117907823  </t>
  </si>
  <si>
    <t>Monk's Cove Oysters East Aquaculture Buoy   </t>
  </si>
  <si>
    <t>41 42 21.72 N</t>
  </si>
  <si>
    <t>70 37 30.370 W</t>
  </si>
  <si>
    <t>Patrick Ross </t>
  </si>
  <si>
    <t>100117907815  </t>
  </si>
  <si>
    <t>Monk's Cove Oysters North Aquaculture Buoy   </t>
  </si>
  <si>
    <t>41 42 24.05 N</t>
  </si>
  <si>
    <t>70 37 33.220 W</t>
  </si>
  <si>
    <t>100117907830  </t>
  </si>
  <si>
    <t>Monk's Cove Oysters South Aquaculture Buoy   </t>
  </si>
  <si>
    <t>41 42 19.25 N</t>
  </si>
  <si>
    <t>70 37 37.320 W</t>
  </si>
  <si>
    <t>100117907805  </t>
  </si>
  <si>
    <t>Monk's Cove Oysters West Aquaculture Buoy   </t>
  </si>
  <si>
    <t>41 42 21.58 N</t>
  </si>
  <si>
    <t>70 37 37.750 W</t>
  </si>
  <si>
    <t>13790.30  </t>
  </si>
  <si>
    <t>100116984496  </t>
  </si>
  <si>
    <t>Monomoy Island Eastern Light   </t>
  </si>
  <si>
    <t>41 32 59.82 N</t>
  </si>
  <si>
    <t>70 00 03.600 W</t>
  </si>
  <si>
    <t>AE-3</t>
  </si>
  <si>
    <t>13790.20  </t>
  </si>
  <si>
    <t>100116984483  </t>
  </si>
  <si>
    <t>Monomoy Island Western Light   </t>
  </si>
  <si>
    <t>41 32 24.60 N</t>
  </si>
  <si>
    <t>70 00 35.160 W</t>
  </si>
  <si>
    <t>15521.00  </t>
  </si>
  <si>
    <t>100116794838  </t>
  </si>
  <si>
    <t>MV Marina Channel Buoy 1   </t>
  </si>
  <si>
    <t>41 27 15.90 N</t>
  </si>
  <si>
    <t>70 35 10.620 W</t>
  </si>
  <si>
    <t>Nolan Lavoie </t>
  </si>
  <si>
    <t>15522.30  </t>
  </si>
  <si>
    <t>100117004848  </t>
  </si>
  <si>
    <t>MV Marina Channel Buoy 10   </t>
  </si>
  <si>
    <t>41 27 04.80 N</t>
  </si>
  <si>
    <t>70 35 39.180 W</t>
  </si>
  <si>
    <t>15522.50  </t>
  </si>
  <si>
    <t>100117004853  </t>
  </si>
  <si>
    <t>MV Marina Channel Buoy 11   </t>
  </si>
  <si>
    <t>41 27 03.70 N</t>
  </si>
  <si>
    <t>70 35 51.400 W</t>
  </si>
  <si>
    <t>15522.60  </t>
  </si>
  <si>
    <t>100117004857  </t>
  </si>
  <si>
    <t>MV Marina Channel Buoy 12   </t>
  </si>
  <si>
    <t>41 27 03.80 N</t>
  </si>
  <si>
    <t>70 35 51.600 W</t>
  </si>
  <si>
    <t>15521.20  </t>
  </si>
  <si>
    <t>100116794841  </t>
  </si>
  <si>
    <t>MV Marina Channel Buoy 2   </t>
  </si>
  <si>
    <t>41 27 16.68 N</t>
  </si>
  <si>
    <t>70 35 10.440 W</t>
  </si>
  <si>
    <t>15521.30  </t>
  </si>
  <si>
    <t>100117004584  </t>
  </si>
  <si>
    <t>MV Marina Channel Buoy 3   </t>
  </si>
  <si>
    <t>70 35 16.900 W</t>
  </si>
  <si>
    <t>15521.50  </t>
  </si>
  <si>
    <t>100117004615  </t>
  </si>
  <si>
    <t>MV Marina Channel Buoy 4   </t>
  </si>
  <si>
    <t>41 27 16.02 N</t>
  </si>
  <si>
    <t>70 35 17.460 W</t>
  </si>
  <si>
    <t>15521.70  </t>
  </si>
  <si>
    <t>100117004639  </t>
  </si>
  <si>
    <t>MV Marina Channel Buoy 5   </t>
  </si>
  <si>
    <t>41 27 13.50 N</t>
  </si>
  <si>
    <t>70 35 29.100 W</t>
  </si>
  <si>
    <t>15521.80  </t>
  </si>
  <si>
    <t>100117004645  </t>
  </si>
  <si>
    <t>MV Marina Channel Buoy 6   </t>
  </si>
  <si>
    <t>41 27 14.00 N</t>
  </si>
  <si>
    <t>70 35 28.800 W</t>
  </si>
  <si>
    <t>15521.90  </t>
  </si>
  <si>
    <t>100117004840  </t>
  </si>
  <si>
    <t>MV Marina Channel Buoy 7   </t>
  </si>
  <si>
    <t>41 27 10.30 N</t>
  </si>
  <si>
    <t>70 35 33.100 W</t>
  </si>
  <si>
    <t>15522.00  </t>
  </si>
  <si>
    <t>100117004842  </t>
  </si>
  <si>
    <t>MV Marina Channel Buoy 8   </t>
  </si>
  <si>
    <t>41 27 10.80 N</t>
  </si>
  <si>
    <t>70 35 33.200 W</t>
  </si>
  <si>
    <t>15522.10  </t>
  </si>
  <si>
    <t>100117004844  </t>
  </si>
  <si>
    <t>MV Marina Channel Buoy 9   </t>
  </si>
  <si>
    <t>41 27 04.50 N</t>
  </si>
  <si>
    <t>70 35 39.480 W</t>
  </si>
  <si>
    <t>15213.00  </t>
  </si>
  <si>
    <t>200100219260  </t>
  </si>
  <si>
    <t>Nantucket Ferry Slip 1 Light 1   </t>
  </si>
  <si>
    <t>41 17 10.56 N</t>
  </si>
  <si>
    <t>70 05 42.960 W</t>
  </si>
  <si>
    <t>15214.00  </t>
  </si>
  <si>
    <t>200100219261  </t>
  </si>
  <si>
    <t>Nantucket Ferry Slip 2 Light 2   </t>
  </si>
  <si>
    <t>41 17 08.88 N</t>
  </si>
  <si>
    <t>70 05 42.240 W</t>
  </si>
  <si>
    <t>15292.00  </t>
  </si>
  <si>
    <t>100117001273  </t>
  </si>
  <si>
    <t>Nantucket Head of Harbor Buoy 10   </t>
  </si>
  <si>
    <t>41 19 21.70 N</t>
  </si>
  <si>
    <t>70 02 06.700 W</t>
  </si>
  <si>
    <t>15292.10  </t>
  </si>
  <si>
    <t>100117714044  </t>
  </si>
  <si>
    <t>Nantucket Head of Harbor Buoy 10A   </t>
  </si>
  <si>
    <t>41 19 07.80 N</t>
  </si>
  <si>
    <t>70 01 45.900 W</t>
  </si>
  <si>
    <t>15260.00  </t>
  </si>
  <si>
    <t>200100217559  </t>
  </si>
  <si>
    <t>Nantucket Head of Harbor Buoy 2   </t>
  </si>
  <si>
    <t>41 17 27.90 N</t>
  </si>
  <si>
    <t>70 04 43.300 W</t>
  </si>
  <si>
    <t>15261.00  </t>
  </si>
  <si>
    <t>100117545420  </t>
  </si>
  <si>
    <t>Nantucket Head of Harbor Buoy 2A   </t>
  </si>
  <si>
    <t>41 17 49.10 N</t>
  </si>
  <si>
    <t>70 04 27.300 W</t>
  </si>
  <si>
    <t>15262.00  </t>
  </si>
  <si>
    <t>100117545443  </t>
  </si>
  <si>
    <t>Nantucket Head of Harbor Buoy 3   </t>
  </si>
  <si>
    <t>41 17 35.10 N</t>
  </si>
  <si>
    <t>70 04 38.400 W</t>
  </si>
  <si>
    <t>15263.00  </t>
  </si>
  <si>
    <t>100117545446  </t>
  </si>
  <si>
    <t>Nantucket Head of Harbor Buoy 3A   </t>
  </si>
  <si>
    <t>41 17 49.90 N</t>
  </si>
  <si>
    <t>70 04 29.100 W</t>
  </si>
  <si>
    <t>15264.00  </t>
  </si>
  <si>
    <t>100117545452  </t>
  </si>
  <si>
    <t>Nantucket Head of Harbor Buoy 3B   </t>
  </si>
  <si>
    <t>41 18 01.90 N</t>
  </si>
  <si>
    <t>70 03 42.800 W</t>
  </si>
  <si>
    <t>15270.00  </t>
  </si>
  <si>
    <t>200100217561  </t>
  </si>
  <si>
    <t>Nantucket Head of Harbor Buoy 4   </t>
  </si>
  <si>
    <t>41 17 59.00 N</t>
  </si>
  <si>
    <t>70 03 38.200 W</t>
  </si>
  <si>
    <t>15275.00  </t>
  </si>
  <si>
    <t>200100217562  </t>
  </si>
  <si>
    <t>Nantucket Head of Harbor Buoy 5   </t>
  </si>
  <si>
    <t>41 18 06.40 N</t>
  </si>
  <si>
    <t>70 03 14.300 W</t>
  </si>
  <si>
    <t>15280.00  </t>
  </si>
  <si>
    <t>200100217563  </t>
  </si>
  <si>
    <t>Nantucket Head of Harbor Buoy 6   </t>
  </si>
  <si>
    <t>41 18 03.90 N</t>
  </si>
  <si>
    <t>70 03 14.200 W</t>
  </si>
  <si>
    <t>15290.00  </t>
  </si>
  <si>
    <t>200100217565  </t>
  </si>
  <si>
    <t>Nantucket Head of Harbor Buoy 8   </t>
  </si>
  <si>
    <t>41 18 47.50 N</t>
  </si>
  <si>
    <t>70 02 02.400 W</t>
  </si>
  <si>
    <t>15290.10  </t>
  </si>
  <si>
    <t>100117714015  </t>
  </si>
  <si>
    <t>Nantucket Head of Harbor Buoy 8A   </t>
  </si>
  <si>
    <t>41 19 13.20 N</t>
  </si>
  <si>
    <t>70 02 15.000 W</t>
  </si>
  <si>
    <t>15290.20  </t>
  </si>
  <si>
    <t>100117714026  </t>
  </si>
  <si>
    <t>Nantucket Head of Harbor Buoy 8B   </t>
  </si>
  <si>
    <t>41 19 16.90 N</t>
  </si>
  <si>
    <t>70 02 15.400 W</t>
  </si>
  <si>
    <t>15291.00  </t>
  </si>
  <si>
    <t>100117001267  </t>
  </si>
  <si>
    <t>Nantucket Head of Harbor Buoy 9   </t>
  </si>
  <si>
    <t>41 19 23.30 N</t>
  </si>
  <si>
    <t>70 02 15.600 W</t>
  </si>
  <si>
    <t>17035.00  </t>
  </si>
  <si>
    <t>200100218472  </t>
  </si>
  <si>
    <t>Nasketucket Bay Aquaculture Lighted Buoy NE   </t>
  </si>
  <si>
    <t>41 36 50.10 N</t>
  </si>
  <si>
    <t>70 50 26.040 W</t>
  </si>
  <si>
    <t>Rodman Taylor, Jr. </t>
  </si>
  <si>
    <t>05/01 - 09/30 </t>
  </si>
  <si>
    <t>17030.00  </t>
  </si>
  <si>
    <t>200100218474  </t>
  </si>
  <si>
    <t>Nasketucket Bay Aquaculture Lighted Buoy NW   </t>
  </si>
  <si>
    <t>41 36 35.82 N</t>
  </si>
  <si>
    <t>70 50 37.560 W</t>
  </si>
  <si>
    <t>Rodman Taylor Jr. </t>
  </si>
  <si>
    <t>17040.00  </t>
  </si>
  <si>
    <t>200100218471  </t>
  </si>
  <si>
    <t>Nasketucket Bay Aquaculture Lighted Buoy SE   </t>
  </si>
  <si>
    <t>41 36 42.90 N</t>
  </si>
  <si>
    <t>70 50 13.380 W</t>
  </si>
  <si>
    <t>17045.00  </t>
  </si>
  <si>
    <t>200100218473  </t>
  </si>
  <si>
    <t>Nasketucket Bay Aquaculture Lighted Buoy SW   </t>
  </si>
  <si>
    <t>41 36 27.54 N</t>
  </si>
  <si>
    <t>70 50 25.320 W</t>
  </si>
  <si>
    <t>510.10  </t>
  </si>
  <si>
    <t>200100218047  </t>
  </si>
  <si>
    <t>Nauset Beach Light   </t>
  </si>
  <si>
    <t>41 51 37.00 N</t>
  </si>
  <si>
    <t>69 57 11.000 W</t>
  </si>
  <si>
    <t>Jared Fulcher </t>
  </si>
  <si>
    <t>16926.00  </t>
  </si>
  <si>
    <t>100117414740  </t>
  </si>
  <si>
    <t>New Bedford South Terminal Buoy 1   </t>
  </si>
  <si>
    <t>41 37 17.58 N</t>
  </si>
  <si>
    <t>70 54 46.020 W</t>
  </si>
  <si>
    <t>Paul Fonseca </t>
  </si>
  <si>
    <t>16926.10  </t>
  </si>
  <si>
    <t>100117414746  </t>
  </si>
  <si>
    <t>New Bedford South Terminal Buoy 2   </t>
  </si>
  <si>
    <t>41 37 16.41 N</t>
  </si>
  <si>
    <t>70 54 48.106 W</t>
  </si>
  <si>
    <t>16926.20  </t>
  </si>
  <si>
    <t>100117414748  </t>
  </si>
  <si>
    <t>New Bedford South Terminal Buoy 3   </t>
  </si>
  <si>
    <t>41 37 15.96 N</t>
  </si>
  <si>
    <t>70 54 46.860 W</t>
  </si>
  <si>
    <t>16926.30  </t>
  </si>
  <si>
    <t>100117414753  </t>
  </si>
  <si>
    <t>New Bedford South Terminal Buoy 4   </t>
  </si>
  <si>
    <t>41 37 15.24 N</t>
  </si>
  <si>
    <t>70 54 48.900 W</t>
  </si>
  <si>
    <t>16926.40  </t>
  </si>
  <si>
    <t>100117414757  </t>
  </si>
  <si>
    <t>New Bedford South Terminal Buoy 5   </t>
  </si>
  <si>
    <t>41 37 14.94 N</t>
  </si>
  <si>
    <t>70 54 48.300 W</t>
  </si>
  <si>
    <t>16926.50  </t>
  </si>
  <si>
    <t>100117414760  </t>
  </si>
  <si>
    <t>New Bedford South Terminal Buoy 6   </t>
  </si>
  <si>
    <t>41 37 14.20 N</t>
  </si>
  <si>
    <t>70 54 50.461 W</t>
  </si>
  <si>
    <t>16926.60  </t>
  </si>
  <si>
    <t>100117414764  </t>
  </si>
  <si>
    <t>New Bedford South Terminal Buoy 7   </t>
  </si>
  <si>
    <t>41 37 13.19 N</t>
  </si>
  <si>
    <t>70 54 49.914 W</t>
  </si>
  <si>
    <t>16926.70  </t>
  </si>
  <si>
    <t>100117414773  </t>
  </si>
  <si>
    <t>New Bedford South Terminal Buoy 8   </t>
  </si>
  <si>
    <t>41 37 13.59 N</t>
  </si>
  <si>
    <t>70 54 51.624 W</t>
  </si>
  <si>
    <t>14742.00  </t>
  </si>
  <si>
    <t>200100218260  </t>
  </si>
  <si>
    <t>North Bay Channel Buoy 21   </t>
  </si>
  <si>
    <t>70 24 03.000 W</t>
  </si>
  <si>
    <t>14742.10  </t>
  </si>
  <si>
    <t>200100218262  </t>
  </si>
  <si>
    <t>North Bay Channel Buoy 22   </t>
  </si>
  <si>
    <t>41 37 48.10 N</t>
  </si>
  <si>
    <t>70 24 03.500 W</t>
  </si>
  <si>
    <t>14742.30  </t>
  </si>
  <si>
    <t>200100218264  </t>
  </si>
  <si>
    <t>North Bay Channel Buoy 23   </t>
  </si>
  <si>
    <t>41 37 41.10 N</t>
  </si>
  <si>
    <t>70 23 49.300 W</t>
  </si>
  <si>
    <t>14742.50  </t>
  </si>
  <si>
    <t>200100218266  </t>
  </si>
  <si>
    <t>North Bay Channel Buoy 25   </t>
  </si>
  <si>
    <t>41 37 35.70 N</t>
  </si>
  <si>
    <t>70 23 42.900 W</t>
  </si>
  <si>
    <t>14742.70  </t>
  </si>
  <si>
    <t>200100218268  </t>
  </si>
  <si>
    <t>North Bay Channel Buoy 26   </t>
  </si>
  <si>
    <t>41 37 37.50 N</t>
  </si>
  <si>
    <t>70 23 45.600 W</t>
  </si>
  <si>
    <t>100117305367  </t>
  </si>
  <si>
    <t>North Bay No Wake/Speed Bouy A   </t>
  </si>
  <si>
    <t>41 37 48.80 N</t>
  </si>
  <si>
    <t>70 24 25.500 W</t>
  </si>
  <si>
    <t>100117305373  </t>
  </si>
  <si>
    <t>North Bay No Wake/Speed Bouy B   </t>
  </si>
  <si>
    <t>41 37 48.38 N</t>
  </si>
  <si>
    <t>70 24 01.368 W</t>
  </si>
  <si>
    <t>100117305383  </t>
  </si>
  <si>
    <t>North Bay No Wake/Speed Sign C   </t>
  </si>
  <si>
    <t>41 37 48.89 N</t>
  </si>
  <si>
    <t>70 24 35.588 W</t>
  </si>
  <si>
    <t>100117306866  </t>
  </si>
  <si>
    <t>41 38 14.43 N</t>
  </si>
  <si>
    <t>70 24 21.766 W</t>
  </si>
  <si>
    <t>100118426158  </t>
  </si>
  <si>
    <t>Northeast Rock Hazard Buoy  </t>
  </si>
  <si>
    <t>41 41 50.76 N</t>
  </si>
  <si>
    <t>70 44 26.969 W</t>
  </si>
  <si>
    <t>100118426146  </t>
  </si>
  <si>
    <t>Northwest Rock Hazard Buoy  </t>
  </si>
  <si>
    <t>41 41 45.19 N</t>
  </si>
  <si>
    <t>70 44 30.645 W</t>
  </si>
  <si>
    <t>100117060228  </t>
  </si>
  <si>
    <t>Nyes Wharf East Speed Buoy  </t>
  </si>
  <si>
    <t>41 41 45.84 N</t>
  </si>
  <si>
    <t>70 45 10.080 W</t>
  </si>
  <si>
    <t>15448.00  </t>
  </si>
  <si>
    <t>200100219366  </t>
  </si>
  <si>
    <t>Oak Bluffs Ferry Slip Light 1   </t>
  </si>
  <si>
    <t>41 27 32.34 N</t>
  </si>
  <si>
    <t>70 33 14.520 W</t>
  </si>
  <si>
    <t>15447.00  </t>
  </si>
  <si>
    <t>200100219365  </t>
  </si>
  <si>
    <t>Oak Bluffs Ferry Slip Light 2   </t>
  </si>
  <si>
    <t>41 27 32.82 N</t>
  </si>
  <si>
    <t>70 33 15.900 W</t>
  </si>
  <si>
    <t>100117237893  </t>
  </si>
  <si>
    <t>Oak Bluffs Harbor Hazard Buoy   </t>
  </si>
  <si>
    <t>41 27 37.07 N</t>
  </si>
  <si>
    <t>70 33 31.850 W</t>
  </si>
  <si>
    <t>Oak Bluffs Harbormaster Alexander </t>
  </si>
  <si>
    <t>100117237895  </t>
  </si>
  <si>
    <t>Oak Bluffs Swim Buoys (5)   </t>
  </si>
  <si>
    <t>41 27 37.06 N</t>
  </si>
  <si>
    <t>70 33 22.930 W</t>
  </si>
  <si>
    <t>200100804785  </t>
  </si>
  <si>
    <t>Ockway Bay No Wake Buoy   </t>
  </si>
  <si>
    <t>200100787506  </t>
  </si>
  <si>
    <t>Old Silver Beach Swim Buoys (10)   </t>
  </si>
  <si>
    <t>41 37 30.00 N</t>
  </si>
  <si>
    <t>70 38 41.800 W</t>
  </si>
  <si>
    <t>17383.10  </t>
  </si>
  <si>
    <t>100116922009  </t>
  </si>
  <si>
    <t>Onset Bay Marina Buoy 1   </t>
  </si>
  <si>
    <t>41 44 09.48 N</t>
  </si>
  <si>
    <t>70 38 56.220 W</t>
  </si>
  <si>
    <t>Gregory Glavin </t>
  </si>
  <si>
    <t>17383.20  </t>
  </si>
  <si>
    <t>100116922016  </t>
  </si>
  <si>
    <t>Onset Bay Marina Buoy 2   </t>
  </si>
  <si>
    <t>41 44 09.18 N</t>
  </si>
  <si>
    <t>70 38 54.840 W</t>
  </si>
  <si>
    <t>100117167023  </t>
  </si>
  <si>
    <t>Onset Beach Swim Buoys (5)   </t>
  </si>
  <si>
    <t>41 44 26.76 N</t>
  </si>
  <si>
    <t>70 39 35.040 W</t>
  </si>
  <si>
    <t>garry Buckminster </t>
  </si>
  <si>
    <t>100117309703  </t>
  </si>
  <si>
    <t>Onset Oyster Aquaculture Buoy A  </t>
  </si>
  <si>
    <t>41 44 30.24 N</t>
  </si>
  <si>
    <t>70 37 48.000 W</t>
  </si>
  <si>
    <t>013-06-02</t>
  </si>
  <si>
    <t>Robert Tourigny </t>
  </si>
  <si>
    <t>100117312218  </t>
  </si>
  <si>
    <t>Onset Oyster Aquaculture Buoy B   </t>
  </si>
  <si>
    <t>41 44 35.40 N</t>
  </si>
  <si>
    <t>70 37 41.580 W</t>
  </si>
  <si>
    <t>robert tourigny </t>
  </si>
  <si>
    <t>13945.10  </t>
  </si>
  <si>
    <t>100117158343  </t>
  </si>
  <si>
    <t>Outermost Harbor Channel Buoy 1  </t>
  </si>
  <si>
    <t>41 39 42.70 N</t>
  </si>
  <si>
    <t>69 57 13.600 W</t>
  </si>
  <si>
    <t>13945.20  </t>
  </si>
  <si>
    <t>100117158345  </t>
  </si>
  <si>
    <t>Outermost Harbor Channel Buoy 2  </t>
  </si>
  <si>
    <t>41 39 43.20 N</t>
  </si>
  <si>
    <t>69 57 13.500 W</t>
  </si>
  <si>
    <t>13945.30  </t>
  </si>
  <si>
    <t>100117158353  </t>
  </si>
  <si>
    <t>Outermost Harbor Channel Buoy 3  </t>
  </si>
  <si>
    <t>41 39 46.10 N</t>
  </si>
  <si>
    <t>69 57 12.000 W</t>
  </si>
  <si>
    <t>13945.40  </t>
  </si>
  <si>
    <t>100117158356  </t>
  </si>
  <si>
    <t>Outermost Harbor Channel Buoy 4  </t>
  </si>
  <si>
    <t>41 39 48.80 N</t>
  </si>
  <si>
    <t>69 57 13.400 W</t>
  </si>
  <si>
    <t>13945.50  </t>
  </si>
  <si>
    <t>100117158388  </t>
  </si>
  <si>
    <t>Outermost Harbor Channel Buoy 5  </t>
  </si>
  <si>
    <t>69 57 15.500 W</t>
  </si>
  <si>
    <t>13945.60  </t>
  </si>
  <si>
    <t>100117158397  </t>
  </si>
  <si>
    <t>Outermost Harbor Channel Buoy 6  </t>
  </si>
  <si>
    <t>13945.70  </t>
  </si>
  <si>
    <t>100117158402  </t>
  </si>
  <si>
    <t>Outermost Harbor Channel Buoy 7  </t>
  </si>
  <si>
    <t>41 39 51.40 N</t>
  </si>
  <si>
    <t>69 57 18.000 W</t>
  </si>
  <si>
    <t>13308.95  </t>
  </si>
  <si>
    <t>100116984533  </t>
  </si>
  <si>
    <t>Outermost Harbor Mid Channel Buoy A   </t>
  </si>
  <si>
    <t>41 39 29.00 N</t>
  </si>
  <si>
    <t>13308.51  </t>
  </si>
  <si>
    <t>100116919884  </t>
  </si>
  <si>
    <t>Outermost Harbor Mid-Channel Buoy OMH   </t>
  </si>
  <si>
    <t>41 39 43.10 N</t>
  </si>
  <si>
    <t>69 57 13.900 W</t>
  </si>
  <si>
    <t>100117157555  </t>
  </si>
  <si>
    <t>Outermost Harbor No Wake Buoy   </t>
  </si>
  <si>
    <t>41 39 42.10 N</t>
  </si>
  <si>
    <t>13931.00  </t>
  </si>
  <si>
    <t>200100218056  </t>
  </si>
  <si>
    <t>Oyster Pond River Buoy 1   </t>
  </si>
  <si>
    <t>41 39 40.45 N</t>
  </si>
  <si>
    <t>69 58 38.726 W</t>
  </si>
  <si>
    <t>13939.10  </t>
  </si>
  <si>
    <t>100117157931  </t>
  </si>
  <si>
    <t>Oyster Pond River Buoy 10   </t>
  </si>
  <si>
    <t>41 40 48.43 N</t>
  </si>
  <si>
    <t>69 58 22.619 W</t>
  </si>
  <si>
    <t>13932.00  </t>
  </si>
  <si>
    <t>200100218058  </t>
  </si>
  <si>
    <t>Oyster Pond River Buoy 2   </t>
  </si>
  <si>
    <t>41 39 41.94 N</t>
  </si>
  <si>
    <t>69 58 38.400 W</t>
  </si>
  <si>
    <t>13933.00  </t>
  </si>
  <si>
    <t>200100218060  </t>
  </si>
  <si>
    <t>Oyster Pond River Buoy 3   </t>
  </si>
  <si>
    <t>41 39 48.43 N</t>
  </si>
  <si>
    <t>69 58 46.772 W</t>
  </si>
  <si>
    <t>13934.00  </t>
  </si>
  <si>
    <t>200100218062  </t>
  </si>
  <si>
    <t>Oyster Pond River Buoy 4   </t>
  </si>
  <si>
    <t>41 39 58.40 N</t>
  </si>
  <si>
    <t>69 59 04.100 W</t>
  </si>
  <si>
    <t>13935.00  </t>
  </si>
  <si>
    <t>200100218064  </t>
  </si>
  <si>
    <t>Oyster Pond River Buoy 5   </t>
  </si>
  <si>
    <t>41 40 02.85 N</t>
  </si>
  <si>
    <t>69 59 11.273 W</t>
  </si>
  <si>
    <t>13936.00  </t>
  </si>
  <si>
    <t>200100218066  </t>
  </si>
  <si>
    <t>Oyster Pond River Buoy 6   </t>
  </si>
  <si>
    <t>69 59 23.000 W</t>
  </si>
  <si>
    <t>13937.00  </t>
  </si>
  <si>
    <t>200100218068  </t>
  </si>
  <si>
    <t>Oyster Pond River Buoy 7   </t>
  </si>
  <si>
    <t>41 40 20.63 N</t>
  </si>
  <si>
    <t>69 59 12.764 W</t>
  </si>
  <si>
    <t>13938.00  </t>
  </si>
  <si>
    <t>200100218070  </t>
  </si>
  <si>
    <t>Oyster Pond River Buoy 8   </t>
  </si>
  <si>
    <t>41 40 40.89 N</t>
  </si>
  <si>
    <t>69 58 44.464 W</t>
  </si>
  <si>
    <t>13939.00  </t>
  </si>
  <si>
    <t>200100218072  </t>
  </si>
  <si>
    <t>Oyster Pond River Buoy 9   </t>
  </si>
  <si>
    <t>41 40 45.48 N</t>
  </si>
  <si>
    <t>69 58 35.400 W</t>
  </si>
  <si>
    <t>100116977724  </t>
  </si>
  <si>
    <t>Oyster Pond River Speed Buoy A   </t>
  </si>
  <si>
    <t>41 40 49.26 N</t>
  </si>
  <si>
    <t>69 58 20.100 W</t>
  </si>
  <si>
    <t>100116977769  </t>
  </si>
  <si>
    <t>Oyster Pond River Speed Buoy B   </t>
  </si>
  <si>
    <t>41 40 42.06 N</t>
  </si>
  <si>
    <t>69 58 42.960 W</t>
  </si>
  <si>
    <t>100116977776  </t>
  </si>
  <si>
    <t>Oyster Pond River Speed Buoy C   </t>
  </si>
  <si>
    <t>41 40 22.44 N</t>
  </si>
  <si>
    <t>69 58 09.600 W</t>
  </si>
  <si>
    <t>100116977812  </t>
  </si>
  <si>
    <t>Oyster Pond River Speed Buoy D   </t>
  </si>
  <si>
    <t>41 39 47.52 N</t>
  </si>
  <si>
    <t>69 58 45.840 W</t>
  </si>
  <si>
    <t>100116977820  </t>
  </si>
  <si>
    <t>Oyster Pond River Speed Buoy E   </t>
  </si>
  <si>
    <t>41 39 56.64 N</t>
  </si>
  <si>
    <t>69 58 59.760 W</t>
  </si>
  <si>
    <t>100116977836  </t>
  </si>
  <si>
    <t>Oyster Pond River Speed Buoy F   </t>
  </si>
  <si>
    <t>41 40 06.78 N</t>
  </si>
  <si>
    <t>69 59 20.580 W</t>
  </si>
  <si>
    <t>16898.00  </t>
  </si>
  <si>
    <t>200100219360  </t>
  </si>
  <si>
    <t>Palmers Island Light   </t>
  </si>
  <si>
    <t>41 37 37.02 N</t>
  </si>
  <si>
    <t>70 54 32.910 W</t>
  </si>
  <si>
    <t>Anne Louro </t>
  </si>
  <si>
    <t>100116925482  </t>
  </si>
  <si>
    <t>Pamet Harbor Danger Buoy A   </t>
  </si>
  <si>
    <t>41 59 08.50 N</t>
  </si>
  <si>
    <t>70 05 18.600 W</t>
  </si>
  <si>
    <t>AN-1B</t>
  </si>
  <si>
    <t>Tony Jackett </t>
  </si>
  <si>
    <t>100116925486  </t>
  </si>
  <si>
    <t>Pamet Harbor Danger Buoy B   </t>
  </si>
  <si>
    <t>41 59 30.80 N</t>
  </si>
  <si>
    <t>70 04 45.800 W</t>
  </si>
  <si>
    <t>13260.90  </t>
  </si>
  <si>
    <t>100117137874  </t>
  </si>
  <si>
    <t>Pamet River Buoy 10   </t>
  </si>
  <si>
    <t>41 59 30.30 N</t>
  </si>
  <si>
    <t>13260.40  </t>
  </si>
  <si>
    <t>100116929513  </t>
  </si>
  <si>
    <t>Pamet River Buoy 4   </t>
  </si>
  <si>
    <t>41 59 30.60 N</t>
  </si>
  <si>
    <t>70 04 45.700 W</t>
  </si>
  <si>
    <t>13260.70  </t>
  </si>
  <si>
    <t>100116929550  </t>
  </si>
  <si>
    <t>Pamet River Buoy 7   </t>
  </si>
  <si>
    <t>41 59 31.60 N</t>
  </si>
  <si>
    <t>70 04 34.000 W</t>
  </si>
  <si>
    <t>05/15 - 10/31 </t>
  </si>
  <si>
    <t>13260.20  </t>
  </si>
  <si>
    <t>100117910841  </t>
  </si>
  <si>
    <t>Pamet River Entrance Lighted Buoy 2   </t>
  </si>
  <si>
    <t>41 59 30.00 N</t>
  </si>
  <si>
    <t>70 04 49.900 W</t>
  </si>
  <si>
    <t>13260.10  </t>
  </si>
  <si>
    <t>100117910831  </t>
  </si>
  <si>
    <t>Pamet River North Breakwater Light 1   </t>
  </si>
  <si>
    <t>41 59 32.10 N</t>
  </si>
  <si>
    <t>70 04 48.000 W</t>
  </si>
  <si>
    <t>100116924972  </t>
  </si>
  <si>
    <t>Parkers River Beach Swim Buoys (3)  </t>
  </si>
  <si>
    <t>41 38 23.76 N</t>
  </si>
  <si>
    <t>70 12 38.700 W</t>
  </si>
  <si>
    <t>14460.00  </t>
  </si>
  <si>
    <t>200100219359  </t>
  </si>
  <si>
    <t>Parkers River Buoy 2   </t>
  </si>
  <si>
    <t>41 37 43.70 N</t>
  </si>
  <si>
    <t>70 12 58.000 W</t>
  </si>
  <si>
    <t>14461.00  </t>
  </si>
  <si>
    <t>100117140001  </t>
  </si>
  <si>
    <t>Parkers River Buoy 3   </t>
  </si>
  <si>
    <t>41 37 46.30 N</t>
  </si>
  <si>
    <t>70 13 01.500 W</t>
  </si>
  <si>
    <t>14462.00  </t>
  </si>
  <si>
    <t>100117140009  </t>
  </si>
  <si>
    <t>Parkers River Buoy 4   </t>
  </si>
  <si>
    <t>41 37 52.70 N</t>
  </si>
  <si>
    <t>70 13 02.800 W</t>
  </si>
  <si>
    <t>14463.00  </t>
  </si>
  <si>
    <t>100117176482  </t>
  </si>
  <si>
    <t>Parkers River Buoy 5   </t>
  </si>
  <si>
    <t>41 37 57.60 N</t>
  </si>
  <si>
    <t>70 13 08.400 W</t>
  </si>
  <si>
    <t>14464.00  </t>
  </si>
  <si>
    <t>100117176490  </t>
  </si>
  <si>
    <t>Parkers River Buoy 6   </t>
  </si>
  <si>
    <t>41 38 01.20 N</t>
  </si>
  <si>
    <t>70 13 09.000 W</t>
  </si>
  <si>
    <t>100117139998  </t>
  </si>
  <si>
    <t>Parkers River No Wake Buoy   </t>
  </si>
  <si>
    <t>70 13 10.900 W</t>
  </si>
  <si>
    <t>13476.25  </t>
  </si>
  <si>
    <t>200100219355  </t>
  </si>
  <si>
    <t>Paw Wah Pond Entrance Buoy 1   </t>
  </si>
  <si>
    <t>41 45 10.00 N</t>
  </si>
  <si>
    <t>69 58 03.100 W</t>
  </si>
  <si>
    <t>13476.27  </t>
  </si>
  <si>
    <t>200100219356  </t>
  </si>
  <si>
    <t>Paw Wah Pond Entrance Buoy 2   </t>
  </si>
  <si>
    <t>41 45 09.80 N</t>
  </si>
  <si>
    <t>69 58 02.000 W</t>
  </si>
  <si>
    <t>100118253067  </t>
  </si>
  <si>
    <t>Perini Oyster Farm Aquaculture Buoy NE  </t>
  </si>
  <si>
    <t>41 39 10.02 N</t>
  </si>
  <si>
    <t>70 37 56.390 W</t>
  </si>
  <si>
    <t>Ty Perini </t>
  </si>
  <si>
    <t>100118253070  </t>
  </si>
  <si>
    <t>Perini Oyster Farm Aquaculture Buoy NW  </t>
  </si>
  <si>
    <t>41 39 11.16 N</t>
  </si>
  <si>
    <t>70 38 01.010 W</t>
  </si>
  <si>
    <t>100118253062  </t>
  </si>
  <si>
    <t>Perini Oyster Farm Aquaculture Buoy SE  </t>
  </si>
  <si>
    <t>41 39 07.43 N</t>
  </si>
  <si>
    <t>70 37 56.890 W</t>
  </si>
  <si>
    <t>100118253065  </t>
  </si>
  <si>
    <t>Perini Oyster Farm Aquaculture Buoy SW  </t>
  </si>
  <si>
    <t>41 39 07.68 N</t>
  </si>
  <si>
    <t>70 38 01.150 W</t>
  </si>
  <si>
    <t>200100219351  </t>
  </si>
  <si>
    <t>Phinneys Harbor North No Wake Buoy   </t>
  </si>
  <si>
    <t>41 43 00.72 N</t>
  </si>
  <si>
    <t>70 37 17.940 W</t>
  </si>
  <si>
    <t>200100219353  </t>
  </si>
  <si>
    <t>Phinneys Harbor North Rock Buoy   </t>
  </si>
  <si>
    <t>41 43 07.32 N</t>
  </si>
  <si>
    <t>70 37 14.520 W</t>
  </si>
  <si>
    <t>100117157564  </t>
  </si>
  <si>
    <t>Phinneys Harbor Rock Buoy B   </t>
  </si>
  <si>
    <t>41 42 47.52 N</t>
  </si>
  <si>
    <t>70 38 00.180 W</t>
  </si>
  <si>
    <t>200100219352  </t>
  </si>
  <si>
    <t>Phinneys Harbor South Rock Buoy   </t>
  </si>
  <si>
    <t>41 43 06.84 N</t>
  </si>
  <si>
    <t>70 37 12.780 W</t>
  </si>
  <si>
    <t>100117157554  </t>
  </si>
  <si>
    <t>Phinneys Harbor Swim Buoy   </t>
  </si>
  <si>
    <t>41 42 55.08 N</t>
  </si>
  <si>
    <t>70 36 59.100 W</t>
  </si>
  <si>
    <t>200100219354  </t>
  </si>
  <si>
    <t>Phinneys Harbor Water Ski Area Buoy   </t>
  </si>
  <si>
    <t>41 43 18.54 N</t>
  </si>
  <si>
    <t>70 37 35.940 W</t>
  </si>
  <si>
    <t>100117529489  </t>
  </si>
  <si>
    <t>Pimnys Point Danger Buoy   </t>
  </si>
  <si>
    <t>41 17 24.60 N</t>
  </si>
  <si>
    <t>70 04 21.600 W</t>
  </si>
  <si>
    <t>100117167012  </t>
  </si>
  <si>
    <t>Pinehurst Beach Swim Buoy   </t>
  </si>
  <si>
    <t>41 44 43.02 N</t>
  </si>
  <si>
    <t>70 42 35.280 W</t>
  </si>
  <si>
    <t>100118426163  </t>
  </si>
  <si>
    <t>Planting Island Sand Bar Hazard Buoy  </t>
  </si>
  <si>
    <t>41 41 54.69 N</t>
  </si>
  <si>
    <t>70 44 21.858 W</t>
  </si>
  <si>
    <t>100117060224  </t>
  </si>
  <si>
    <t>Planting Island SE Speed Buoy   </t>
  </si>
  <si>
    <t>41 41 59.46 N</t>
  </si>
  <si>
    <t>70 44 36.120 W</t>
  </si>
  <si>
    <t>13420.00  </t>
  </si>
  <si>
    <t>200100217677  </t>
  </si>
  <si>
    <t>Pleasant Bay buoy 10   </t>
  </si>
  <si>
    <t>13425.00  </t>
  </si>
  <si>
    <t>200100219340  </t>
  </si>
  <si>
    <t>Pleasant Bay Buoy 11   </t>
  </si>
  <si>
    <t>13430.00  </t>
  </si>
  <si>
    <t>200100219341  </t>
  </si>
  <si>
    <t>Pleasant Bay Buoy 12   </t>
  </si>
  <si>
    <t>69 56 11.300 W</t>
  </si>
  <si>
    <t>13435.00  </t>
  </si>
  <si>
    <t>200100217287  </t>
  </si>
  <si>
    <t>Pleasant Bay Buoy 13   </t>
  </si>
  <si>
    <t>13437.00  </t>
  </si>
  <si>
    <t>200100217973  </t>
  </si>
  <si>
    <t>Pleasant Bay Buoy 14   </t>
  </si>
  <si>
    <t>13440.00  </t>
  </si>
  <si>
    <t>200100219342  </t>
  </si>
  <si>
    <t>Pleasant Bay Buoy 15   </t>
  </si>
  <si>
    <t>41 42 08.30 N</t>
  </si>
  <si>
    <t>69 56 34.100 W</t>
  </si>
  <si>
    <t>13445.00  </t>
  </si>
  <si>
    <t>200100219343  </t>
  </si>
  <si>
    <t>Pleasant Bay Buoy 16   </t>
  </si>
  <si>
    <t>41 42 24.50 N</t>
  </si>
  <si>
    <t>13450.00  </t>
  </si>
  <si>
    <t>200100219344  </t>
  </si>
  <si>
    <t>Pleasant Bay Buoy 17   </t>
  </si>
  <si>
    <t>41 42 35.00 N</t>
  </si>
  <si>
    <t>13455.00  </t>
  </si>
  <si>
    <t>200100219345  </t>
  </si>
  <si>
    <t>Pleasant Bay Buoy 18   </t>
  </si>
  <si>
    <t>41 42 40.70 N</t>
  </si>
  <si>
    <t>13460.00  </t>
  </si>
  <si>
    <t>200100219346  </t>
  </si>
  <si>
    <t>Pleasant Bay Buoy 19   </t>
  </si>
  <si>
    <t>13465.00  </t>
  </si>
  <si>
    <t>200100219347  </t>
  </si>
  <si>
    <t>Pleasant Bay Buoy 20   </t>
  </si>
  <si>
    <t>13470.00  </t>
  </si>
  <si>
    <t>200100219348  </t>
  </si>
  <si>
    <t>Pleasant Bay Buoy 21   </t>
  </si>
  <si>
    <t>13475.00  </t>
  </si>
  <si>
    <t>200100219349  </t>
  </si>
  <si>
    <t>Pleasant Bay Buoy 22   </t>
  </si>
  <si>
    <t>13475.10  </t>
  </si>
  <si>
    <t>200100218074  </t>
  </si>
  <si>
    <t>Pleasant Bay Buoy 23   </t>
  </si>
  <si>
    <t>41 42 58.10 N</t>
  </si>
  <si>
    <t>69 57 45.500 W</t>
  </si>
  <si>
    <t>13475.20  </t>
  </si>
  <si>
    <t>200100218076  </t>
  </si>
  <si>
    <t>Pleasant Bay Buoy 24   </t>
  </si>
  <si>
    <t>13475.30  </t>
  </si>
  <si>
    <t>100116985163  </t>
  </si>
  <si>
    <t>Pleasant Bay Buoy 25   </t>
  </si>
  <si>
    <t>41 43 27.50 N</t>
  </si>
  <si>
    <t>69 57 55.700 W</t>
  </si>
  <si>
    <t>13475.40  </t>
  </si>
  <si>
    <t>100116985180  </t>
  </si>
  <si>
    <t>Pleasant Bay Buoy 26   </t>
  </si>
  <si>
    <t>13475.50  </t>
  </si>
  <si>
    <t>100116985189  </t>
  </si>
  <si>
    <t>Pleasant Bay Buoy 27   </t>
  </si>
  <si>
    <t>13475.60  </t>
  </si>
  <si>
    <t>100116985209  </t>
  </si>
  <si>
    <t>Pleasant Bay Buoy 28   </t>
  </si>
  <si>
    <t>41 43 25.70 N</t>
  </si>
  <si>
    <t>69 58 22.100 W</t>
  </si>
  <si>
    <t>13475.70  </t>
  </si>
  <si>
    <t>100116985283  </t>
  </si>
  <si>
    <t>Pleasant Bay Buoy 29   </t>
  </si>
  <si>
    <t>41 43 25.30 N</t>
  </si>
  <si>
    <t>69 58 23.900 W</t>
  </si>
  <si>
    <t>13475.80  </t>
  </si>
  <si>
    <t>100116985297  </t>
  </si>
  <si>
    <t>Pleasant Bay Buoy 30  </t>
  </si>
  <si>
    <t>41 43 24.10 N</t>
  </si>
  <si>
    <t>69 58 15.600 W</t>
  </si>
  <si>
    <t>13475.90  </t>
  </si>
  <si>
    <t>100116985310  </t>
  </si>
  <si>
    <t>Pleasant Bay Buoy 31  </t>
  </si>
  <si>
    <t>41 43 23.90 N</t>
  </si>
  <si>
    <t>69 58 24.500 W</t>
  </si>
  <si>
    <t>13476.00  </t>
  </si>
  <si>
    <t>100116985335  </t>
  </si>
  <si>
    <t>Pleasant Bay Buoy 32  </t>
  </si>
  <si>
    <t>41 43 25.80 N</t>
  </si>
  <si>
    <t>69 58 25.400 W</t>
  </si>
  <si>
    <t>13400.00  </t>
  </si>
  <si>
    <t>200100217675  </t>
  </si>
  <si>
    <t>Pleasant Bay Buoy 6   </t>
  </si>
  <si>
    <t>41 40 45.00 N</t>
  </si>
  <si>
    <t>69 56 34.700 W</t>
  </si>
  <si>
    <t>13405.00  </t>
  </si>
  <si>
    <t>200100219338  </t>
  </si>
  <si>
    <t>Pleasant Bay Buoy 7   </t>
  </si>
  <si>
    <t>69 56 26.900 W</t>
  </si>
  <si>
    <t>13410.00  </t>
  </si>
  <si>
    <t>200100217676  </t>
  </si>
  <si>
    <t>Pleasant Bay Buoy 8   </t>
  </si>
  <si>
    <t>41 41 05.30 N</t>
  </si>
  <si>
    <t>69 56 20.300 W</t>
  </si>
  <si>
    <t>13415.00  </t>
  </si>
  <si>
    <t>200100219339  </t>
  </si>
  <si>
    <t>Pleasant Bay Buoy 9   </t>
  </si>
  <si>
    <t>13399.00  </t>
  </si>
  <si>
    <t>100116985137  </t>
  </si>
  <si>
    <t>Pleasant Bay Junction Buoy   </t>
  </si>
  <si>
    <t>41 42 45.00 N</t>
  </si>
  <si>
    <t>100117156262  </t>
  </si>
  <si>
    <t>Pocasset River No Wake Buoy B   </t>
  </si>
  <si>
    <t>41 42 03.84 N</t>
  </si>
  <si>
    <t>70 37 34.860 W</t>
  </si>
  <si>
    <t>100117156243  </t>
  </si>
  <si>
    <t>Pocasset River Rock Buoy A   </t>
  </si>
  <si>
    <t>41 42 11.52 N</t>
  </si>
  <si>
    <t>70 37 29.400 W</t>
  </si>
  <si>
    <t>200100219332  </t>
  </si>
  <si>
    <t>Pocasset River Rock Buoy C   </t>
  </si>
  <si>
    <t>41 42 01.92 N</t>
  </si>
  <si>
    <t>70 37 27.360 W</t>
  </si>
  <si>
    <t>17381.00  </t>
  </si>
  <si>
    <t>100116921927  </t>
  </si>
  <si>
    <t>Point Independence YC Buoy 1   </t>
  </si>
  <si>
    <t>steven prentice </t>
  </si>
  <si>
    <t>17382.00  </t>
  </si>
  <si>
    <t>100116921944  </t>
  </si>
  <si>
    <t>Point Independence YC Buoy 2   </t>
  </si>
  <si>
    <t>15293.30  </t>
  </si>
  <si>
    <t>100118168679  </t>
  </si>
  <si>
    <t>Polpis Harbor Buoy 3   </t>
  </si>
  <si>
    <t>41 18 18.70 N</t>
  </si>
  <si>
    <t>70 01 35.600 W</t>
  </si>
  <si>
    <t>15293.40  </t>
  </si>
  <si>
    <t>100117001475  </t>
  </si>
  <si>
    <t>41 18 18.00 N</t>
  </si>
  <si>
    <t>70 01 37.000 W</t>
  </si>
  <si>
    <t>15293.50  </t>
  </si>
  <si>
    <t>100117001479  </t>
  </si>
  <si>
    <t>Polpis Harbor Buoy 5   </t>
  </si>
  <si>
    <t>41 18 18.80 N</t>
  </si>
  <si>
    <t>70 01 35.700 W</t>
  </si>
  <si>
    <t>15293.60  </t>
  </si>
  <si>
    <t>100117713987  </t>
  </si>
  <si>
    <t>Polpis Harbor Buoy 6   </t>
  </si>
  <si>
    <t>41 18 20.60 N</t>
  </si>
  <si>
    <t>70 01 30.100 W</t>
  </si>
  <si>
    <t>15293.70  </t>
  </si>
  <si>
    <t>100117713992  </t>
  </si>
  <si>
    <t>Polpis Harbor Buoy 7   </t>
  </si>
  <si>
    <t>41 18 19.90 N</t>
  </si>
  <si>
    <t>70 01 23.800 W</t>
  </si>
  <si>
    <t>100116996450  </t>
  </si>
  <si>
    <t>Polpis Harbor East Rock Buoy   </t>
  </si>
  <si>
    <t>41 18 16.80 N</t>
  </si>
  <si>
    <t>70 01 36.000 W</t>
  </si>
  <si>
    <t>15293.20  </t>
  </si>
  <si>
    <t>100117001462  </t>
  </si>
  <si>
    <t>Polpis Harbor Lighted Buoy 2   </t>
  </si>
  <si>
    <t>41 18 19.50 N</t>
  </si>
  <si>
    <t>70 01 44.800 W</t>
  </si>
  <si>
    <t>14760.80  </t>
  </si>
  <si>
    <t>200100218379  </t>
  </si>
  <si>
    <t>Popponesett Bay Approach Buoy 1   </t>
  </si>
  <si>
    <t>14760.82  </t>
  </si>
  <si>
    <t>200100218381  </t>
  </si>
  <si>
    <t>Popponesett Bay Approach Buoy 3   </t>
  </si>
  <si>
    <t>14760.83  </t>
  </si>
  <si>
    <t>200100218382  </t>
  </si>
  <si>
    <t>Popponesett Bay Approach Buoy 4   </t>
  </si>
  <si>
    <t>41 35 15.96 N</t>
  </si>
  <si>
    <t>14760.84  </t>
  </si>
  <si>
    <t>200100218383  </t>
  </si>
  <si>
    <t>Popponesett Bay Approach Buoy 5   </t>
  </si>
  <si>
    <t>14760.88  </t>
  </si>
  <si>
    <t>200100218387  </t>
  </si>
  <si>
    <t>Popponesett Bay Approach Buoy 9   </t>
  </si>
  <si>
    <t>14760.89  </t>
  </si>
  <si>
    <t>200100218388  </t>
  </si>
  <si>
    <t>Popponesett Bay Approach Lighted Buoy 10   </t>
  </si>
  <si>
    <t>14760.81  </t>
  </si>
  <si>
    <t>200100218380  </t>
  </si>
  <si>
    <t>Popponesett Bay Approach Lighted Buoy 2   </t>
  </si>
  <si>
    <t>14760.85  </t>
  </si>
  <si>
    <t>200100218384  </t>
  </si>
  <si>
    <t>Popponesett Bay Approach Lighted Buoy 6   </t>
  </si>
  <si>
    <t>14760.86  </t>
  </si>
  <si>
    <t>200100218385  </t>
  </si>
  <si>
    <t>Popponesett Bay Approach Lighted Buoy 7   </t>
  </si>
  <si>
    <t>14760.87  </t>
  </si>
  <si>
    <t>200100218386  </t>
  </si>
  <si>
    <t>Popponesett Bay Approach Lighted Buoy 8   </t>
  </si>
  <si>
    <t>200100804789  </t>
  </si>
  <si>
    <t>Popponesett Bay Approach No Wake Buoy   </t>
  </si>
  <si>
    <t>41 35 19.20 N</t>
  </si>
  <si>
    <t>14760.90  </t>
  </si>
  <si>
    <t>200100218389  </t>
  </si>
  <si>
    <t>Popponesett Bay Channel Buoy 11   </t>
  </si>
  <si>
    <t>14760.91  </t>
  </si>
  <si>
    <t>100117151815  </t>
  </si>
  <si>
    <t>Popponesett Bay Channel Buoy 12   </t>
  </si>
  <si>
    <t>14760.93  </t>
  </si>
  <si>
    <t>100119124151  </t>
  </si>
  <si>
    <t>Popponesett Bay Channel Buoy 14  </t>
  </si>
  <si>
    <t>41 35 17.10 N</t>
  </si>
  <si>
    <t>14760.92  </t>
  </si>
  <si>
    <t>200100218390  </t>
  </si>
  <si>
    <t>Popponesett Bay Channel Lighted Buoy 13   </t>
  </si>
  <si>
    <t>200100217921  </t>
  </si>
  <si>
    <t>Popponesett Bay Danger Buoy   </t>
  </si>
  <si>
    <t>14762.50  </t>
  </si>
  <si>
    <t>200100219326  </t>
  </si>
  <si>
    <t>Popponesett Bay Mid-Channel Buoy A   </t>
  </si>
  <si>
    <t>14762.60  </t>
  </si>
  <si>
    <t>200100219327  </t>
  </si>
  <si>
    <t>Popponesett Bay Mid-Channel Buoy B   </t>
  </si>
  <si>
    <t>14762.70  </t>
  </si>
  <si>
    <t>200100219328  </t>
  </si>
  <si>
    <t>Popponesett Bay Mid-Channel Buoy C   </t>
  </si>
  <si>
    <t>14762.80  </t>
  </si>
  <si>
    <t>200100219329  </t>
  </si>
  <si>
    <t>Popponesett Bay Mid-Channel Buoy D   </t>
  </si>
  <si>
    <t>14762.90  </t>
  </si>
  <si>
    <t>200100219330  </t>
  </si>
  <si>
    <t>Popponesett Bay Mid-Channel Buoy E   </t>
  </si>
  <si>
    <t>100119154944  </t>
  </si>
  <si>
    <t>Popponesett Bay No Wake Buoy C  </t>
  </si>
  <si>
    <t>100119154952  </t>
  </si>
  <si>
    <t>Popponesett Bay No Wake Buoy E  </t>
  </si>
  <si>
    <t>70 27 28.100 W</t>
  </si>
  <si>
    <t>100119154960  </t>
  </si>
  <si>
    <t>Popponesett Bay No Wake Buoy F  </t>
  </si>
  <si>
    <t>100119154949  </t>
  </si>
  <si>
    <t>Popponesett South Channel Midway No Wake Buoy  </t>
  </si>
  <si>
    <t>14761.10  </t>
  </si>
  <si>
    <t>200100217910  </t>
  </si>
  <si>
    <t>Popponesett Spit Channel Buoy S1   </t>
  </si>
  <si>
    <t>14761.30  </t>
  </si>
  <si>
    <t>200100217912  </t>
  </si>
  <si>
    <t>Popponesett Spit Channel Buoy S3   </t>
  </si>
  <si>
    <t>14761.50  </t>
  </si>
  <si>
    <t>200100217914  </t>
  </si>
  <si>
    <t>Popponesett Spit Channel Buoy S5   </t>
  </si>
  <si>
    <t>14761.55  </t>
  </si>
  <si>
    <t>100118304173  </t>
  </si>
  <si>
    <t>Popponesett Spit Channel Buoy S5A  </t>
  </si>
  <si>
    <t>14761.60  </t>
  </si>
  <si>
    <t>200100217915  </t>
  </si>
  <si>
    <t>Popponesett Spit Channel Buoy S6   </t>
  </si>
  <si>
    <t>14761.80  </t>
  </si>
  <si>
    <t>200100218342  </t>
  </si>
  <si>
    <t>Popponesett Spit Channel Buoy S8   </t>
  </si>
  <si>
    <t>14761.20  </t>
  </si>
  <si>
    <t>200100217911  </t>
  </si>
  <si>
    <t>Popponesett Spit Channel Lighted Buoy S2   </t>
  </si>
  <si>
    <t>14761.40  </t>
  </si>
  <si>
    <t>200100217913  </t>
  </si>
  <si>
    <t>Popponesett Spit Channel Lighted Buoy S4   </t>
  </si>
  <si>
    <t>70 27 15.000 W</t>
  </si>
  <si>
    <t>14761.70  </t>
  </si>
  <si>
    <t>200100217916  </t>
  </si>
  <si>
    <t>Popponesett Spit Channel Lighted Buoy S7   </t>
  </si>
  <si>
    <t>41 34 57.00 N</t>
  </si>
  <si>
    <t>70 27 22.800 W</t>
  </si>
  <si>
    <t>100116980976  </t>
  </si>
  <si>
    <t>Popponesett Spit East End No Wake Buoy   </t>
  </si>
  <si>
    <t>41 35 11.70 N</t>
  </si>
  <si>
    <t>70 27 11.700 W</t>
  </si>
  <si>
    <t>100116977903  </t>
  </si>
  <si>
    <t>Popponesett Spit West End No Wake Buoy   </t>
  </si>
  <si>
    <t>100117304970  </t>
  </si>
  <si>
    <t>Prince Cove Speed Buoy   </t>
  </si>
  <si>
    <t>41 38 41.60 N</t>
  </si>
  <si>
    <t>70 24 31.900 W</t>
  </si>
  <si>
    <t>AN-1A</t>
  </si>
  <si>
    <t>100117148174  </t>
  </si>
  <si>
    <t>Provincetown Harbor No Wake Buoy A   </t>
  </si>
  <si>
    <t>42 02 44.46 N</t>
  </si>
  <si>
    <t>70 10 51.780 W</t>
  </si>
  <si>
    <t>100117148187  </t>
  </si>
  <si>
    <t>Provincetown Harbor No Wake Buoy B   </t>
  </si>
  <si>
    <t>42 02 41.04 N</t>
  </si>
  <si>
    <t>70 10 55.860 W</t>
  </si>
  <si>
    <t>100117148190  </t>
  </si>
  <si>
    <t>Provincetown Harbor No Wake Buoy C   </t>
  </si>
  <si>
    <t>42 02 34.60 N</t>
  </si>
  <si>
    <t>70 11 09.600 W</t>
  </si>
  <si>
    <t>2109-08-02 Sokasits,Michael</t>
  </si>
  <si>
    <t>100117148197  </t>
  </si>
  <si>
    <t>Provincetown Harbor No Wake Buoy D   </t>
  </si>
  <si>
    <t>42 03 06.12 N</t>
  </si>
  <si>
    <t>70 10 31.380 W</t>
  </si>
  <si>
    <t>13475.91  </t>
  </si>
  <si>
    <t>200100219322  </t>
  </si>
  <si>
    <t>Quanset Pond Buoy 2   </t>
  </si>
  <si>
    <t>41 44 10.40 N</t>
  </si>
  <si>
    <t>69 58 54.100 W</t>
  </si>
  <si>
    <t>13475.92  </t>
  </si>
  <si>
    <t>200100219323  </t>
  </si>
  <si>
    <t>Quanset Pond Buoy 4   </t>
  </si>
  <si>
    <t>41 44 14.80 N</t>
  </si>
  <si>
    <t>69 58 53.700 W</t>
  </si>
  <si>
    <t>16360.00  </t>
  </si>
  <si>
    <t>200100217598  </t>
  </si>
  <si>
    <t>Quisset Harbor Buoy 8   </t>
  </si>
  <si>
    <t>41 32 32.88 N</t>
  </si>
  <si>
    <t>70 39 19.020 W</t>
  </si>
  <si>
    <t>16365.00  </t>
  </si>
  <si>
    <t>200100217599  </t>
  </si>
  <si>
    <t>Quisset Harbor Buoy 9   </t>
  </si>
  <si>
    <t>41 32 34.38 N</t>
  </si>
  <si>
    <t>70 39 16.500 W</t>
  </si>
  <si>
    <t>100116981106  </t>
  </si>
  <si>
    <t>Quissett Oyster Company Buoy A   </t>
  </si>
  <si>
    <t>41 32 01.00 N</t>
  </si>
  <si>
    <t>70 40 14.000 W</t>
  </si>
  <si>
    <t>Peter Chase </t>
  </si>
  <si>
    <t>100116981110  </t>
  </si>
  <si>
    <t>Quissett Oyster Company Buoy B   </t>
  </si>
  <si>
    <t>41 32 05.00 N</t>
  </si>
  <si>
    <t>70 40 18.000 W</t>
  </si>
  <si>
    <t>100117003900  </t>
  </si>
  <si>
    <t>Quissett Oyster Company Buoy C   </t>
  </si>
  <si>
    <t>41 32 03.00 N</t>
  </si>
  <si>
    <t>70 40 19.000 W</t>
  </si>
  <si>
    <t>100117003905  </t>
  </si>
  <si>
    <t>Quissett Oyster CompanyBuoy D   </t>
  </si>
  <si>
    <t>70 40 13.000 W</t>
  </si>
  <si>
    <t>100117060238  </t>
  </si>
  <si>
    <t>Ram Island Rock Danger Buoy A   </t>
  </si>
  <si>
    <t>41 42 04.14 N</t>
  </si>
  <si>
    <t>70 44 56.400 W</t>
  </si>
  <si>
    <t>100117287653  </t>
  </si>
  <si>
    <t>Ram Island Rock Danger Buoy B   </t>
  </si>
  <si>
    <t>41 42 04.80 N</t>
  </si>
  <si>
    <t>70 44 53.520 W</t>
  </si>
  <si>
    <t>16601.00  </t>
  </si>
  <si>
    <t>100116982605  </t>
  </si>
  <si>
    <t>Red Brook Harbor Buoy 16   </t>
  </si>
  <si>
    <t>41 40 30.60 N</t>
  </si>
  <si>
    <t>70 37 27.000 W</t>
  </si>
  <si>
    <t>Bruce Parker </t>
  </si>
  <si>
    <t>16602.00  </t>
  </si>
  <si>
    <t>100116982612  </t>
  </si>
  <si>
    <t>Red Brook Harbor Buoy 18   </t>
  </si>
  <si>
    <t>41 40 30.40 N</t>
  </si>
  <si>
    <t>70 37 17.400 W</t>
  </si>
  <si>
    <t>16603.00  </t>
  </si>
  <si>
    <t>100116982618  </t>
  </si>
  <si>
    <t>Red Brook Harbor Buoy 20   </t>
  </si>
  <si>
    <t>41 40 30.00 N</t>
  </si>
  <si>
    <t>70 37 09.400 W</t>
  </si>
  <si>
    <t>16604.00  </t>
  </si>
  <si>
    <t>100116982621  </t>
  </si>
  <si>
    <t>Red Brook Harbor Buoy 22   </t>
  </si>
  <si>
    <t>41 40 29.60 N</t>
  </si>
  <si>
    <t>70 37 01.700 W</t>
  </si>
  <si>
    <t>100118252745  </t>
  </si>
  <si>
    <t>Red Brook Harbor Rock Buoy  </t>
  </si>
  <si>
    <t>41 40 34.08 N</t>
  </si>
  <si>
    <t>70 37 41.820 W</t>
  </si>
  <si>
    <t>100116977636  </t>
  </si>
  <si>
    <t>RIDGEVALE SWIM BUOY   </t>
  </si>
  <si>
    <t>41 40 14.10 N</t>
  </si>
  <si>
    <t>70 00 32.100 W</t>
  </si>
  <si>
    <t>13161.00  </t>
  </si>
  <si>
    <t>100116984408  </t>
  </si>
  <si>
    <t>Rock Harbor East Jetty Light   </t>
  </si>
  <si>
    <t>41 48 02.36 N</t>
  </si>
  <si>
    <t>70 00 32.730 W</t>
  </si>
  <si>
    <t>13162.00  </t>
  </si>
  <si>
    <t>100116984419  </t>
  </si>
  <si>
    <t>Rock Harbor West Jetty Light   </t>
  </si>
  <si>
    <t>41 48 00.54 N</t>
  </si>
  <si>
    <t>70 00 31.620 W</t>
  </si>
  <si>
    <t>13390.00  </t>
  </si>
  <si>
    <t>200100219312  </t>
  </si>
  <si>
    <t>Round Cove Channel Buoy 1   </t>
  </si>
  <si>
    <t>41 43 02.70 N</t>
  </si>
  <si>
    <t>69 59 40.600 W</t>
  </si>
  <si>
    <t>13391.00  </t>
  </si>
  <si>
    <t>200100219313  </t>
  </si>
  <si>
    <t>Round Cove Channel Buoy 2   </t>
  </si>
  <si>
    <t>41 43 04.30 N</t>
  </si>
  <si>
    <t>69 59 41.200 W</t>
  </si>
  <si>
    <t>13392.00  </t>
  </si>
  <si>
    <t>200100219314  </t>
  </si>
  <si>
    <t>Round Cove Channel Buoy 3   </t>
  </si>
  <si>
    <t>41 43 03.50 N</t>
  </si>
  <si>
    <t>69 59 42.400 W</t>
  </si>
  <si>
    <t>13393.00  </t>
  </si>
  <si>
    <t>100116990127  </t>
  </si>
  <si>
    <t>Round Cove Channel Buoy 4   </t>
  </si>
  <si>
    <t>41 43 04.50 N</t>
  </si>
  <si>
    <t>69 59 43.500 W</t>
  </si>
  <si>
    <t>13394.00  </t>
  </si>
  <si>
    <t>100116990133  </t>
  </si>
  <si>
    <t>Round Cove Channel Buoy 6   </t>
  </si>
  <si>
    <t>41 43 04.14 N</t>
  </si>
  <si>
    <t>69 59 46.500 W</t>
  </si>
  <si>
    <t>13395.00  </t>
  </si>
  <si>
    <t>100116990136  </t>
  </si>
  <si>
    <t>Round Cove Channel Buoy 7   </t>
  </si>
  <si>
    <t>41 43 10.60 N</t>
  </si>
  <si>
    <t>69 59 49.000 W</t>
  </si>
  <si>
    <t>13477.00  </t>
  </si>
  <si>
    <t>200100219302  </t>
  </si>
  <si>
    <t>Ryder Cove Buoy 1   </t>
  </si>
  <si>
    <t>69 57 47.300 W</t>
  </si>
  <si>
    <t>13506.00  </t>
  </si>
  <si>
    <t>200100218084  </t>
  </si>
  <si>
    <t>Ryder Cove Buoy 10   </t>
  </si>
  <si>
    <t>41 42 17.10 N</t>
  </si>
  <si>
    <t>69 58 36.060 W</t>
  </si>
  <si>
    <t>13515.00  </t>
  </si>
  <si>
    <t>200100219308  </t>
  </si>
  <si>
    <t>Ryder Cove Buoy 12   </t>
  </si>
  <si>
    <t>41 42 17.30 N</t>
  </si>
  <si>
    <t>13480.00  </t>
  </si>
  <si>
    <t>200100219303  </t>
  </si>
  <si>
    <t>Ryder Cove Buoy 2   </t>
  </si>
  <si>
    <t>41 42 43.70 N</t>
  </si>
  <si>
    <t>69 57 50.900 W</t>
  </si>
  <si>
    <t>13485.00  </t>
  </si>
  <si>
    <t>200100219304  </t>
  </si>
  <si>
    <t>Ryder Cove Buoy 3   </t>
  </si>
  <si>
    <t>69 57 54.500 W</t>
  </si>
  <si>
    <t>13486.00  </t>
  </si>
  <si>
    <t>200100218078  </t>
  </si>
  <si>
    <t>Ryder Cove Buoy 4   </t>
  </si>
  <si>
    <t>69 58 01.100 W</t>
  </si>
  <si>
    <t>13487.00  </t>
  </si>
  <si>
    <t>200100218080  </t>
  </si>
  <si>
    <t>Ryder Cove Buoy 5   </t>
  </si>
  <si>
    <t>69 58 06.500 W</t>
  </si>
  <si>
    <t>13495.00  </t>
  </si>
  <si>
    <t>200100789249  </t>
  </si>
  <si>
    <t>Ryder Cove Buoy 6   </t>
  </si>
  <si>
    <t>13500.00  </t>
  </si>
  <si>
    <t>200100219305  </t>
  </si>
  <si>
    <t>Ryder Cove Buoy 7   </t>
  </si>
  <si>
    <t>41 42 25.10 N</t>
  </si>
  <si>
    <t>69 58 21.500 W</t>
  </si>
  <si>
    <t>13501.00  </t>
  </si>
  <si>
    <t>200100218082  </t>
  </si>
  <si>
    <t>Ryder Cove Buoy 8   </t>
  </si>
  <si>
    <t>41 42 16.70 N</t>
  </si>
  <si>
    <t>69 58 35.900 W</t>
  </si>
  <si>
    <t>13505.00  </t>
  </si>
  <si>
    <t>200100219306  </t>
  </si>
  <si>
    <t>Ryder Cove Buoy 9   </t>
  </si>
  <si>
    <t>41 42 24.36 N</t>
  </si>
  <si>
    <t>69 58 21.600 W</t>
  </si>
  <si>
    <t>13510.00  </t>
  </si>
  <si>
    <t>200100219307  </t>
  </si>
  <si>
    <t>Ryder Cove Buoy11   </t>
  </si>
  <si>
    <t>69 58 22.700 W</t>
  </si>
  <si>
    <t>100116977927  </t>
  </si>
  <si>
    <t>Ryder Cove No Wake Buoy   </t>
  </si>
  <si>
    <t>69 58 09.500 W</t>
  </si>
  <si>
    <t>CS-E</t>
  </si>
  <si>
    <t>13136.00  </t>
  </si>
  <si>
    <t>200100219299  </t>
  </si>
  <si>
    <t>Salten Point Buoy 1   </t>
  </si>
  <si>
    <t>13137.00  </t>
  </si>
  <si>
    <t>200100219300  </t>
  </si>
  <si>
    <t>Salten Point Buoy 2   </t>
  </si>
  <si>
    <t>13137.50  </t>
  </si>
  <si>
    <t>100117302723  </t>
  </si>
  <si>
    <t>Salten Point Buoy 4   </t>
  </si>
  <si>
    <t>13138.00  </t>
  </si>
  <si>
    <t>200100219301  </t>
  </si>
  <si>
    <t>Salten Point Buoy 5   </t>
  </si>
  <si>
    <t>13139.00  </t>
  </si>
  <si>
    <t>100117302736  </t>
  </si>
  <si>
    <t>Salten Point Buoy 6   </t>
  </si>
  <si>
    <t>13117.00  </t>
  </si>
  <si>
    <t>100116950118  </t>
  </si>
  <si>
    <t>Sandy Neck Light   </t>
  </si>
  <si>
    <t>41 43 22.00 N</t>
  </si>
  <si>
    <t>70 16 52.000 W</t>
  </si>
  <si>
    <t>Ron Jansson </t>
  </si>
  <si>
    <t>14763.00  </t>
  </si>
  <si>
    <t>200100217917  </t>
  </si>
  <si>
    <t>Santuit River Mid-Channel Buoy F   </t>
  </si>
  <si>
    <t>14763.10  </t>
  </si>
  <si>
    <t>200100217918  </t>
  </si>
  <si>
    <t>Santuit River Mid-Channel Buoy G  </t>
  </si>
  <si>
    <t>14763.20  </t>
  </si>
  <si>
    <t>200100217919  </t>
  </si>
  <si>
    <t>Santuit River Mid-Channel Buoy H  </t>
  </si>
  <si>
    <t>14763.30  </t>
  </si>
  <si>
    <t>200100217920  </t>
  </si>
  <si>
    <t>Santuit River Mid-Channel Buoy I   </t>
  </si>
  <si>
    <t>14763.40  </t>
  </si>
  <si>
    <t>200100218343  </t>
  </si>
  <si>
    <t>Santuit River Mid-Channel Buoy J   </t>
  </si>
  <si>
    <t>41 36 01.40 N</t>
  </si>
  <si>
    <t>70 27 54.900 W</t>
  </si>
  <si>
    <t>100119154969  </t>
  </si>
  <si>
    <t>Santuit River No Wake Buoy  </t>
  </si>
  <si>
    <t>100116924920  </t>
  </si>
  <si>
    <t>Seagull Beach Swim Buoys (6)   </t>
  </si>
  <si>
    <t>41 37 59.40 N</t>
  </si>
  <si>
    <t>70 13 19.980 W</t>
  </si>
  <si>
    <t>14880.00  </t>
  </si>
  <si>
    <t>200100217590  </t>
  </si>
  <si>
    <t>Seapit River Buoy 2   </t>
  </si>
  <si>
    <t>14875.00  </t>
  </si>
  <si>
    <t>200100217589  </t>
  </si>
  <si>
    <t>Seapit River Buoy 1   </t>
  </si>
  <si>
    <t>14885.00  </t>
  </si>
  <si>
    <t>200100217591  </t>
  </si>
  <si>
    <t>Seapit River Buoy 3   </t>
  </si>
  <si>
    <t>14890.00  </t>
  </si>
  <si>
    <t>200100217592  </t>
  </si>
  <si>
    <t>Seapit River Buoy 4   </t>
  </si>
  <si>
    <t>14895.00  </t>
  </si>
  <si>
    <t>200100217593  </t>
  </si>
  <si>
    <t>Seapit River Buoy 6   </t>
  </si>
  <si>
    <t>14900.00  </t>
  </si>
  <si>
    <t>200100217594  </t>
  </si>
  <si>
    <t>Seapit River Buoy 7   </t>
  </si>
  <si>
    <t>70 31 40.100 W</t>
  </si>
  <si>
    <t>100117897749  </t>
  </si>
  <si>
    <t>Seapit River No Wake Buoy A   </t>
  </si>
  <si>
    <t>41 34 28.10 N</t>
  </si>
  <si>
    <t>70 31 37.700 W</t>
  </si>
  <si>
    <t>100117897760  </t>
  </si>
  <si>
    <t>Seapit River No Wake Buoy B   </t>
  </si>
  <si>
    <t>41 34 11.90 N</t>
  </si>
  <si>
    <t>70 31 56.200 W</t>
  </si>
  <si>
    <t>14756.20  </t>
  </si>
  <si>
    <t>200100218172  </t>
  </si>
  <si>
    <t>Seapuit River Buoy 1   </t>
  </si>
  <si>
    <t>14757.60  </t>
  </si>
  <si>
    <t>200100218186  </t>
  </si>
  <si>
    <t>Seapuit River Buoy 10   </t>
  </si>
  <si>
    <t>41 36 32.55 N</t>
  </si>
  <si>
    <t>70 24 52.068 W</t>
  </si>
  <si>
    <t>14757.80  </t>
  </si>
  <si>
    <t>200100218188  </t>
  </si>
  <si>
    <t>Seapuit River Buoy 12   </t>
  </si>
  <si>
    <t>14758.20  </t>
  </si>
  <si>
    <t>200100218192  </t>
  </si>
  <si>
    <t>Seapuit River Buoy 14   </t>
  </si>
  <si>
    <t>41 36 32.32 N</t>
  </si>
  <si>
    <t>70 24 35.768 W</t>
  </si>
  <si>
    <t>14758.40  </t>
  </si>
  <si>
    <t>200100218194  </t>
  </si>
  <si>
    <t>Seapuit River Buoy 15   </t>
  </si>
  <si>
    <t>14758.60  </t>
  </si>
  <si>
    <t>200100218196  </t>
  </si>
  <si>
    <t>Seapuit River Buoy 16   </t>
  </si>
  <si>
    <t>41 36 31.54 N</t>
  </si>
  <si>
    <t>70 24 32.176 W</t>
  </si>
  <si>
    <t>06/15 - 11/15 </t>
  </si>
  <si>
    <t>14758.80  </t>
  </si>
  <si>
    <t>200100218198  </t>
  </si>
  <si>
    <t>Seapuit River Buoy 17   </t>
  </si>
  <si>
    <t>41 36 32.17 N</t>
  </si>
  <si>
    <t>70 24 31.884 W</t>
  </si>
  <si>
    <t>14759.00  </t>
  </si>
  <si>
    <t>200100218200  </t>
  </si>
  <si>
    <t>Seapuit River Buoy 18   </t>
  </si>
  <si>
    <t>41 36 30.30 N</t>
  </si>
  <si>
    <t>70 24 26.600 W</t>
  </si>
  <si>
    <t>14759.20  </t>
  </si>
  <si>
    <t>200100218202  </t>
  </si>
  <si>
    <t>Seapuit River Buoy 19   </t>
  </si>
  <si>
    <t>41 36 31.10 N</t>
  </si>
  <si>
    <t>70 24 26.900 W</t>
  </si>
  <si>
    <t>14756.40  </t>
  </si>
  <si>
    <t>200100218174  </t>
  </si>
  <si>
    <t>41 36 42.70 N</t>
  </si>
  <si>
    <t>70 25 34.500 W</t>
  </si>
  <si>
    <t>14759.40  </t>
  </si>
  <si>
    <t>200100218204  </t>
  </si>
  <si>
    <t>Seapuit River Buoy 21   </t>
  </si>
  <si>
    <t>41 36 30.52 N</t>
  </si>
  <si>
    <t>70 24 23.219 W</t>
  </si>
  <si>
    <t>14759.60  </t>
  </si>
  <si>
    <t>200100218206  </t>
  </si>
  <si>
    <t>Seapuit River Buoy 23   </t>
  </si>
  <si>
    <t>41 36 30.01 N</t>
  </si>
  <si>
    <t>70 24 09.977 W</t>
  </si>
  <si>
    <t>14759.80  </t>
  </si>
  <si>
    <t>200100218208  </t>
  </si>
  <si>
    <t>Seapuit River Buoy 24   </t>
  </si>
  <si>
    <t>14756.60  </t>
  </si>
  <si>
    <t>200100218176  </t>
  </si>
  <si>
    <t>Seapuit River Buoy 3   </t>
  </si>
  <si>
    <t>41 36 43.70 N</t>
  </si>
  <si>
    <t>70 25 34.400 W</t>
  </si>
  <si>
    <t>14756.80  </t>
  </si>
  <si>
    <t>200100218178  </t>
  </si>
  <si>
    <t>Seapuit River Buoy 5   </t>
  </si>
  <si>
    <t>41 36 43.13 N</t>
  </si>
  <si>
    <t>70 25 23.515 W</t>
  </si>
  <si>
    <t>14757.00  </t>
  </si>
  <si>
    <t>200100218180  </t>
  </si>
  <si>
    <t>Seapuit River Buoy 6   </t>
  </si>
  <si>
    <t>41 36 42.18 N</t>
  </si>
  <si>
    <t>70 25 21.389 W</t>
  </si>
  <si>
    <t>14757.20  </t>
  </si>
  <si>
    <t>200100218182  </t>
  </si>
  <si>
    <t>Seapuit River Buoy 8   </t>
  </si>
  <si>
    <t>14757.40  </t>
  </si>
  <si>
    <t>200100218184  </t>
  </si>
  <si>
    <t>Seapuit River Buoy 9   </t>
  </si>
  <si>
    <t>100117304980  </t>
  </si>
  <si>
    <t>Seapuit River No Wake Buoy A   </t>
  </si>
  <si>
    <t>41 36 41.13 N</t>
  </si>
  <si>
    <t>70 25 21.064 W</t>
  </si>
  <si>
    <t>100117304987  </t>
  </si>
  <si>
    <t>41 36 30.09 N</t>
  </si>
  <si>
    <t>70 24 10.744 W</t>
  </si>
  <si>
    <t>100117003876  </t>
  </si>
  <si>
    <t>Seascape Beach Association Swim Buoy A   </t>
  </si>
  <si>
    <t>41 38 55.08 N</t>
  </si>
  <si>
    <t>70 38 12.900 W</t>
  </si>
  <si>
    <t>Henry W. Leeds </t>
  </si>
  <si>
    <t>100117003889  </t>
  </si>
  <si>
    <t>Seascape Beach Association Swim Buoy B   </t>
  </si>
  <si>
    <t>41 38 52.26 N</t>
  </si>
  <si>
    <t>70 38 34.640 W</t>
  </si>
  <si>
    <t>Henry Leeds </t>
  </si>
  <si>
    <t>100116924980  </t>
  </si>
  <si>
    <t>Seaview Beach Swim Buoys (2)   </t>
  </si>
  <si>
    <t>41 38 13.80 N</t>
  </si>
  <si>
    <t>70 12 46.000 W</t>
  </si>
  <si>
    <t>13158.00  </t>
  </si>
  <si>
    <t>100116985595  </t>
  </si>
  <si>
    <t>41 45 24.30 N</t>
  </si>
  <si>
    <t>70 09 16.300 W</t>
  </si>
  <si>
    <t>2109-07-21 Sokasits,Michael</t>
  </si>
  <si>
    <t>13159.00  </t>
  </si>
  <si>
    <t>100116985622  </t>
  </si>
  <si>
    <t>41 45 20.30 N</t>
  </si>
  <si>
    <t>70 09 13.500 W</t>
  </si>
  <si>
    <t>100116981063  </t>
  </si>
  <si>
    <t>Sesuit Harbor No Wake Buoy  </t>
  </si>
  <si>
    <t>41 45 36.20 N</t>
  </si>
  <si>
    <t>70 09 22.800 W</t>
  </si>
  <si>
    <t>17380.40  </t>
  </si>
  <si>
    <t>100118358890  </t>
  </si>
  <si>
    <t>Shell Point Channel Buoy 10   </t>
  </si>
  <si>
    <t>41 44 06.66 N</t>
  </si>
  <si>
    <t>70 39 51.120 W</t>
  </si>
  <si>
    <t>17380.50  </t>
  </si>
  <si>
    <t>100118358892  </t>
  </si>
  <si>
    <t>Shell Point Channel Buoy 12   </t>
  </si>
  <si>
    <t>41 44 09.60 N</t>
  </si>
  <si>
    <t>70 39 55.800 W</t>
  </si>
  <si>
    <t>17380.60  </t>
  </si>
  <si>
    <t>100118358897  </t>
  </si>
  <si>
    <t>Shell Point Channel Buoy 13   </t>
  </si>
  <si>
    <t>41 44 15.96 N</t>
  </si>
  <si>
    <t>70 39 55.080 W</t>
  </si>
  <si>
    <t>17380.70  </t>
  </si>
  <si>
    <t>100118358900  </t>
  </si>
  <si>
    <t>Shell Point Channel Buoy 14   </t>
  </si>
  <si>
    <t>41 44 12.72 N</t>
  </si>
  <si>
    <t>70 39 55.860 W</t>
  </si>
  <si>
    <t>17380.10  </t>
  </si>
  <si>
    <t>100118358878  </t>
  </si>
  <si>
    <t>Shell Point Channel Buoy 4  </t>
  </si>
  <si>
    <t>41 44 15.78 N</t>
  </si>
  <si>
    <t>70 39 43.500 W</t>
  </si>
  <si>
    <t>17380.20  </t>
  </si>
  <si>
    <t>100118358882  </t>
  </si>
  <si>
    <t>Shell Point Channel Buoy 6   </t>
  </si>
  <si>
    <t>41 44 10.68 N</t>
  </si>
  <si>
    <t>70 39 45.000 W</t>
  </si>
  <si>
    <t>17380.30  </t>
  </si>
  <si>
    <t>100118358884  </t>
  </si>
  <si>
    <t>Shell Point Channel Buoy 8   </t>
  </si>
  <si>
    <t>41 44 07.44 N</t>
  </si>
  <si>
    <t>70 39 47.640 W</t>
  </si>
  <si>
    <t>100117176468  </t>
  </si>
  <si>
    <t>Shell Point No Wake Buoy A   </t>
  </si>
  <si>
    <t>41 44 06.12 N</t>
  </si>
  <si>
    <t>70 39 48.860 W</t>
  </si>
  <si>
    <t>100117176471  </t>
  </si>
  <si>
    <t>Shell Point No Wake Buoy B   </t>
  </si>
  <si>
    <t>41 44 17.64 N</t>
  </si>
  <si>
    <t>70 39 57.080 W</t>
  </si>
  <si>
    <t>100117060259  </t>
  </si>
  <si>
    <t>Silvershell Swim Buoys (5)  </t>
  </si>
  <si>
    <t>41 41 41.16 N</t>
  </si>
  <si>
    <t>70 45 14.400 W</t>
  </si>
  <si>
    <t>70 45 12.000 W</t>
  </si>
  <si>
    <t>100117330930  </t>
  </si>
  <si>
    <t>Sippican Harbor Entrance Danger Rock Buoy   </t>
  </si>
  <si>
    <t>41 41 57.72 N</t>
  </si>
  <si>
    <t>70 45 12.060 W</t>
  </si>
  <si>
    <t>17156.00  </t>
  </si>
  <si>
    <t>100117391121  </t>
  </si>
  <si>
    <t>Sippican Harbor Lighted Buoy 10  </t>
  </si>
  <si>
    <t>41 42 04.30 N</t>
  </si>
  <si>
    <t>70 45 13.320 W</t>
  </si>
  <si>
    <t>100117080713  </t>
  </si>
  <si>
    <t>Sippican Harbor Racing Buoy T  </t>
  </si>
  <si>
    <t>17169.00  </t>
  </si>
  <si>
    <t>100117391215  </t>
  </si>
  <si>
    <t>Sippican Harbor Upper Channel Lighted Buoy 11   </t>
  </si>
  <si>
    <t>41 42 11.46 N</t>
  </si>
  <si>
    <t>70 45 22.380 W</t>
  </si>
  <si>
    <t>17170.00  </t>
  </si>
  <si>
    <t>200100781324  </t>
  </si>
  <si>
    <t>Sippican Harbor Upper Channel Lighted Buoy 13   </t>
  </si>
  <si>
    <t>41 42 21.42 N</t>
  </si>
  <si>
    <t>70 45 29.520 W</t>
  </si>
  <si>
    <t>17180.00  </t>
  </si>
  <si>
    <t>200100219287  </t>
  </si>
  <si>
    <t>Sippican Harbor Upper Channel Lighted Buoy 15   </t>
  </si>
  <si>
    <t>41 42 24.48 N</t>
  </si>
  <si>
    <t>70 45 32.856 W</t>
  </si>
  <si>
    <t>17185.00  </t>
  </si>
  <si>
    <t>200100219288  </t>
  </si>
  <si>
    <t>Sippican Harbor Upper Channel Lighted Buoy 17   </t>
  </si>
  <si>
    <t>41 42 29.00 N</t>
  </si>
  <si>
    <t>70 45 37.000 W</t>
  </si>
  <si>
    <t>17195.00  </t>
  </si>
  <si>
    <t>200100219290  </t>
  </si>
  <si>
    <t>Sippican Harbor Upper Channel Lighted Buoy 19   </t>
  </si>
  <si>
    <t>41 42 37.00 N</t>
  </si>
  <si>
    <t>70 45 47.000 W</t>
  </si>
  <si>
    <t>17174.00  </t>
  </si>
  <si>
    <t>100117060200  </t>
  </si>
  <si>
    <t>Sippican Harbor Upper Mid-Channel Lighted Buoy   </t>
  </si>
  <si>
    <t>41 42 18.06 N</t>
  </si>
  <si>
    <t>70 45 27.600 W</t>
  </si>
  <si>
    <t>200100217403  </t>
  </si>
  <si>
    <t>SIPPICAN HBR ANCH BY NW  </t>
  </si>
  <si>
    <t>41 42 04.98 N</t>
  </si>
  <si>
    <t>70 45 09.900 W</t>
  </si>
  <si>
    <t>200100217400  </t>
  </si>
  <si>
    <t>SIPPICAN HBR ANCH BY SE  </t>
  </si>
  <si>
    <t>41 42 05.64 N</t>
  </si>
  <si>
    <t>70 45 13.080 W</t>
  </si>
  <si>
    <t>200100220064  </t>
  </si>
  <si>
    <t>SIPPICAN HBR RACE COURSE BUOY X   </t>
  </si>
  <si>
    <t>200100220065  </t>
  </si>
  <si>
    <t>SIPPICAN HBR RACE COURSE BY A   </t>
  </si>
  <si>
    <t>41 40 25.98 N</t>
  </si>
  <si>
    <t>70 43 31.260 W</t>
  </si>
  <si>
    <t>200100220066  </t>
  </si>
  <si>
    <t>SIPPICAN HBR RACE COURSE BY D   </t>
  </si>
  <si>
    <t>200100220061  </t>
  </si>
  <si>
    <t>SIPPICAN HBR RACE COURSE BY E   </t>
  </si>
  <si>
    <t>41 40 10.08 N</t>
  </si>
  <si>
    <t>70 44 27.240 W</t>
  </si>
  <si>
    <t>200100220062  </t>
  </si>
  <si>
    <t>SIPPICAN HBR RACE COURSE BY F   </t>
  </si>
  <si>
    <t>200100220063  </t>
  </si>
  <si>
    <t>SIPPICAN HBR RACE COURSE BY Y   </t>
  </si>
  <si>
    <t>200100217399  </t>
  </si>
  <si>
    <t>SIPPICAN HBR SPEED BY   </t>
  </si>
  <si>
    <t>41 42 10.56 N</t>
  </si>
  <si>
    <t>70 45 21.360 W</t>
  </si>
  <si>
    <t>100116924957  </t>
  </si>
  <si>
    <t>Smugglers Beach Swim Buoys (6)   </t>
  </si>
  <si>
    <t>41 38 34.80 N</t>
  </si>
  <si>
    <t>70 11 54.000 W</t>
  </si>
  <si>
    <t>100116983837  </t>
  </si>
  <si>
    <t>SO CHATHAM HAZZARD BUOY   </t>
  </si>
  <si>
    <t>41 39 51.42 N</t>
  </si>
  <si>
    <t>70 01 30.540 W</t>
  </si>
  <si>
    <t>100117003848  </t>
  </si>
  <si>
    <t>South Cape Beach Swim Buoys (5)   </t>
  </si>
  <si>
    <t>41 33 05.20 N</t>
  </si>
  <si>
    <t>70 30 10.500 W</t>
  </si>
  <si>
    <t>200100219282  </t>
  </si>
  <si>
    <t>SOUTH MASHNEE ISLAND ROCK BUOY   </t>
  </si>
  <si>
    <t>41 42 45.90 N</t>
  </si>
  <si>
    <t>70 38 00.540 W</t>
  </si>
  <si>
    <t>100116924965  </t>
  </si>
  <si>
    <t>South Middle Beach Swim Buoys (3)  </t>
  </si>
  <si>
    <t>41 39 30.12 N</t>
  </si>
  <si>
    <t>70 12 15.180 W</t>
  </si>
  <si>
    <t>100116980997  </t>
  </si>
  <si>
    <t>Southway Channel No Wake Buoy A  </t>
  </si>
  <si>
    <t>41 39 14.03 N</t>
  </si>
  <si>
    <t>69 58 44.640 W</t>
  </si>
  <si>
    <t>100116981021  </t>
  </si>
  <si>
    <t>Southway Channel No Wake Buoy B   </t>
  </si>
  <si>
    <t>41 39 12.86 N</t>
  </si>
  <si>
    <t>69 58 31.290 W</t>
  </si>
  <si>
    <t>13306.00  </t>
  </si>
  <si>
    <t>200100218349  </t>
  </si>
  <si>
    <t>Southway Mid-Channel Buoy A   </t>
  </si>
  <si>
    <t>41 39 24.30 N</t>
  </si>
  <si>
    <t>69 58 54.200 W</t>
  </si>
  <si>
    <t>13306.10  </t>
  </si>
  <si>
    <t>200100218350  </t>
  </si>
  <si>
    <t>Southway Mid-Channel Buoy B   </t>
  </si>
  <si>
    <t>41 39 14.40 N</t>
  </si>
  <si>
    <t>69 58 54.800 W</t>
  </si>
  <si>
    <t>13306.20  </t>
  </si>
  <si>
    <t>200100218351  </t>
  </si>
  <si>
    <t>Southway Mid-Channel Buoy C   </t>
  </si>
  <si>
    <t>41 39 16.70 N</t>
  </si>
  <si>
    <t>69 58 48.800 W</t>
  </si>
  <si>
    <t>13306.30  </t>
  </si>
  <si>
    <t>200100218352  </t>
  </si>
  <si>
    <t>Southway Mid-Channel Buoy D   </t>
  </si>
  <si>
    <t>41 39 10.40 N</t>
  </si>
  <si>
    <t>69 58 44.900 W</t>
  </si>
  <si>
    <t>13306.40  </t>
  </si>
  <si>
    <t>200100218353  </t>
  </si>
  <si>
    <t>Southway Mid-Channel Buoy E   </t>
  </si>
  <si>
    <t>41 39 00.60 N</t>
  </si>
  <si>
    <t>69 58 44.500 W</t>
  </si>
  <si>
    <t>13306.50  </t>
  </si>
  <si>
    <t>200100218354  </t>
  </si>
  <si>
    <t>Southway Mid-Channel Buoy F   </t>
  </si>
  <si>
    <t>41 39 57.00 N</t>
  </si>
  <si>
    <t>69 58 34.100 W</t>
  </si>
  <si>
    <t>13306.60  </t>
  </si>
  <si>
    <t>200100218355  </t>
  </si>
  <si>
    <t>Southway Mid-Channel Buoy G   </t>
  </si>
  <si>
    <t>41 39 07.60 N</t>
  </si>
  <si>
    <t>69 58 16.100 W</t>
  </si>
  <si>
    <t>13306.70  </t>
  </si>
  <si>
    <t>200100218356  </t>
  </si>
  <si>
    <t>Southway Mid-Channel Buoy H   </t>
  </si>
  <si>
    <t>41 39 14.50 N</t>
  </si>
  <si>
    <t>69 58 42.700 W</t>
  </si>
  <si>
    <t>13306.80  </t>
  </si>
  <si>
    <t>200100218357  </t>
  </si>
  <si>
    <t>Southway Mid-Channel Buoy I   </t>
  </si>
  <si>
    <t>41 39 13.40 N</t>
  </si>
  <si>
    <t>69 58 25.300 W</t>
  </si>
  <si>
    <t>13306.90  </t>
  </si>
  <si>
    <t>200100218358  </t>
  </si>
  <si>
    <t>Southway Mid-Channel Buoy J   </t>
  </si>
  <si>
    <t>41 39 05.70 N</t>
  </si>
  <si>
    <t>69 57 50.400 W</t>
  </si>
  <si>
    <t>100117701550  </t>
  </si>
  <si>
    <t>Southway Speed Buoy   </t>
  </si>
  <si>
    <t>41 39 08.14 N</t>
  </si>
  <si>
    <t>69 58 09.740 W</t>
  </si>
  <si>
    <t>100118426140  </t>
  </si>
  <si>
    <t>Southwest Rock Hazard Buoy  </t>
  </si>
  <si>
    <t>41 41 45.51 N</t>
  </si>
  <si>
    <t>70 44 31.371 W</t>
  </si>
  <si>
    <t>14725.00  </t>
  </si>
  <si>
    <t>100118464792  </t>
  </si>
  <si>
    <t>16517.00  </t>
  </si>
  <si>
    <t>200100219276  </t>
  </si>
  <si>
    <t>Squeteague Harbor Buoy 2   </t>
  </si>
  <si>
    <t>41 39 33.30 N</t>
  </si>
  <si>
    <t>70 37 16.920 W</t>
  </si>
  <si>
    <t>16518.00  </t>
  </si>
  <si>
    <t>200100219277  </t>
  </si>
  <si>
    <t>Squeteague Harbor Buoy 3   </t>
  </si>
  <si>
    <t>200100219279  </t>
  </si>
  <si>
    <t>Squeteague Harbor Speed Buoy   </t>
  </si>
  <si>
    <t>41 39 30.66 N</t>
  </si>
  <si>
    <t>70 37 07.740 W</t>
  </si>
  <si>
    <t>13925.00  </t>
  </si>
  <si>
    <t>200100219273  </t>
  </si>
  <si>
    <t>Stage Harbor Buoy 14   </t>
  </si>
  <si>
    <t>41 39 56.00 N</t>
  </si>
  <si>
    <t>69 58 08.000 W</t>
  </si>
  <si>
    <t>13920.00  </t>
  </si>
  <si>
    <t>200100219272  </t>
  </si>
  <si>
    <t>Stage Harbor Buoy 15   </t>
  </si>
  <si>
    <t>41 39 57.20 N</t>
  </si>
  <si>
    <t>69 58 08.500 W</t>
  </si>
  <si>
    <t>13927.00  </t>
  </si>
  <si>
    <t>100116984646  </t>
  </si>
  <si>
    <t>Stage Harbor Buoy 16   </t>
  </si>
  <si>
    <t>69 58 03.080 W</t>
  </si>
  <si>
    <t>13930.00  </t>
  </si>
  <si>
    <t>200100219274  </t>
  </si>
  <si>
    <t>Stage Harbor Buoy 17   </t>
  </si>
  <si>
    <t>13930.10  </t>
  </si>
  <si>
    <t>100116984667  </t>
  </si>
  <si>
    <t>Stage Harbor Buoy 18   </t>
  </si>
  <si>
    <t>04/14 - 12/01 </t>
  </si>
  <si>
    <t>13930.20  </t>
  </si>
  <si>
    <t>100117530594  </t>
  </si>
  <si>
    <t>Stage Harbor Buoy 19   </t>
  </si>
  <si>
    <t>41 40 07.32 N</t>
  </si>
  <si>
    <t>69 57 42.480 W</t>
  </si>
  <si>
    <t>13930.30  </t>
  </si>
  <si>
    <t>100117530598  </t>
  </si>
  <si>
    <t>Stage Harbor Buoy 20   </t>
  </si>
  <si>
    <t>41 40 07.00 N</t>
  </si>
  <si>
    <t>69 57 42.000 W</t>
  </si>
  <si>
    <t>100116977651  </t>
  </si>
  <si>
    <t>Stage Harbor No Wake Buoy   </t>
  </si>
  <si>
    <t>41 39 56.58 N</t>
  </si>
  <si>
    <t>69 58 08.880 W</t>
  </si>
  <si>
    <t>100116983825  </t>
  </si>
  <si>
    <t>Stage Harbor Pump Out / No Wake Buoy   </t>
  </si>
  <si>
    <t>41 39 28.00 N</t>
  </si>
  <si>
    <t>69 58 52.000 W</t>
  </si>
  <si>
    <t>13398.00  </t>
  </si>
  <si>
    <t>200100237626  </t>
  </si>
  <si>
    <t>Strong Island Rock Buoy   </t>
  </si>
  <si>
    <t>41 43 30.90 N</t>
  </si>
  <si>
    <t>69 56 59.220 W</t>
  </si>
  <si>
    <t>100119124180  </t>
  </si>
  <si>
    <t>Succonnesset Point Rock Buoy  </t>
  </si>
  <si>
    <t>17375.00  </t>
  </si>
  <si>
    <t>200100219270  </t>
  </si>
  <si>
    <t>Sunset Cove Approach Buoy 1   </t>
  </si>
  <si>
    <t>41 44 19.50 N</t>
  </si>
  <si>
    <t>70 39 40.560 W</t>
  </si>
  <si>
    <t>17380.00  </t>
  </si>
  <si>
    <t>200100219271  </t>
  </si>
  <si>
    <t>Sunset Cove Approach Buoy 2   </t>
  </si>
  <si>
    <t>100118261094  </t>
  </si>
  <si>
    <t>Surf Drive Beach Swim Buoys (4)   </t>
  </si>
  <si>
    <t>41 32 27.00 N</t>
  </si>
  <si>
    <t>70 37 010.000 W</t>
  </si>
  <si>
    <t>100117166992  </t>
  </si>
  <si>
    <t>Swifts Beach Swim Buoys (3)   </t>
  </si>
  <si>
    <t>70 43 06.300 W</t>
  </si>
  <si>
    <t>100117167001  </t>
  </si>
  <si>
    <t>Swifts Neck Swim Buoy  </t>
  </si>
  <si>
    <t>41 44 25.74 N</t>
  </si>
  <si>
    <t>70 42 49.260 W</t>
  </si>
  <si>
    <t>100116995262  </t>
  </si>
  <si>
    <t>Tautog Rock Danger Buoy  </t>
  </si>
  <si>
    <t>41 45 30.20 N</t>
  </si>
  <si>
    <t>70 10 02.600 W</t>
  </si>
  <si>
    <t>15750.00  </t>
  </si>
  <si>
    <t>200100218868  </t>
  </si>
  <si>
    <t>Timber Pier Light   </t>
  </si>
  <si>
    <t>41 31 28.40 N</t>
  </si>
  <si>
    <t>70 40 23.008 W</t>
  </si>
  <si>
    <t>13520.00  </t>
  </si>
  <si>
    <t>200100219378  </t>
  </si>
  <si>
    <t>Town Cove Buoy 1   </t>
  </si>
  <si>
    <t>41 48 33.80 N</t>
  </si>
  <si>
    <t>69 57 01.300 W</t>
  </si>
  <si>
    <t>13524.50  </t>
  </si>
  <si>
    <t>100117249965  </t>
  </si>
  <si>
    <t>Town Cove Buoy 10   </t>
  </si>
  <si>
    <t>41 48 18.90 N</t>
  </si>
  <si>
    <t>Eastham HARBORMASTER </t>
  </si>
  <si>
    <t>13524.51  </t>
  </si>
  <si>
    <t>100117249972  </t>
  </si>
  <si>
    <t>Town Cove Buoy 10A   </t>
  </si>
  <si>
    <t>13525.00  </t>
  </si>
  <si>
    <t>200100219383  </t>
  </si>
  <si>
    <t>Town Cove Buoy 11   </t>
  </si>
  <si>
    <t>41 48 19.00 N</t>
  </si>
  <si>
    <t>69 58 19.500 W</t>
  </si>
  <si>
    <t>13525.50  </t>
  </si>
  <si>
    <t>100117249976  </t>
  </si>
  <si>
    <t>Town Cove Buoy 12   </t>
  </si>
  <si>
    <t>41 48 12.20 N</t>
  </si>
  <si>
    <t>69 58 25.700 W</t>
  </si>
  <si>
    <t>13526.00  </t>
  </si>
  <si>
    <t>200100219386  </t>
  </si>
  <si>
    <t>Town Cove Buoy 13   </t>
  </si>
  <si>
    <t>41 48 06.90 N</t>
  </si>
  <si>
    <t>69 58 27.200 W</t>
  </si>
  <si>
    <t>13526.50  </t>
  </si>
  <si>
    <t>100117249988  </t>
  </si>
  <si>
    <t>Town Cove Buoy 14   </t>
  </si>
  <si>
    <t>41 48 03.00 N</t>
  </si>
  <si>
    <t>69 58 31.000 W</t>
  </si>
  <si>
    <t>13527.00  </t>
  </si>
  <si>
    <t>200100219384  </t>
  </si>
  <si>
    <t>Town Cove Buoy 15   </t>
  </si>
  <si>
    <t>41 47 57.80 N</t>
  </si>
  <si>
    <t>69 58 32.200 W</t>
  </si>
  <si>
    <t>13527.50  </t>
  </si>
  <si>
    <t>100117249994  </t>
  </si>
  <si>
    <t>Town Cove Buoy 16   </t>
  </si>
  <si>
    <t>13527.70  </t>
  </si>
  <si>
    <t>100117249931  </t>
  </si>
  <si>
    <t>Town Cove Buoy 17   </t>
  </si>
  <si>
    <t>41 47 51.20 N</t>
  </si>
  <si>
    <t>69 58 36.500 W</t>
  </si>
  <si>
    <t>13520.11  </t>
  </si>
  <si>
    <t>100117249921  </t>
  </si>
  <si>
    <t>Town Cove Buoy 1A   </t>
  </si>
  <si>
    <t>13520.50  </t>
  </si>
  <si>
    <t>100117249938  </t>
  </si>
  <si>
    <t>Town Cove Buoy 2   </t>
  </si>
  <si>
    <t>69 57 13.200 W</t>
  </si>
  <si>
    <t>13521.00  </t>
  </si>
  <si>
    <t>200100219379  </t>
  </si>
  <si>
    <t>Town Cove Buoy 3   </t>
  </si>
  <si>
    <t>41 48 49.20 N</t>
  </si>
  <si>
    <t>69 57 20.600 W</t>
  </si>
  <si>
    <t>13521.50  </t>
  </si>
  <si>
    <t>100117249950  </t>
  </si>
  <si>
    <t>Town Cove Buoy 4   </t>
  </si>
  <si>
    <t>13522.00  </t>
  </si>
  <si>
    <t>200100219380  </t>
  </si>
  <si>
    <t>Town Cove Buoy 5   </t>
  </si>
  <si>
    <t>13522.50  </t>
  </si>
  <si>
    <t>100117249958  </t>
  </si>
  <si>
    <t>Town Cove Buoy 6   </t>
  </si>
  <si>
    <t>13523.00  </t>
  </si>
  <si>
    <t>200100219381  </t>
  </si>
  <si>
    <t>Town Cove Buoy 7   </t>
  </si>
  <si>
    <t>41 48 37.90 N</t>
  </si>
  <si>
    <t>13523.50  </t>
  </si>
  <si>
    <t>100117249963  </t>
  </si>
  <si>
    <t>Town Cove Buoy 8   </t>
  </si>
  <si>
    <t>13524.00  </t>
  </si>
  <si>
    <t>200100219382  </t>
  </si>
  <si>
    <t>Town Cove Buoy 9   </t>
  </si>
  <si>
    <t>41 48 24.20 N</t>
  </si>
  <si>
    <t>69 57 56.800 W</t>
  </si>
  <si>
    <t>100117268103  </t>
  </si>
  <si>
    <t>Town Cove Rock Buoy A   </t>
  </si>
  <si>
    <t>41 48 19.20 N</t>
  </si>
  <si>
    <t>69 58 09.300 W</t>
  </si>
  <si>
    <t>100117268115  </t>
  </si>
  <si>
    <t>Town Cove Rock Buoy B   </t>
  </si>
  <si>
    <t>41 48 19.74 N</t>
  </si>
  <si>
    <t>69 58 09.060 W</t>
  </si>
  <si>
    <t>100117893322  </t>
  </si>
  <si>
    <t>Town Pier Rock Buoy   </t>
  </si>
  <si>
    <t>41 16 54.40 N</t>
  </si>
  <si>
    <t>70 05 33.500 W</t>
  </si>
  <si>
    <t>2019-08-26 Quinn,Mike</t>
  </si>
  <si>
    <t>TESTING AID  </t>
  </si>
  <si>
    <t>TRAINING AID Channel Speed Buoy A   </t>
  </si>
  <si>
    <t>41 40 00.00 N</t>
  </si>
  <si>
    <t>71 22 60.000 W</t>
  </si>
  <si>
    <t>013-07-06</t>
  </si>
  <si>
    <t>TEST</t>
  </si>
  <si>
    <t>05/22 - 11/15 </t>
  </si>
  <si>
    <t>100117139992  </t>
  </si>
  <si>
    <t>Uncle Roberts Rock Danger Buoy  </t>
  </si>
  <si>
    <t>41 37 46.08 N</t>
  </si>
  <si>
    <t>70 15 34.860 W</t>
  </si>
  <si>
    <t>100117003820  </t>
  </si>
  <si>
    <t>Viking Rock Hazard Buoy   </t>
  </si>
  <si>
    <t>41 41 26.70 N</t>
  </si>
  <si>
    <t>70 10 05.000 W</t>
  </si>
  <si>
    <t>15493.00  </t>
  </si>
  <si>
    <t>200100219392  </t>
  </si>
  <si>
    <t>Vineyard Haven Ferry Slip 1 Light 1   </t>
  </si>
  <si>
    <t>41 27 20.64 N</t>
  </si>
  <si>
    <t>70 35 58.080 W</t>
  </si>
  <si>
    <t>15494.00  </t>
  </si>
  <si>
    <t>100117871506  </t>
  </si>
  <si>
    <t>Vineyard Haven Ferry Slip 1 Light 2   </t>
  </si>
  <si>
    <t>41 27 21.54 N</t>
  </si>
  <si>
    <t>70 35 58.920 W</t>
  </si>
  <si>
    <t>15490.00  </t>
  </si>
  <si>
    <t>100118206787  </t>
  </si>
  <si>
    <t>Vineyard Haven Ferry Slip 2 Light 1   </t>
  </si>
  <si>
    <t>41 27 19.08 N</t>
  </si>
  <si>
    <t>70 35 58.560 W</t>
  </si>
  <si>
    <t>15491.00  </t>
  </si>
  <si>
    <t>200100219390  </t>
  </si>
  <si>
    <t>Vineyard Haven Ferry Slip 2 Light 2   </t>
  </si>
  <si>
    <t>41 27 19.98 N</t>
  </si>
  <si>
    <t>70 35 57.840 W</t>
  </si>
  <si>
    <t>200100217742  </t>
  </si>
  <si>
    <t>41 27 45.90 N</t>
  </si>
  <si>
    <t>70 35 32.100 W</t>
  </si>
  <si>
    <t>200100217743  </t>
  </si>
  <si>
    <t>41 27 37.00 N</t>
  </si>
  <si>
    <t>70 35 22.000 W</t>
  </si>
  <si>
    <t>14834.00  </t>
  </si>
  <si>
    <t>200100721893  </t>
  </si>
  <si>
    <t>14870.00  </t>
  </si>
  <si>
    <t>200100217600  </t>
  </si>
  <si>
    <t>Waquoit Bay Buoy 11   </t>
  </si>
  <si>
    <t>14835.00  </t>
  </si>
  <si>
    <t>200100217607  </t>
  </si>
  <si>
    <t>Waquoit Bay Buoy 2   </t>
  </si>
  <si>
    <t>41 33 07.14 N</t>
  </si>
  <si>
    <t>14840.00  </t>
  </si>
  <si>
    <t>200100217608  </t>
  </si>
  <si>
    <t>Waquoit Bay Buoy 3   </t>
  </si>
  <si>
    <t>41 33 24.48 N</t>
  </si>
  <si>
    <t>70 31 35.760 W</t>
  </si>
  <si>
    <t>14845.00  </t>
  </si>
  <si>
    <t>200100217609  </t>
  </si>
  <si>
    <t>14850.00  </t>
  </si>
  <si>
    <t>200100217610  </t>
  </si>
  <si>
    <t>Waquoit Bay Buoy 5   </t>
  </si>
  <si>
    <t>14855.00  </t>
  </si>
  <si>
    <t>200100217611  </t>
  </si>
  <si>
    <t>Waquoit Bay Buoy 6   </t>
  </si>
  <si>
    <t>41 33 36.00 N</t>
  </si>
  <si>
    <t>70 31 28.000 W</t>
  </si>
  <si>
    <t>14860.00  </t>
  </si>
  <si>
    <t>200100217612  </t>
  </si>
  <si>
    <t>Waquoit Bay Buoy 7   </t>
  </si>
  <si>
    <t>14865.00  </t>
  </si>
  <si>
    <t>200100217330  </t>
  </si>
  <si>
    <t>Waquoit Bay Buoy 9   </t>
  </si>
  <si>
    <t>41 34 03.36 N</t>
  </si>
  <si>
    <t>70 31 26.700 W</t>
  </si>
  <si>
    <t>14830.00  </t>
  </si>
  <si>
    <t>200100219393  </t>
  </si>
  <si>
    <t>Waquoit Bay East Jetty Light   </t>
  </si>
  <si>
    <t>41 32 42.00 N</t>
  </si>
  <si>
    <t>70 31 48.400 W</t>
  </si>
  <si>
    <t>100119154976  </t>
  </si>
  <si>
    <t>Waquoit Bay No Wake Zone Buoy A  </t>
  </si>
  <si>
    <t>100119154979  </t>
  </si>
  <si>
    <t>Waquoit Bay No Wake Zone Buoy B  </t>
  </si>
  <si>
    <t>200100217331  </t>
  </si>
  <si>
    <t>Waquoit Bay Regulatory Buoys (4)   </t>
  </si>
  <si>
    <t>41 33 28.00 N</t>
  </si>
  <si>
    <t>70 31 34.000 W</t>
  </si>
  <si>
    <t>Falmouth Harbormaster  </t>
  </si>
  <si>
    <t>14833.00  </t>
  </si>
  <si>
    <t>200100814998  </t>
  </si>
  <si>
    <t>Waquoit Bay West Jetty Light   </t>
  </si>
  <si>
    <t>41 32 44.30 N</t>
  </si>
  <si>
    <t>70 31 50.200 W</t>
  </si>
  <si>
    <t>100117790233  </t>
  </si>
  <si>
    <t>Ward Aquafarms Aquaculture Buoy A   </t>
  </si>
  <si>
    <t>41 39 16.20 N</t>
  </si>
  <si>
    <t>Daniel Ward </t>
  </si>
  <si>
    <t>100117790244  </t>
  </si>
  <si>
    <t>Ward Aquafarms Aquaculture Buoy B   </t>
  </si>
  <si>
    <t>41 39 14.61 N</t>
  </si>
  <si>
    <t>70 37 46.530 W</t>
  </si>
  <si>
    <t>100117790250  </t>
  </si>
  <si>
    <t>Ward Aquafarms Aquaculture Buoy C   </t>
  </si>
  <si>
    <t>41 39 10.98 N</t>
  </si>
  <si>
    <t>70 37 48.900 W</t>
  </si>
  <si>
    <t>100117790257  </t>
  </si>
  <si>
    <t>Ward Aquafarms Aquaculture Buoy D   </t>
  </si>
  <si>
    <t>41 39 11.76 N</t>
  </si>
  <si>
    <t>70 37 45.420 W</t>
  </si>
  <si>
    <t>100118241719  </t>
  </si>
  <si>
    <t>Ward Aquafarms Aquaculture Buoy E  </t>
  </si>
  <si>
    <t>41 39 12.41 N</t>
  </si>
  <si>
    <t>70 38 04.180 W</t>
  </si>
  <si>
    <t>06/30 - 12/31 </t>
  </si>
  <si>
    <t>100118241723  </t>
  </si>
  <si>
    <t>Ward Aquafarms Aquaculture Buoy F  </t>
  </si>
  <si>
    <t>41 39 19.00 N</t>
  </si>
  <si>
    <t>70 37 52.520 W</t>
  </si>
  <si>
    <t>100118241726  </t>
  </si>
  <si>
    <t>Ward Aquafarms Aquaculture Buoy G  </t>
  </si>
  <si>
    <t>41 39 12.88 N</t>
  </si>
  <si>
    <t>70 38 04.530 W</t>
  </si>
  <si>
    <t>100117167139  </t>
  </si>
  <si>
    <t>Wareham No Wake Buoy A   </t>
  </si>
  <si>
    <t>41 44 55.50 N</t>
  </si>
  <si>
    <t>70 42 17.340 W</t>
  </si>
  <si>
    <t>100117167174  </t>
  </si>
  <si>
    <t>Wareham No Wake Buoy D   </t>
  </si>
  <si>
    <t>41 44 23.28 N</t>
  </si>
  <si>
    <t>70 42 31.080 W</t>
  </si>
  <si>
    <t>100117227061  </t>
  </si>
  <si>
    <t>Wareham Regulatory Buoy A   </t>
  </si>
  <si>
    <t>41 43 18.70 N</t>
  </si>
  <si>
    <t>70 43 26.700 W</t>
  </si>
  <si>
    <t>14416.00  </t>
  </si>
  <si>
    <t>100117000743  </t>
  </si>
  <si>
    <t>Weir Creek Buoy 1   </t>
  </si>
  <si>
    <t>41 39 05.20 N</t>
  </si>
  <si>
    <t>70 11 43.100 W</t>
  </si>
  <si>
    <t>14417.00  </t>
  </si>
  <si>
    <t>100116992844  </t>
  </si>
  <si>
    <t>Weir Creek Buoy 2   </t>
  </si>
  <si>
    <t>41 39 04.40 N</t>
  </si>
  <si>
    <t>70 11 40.900 W</t>
  </si>
  <si>
    <t>14417.10  </t>
  </si>
  <si>
    <t>100116992852  </t>
  </si>
  <si>
    <t>Weir Creek Buoy 3   </t>
  </si>
  <si>
    <t>41 39 09.50 N</t>
  </si>
  <si>
    <t>70 11 30.000 W</t>
  </si>
  <si>
    <t>14417.20  </t>
  </si>
  <si>
    <t>100116992856  </t>
  </si>
  <si>
    <t>Weir Creek Buoy 3A   </t>
  </si>
  <si>
    <t>41 39 14.70 N</t>
  </si>
  <si>
    <t>70 11 19.600 W</t>
  </si>
  <si>
    <t>14417.30  </t>
  </si>
  <si>
    <t>100116992859  </t>
  </si>
  <si>
    <t>Weir Creek Buoy 4   </t>
  </si>
  <si>
    <t>70 11 16.000 W</t>
  </si>
  <si>
    <t>14417.40  </t>
  </si>
  <si>
    <t>100116992862  </t>
  </si>
  <si>
    <t>Weir Creek Buoy 5   </t>
  </si>
  <si>
    <t>41 39 11.20 N</t>
  </si>
  <si>
    <t>70 11 05.100 W</t>
  </si>
  <si>
    <t>14417.50  </t>
  </si>
  <si>
    <t>100116992866  </t>
  </si>
  <si>
    <t>Weir Creek Buoy 6   </t>
  </si>
  <si>
    <t>41 39 10.70 N</t>
  </si>
  <si>
    <t>70 11 09.700 W</t>
  </si>
  <si>
    <t>14417.55  </t>
  </si>
  <si>
    <t>100117000746  </t>
  </si>
  <si>
    <t>Weir Creek Buoy 7   </t>
  </si>
  <si>
    <t>41 39 14.00 N</t>
  </si>
  <si>
    <t>70 11 00.100 W</t>
  </si>
  <si>
    <t>14417.60  </t>
  </si>
  <si>
    <t>100116992870  </t>
  </si>
  <si>
    <t>Weir Creek Buoy 8   </t>
  </si>
  <si>
    <t>41 39 15.40 N</t>
  </si>
  <si>
    <t>70 10 58.700 W</t>
  </si>
  <si>
    <t>100116981074  </t>
  </si>
  <si>
    <t>Weir Creek No Wake Buoy   </t>
  </si>
  <si>
    <t>13226.00  </t>
  </si>
  <si>
    <t>100116984318  </t>
  </si>
  <si>
    <t>Wellfleet Channel Buoy 15A   </t>
  </si>
  <si>
    <t>41 55 41.28 N</t>
  </si>
  <si>
    <t>70 02 01.260 W</t>
  </si>
  <si>
    <t>Mike Flanagan </t>
  </si>
  <si>
    <t>13222.00  </t>
  </si>
  <si>
    <t>100117026701  </t>
  </si>
  <si>
    <t>Wellfleet Harbor Buoy 14B   </t>
  </si>
  <si>
    <t>41 55 38.80 N</t>
  </si>
  <si>
    <t>70 02 01.300 W</t>
  </si>
  <si>
    <t>13221.00  </t>
  </si>
  <si>
    <t>100117025887  </t>
  </si>
  <si>
    <t>14741.20  </t>
  </si>
  <si>
    <t>200100218218  </t>
  </si>
  <si>
    <t>West Bay Entrance Buoy 10   </t>
  </si>
  <si>
    <t>41 36 13.40 N</t>
  </si>
  <si>
    <t>70 24 03.300 W</t>
  </si>
  <si>
    <t>14741.00  </t>
  </si>
  <si>
    <t>200100218210  </t>
  </si>
  <si>
    <t>West Bay Entrance Buoy 5   </t>
  </si>
  <si>
    <t>14741.13  </t>
  </si>
  <si>
    <t>200100218212  </t>
  </si>
  <si>
    <t>West Bay Entrance Buoy 7   </t>
  </si>
  <si>
    <t>14741.16  </t>
  </si>
  <si>
    <t>200100218214  </t>
  </si>
  <si>
    <t>West Bay Entrance Buoy 8   </t>
  </si>
  <si>
    <t>41 36 06.72 N</t>
  </si>
  <si>
    <t>70 24 04.020 W</t>
  </si>
  <si>
    <t>14741.19  </t>
  </si>
  <si>
    <t>200100218216  </t>
  </si>
  <si>
    <t>West Bay Entrance Buoy 9   </t>
  </si>
  <si>
    <t>14741.21  </t>
  </si>
  <si>
    <t>200100219420  </t>
  </si>
  <si>
    <t>West Bay Entrance Light   </t>
  </si>
  <si>
    <t>41 36 20.14 N</t>
  </si>
  <si>
    <t>70 24 02.720 W</t>
  </si>
  <si>
    <t>14741.10  </t>
  </si>
  <si>
    <t>200100218539  </t>
  </si>
  <si>
    <t>West Bay Entrance Lighted Buoy 6   </t>
  </si>
  <si>
    <t>100118464797  </t>
  </si>
  <si>
    <t>West Bay Entrance No Wake Buoy A  </t>
  </si>
  <si>
    <t>41 36 19.80 N</t>
  </si>
  <si>
    <t>70 24 05.940 W</t>
  </si>
  <si>
    <t>14741.23  </t>
  </si>
  <si>
    <t>200100218220  </t>
  </si>
  <si>
    <t>West Bay Inside Buoy 1   </t>
  </si>
  <si>
    <t>41 36 38.90 N</t>
  </si>
  <si>
    <t>14741.46  </t>
  </si>
  <si>
    <t>200100218238  </t>
  </si>
  <si>
    <t>West Bay Inside Buoy 10   </t>
  </si>
  <si>
    <t>14741.49  </t>
  </si>
  <si>
    <t>200100218240  </t>
  </si>
  <si>
    <t>West Bay Inside Buoy 11   </t>
  </si>
  <si>
    <t>41 37 05.30 N</t>
  </si>
  <si>
    <t>70 24 02.400 W</t>
  </si>
  <si>
    <t>14741.50  </t>
  </si>
  <si>
    <t>200100218242  </t>
  </si>
  <si>
    <t>West Bay Inside Buoy 12  </t>
  </si>
  <si>
    <t>41 37 04.60 N</t>
  </si>
  <si>
    <t>70 24 01.600 W</t>
  </si>
  <si>
    <t>14741.53  </t>
  </si>
  <si>
    <t>200100218244  </t>
  </si>
  <si>
    <t>West Bay Inside Buoy 13  </t>
  </si>
  <si>
    <t>41 37 07.50 N</t>
  </si>
  <si>
    <t>70 24 00.100 W</t>
  </si>
  <si>
    <t>14741.56  </t>
  </si>
  <si>
    <t>200100218246  </t>
  </si>
  <si>
    <t>West Bay Inside Buoy 14  </t>
  </si>
  <si>
    <t>41 37 09.50 N</t>
  </si>
  <si>
    <t>14741.59  </t>
  </si>
  <si>
    <t>200100218248  </t>
  </si>
  <si>
    <t>West Bay Inside Buoy 15  </t>
  </si>
  <si>
    <t>41 37 09.70 N</t>
  </si>
  <si>
    <t>14741.60  </t>
  </si>
  <si>
    <t>200100218250  </t>
  </si>
  <si>
    <t>West Bay Inside Buoy 16  </t>
  </si>
  <si>
    <t>41 37 08.50 N</t>
  </si>
  <si>
    <t>70 23 56.500 W</t>
  </si>
  <si>
    <t>14741.63  </t>
  </si>
  <si>
    <t>200100218252  </t>
  </si>
  <si>
    <t>West Bay Inside Buoy 17  </t>
  </si>
  <si>
    <t>70 23 51.900 W</t>
  </si>
  <si>
    <t>14741.66  </t>
  </si>
  <si>
    <t>200100218254  </t>
  </si>
  <si>
    <t>West Bay Inside Buoy 18  </t>
  </si>
  <si>
    <t>41 37 09.10 N</t>
  </si>
  <si>
    <t>70 23 51.700 W</t>
  </si>
  <si>
    <t>14741.69  </t>
  </si>
  <si>
    <t>200100218307  </t>
  </si>
  <si>
    <t>West Bay Inside Buoy 19  </t>
  </si>
  <si>
    <t>41 37 10.00 N</t>
  </si>
  <si>
    <t>70 23 44.400 W</t>
  </si>
  <si>
    <t>14741.28  </t>
  </si>
  <si>
    <t>200100218222  </t>
  </si>
  <si>
    <t>West Bay Inside Buoy 2   </t>
  </si>
  <si>
    <t>70 24 02.100 W</t>
  </si>
  <si>
    <t>14741.70  </t>
  </si>
  <si>
    <t>200100218256  </t>
  </si>
  <si>
    <t>West Bay Inside Buoy 20  </t>
  </si>
  <si>
    <t>14741.73  </t>
  </si>
  <si>
    <t>200100218258  </t>
  </si>
  <si>
    <t>West Bay Inside Buoy 21  </t>
  </si>
  <si>
    <t>41 37 13.10 N</t>
  </si>
  <si>
    <t>70 23 45.100 W</t>
  </si>
  <si>
    <t>14741.29  </t>
  </si>
  <si>
    <t>200100218224  </t>
  </si>
  <si>
    <t>West Bay Inside Buoy 3   </t>
  </si>
  <si>
    <t>14741.30  </t>
  </si>
  <si>
    <t>200100218226  </t>
  </si>
  <si>
    <t>West Bay Inside Buoy 4   </t>
  </si>
  <si>
    <t>14741.33  </t>
  </si>
  <si>
    <t>200100218228  </t>
  </si>
  <si>
    <t>West Bay Inside Buoy 5  </t>
  </si>
  <si>
    <t>41 36 52.10 N</t>
  </si>
  <si>
    <t>70 24 02.000 W</t>
  </si>
  <si>
    <t>14741.36  </t>
  </si>
  <si>
    <t>200100218230  </t>
  </si>
  <si>
    <t>West Bay Inside Buoy 6  </t>
  </si>
  <si>
    <t>41 36 51.80 N</t>
  </si>
  <si>
    <t>70 24 01.200 W</t>
  </si>
  <si>
    <t>14741.39  </t>
  </si>
  <si>
    <t>200100218232  </t>
  </si>
  <si>
    <t>West Bay Inside Buoy 7   </t>
  </si>
  <si>
    <t>41 36 55.20 N</t>
  </si>
  <si>
    <t>70 24 02.300 W</t>
  </si>
  <si>
    <t>14741.40  </t>
  </si>
  <si>
    <t>200100218234  </t>
  </si>
  <si>
    <t>West Bay Inside Buoy 8   </t>
  </si>
  <si>
    <t>41 36 55.40 N</t>
  </si>
  <si>
    <t>70 24 01.500 W</t>
  </si>
  <si>
    <t>14741.43  </t>
  </si>
  <si>
    <t>200100218236  </t>
  </si>
  <si>
    <t>West Bay Inside Buoy 9  </t>
  </si>
  <si>
    <t>100117304927  </t>
  </si>
  <si>
    <t>West Bay Speed Buoy A   </t>
  </si>
  <si>
    <t>41 37 06.50 N</t>
  </si>
  <si>
    <t>100117304938  </t>
  </si>
  <si>
    <t>West Bay Speed Buoy B  </t>
  </si>
  <si>
    <t>100117304941  </t>
  </si>
  <si>
    <t>West Bay Speed Sign A  </t>
  </si>
  <si>
    <t>100117304957  </t>
  </si>
  <si>
    <t>West Bay Speed Sign B  </t>
  </si>
  <si>
    <t>41 37 11.74 N</t>
  </si>
  <si>
    <t>70 23 47.748 W</t>
  </si>
  <si>
    <t>100117249581  </t>
  </si>
  <si>
    <t>West Dennis Beach Rock Pile Danger Buoy   </t>
  </si>
  <si>
    <t>41 38 35.58 N</t>
  </si>
  <si>
    <t>70 11 03.960 W</t>
  </si>
  <si>
    <t>100116994313  </t>
  </si>
  <si>
    <t>West Dennis Beach Swim Buoys (6)   </t>
  </si>
  <si>
    <t>14175.00  </t>
  </si>
  <si>
    <t>200100217081  </t>
  </si>
  <si>
    <t>West Dennis Light   </t>
  </si>
  <si>
    <t>41 39 07.00 N</t>
  </si>
  <si>
    <t>70 10 13.000 W</t>
  </si>
  <si>
    <t>Gregory Stone </t>
  </si>
  <si>
    <t>16420.00  </t>
  </si>
  <si>
    <t>200100217617  </t>
  </si>
  <si>
    <t>West Falmouth Harbor Buoy 13   </t>
  </si>
  <si>
    <t>41 36 15.48 N</t>
  </si>
  <si>
    <t>70 38 35.520 W</t>
  </si>
  <si>
    <t>16425.00  </t>
  </si>
  <si>
    <t>200100217618  </t>
  </si>
  <si>
    <t>West Falmouth Harbor Buoy 14   </t>
  </si>
  <si>
    <t>41 36 14.70 N</t>
  </si>
  <si>
    <t>70 38 36.120 W</t>
  </si>
  <si>
    <t>16400.00  </t>
  </si>
  <si>
    <t>200100217601  </t>
  </si>
  <si>
    <t>West Falmouth Harbor Buoy 7   </t>
  </si>
  <si>
    <t>16410.00  </t>
  </si>
  <si>
    <t>200100217615  </t>
  </si>
  <si>
    <t>West Falmouth Harbor Buoy 9   </t>
  </si>
  <si>
    <t>41 36 21.72 N</t>
  </si>
  <si>
    <t>70 38 53.100 W</t>
  </si>
  <si>
    <t>200100217620  </t>
  </si>
  <si>
    <t>West Falmouth Harbor Danger Buoy   </t>
  </si>
  <si>
    <t>41 36 16.00 N</t>
  </si>
  <si>
    <t>70 38 36.000 W</t>
  </si>
  <si>
    <t>100118173555  </t>
  </si>
  <si>
    <t>West Falmouth Harbor No Wake Sign  </t>
  </si>
  <si>
    <t>41 36 21.60 N</t>
  </si>
  <si>
    <t>70 39 04.200 W</t>
  </si>
  <si>
    <t>17046.00  </t>
  </si>
  <si>
    <t>200100217944  </t>
  </si>
  <si>
    <t>05/01 - 11/30 </t>
  </si>
  <si>
    <t>17046.90  </t>
  </si>
  <si>
    <t>200100217953  </t>
  </si>
  <si>
    <t>West Island Channel Buoy 10   </t>
  </si>
  <si>
    <t>17047.00  </t>
  </si>
  <si>
    <t>200100217954  </t>
  </si>
  <si>
    <t>West Island Channel Buoy 11   </t>
  </si>
  <si>
    <t>17047.10  </t>
  </si>
  <si>
    <t>200100217955  </t>
  </si>
  <si>
    <t>West Island Channel Buoy 12   </t>
  </si>
  <si>
    <t>17047.20  </t>
  </si>
  <si>
    <t>200100217956  </t>
  </si>
  <si>
    <t>West Island Channel Buoy 13   </t>
  </si>
  <si>
    <t>17047.30  </t>
  </si>
  <si>
    <t>200100217957  </t>
  </si>
  <si>
    <t>West Island Channel Buoy 14   </t>
  </si>
  <si>
    <t>17047.40  </t>
  </si>
  <si>
    <t>200100217958  </t>
  </si>
  <si>
    <t>West Island Channel Buoy 15  </t>
  </si>
  <si>
    <t>70 50 38.500 W</t>
  </si>
  <si>
    <t>17047.50  </t>
  </si>
  <si>
    <t>200100217959  </t>
  </si>
  <si>
    <t>West Island Channel Buoy 16   </t>
  </si>
  <si>
    <t>17046.10  </t>
  </si>
  <si>
    <t>200100217945  </t>
  </si>
  <si>
    <t>17046.20  </t>
  </si>
  <si>
    <t>200100217946  </t>
  </si>
  <si>
    <t>West Island Channel Buoy 3   </t>
  </si>
  <si>
    <t>41 36 17.60 N</t>
  </si>
  <si>
    <t>70 50 32.000 W</t>
  </si>
  <si>
    <t>17046.30  </t>
  </si>
  <si>
    <t>200100217947  </t>
  </si>
  <si>
    <t>West Island Channel Buoy 4   </t>
  </si>
  <si>
    <t>41 36 18.30 N</t>
  </si>
  <si>
    <t>70 50 32.100 W</t>
  </si>
  <si>
    <t>17046.40  </t>
  </si>
  <si>
    <t>200100217948  </t>
  </si>
  <si>
    <t>West Island Channel Buoy 5   </t>
  </si>
  <si>
    <t>41 36 16.50 N</t>
  </si>
  <si>
    <t>70 50 33.600 W</t>
  </si>
  <si>
    <t>17046.50  </t>
  </si>
  <si>
    <t>200100217949  </t>
  </si>
  <si>
    <t>West Island Channel Buoy 6   </t>
  </si>
  <si>
    <t>41 36 17.00 N</t>
  </si>
  <si>
    <t>70 50 34.300 W</t>
  </si>
  <si>
    <t>17046.60  </t>
  </si>
  <si>
    <t>200100217950  </t>
  </si>
  <si>
    <t>West Island Channel Buoy 7   </t>
  </si>
  <si>
    <t>41 36 15.60 N</t>
  </si>
  <si>
    <t>70 50 34.800 W</t>
  </si>
  <si>
    <t>17046.70  </t>
  </si>
  <si>
    <t>200100217951  </t>
  </si>
  <si>
    <t>West Island Channel Buoy 8   </t>
  </si>
  <si>
    <t>41 36 15.00 N</t>
  </si>
  <si>
    <t>70 50 36.600 W</t>
  </si>
  <si>
    <t>17046.80  </t>
  </si>
  <si>
    <t>200100217952  </t>
  </si>
  <si>
    <t>West Island Channel Buoy 9   </t>
  </si>
  <si>
    <t>100117227053  </t>
  </si>
  <si>
    <t>West Island Hazard Buoy   </t>
  </si>
  <si>
    <t>41 35 43.62 N</t>
  </si>
  <si>
    <t>70 50 29.220 W</t>
  </si>
  <si>
    <t>17296.00  </t>
  </si>
  <si>
    <t>100118359737  </t>
  </si>
  <si>
    <t>Weweantic River Buoy 1   </t>
  </si>
  <si>
    <t>41 43 18.90 N</t>
  </si>
  <si>
    <t>70 43 26.280 W</t>
  </si>
  <si>
    <t>17297.20  </t>
  </si>
  <si>
    <t>100118359787  </t>
  </si>
  <si>
    <t>Weweantic River Buoy 11   </t>
  </si>
  <si>
    <t>41 43 50.10 N</t>
  </si>
  <si>
    <t>17297.40  </t>
  </si>
  <si>
    <t>100118359794  </t>
  </si>
  <si>
    <t>Weweantic River Buoy 14   </t>
  </si>
  <si>
    <t>70 44 36.660 W</t>
  </si>
  <si>
    <t>17297.50  </t>
  </si>
  <si>
    <t>100118359792  </t>
  </si>
  <si>
    <t>Weweantic River Buoy 15   </t>
  </si>
  <si>
    <t>41 43 56.58 N</t>
  </si>
  <si>
    <t>70 44 43.140 W</t>
  </si>
  <si>
    <t>17297.80  </t>
  </si>
  <si>
    <t>100118359789  </t>
  </si>
  <si>
    <t>Weweantic River Buoy 16   </t>
  </si>
  <si>
    <t>41 43 49.20 N</t>
  </si>
  <si>
    <t>70 44 32.880 W</t>
  </si>
  <si>
    <t>17296.20  </t>
  </si>
  <si>
    <t>100118359747  </t>
  </si>
  <si>
    <t>Weweantic River Buoy 3  </t>
  </si>
  <si>
    <t>41 43 35.52 N</t>
  </si>
  <si>
    <t>70 43 43.620 W</t>
  </si>
  <si>
    <t>17296.30  </t>
  </si>
  <si>
    <t>100118359755  </t>
  </si>
  <si>
    <t>Weweantic River Buoy 4   </t>
  </si>
  <si>
    <t>41 43 37.20 N</t>
  </si>
  <si>
    <t>70 43 47.760 W</t>
  </si>
  <si>
    <t>17296.40  </t>
  </si>
  <si>
    <t>100118359763  </t>
  </si>
  <si>
    <t>Weweantic River Buoy 5   </t>
  </si>
  <si>
    <t>41 43 36.66 N</t>
  </si>
  <si>
    <t>70 43 50.220 W</t>
  </si>
  <si>
    <t>17296.50  </t>
  </si>
  <si>
    <t>100118359767  </t>
  </si>
  <si>
    <t>Weweantic River Buoy 6   </t>
  </si>
  <si>
    <t>41 43 37.08 N</t>
  </si>
  <si>
    <t>70 43 55.980 W</t>
  </si>
  <si>
    <t>17296.80  </t>
  </si>
  <si>
    <t>100118359775  </t>
  </si>
  <si>
    <t>Weweantic River Buoy 7   </t>
  </si>
  <si>
    <t>41 43 47.52 N</t>
  </si>
  <si>
    <t>70 44 11.640 W</t>
  </si>
  <si>
    <t>17297.00  </t>
  </si>
  <si>
    <t>100118359782  </t>
  </si>
  <si>
    <t>Weweantic River Buoy 9   </t>
  </si>
  <si>
    <t>41 43 52.68 N</t>
  </si>
  <si>
    <t>70 44 15.000 W</t>
  </si>
  <si>
    <t>100117167273  </t>
  </si>
  <si>
    <t>Weweantic River No Wake Buoy A   </t>
  </si>
  <si>
    <t>41 44 02.28 N</t>
  </si>
  <si>
    <t>70 44 41.940 W</t>
  </si>
  <si>
    <t>100117167291  </t>
  </si>
  <si>
    <t>Weweantic River No Wake Buoy B   </t>
  </si>
  <si>
    <t>41 44 17.94 N</t>
  </si>
  <si>
    <t>70 44 44.100 W</t>
  </si>
  <si>
    <t>100116999486  </t>
  </si>
  <si>
    <t>Whale Rock Danger Buoy   </t>
  </si>
  <si>
    <t>41 17 50.40 N</t>
  </si>
  <si>
    <t>70 07 01.800 W</t>
  </si>
  <si>
    <t>13037.00  </t>
  </si>
  <si>
    <t>Jeff Pietro </t>
  </si>
  <si>
    <t>CAPE-POC</t>
  </si>
  <si>
    <t>589.00  </t>
  </si>
  <si>
    <t>200100712006  </t>
  </si>
  <si>
    <t>WHOI Research Light Tower   </t>
  </si>
  <si>
    <t>41 19 30.00 N</t>
  </si>
  <si>
    <t>70 34 00.000 W</t>
  </si>
  <si>
    <t>498.00  </t>
  </si>
  <si>
    <t>100117026627  </t>
  </si>
  <si>
    <t>WHOI TSS Research LB AB-10   </t>
  </si>
  <si>
    <t>472.00  </t>
  </si>
  <si>
    <t>100117026539  </t>
  </si>
  <si>
    <t>WHOI TSS Research LB AB-6   </t>
  </si>
  <si>
    <t>473.00  </t>
  </si>
  <si>
    <t>100117026548  </t>
  </si>
  <si>
    <t>WHOI TSS Research LB AB-7   </t>
  </si>
  <si>
    <t>496.00  </t>
  </si>
  <si>
    <t>100117026557  </t>
  </si>
  <si>
    <t>WHOI TSS Research LB AB-8   </t>
  </si>
  <si>
    <t>497.00  </t>
  </si>
  <si>
    <t>100117026591  </t>
  </si>
  <si>
    <t>WHOI TSS Research LB AB-9   </t>
  </si>
  <si>
    <t>100118297300  </t>
  </si>
  <si>
    <t>Winsor Cove Danger Buoy  </t>
  </si>
  <si>
    <t>41 40 12.04 N</t>
  </si>
  <si>
    <t>70 37 46.873 W</t>
  </si>
  <si>
    <t>200100787493  </t>
  </si>
  <si>
    <t>Wood Neck Beach Swim Buoys (3)   </t>
  </si>
  <si>
    <t>41 34 29.10 N</t>
  </si>
  <si>
    <t>70 38 37.800 W</t>
  </si>
  <si>
    <t>Wood Neck Oyster Farm Aquaculture Buoy A   </t>
  </si>
  <si>
    <t>41 34 47.00 N</t>
  </si>
  <si>
    <t>70 38 52.000 W</t>
  </si>
  <si>
    <t>Wood Neck Oyster Farm Aquaculture Buoy B   </t>
  </si>
  <si>
    <t>70 38 45.000 W</t>
  </si>
  <si>
    <t>Wood Neck Oyster Farm Aquaculture Buoy C   </t>
  </si>
  <si>
    <t>41 34 42.00 N</t>
  </si>
  <si>
    <t>Wood Neck Oyster Farm Aquaculture Buoy D   </t>
  </si>
  <si>
    <t xml:space="preserve"> </t>
  </si>
  <si>
    <t>Floating non lateral PATON = 500 feet = 500/6076 = .0823 of a nautical mile</t>
  </si>
  <si>
    <t>Fixed aid = 25 feet = 25/6076 = .0041 of a nauticle mile</t>
  </si>
  <si>
    <t>Floating lateral PATON = 50 feet = 50/6076 = .0082 of a nautical mile</t>
  </si>
  <si>
    <t>If a paton does not have to be done this year it is labeled "no" this also triggers the row to shade light gray. Avoid doing "no" patons as doing them will unballence the one third a year rule.</t>
  </si>
  <si>
    <r>
      <t>D</t>
    </r>
    <r>
      <rPr>
        <b/>
        <sz val="12"/>
        <color rgb="FF000000"/>
        <rFont val="Calibri"/>
        <family val="2"/>
      </rPr>
      <t xml:space="preserve">epth is what the </t>
    </r>
    <r>
      <rPr>
        <sz val="12"/>
        <color rgb="FF000000"/>
        <rFont val="Calibri"/>
        <family val="2"/>
      </rPr>
      <t>depth sounder reading was at the paton. HOT can be recorded if the GPS is set up for it. It is  taken from the closest tide sub-station. Depth off set from the water line to the sounder is addressed in the accuracy statement.</t>
    </r>
  </si>
  <si>
    <t>41 33 39.42 N</t>
  </si>
  <si>
    <t>70 30 40.680 W</t>
  </si>
  <si>
    <t>70 31 34.140 W</t>
  </si>
  <si>
    <t>41 33 11.70 N</t>
  </si>
  <si>
    <t>70 31 29.826 W</t>
  </si>
  <si>
    <t>DO NOT MAKE ANY CHANGES BELOW THIS LINE - A TABLE IS IN USE FOR MAKING CALCULATIONS IS LOCATED HERE.</t>
  </si>
  <si>
    <t>AID TYPE</t>
  </si>
  <si>
    <r>
      <t xml:space="preserve">OFF STA </t>
    </r>
    <r>
      <rPr>
        <sz val="8"/>
        <rFont val="Calibri"/>
        <family val="2"/>
      </rPr>
      <t>CRITERION (ft)</t>
    </r>
  </si>
  <si>
    <r>
      <rPr>
        <sz val="8"/>
        <rFont val="Calibri"/>
        <family val="2"/>
      </rPr>
      <t>EPE (ft)</t>
    </r>
  </si>
  <si>
    <t>Distance OFF</t>
  </si>
  <si>
    <r>
      <rPr>
        <sz val="8"/>
        <rFont val="Calibri"/>
        <family val="2"/>
      </rPr>
      <t>HOT (ft)</t>
    </r>
  </si>
  <si>
    <t xml:space="preserve"> Corr Trans (ft)</t>
  </si>
  <si>
    <t>Depth (ft)</t>
  </si>
  <si>
    <t>Depth at Datum</t>
  </si>
  <si>
    <t>ENTER PERMITTED  POSITION</t>
  </si>
  <si>
    <t>ENTER OBSERVED  POSITION</t>
  </si>
  <si>
    <t>Degrees</t>
  </si>
  <si>
    <t>Minutes</t>
  </si>
  <si>
    <t>Seconds</t>
  </si>
  <si>
    <t>Squared</t>
  </si>
  <si>
    <t>SQRT</t>
  </si>
  <si>
    <t xml:space="preserve">Latitude  </t>
  </si>
  <si>
    <t xml:space="preserve">Latitude </t>
  </si>
  <si>
    <t>RAD</t>
  </si>
  <si>
    <t>Length of Watch Circle Radius.</t>
  </si>
  <si>
    <t xml:space="preserve">Longitude </t>
  </si>
  <si>
    <t>Revision H</t>
  </si>
  <si>
    <t>HL</t>
  </si>
  <si>
    <t>Length of Cable</t>
  </si>
  <si>
    <t xml:space="preserve">CAUTION    </t>
  </si>
  <si>
    <t>D</t>
  </si>
  <si>
    <t>Depth of water</t>
  </si>
  <si>
    <t xml:space="preserve">Messages    </t>
  </si>
  <si>
    <t xml:space="preserve">      Read the Range, Bearing  and Distance to the observed aid or object here. </t>
  </si>
  <si>
    <t>N13</t>
  </si>
  <si>
    <r>
      <rPr>
        <b/>
        <u val="double"/>
        <sz val="8"/>
        <rFont val="Calibri"/>
        <family val="2"/>
      </rPr>
      <t>Depth of wate</t>
    </r>
    <r>
      <rPr>
        <sz val="8"/>
        <rFont val="Calibri"/>
        <family val="2"/>
      </rPr>
      <t>r = (Depth at datum + HOT-Height of Tide) - (K3+H3)</t>
    </r>
  </si>
  <si>
    <t xml:space="preserve">                                                                        </t>
  </si>
  <si>
    <t>Range</t>
  </si>
  <si>
    <t>nm</t>
  </si>
  <si>
    <t xml:space="preserve">POSN IS OFF BY  </t>
  </si>
  <si>
    <t xml:space="preserve"> feet</t>
  </si>
  <si>
    <t xml:space="preserve">CHOOSE to </t>
  </si>
  <si>
    <t>N14</t>
  </si>
  <si>
    <r>
      <rPr>
        <b/>
        <u val="double"/>
        <sz val="8"/>
        <rFont val="Calibri"/>
        <family val="2"/>
      </rPr>
      <t>Length of cable</t>
    </r>
    <r>
      <rPr>
        <sz val="8"/>
        <rFont val="Calibri"/>
        <family val="2"/>
      </rPr>
      <t xml:space="preserve"> =  ((Depth at datum + Range of Tide) x Harness Length Safety Factor)  ((K3 + K7)*K11)</t>
    </r>
  </si>
  <si>
    <t xml:space="preserve">BEARIN1G </t>
  </si>
  <si>
    <t>be accurate</t>
  </si>
  <si>
    <t>N15</t>
  </si>
  <si>
    <t>CONVERTING NAUTICAL MILES TO FEET CALCULATOR</t>
  </si>
  <si>
    <t xml:space="preserve">                           </t>
  </si>
  <si>
    <t>DISTANCE in Nautical Miles</t>
  </si>
  <si>
    <t>DISTANCE in Feet</t>
  </si>
  <si>
    <t>Enter the DISTANCE in nautical miles in order to convert it to the DISTANCE in feet.</t>
  </si>
  <si>
    <t>CONVERTING METERS TO FEET CALCULATOR</t>
  </si>
  <si>
    <t>DISTANCE in Meters</t>
  </si>
  <si>
    <t>meters</t>
  </si>
  <si>
    <t>Enter the DISTANCE in meters in order to convert it to the DISTANCE in feet.</t>
  </si>
  <si>
    <t>CONVERTING FEET TO METERS CALCULATOR</t>
  </si>
  <si>
    <t>ENTER DISTANCE in Feet</t>
  </si>
  <si>
    <t>Enter the DISTANCE in feet in order to convert it to the DISTANCE in meters.</t>
  </si>
  <si>
    <t>CHECKING THE CHARTABILITY OF AN OBJECT</t>
  </si>
  <si>
    <r>
      <rPr>
        <sz val="10"/>
        <color rgb="FF000000"/>
        <rFont val="Arial"/>
        <family val="2"/>
      </rPr>
      <t xml:space="preserve">LENGTH of the OBJECT </t>
    </r>
    <r>
      <rPr>
        <sz val="10"/>
        <color rgb="FF000000"/>
        <rFont val="Calibri"/>
        <family val="2"/>
      </rPr>
      <t>(On the ground)</t>
    </r>
  </si>
  <si>
    <t xml:space="preserve"> RATIO USED</t>
  </si>
  <si>
    <t>CHART SCALE</t>
  </si>
  <si>
    <t>Chartability Message</t>
  </si>
  <si>
    <t xml:space="preserve">1 to </t>
  </si>
  <si>
    <t>inches</t>
  </si>
  <si>
    <t>1.  Enter the length of the object in feet.                                                                                                                                       2.  Enter the scale of the chart that you are referencing.                                                                                                                      3.  The Chartability Message will indicate whether or not the object is chartable</t>
  </si>
  <si>
    <t>PERMITED</t>
  </si>
  <si>
    <t>OBS</t>
  </si>
  <si>
    <t>in DEGREES</t>
  </si>
  <si>
    <t>DL</t>
  </si>
  <si>
    <t>DLG</t>
  </si>
  <si>
    <t>MID LAT PLANE TRIG</t>
  </si>
  <si>
    <t>ft.</t>
  </si>
  <si>
    <t>radian measures for haversines</t>
  </si>
  <si>
    <t>DO NOT TOUCH  ANYTHING IN THIS BOX</t>
  </si>
  <si>
    <t>DEG.</t>
  </si>
  <si>
    <t>FT.</t>
  </si>
  <si>
    <t>DETERMINING THE HEIGHT OF AN OBJECT FROM A KNOWN DISTANCE</t>
  </si>
  <si>
    <t>DISTANCE FROM THE OBJECT</t>
  </si>
  <si>
    <t>feet</t>
  </si>
  <si>
    <t xml:space="preserve">        VERTICAL ANGLE FROM THE BASE TO THE TOP OF THE OBJECT</t>
  </si>
  <si>
    <t>degrees</t>
  </si>
  <si>
    <t xml:space="preserve">          ESTIMATED  HEIGHT OF THE OBJECT</t>
  </si>
  <si>
    <r>
      <t>Using a</t>
    </r>
    <r>
      <rPr>
        <b/>
        <sz val="10"/>
        <rFont val="Calibri"/>
        <family val="2"/>
      </rPr>
      <t xml:space="preserve"> GPS</t>
    </r>
    <r>
      <rPr>
        <sz val="10"/>
        <rFont val="Calibri"/>
        <family val="2"/>
      </rPr>
      <t xml:space="preserve">, determine your position and the position for the base of the object.  Use the </t>
    </r>
    <r>
      <rPr>
        <b/>
        <sz val="10"/>
        <rFont val="Calibri"/>
        <family val="2"/>
      </rPr>
      <t>Navigation Systems Calculator</t>
    </r>
    <r>
      <rPr>
        <sz val="10"/>
        <rFont val="Calibri"/>
        <family val="2"/>
      </rPr>
      <t xml:space="preserve"> to determine the distance in feet between these two points.  Enter the result as the </t>
    </r>
    <r>
      <rPr>
        <b/>
        <sz val="10"/>
        <rFont val="Calibri"/>
        <family val="2"/>
      </rPr>
      <t>Distance from the Object.</t>
    </r>
    <r>
      <rPr>
        <sz val="10"/>
        <rFont val="Calibri"/>
        <family val="2"/>
      </rPr>
      <t xml:space="preserve"> Use a sectant or a compass card to determine the angle from the base to the top of the object. Enter the result as the </t>
    </r>
    <r>
      <rPr>
        <b/>
        <sz val="10"/>
        <rFont val="Calibri"/>
        <family val="2"/>
      </rPr>
      <t>Vertical Angle</t>
    </r>
    <r>
      <rPr>
        <sz val="10"/>
        <rFont val="Calibri"/>
        <family val="2"/>
      </rPr>
      <t xml:space="preserve"> in degrees above. The system will estimate the </t>
    </r>
    <r>
      <rPr>
        <b/>
        <u/>
        <sz val="10"/>
        <rFont val="Calibri"/>
        <family val="2"/>
      </rPr>
      <t xml:space="preserve">height of the object </t>
    </r>
    <r>
      <rPr>
        <sz val="10"/>
        <rFont val="Calibri"/>
        <family val="2"/>
      </rPr>
      <t>in feet.</t>
    </r>
  </si>
  <si>
    <t>Courtesy of the First Northern Navigation Team</t>
  </si>
  <si>
    <t>DO NOT MAKE ANY CHANGES BELOW THIS LINE - A TABLE USED TO MAKE CALCULATIONS IS LOCATED HERE.</t>
  </si>
  <si>
    <t>ANGLE OF TANGENT TABLE</t>
  </si>
  <si>
    <t>Angle  (Deg)</t>
  </si>
  <si>
    <t>Tangent</t>
  </si>
  <si>
    <t>NAVIGATION SYSTEMS CALCULATOR</t>
  </si>
  <si>
    <t>PATON NAME   </t>
  </si>
  <si>
    <t>PATROL AREA   </t>
  </si>
  <si>
    <t>04/01 - 10/31 </t>
  </si>
  <si>
    <t>41 35 16.62 N</t>
  </si>
  <si>
    <t>70 27 25.020 W</t>
  </si>
  <si>
    <t>2021-10-10 Ray III,Homer</t>
  </si>
  <si>
    <t>2022-01-10 Wagner,Stephen</t>
  </si>
  <si>
    <t>41 39 36.30 N</t>
  </si>
  <si>
    <t>70 11 16.900 W</t>
  </si>
  <si>
    <t>41 40 11.70 N</t>
  </si>
  <si>
    <t>70 10 30.500 W</t>
  </si>
  <si>
    <t>41 40 49.70 N</t>
  </si>
  <si>
    <t>70 09 44.300 W</t>
  </si>
  <si>
    <t>41 41 16.90 N</t>
  </si>
  <si>
    <t>70 09 44.700 W</t>
  </si>
  <si>
    <t>70 10 11.600 W</t>
  </si>
  <si>
    <t>70 10 10.800 W</t>
  </si>
  <si>
    <t>17045.60  </t>
  </si>
  <si>
    <t>100119244987  </t>
  </si>
  <si>
    <t>Blue Stream Shellfish East Lighted Buoy  </t>
  </si>
  <si>
    <t>41 36 30.96 N</t>
  </si>
  <si>
    <t>70 48 16.920 W</t>
  </si>
  <si>
    <t>Dale Leavitt </t>
  </si>
  <si>
    <t>17045.50  </t>
  </si>
  <si>
    <t>100119244983  </t>
  </si>
  <si>
    <t>Blue Stream Shellfish North Lighted Buoy  </t>
  </si>
  <si>
    <t>17045.70  </t>
  </si>
  <si>
    <t>100119244990  </t>
  </si>
  <si>
    <t>Blue Stream Shellfish South Lighted Buoy  </t>
  </si>
  <si>
    <t>17045.80  </t>
  </si>
  <si>
    <t>100119244994  </t>
  </si>
  <si>
    <t>Blue Stream Shellfish West Lighted Buoy  </t>
  </si>
  <si>
    <t>41 36 39.24 N</t>
  </si>
  <si>
    <t>70 48 43.920 W</t>
  </si>
  <si>
    <t>41 38 01.80 N</t>
  </si>
  <si>
    <t>70 21 30.230 W</t>
  </si>
  <si>
    <t>41 37 43.79 N</t>
  </si>
  <si>
    <t>70 21 57.450 W</t>
  </si>
  <si>
    <t>41 25 29.06 N</t>
  </si>
  <si>
    <t>70 55 31.940 W</t>
  </si>
  <si>
    <t>41 25 33.25 N</t>
  </si>
  <si>
    <t>70 55 22.450 W</t>
  </si>
  <si>
    <t>41 35 22.62 N</t>
  </si>
  <si>
    <t>70 27 45.300 W</t>
  </si>
  <si>
    <t>41 37 19.60 N</t>
  </si>
  <si>
    <t>70 21 38.960 W</t>
  </si>
  <si>
    <t>41 18 24.20 N</t>
  </si>
  <si>
    <t>70 11 42.600 W</t>
  </si>
  <si>
    <t>41 18 34.10 N</t>
  </si>
  <si>
    <t>70 12 03.600 W</t>
  </si>
  <si>
    <t>41 18 24.30 N</t>
  </si>
  <si>
    <t>70 12 12.500 W</t>
  </si>
  <si>
    <t>41 18 06.70 N</t>
  </si>
  <si>
    <t>70 12 10.600 W</t>
  </si>
  <si>
    <t>41 17 57.50 N</t>
  </si>
  <si>
    <t>70 12 12.300 W</t>
  </si>
  <si>
    <t>41 18 18.30 N</t>
  </si>
  <si>
    <t>70 11 30.200 W</t>
  </si>
  <si>
    <t>41 18 30.50 N</t>
  </si>
  <si>
    <t>41 32 51.20 N</t>
  </si>
  <si>
    <t>70 34 55.600 W</t>
  </si>
  <si>
    <t>70 34 58.700 W</t>
  </si>
  <si>
    <t>41 33 51.54 N</t>
  </si>
  <si>
    <t>70 30 24.360 W</t>
  </si>
  <si>
    <t>41 34 11.40 N</t>
  </si>
  <si>
    <t>70 30 26.900 W</t>
  </si>
  <si>
    <t>16604.30  </t>
  </si>
  <si>
    <t>Hen Cove Channel Buoy 4   </t>
  </si>
  <si>
    <t>70 37 20.400 W</t>
  </si>
  <si>
    <t>41 41 09.10 N</t>
  </si>
  <si>
    <t>41 38 20.80 N</t>
  </si>
  <si>
    <t>70 16 18.400 W</t>
  </si>
  <si>
    <t>Little Bay Channel Buoy 1   </t>
  </si>
  <si>
    <t>41 42 10.80 N</t>
  </si>
  <si>
    <t>Little Bay Channel Buoy 2   </t>
  </si>
  <si>
    <t>41 42 08.58 N</t>
  </si>
  <si>
    <t>70 37 15.540 W</t>
  </si>
  <si>
    <t>16672.00  </t>
  </si>
  <si>
    <t>100119231226  </t>
  </si>
  <si>
    <t>Little Bay Channel Buoy 3  </t>
  </si>
  <si>
    <t>16673.00  </t>
  </si>
  <si>
    <t>100119231228  </t>
  </si>
  <si>
    <t>Little Bay Channel Buoy 4  </t>
  </si>
  <si>
    <t>70 37 11.760 W</t>
  </si>
  <si>
    <t>70 30 48.540 W</t>
  </si>
  <si>
    <t>41 33 29.94 N</t>
  </si>
  <si>
    <t>70 31 08.700 W</t>
  </si>
  <si>
    <t>41 33 30.42 N</t>
  </si>
  <si>
    <t>70 31 05.100 W</t>
  </si>
  <si>
    <t>41 33 29.64 N</t>
  </si>
  <si>
    <t>70 31 05.400 W</t>
  </si>
  <si>
    <t>70 31 00.780 W</t>
  </si>
  <si>
    <t>41 33 28.92 N</t>
  </si>
  <si>
    <t>70 31 09.900 W</t>
  </si>
  <si>
    <t>41 33 39.12 N</t>
  </si>
  <si>
    <t>70 30 52.720 W</t>
  </si>
  <si>
    <t>41 33 43.38 N</t>
  </si>
  <si>
    <t>70 30 48.960 W</t>
  </si>
  <si>
    <t>41 16 54.90 N</t>
  </si>
  <si>
    <t>41 16 37.40 N</t>
  </si>
  <si>
    <t>70 11 59.300 W</t>
  </si>
  <si>
    <t>100119231238  </t>
  </si>
  <si>
    <t>Martino's Seafood Aquaculture West Buoy A  </t>
  </si>
  <si>
    <t>41 27 42.02 N</t>
  </si>
  <si>
    <t>70 35 09.413 W</t>
  </si>
  <si>
    <t>013-11-09</t>
  </si>
  <si>
    <t>100119231240  </t>
  </si>
  <si>
    <t>Martino's Seafood Aquaculture West Buoy B  </t>
  </si>
  <si>
    <t>70 35 14.010 W</t>
  </si>
  <si>
    <t>100119231242  </t>
  </si>
  <si>
    <t>Martino's Seafood Aquaculture West Buoy C  </t>
  </si>
  <si>
    <t>41 27 40.15 N</t>
  </si>
  <si>
    <t>70 35 14.150 W</t>
  </si>
  <si>
    <t>100119231245  </t>
  </si>
  <si>
    <t>Martino's Seafood Aquaculture West Buoy D  </t>
  </si>
  <si>
    <t>41 27 39.25 N</t>
  </si>
  <si>
    <t>70 35 09.567 W</t>
  </si>
  <si>
    <t>41 35 41.16 N</t>
  </si>
  <si>
    <t>70 27 49.020 W</t>
  </si>
  <si>
    <t>41 32 59.00 N</t>
  </si>
  <si>
    <t>70 32 57.500 W</t>
  </si>
  <si>
    <t>41 35 11.64 N</t>
  </si>
  <si>
    <t>70 28 23.160 W</t>
  </si>
  <si>
    <t>100119230484  </t>
  </si>
  <si>
    <t>Ockway Bay No Wake Buoy A  </t>
  </si>
  <si>
    <t>41 35 22.98 N</t>
  </si>
  <si>
    <t>70 28 17.580 W</t>
  </si>
  <si>
    <t>41 39 49.80 N</t>
  </si>
  <si>
    <t>41 35 11.46 N</t>
  </si>
  <si>
    <t>70 26 45.540 W</t>
  </si>
  <si>
    <t>41 35 14.22 N</t>
  </si>
  <si>
    <t>70 27 14.520 W</t>
  </si>
  <si>
    <t>41 35 19.62 N</t>
  </si>
  <si>
    <t>70 26 57.420 W</t>
  </si>
  <si>
    <t>70 26 57.600 W</t>
  </si>
  <si>
    <t>70 27 19.200 W</t>
  </si>
  <si>
    <t>41 35 42.30 N</t>
  </si>
  <si>
    <t>70 27 47.520 W</t>
  </si>
  <si>
    <t>41 35 28.26 N</t>
  </si>
  <si>
    <t>70 27 43.980 W</t>
  </si>
  <si>
    <t>70 27 37.500 W</t>
  </si>
  <si>
    <t>41 35 09.30 N</t>
  </si>
  <si>
    <t>70 27 31.440 W</t>
  </si>
  <si>
    <t>70 27 27.180 W</t>
  </si>
  <si>
    <t>41 35 04.92 N</t>
  </si>
  <si>
    <t>70 27 17.100 W</t>
  </si>
  <si>
    <t>70 27 10.680 W</t>
  </si>
  <si>
    <t>41 35 06.36 N</t>
  </si>
  <si>
    <t>70 27 14.340 W</t>
  </si>
  <si>
    <t>41 34 57.84 N</t>
  </si>
  <si>
    <t>70 27 23.340 W</t>
  </si>
  <si>
    <t>41 35 12.18 N</t>
  </si>
  <si>
    <t>70 27 11.940 W</t>
  </si>
  <si>
    <t>41 35 06.24 N</t>
  </si>
  <si>
    <t>41 34 57.78 N</t>
  </si>
  <si>
    <t>70 27 24.120 W</t>
  </si>
  <si>
    <t>41 36 12.12 N</t>
  </si>
  <si>
    <t>70 27 44.400 W</t>
  </si>
  <si>
    <t>41 33 39.72 N</t>
  </si>
  <si>
    <t>70 28 11.340 W</t>
  </si>
  <si>
    <t>41 47 54.00 N</t>
  </si>
  <si>
    <t>69 58 36.700 W</t>
  </si>
  <si>
    <t>41 48 44.10 N</t>
  </si>
  <si>
    <t>69 57 12.900 W</t>
  </si>
  <si>
    <t>100119248943  </t>
  </si>
  <si>
    <t>Town of Mashpee Aquaculture Area (4)  </t>
  </si>
  <si>
    <t>41 35 15.80 N</t>
  </si>
  <si>
    <t>Waquoit Bay Lighted Buoy 1   </t>
  </si>
  <si>
    <t>41 36 36.40 N</t>
  </si>
  <si>
    <t>70 24 05.100 W</t>
  </si>
  <si>
    <t>41 36 14.17 N</t>
  </si>
  <si>
    <t>72 50 37.960 W</t>
  </si>
  <si>
    <t>41 36 11.10 N</t>
  </si>
  <si>
    <t>70 50 39.270 W</t>
  </si>
  <si>
    <t>41 36 11.48 N</t>
  </si>
  <si>
    <t>70 50 40.030 W</t>
  </si>
  <si>
    <t>41 36 09.86 N</t>
  </si>
  <si>
    <t>41 36 09.81 N</t>
  </si>
  <si>
    <t>70 50 39.600 W</t>
  </si>
  <si>
    <t>41 36 14.91 N</t>
  </si>
  <si>
    <t>70 50 35.430 W</t>
  </si>
  <si>
    <t>David Walsh </t>
  </si>
  <si>
    <t>Approved  </t>
  </si>
  <si>
    <t>ANT team</t>
  </si>
  <si>
    <t>There are some special features to these sheets if you are going to use them for any kind of off line record keeping.</t>
  </si>
  <si>
    <t>A few reminders EPE (estimated position) is NOT HDOP (Horizontal dilution of percision). EPE is in feet, HDOP is usually a number 0.1-20. "D.Off " = Distance off of the GPS antennae to the Paton, it helps in determing if the aid is really off.</t>
  </si>
  <si>
    <t>7054s forms</t>
  </si>
  <si>
    <t>The 7054 should be submitted within 7 days of the observed date.</t>
  </si>
  <si>
    <t>The "Type" column is the type of aid Floating (Fl) or Fixed (Fx), Lighted (L) or Unlighted (U). So a Floating Unlighted aid would show as Fl,U.</t>
  </si>
  <si>
    <t>The "Class" column is the class of aid. Mostly 2 &amp; 3</t>
  </si>
  <si>
    <t xml:space="preserve">The Verify column can control coloration; "Yes", meaning it needs verification, will leave the entire row for that aid clear,    </t>
  </si>
  <si>
    <t>"No" will produce a light grey shading. These are to aid the verifiers in the field also.</t>
  </si>
  <si>
    <t xml:space="preserve"> "V", for verified will turn the row green,</t>
  </si>
  <si>
    <t>"M" for  missing / maintenance will turn the row yellow, in some cases "missing" aids have been discontinued by the owner.</t>
  </si>
  <si>
    <t>There is a "Calculator page to figure distance off if needed.</t>
  </si>
  <si>
    <t>The pages following are field sheets based on "patrol area" (the alpha numeric code).</t>
  </si>
  <si>
    <t>If the AID is watching properly you do not have to put in the Observed Position. Also you do not need to say how far it was from the Permitted position. These only occure if it is off station</t>
  </si>
  <si>
    <t>"D" for discrepant will turn the row red up to the notes column.</t>
  </si>
  <si>
    <t>All sheets are shown. The first is raw data from the HM program, the Mod data page is that rawdata modified to go to the Patrol Area pages.</t>
  </si>
  <si>
    <r>
      <t>All patons that need to be done have  a "yes" in the "</t>
    </r>
    <r>
      <rPr>
        <b/>
        <sz val="12"/>
        <color rgb="FF000000"/>
        <rFont val="Calibri"/>
        <family val="2"/>
      </rPr>
      <t>Verify</t>
    </r>
    <r>
      <rPr>
        <sz val="12"/>
        <color rgb="FF000000"/>
        <rFont val="Calibri"/>
        <family val="2"/>
      </rPr>
      <t>" column.</t>
    </r>
  </si>
  <si>
    <t xml:space="preserve"> Time is very usefull to calculate Height of Tide (HOT) after the patrol. Date is date observed on the 7054 form. The Reported Date needs to be filled in this date on the day they file the 7054. Both need to follow the MM/DD/YYYY format.</t>
  </si>
  <si>
    <t>If the PATON is Off Station the range and bearing should be recorded. If the aid is marking a better channel this needs to be noted in the remarks box in CAPITAL LETTERS, "MARKS BETTER WATER" OR "MARKS CURRENT CHANNEL".</t>
  </si>
  <si>
    <t>NM</t>
  </si>
  <si>
    <t>Feet</t>
  </si>
  <si>
    <t>100119265213  </t>
  </si>
  <si>
    <t>Beverly Yacht Club Race Mark C  </t>
  </si>
  <si>
    <t>70 44 31.260 W</t>
  </si>
  <si>
    <t>WATERFRONT DIRECTOR </t>
  </si>
  <si>
    <t>100119265208  </t>
  </si>
  <si>
    <t>Beverly Yacht Club Race Mark L  </t>
  </si>
  <si>
    <t>70 43 00.001 W</t>
  </si>
  <si>
    <t>100119265222  </t>
  </si>
  <si>
    <t>Bully Rock Hazard Buoy  </t>
  </si>
  <si>
    <t>70 43 20.000 W</t>
  </si>
  <si>
    <t>41 41 22.62 N</t>
  </si>
  <si>
    <t>41 38 00.00 N</t>
  </si>
  <si>
    <t>06/01 - 10/31 </t>
  </si>
  <si>
    <t>06/16 </t>
  </si>
  <si>
    <t>10/01 - 12/31 </t>
  </si>
  <si>
    <t>STATUS   </t>
  </si>
  <si>
    <t>INSPECTED   </t>
  </si>
  <si>
    <t>LLNR   </t>
  </si>
  <si>
    <t>AID #   </t>
  </si>
  <si>
    <t>LAT   </t>
  </si>
  <si>
    <t>LON   </t>
  </si>
  <si>
    <t>TYPE   </t>
  </si>
  <si>
    <t>CLASS   </t>
  </si>
  <si>
    <t>ANN VER   </t>
  </si>
  <si>
    <t>DIST DIV FLOT   </t>
  </si>
  <si>
    <t>OWNER   </t>
  </si>
  <si>
    <t>ACTION FREQ   </t>
  </si>
  <si>
    <t>SET/PULL   </t>
  </si>
  <si>
    <t>PATON REPORT   </t>
  </si>
  <si>
    <t>Robert Tomaino </t>
  </si>
  <si>
    <t>2022-09-12 Spang,Robert</t>
  </si>
  <si>
    <t>41 39 28.30 N</t>
  </si>
  <si>
    <t>70 05 12.600 W</t>
  </si>
  <si>
    <t>41 39 32.50 N</t>
  </si>
  <si>
    <t>70 05 14.100 W</t>
  </si>
  <si>
    <t>41 39 39.20 N</t>
  </si>
  <si>
    <t>70 05 19.500 W</t>
  </si>
  <si>
    <t>Allen Harbor Entrance Lighted Buoy 1   </t>
  </si>
  <si>
    <t>2022-08-12 Cave,Clinton</t>
  </si>
  <si>
    <t>41 40 03.10 N</t>
  </si>
  <si>
    <t>70 10 50.100 W</t>
  </si>
  <si>
    <t>41 40 32.90 N</t>
  </si>
  <si>
    <t>70 10 08.600 W</t>
  </si>
  <si>
    <t>41 40 57.30 N</t>
  </si>
  <si>
    <t>70 09 45.300 W</t>
  </si>
  <si>
    <t>2022-07-24 Cave,Clinton</t>
  </si>
  <si>
    <t>41 41 17.20 N</t>
  </si>
  <si>
    <t>70 09 56.400 W</t>
  </si>
  <si>
    <t>41 41 21.70 N</t>
  </si>
  <si>
    <t>70 10 00.600 W</t>
  </si>
  <si>
    <t>41 41 24.80 N</t>
  </si>
  <si>
    <t>70 10 05.500 W</t>
  </si>
  <si>
    <t>41 41 39.30 N</t>
  </si>
  <si>
    <t>41 41 48.20 N</t>
  </si>
  <si>
    <t>70 10 13.100 W</t>
  </si>
  <si>
    <t>41 41 52.50 N</t>
  </si>
  <si>
    <t>70 10 21.600 W</t>
  </si>
  <si>
    <t>41 42 01.10 N</t>
  </si>
  <si>
    <t>70 10 28.500 W</t>
  </si>
  <si>
    <t>41 42 02.90 N</t>
  </si>
  <si>
    <t>2022-08-18 Cave,Clinton</t>
  </si>
  <si>
    <t>2022-08-27 Wagner,Steve</t>
  </si>
  <si>
    <t>17105.00  </t>
  </si>
  <si>
    <t>100117060194  </t>
  </si>
  <si>
    <t>2022-08-20 Wagner,Steve</t>
  </si>
  <si>
    <t>2022-09-17 Wagner,Steve</t>
  </si>
  <si>
    <t>2022-09-03 Wagner,Steve</t>
  </si>
  <si>
    <t>Pending District/ANT  </t>
  </si>
  <si>
    <t>15990.00  </t>
  </si>
  <si>
    <t>100119274676  </t>
  </si>
  <si>
    <t>Buzzards Bay Wave Lighted Buoy  </t>
  </si>
  <si>
    <t>41 23 13.20 N</t>
  </si>
  <si>
    <t>71 01 55.200 W</t>
  </si>
  <si>
    <t>41 38 30.00 N</t>
  </si>
  <si>
    <t>41 37 58.10 N</t>
  </si>
  <si>
    <t>70 21 36.900 W</t>
  </si>
  <si>
    <t>41 37 33.40 N</t>
  </si>
  <si>
    <t>70 22 03.700 W</t>
  </si>
  <si>
    <t>41 37 39.50 N</t>
  </si>
  <si>
    <t>70 21 59.700 W</t>
  </si>
  <si>
    <t>41 37 47.70 N</t>
  </si>
  <si>
    <t>70 21 51.900 W</t>
  </si>
  <si>
    <t>2022-09-01 Wagner,Steve</t>
  </si>
  <si>
    <t>2022-08-17 Sokasits,Michael</t>
  </si>
  <si>
    <t>41 36 33.14 N</t>
  </si>
  <si>
    <t>70 25 43.310 W</t>
  </si>
  <si>
    <t>2022-07-11 Wagner,Steve</t>
  </si>
  <si>
    <t>41 36 50.41 N</t>
  </si>
  <si>
    <t>70 25 41.950 W</t>
  </si>
  <si>
    <t>41 37 16.80 N</t>
  </si>
  <si>
    <t>70 21 32.300 W</t>
  </si>
  <si>
    <t>70 21 38.300 W</t>
  </si>
  <si>
    <t>41 23 19.40 N</t>
  </si>
  <si>
    <t>70 29 49.100 W</t>
  </si>
  <si>
    <t>41 23 25.60 N</t>
  </si>
  <si>
    <t>70 29 56.000 W</t>
  </si>
  <si>
    <t>70 32 53.600 W</t>
  </si>
  <si>
    <t>16043.00  </t>
  </si>
  <si>
    <t>100119282563  </t>
  </si>
  <si>
    <t>41 30 48.24 N</t>
  </si>
  <si>
    <t>70 55 22.155 W</t>
  </si>
  <si>
    <t>David Aubrey </t>
  </si>
  <si>
    <t>2022-07-17 Wagner,Steve</t>
  </si>
  <si>
    <t>2022-06-19 Thomas,Jeffrey</t>
  </si>
  <si>
    <t>2022-06-18 Wagner,Steve</t>
  </si>
  <si>
    <t>2022-07-25 Wagner,Steve</t>
  </si>
  <si>
    <t>100119274665  </t>
  </si>
  <si>
    <t>Half Tide Rock Hazard Buoy  </t>
  </si>
  <si>
    <t>41 42 44.90 N</t>
  </si>
  <si>
    <t>70 18 12.100 W</t>
  </si>
  <si>
    <t>2022-07-25 Sokasits,Michael</t>
  </si>
  <si>
    <t>2022-08-30 Wagner,Steve</t>
  </si>
  <si>
    <t>2022-09-07 Wagner,Steve</t>
  </si>
  <si>
    <t>2022-09-06 Cave,Clinton</t>
  </si>
  <si>
    <t>2022-09-04 Wagner,Steve</t>
  </si>
  <si>
    <t>1548.40  </t>
  </si>
  <si>
    <t>100119281963  </t>
  </si>
  <si>
    <t>Lake Tashmoo Buoy 10  </t>
  </si>
  <si>
    <t>41 27 44.93 N</t>
  </si>
  <si>
    <t>70 37 37.490 W</t>
  </si>
  <si>
    <t>41 27 53.19 N</t>
  </si>
  <si>
    <t>70 37 46.179 W</t>
  </si>
  <si>
    <t>41 27 51.10 N</t>
  </si>
  <si>
    <t>70 37 42.300 W</t>
  </si>
  <si>
    <t>15548.10  </t>
  </si>
  <si>
    <t>100119281949  </t>
  </si>
  <si>
    <t>Lake Tashmoo Buoy 7  </t>
  </si>
  <si>
    <t>15548.20  </t>
  </si>
  <si>
    <t>100119281956  </t>
  </si>
  <si>
    <t>Lake Tashmoo Buoy 8  </t>
  </si>
  <si>
    <t>41 27 46.35 N</t>
  </si>
  <si>
    <t>70 37 38.480 W</t>
  </si>
  <si>
    <t>15548.30  </t>
  </si>
  <si>
    <t>100119281961  </t>
  </si>
  <si>
    <t>Lake Tashmoo Buoy 9  </t>
  </si>
  <si>
    <t>41 27 46.85 N</t>
  </si>
  <si>
    <t>70 37 37.420 W</t>
  </si>
  <si>
    <t>41 42 39.30 N</t>
  </si>
  <si>
    <t>41 42 36.10 N</t>
  </si>
  <si>
    <t>41 42 34.70 N</t>
  </si>
  <si>
    <t>41 42 34.40 N</t>
  </si>
  <si>
    <t>70 18 04.800 W</t>
  </si>
  <si>
    <t>41 42 32.10 N</t>
  </si>
  <si>
    <t>70 18 05.000 W</t>
  </si>
  <si>
    <t>41 42 31.90 N</t>
  </si>
  <si>
    <t>70 18 03.600 W</t>
  </si>
  <si>
    <t>41 42 30.10 N</t>
  </si>
  <si>
    <t>70 18 03.900 W</t>
  </si>
  <si>
    <t>70 18 02.800 W</t>
  </si>
  <si>
    <t>41 42 43.30 N</t>
  </si>
  <si>
    <t>70 17 59.700 W</t>
  </si>
  <si>
    <t>41 42 29.20 N</t>
  </si>
  <si>
    <t>70 18 02.300 W</t>
  </si>
  <si>
    <t>41 42 40.60 N</t>
  </si>
  <si>
    <t>70 18 01.700 W</t>
  </si>
  <si>
    <t>41 38 20.30 N</t>
  </si>
  <si>
    <t>70 24 19.500 W</t>
  </si>
  <si>
    <t>41 38 22.40 N</t>
  </si>
  <si>
    <t>70 24 17.600 W</t>
  </si>
  <si>
    <t>100119292992  </t>
  </si>
  <si>
    <t>Martino's Seafood Aquaculture Buoy NE  </t>
  </si>
  <si>
    <t>41 26 23.90 N</t>
  </si>
  <si>
    <t>70 35 56.000 W</t>
  </si>
  <si>
    <t>Greg Martino </t>
  </si>
  <si>
    <t>100119292985  </t>
  </si>
  <si>
    <t>Martino's Seafood Aquaculture Buoy NW  </t>
  </si>
  <si>
    <t>70 35 58.700 W</t>
  </si>
  <si>
    <t>100119292994  </t>
  </si>
  <si>
    <t>Martino's Seafood Aquaculture Buoy SE  </t>
  </si>
  <si>
    <t>41 26 21.80 N</t>
  </si>
  <si>
    <t>100119292990  </t>
  </si>
  <si>
    <t>Martino's Seafood Aquaculture Buoy SW  </t>
  </si>
  <si>
    <t>41 27 42.52 N</t>
  </si>
  <si>
    <t>41 39 11.30 N</t>
  </si>
  <si>
    <t>70 48 27.500 W</t>
  </si>
  <si>
    <t>Menemsha Creek Daybeacon 7   </t>
  </si>
  <si>
    <t>Ryan Rossi </t>
  </si>
  <si>
    <t>Menemsha Creek Daybeacon 8   </t>
  </si>
  <si>
    <t>2022-09-20 Ray III,Homer</t>
  </si>
  <si>
    <t>2022-07-07 Wagner,Steve</t>
  </si>
  <si>
    <t>41 42 45.50 N</t>
  </si>
  <si>
    <t>70 18 12.200 W</t>
  </si>
  <si>
    <t>70 18 17.900 W</t>
  </si>
  <si>
    <t>41 42 44.20 N</t>
  </si>
  <si>
    <t>70 18 28.700 W</t>
  </si>
  <si>
    <t>41 42 41.80 N</t>
  </si>
  <si>
    <t>70 18 43.300 W</t>
  </si>
  <si>
    <t>41 42 41.10 N</t>
  </si>
  <si>
    <t>70 19 01.400 W</t>
  </si>
  <si>
    <t>70 24 39.100 W</t>
  </si>
  <si>
    <t>Seapuit River Buoy 4   </t>
  </si>
  <si>
    <t>41 36 37.70 N</t>
  </si>
  <si>
    <t>70 25 16.300 W</t>
  </si>
  <si>
    <t>41 36 31.80 N</t>
  </si>
  <si>
    <t>70 25 04.800 W</t>
  </si>
  <si>
    <t>2022-09-06 Sokasits,Michael</t>
  </si>
  <si>
    <t>41 38 06.65 N</t>
  </si>
  <si>
    <t>70 44 33.180 W</t>
  </si>
  <si>
    <t>41 39 15.48 N</t>
  </si>
  <si>
    <t>70 45 00.600 W</t>
  </si>
  <si>
    <t>41 41 07.38 N</t>
  </si>
  <si>
    <t>70 44 43.980 W</t>
  </si>
  <si>
    <t>41 39 54.96 N</t>
  </si>
  <si>
    <t>70 43 01.560 W</t>
  </si>
  <si>
    <t>41 40 48.72 N</t>
  </si>
  <si>
    <t>70 43 53.640 W</t>
  </si>
  <si>
    <t>16917.00  </t>
  </si>
  <si>
    <t>100119300876  </t>
  </si>
  <si>
    <t>South Terminal Hurricane Barrier Front Range  </t>
  </si>
  <si>
    <t>41 37 13.42 N</t>
  </si>
  <si>
    <t>70 54 46.650 W</t>
  </si>
  <si>
    <t>John Hitt </t>
  </si>
  <si>
    <t>16918.00  </t>
  </si>
  <si>
    <t>100119300880  </t>
  </si>
  <si>
    <t>South Terminal Hurricane Barrier Rear Range  </t>
  </si>
  <si>
    <t>41 37 07.21 N</t>
  </si>
  <si>
    <t>70 54 45.250 W</t>
  </si>
  <si>
    <t>2023-08-14 Spang,Robert</t>
  </si>
  <si>
    <t>41 43 53.50 N</t>
  </si>
  <si>
    <t>70 44 16.000 W</t>
  </si>
  <si>
    <t>Fl U</t>
  </si>
  <si>
    <t>Fx U</t>
  </si>
  <si>
    <t>ANT-WH</t>
  </si>
  <si>
    <t>The ANT info page is advice on management of aids on the Patrol Area Pages.</t>
  </si>
  <si>
    <t>The Patons to Verify page is a copy of the harbormasterlist</t>
  </si>
  <si>
    <t>70 40 15.860 W</t>
  </si>
  <si>
    <t>41 31 22.17 N</t>
  </si>
  <si>
    <t>70 40 17.308 W</t>
  </si>
  <si>
    <t>15740.30  </t>
  </si>
  <si>
    <t>100119306536  </t>
  </si>
  <si>
    <t>Great Harbor Ferry Slip 2 Light 1  </t>
  </si>
  <si>
    <t>41 31 21.54 N</t>
  </si>
  <si>
    <t>70 40 17.229 W</t>
  </si>
  <si>
    <t>15740.40  </t>
  </si>
  <si>
    <t>100119306541  </t>
  </si>
  <si>
    <t>Great Harbor Ferry Slip 2 Light 2  </t>
  </si>
  <si>
    <t>41 31 20.58 N</t>
  </si>
  <si>
    <t>70 40 17.139 W</t>
  </si>
  <si>
    <t>Great Harbor Ferry Slip 3 Light 1   </t>
  </si>
  <si>
    <t>41 31 20.03 N</t>
  </si>
  <si>
    <t>70 40 16.724 W</t>
  </si>
  <si>
    <t>Great Harbor Ferry Slip 3 Light 2   </t>
  </si>
  <si>
    <t>41 31 19.22 N</t>
  </si>
  <si>
    <t>70 40 15.484 W</t>
  </si>
  <si>
    <t>14465.00  </t>
  </si>
  <si>
    <t>100119312130  </t>
  </si>
  <si>
    <t>Parkers River Buoy 7  </t>
  </si>
  <si>
    <t>41 38 14.90 N</t>
  </si>
  <si>
    <t>70 13 18.650 W</t>
  </si>
  <si>
    <t>013-06-05</t>
  </si>
  <si>
    <t>Class 1 PATONs have to be done annually by the USCG ANT</t>
  </si>
  <si>
    <t>600.01  </t>
  </si>
  <si>
    <t>Vineyard Wind 1 WTG AU39  </t>
  </si>
  <si>
    <t>70 26 20.148 W</t>
  </si>
  <si>
    <t>Ashley Moore </t>
  </si>
  <si>
    <t>600.00  </t>
  </si>
  <si>
    <t>Vineyard Wind 1 WTG AT40  </t>
  </si>
  <si>
    <t>70 25 02.155 W</t>
  </si>
  <si>
    <t>600.06  </t>
  </si>
  <si>
    <t>600.05  </t>
  </si>
  <si>
    <t>Vineyard Wind 1 WTG AW38  </t>
  </si>
  <si>
    <t>70 27 36.742 W</t>
  </si>
  <si>
    <t>600.03  </t>
  </si>
  <si>
    <t>Vineyard Wind 1 WTG AV39  </t>
  </si>
  <si>
    <t>70 26 18.843 W</t>
  </si>
  <si>
    <t>600.08  </t>
  </si>
  <si>
    <t>Vineyard Wind 1 WTG AV38  </t>
  </si>
  <si>
    <t>70 27 38.048 W</t>
  </si>
  <si>
    <t>600.24  </t>
  </si>
  <si>
    <t>Vineyard Wind 1 WTG AU40  </t>
  </si>
  <si>
    <t>600.09  </t>
  </si>
  <si>
    <t>Vineyard Wind 1 WTG AU38  </t>
  </si>
  <si>
    <t>70 27 39.390 W</t>
  </si>
  <si>
    <t>600.15  </t>
  </si>
  <si>
    <t>Vineyard Wind 1 WTG AT41  </t>
  </si>
  <si>
    <t>70 23 42.879 W</t>
  </si>
  <si>
    <t>600.10  </t>
  </si>
  <si>
    <t>Vineyard Wind 1 WTG AT39  </t>
  </si>
  <si>
    <t>70 26 21.443 W</t>
  </si>
  <si>
    <t>600.19  </t>
  </si>
  <si>
    <t>Vineyard Wind 1 WTG AS42  </t>
  </si>
  <si>
    <t>70 22 24.873 W</t>
  </si>
  <si>
    <t>600.13  </t>
  </si>
  <si>
    <t>Vineyard Wind 1 WTG AS41  </t>
  </si>
  <si>
    <t>70 23 44.172 W</t>
  </si>
  <si>
    <t>600.17  </t>
  </si>
  <si>
    <t>Vineyard Wind 1 WTG AS40  </t>
  </si>
  <si>
    <t>70 25 03.449 W</t>
  </si>
  <si>
    <t>600.11  </t>
  </si>
  <si>
    <t>Vineyard Wind 1 WTG AS39  </t>
  </si>
  <si>
    <t>70 26 22.770 W</t>
  </si>
  <si>
    <t>600.29  </t>
  </si>
  <si>
    <t>Vineyard Wind 1 WTG AR42  </t>
  </si>
  <si>
    <t>600.23  </t>
  </si>
  <si>
    <t>Vineyard Wind 1 WTG AR41  </t>
  </si>
  <si>
    <t>70 23 45.417 W</t>
  </si>
  <si>
    <t>600.22  </t>
  </si>
  <si>
    <t>Vineyard Wind 1 WTG AR40  </t>
  </si>
  <si>
    <t>70 25 04.755 W</t>
  </si>
  <si>
    <t>600.04  </t>
  </si>
  <si>
    <t>Vineyard Wind 1 WTG AR39  </t>
  </si>
  <si>
    <t>70 26 24.080 W</t>
  </si>
  <si>
    <t>600.18  </t>
  </si>
  <si>
    <t>Vineyard Wind 1 WTG AR38  </t>
  </si>
  <si>
    <t>70 27 43.370 W</t>
  </si>
  <si>
    <t>600.25  </t>
  </si>
  <si>
    <t>Vineyard Wind 1 WTG AQ42  </t>
  </si>
  <si>
    <t>600.27  </t>
  </si>
  <si>
    <t>Vineyard Wind 1 WTG AQ41  </t>
  </si>
  <si>
    <t>600.28  </t>
  </si>
  <si>
    <t>Vineyard Wind 1 WTG AQ40  </t>
  </si>
  <si>
    <t>600.16  </t>
  </si>
  <si>
    <t>Vineyard Wind 1 WTG AQ39  </t>
  </si>
  <si>
    <t>70 26 25.359 W</t>
  </si>
  <si>
    <t>600.07  </t>
  </si>
  <si>
    <t>70 27 44.683 W</t>
  </si>
  <si>
    <t>600.14  </t>
  </si>
  <si>
    <t>Vineyard Wind 1 WTG AQ36  </t>
  </si>
  <si>
    <t>70 30 23.364 W</t>
  </si>
  <si>
    <t>600.30  </t>
  </si>
  <si>
    <t>Vineyard Wind 1 WTG AP40  </t>
  </si>
  <si>
    <t>600.20  </t>
  </si>
  <si>
    <t>Vineyard Wind 1 WTG AP39  </t>
  </si>
  <si>
    <t>70 26 26.675 W</t>
  </si>
  <si>
    <t>600.02  </t>
  </si>
  <si>
    <t>Vineyard Wind 1 WTG AP38  </t>
  </si>
  <si>
    <t>70 27 46.026 W</t>
  </si>
  <si>
    <t>600.21  </t>
  </si>
  <si>
    <t>Vineyard Wind 1 WTG AN38  </t>
  </si>
  <si>
    <t>70 27 47.356 W</t>
  </si>
  <si>
    <t>600.12  </t>
  </si>
  <si>
    <t>Vineyard Wind 1 WTG AN37  </t>
  </si>
  <si>
    <t>70 29 06.716 W</t>
  </si>
  <si>
    <t>600.26  </t>
  </si>
  <si>
    <t>Vineyard Wind 1 WTG AM38  </t>
  </si>
  <si>
    <t>Pending District  </t>
  </si>
  <si>
    <t>Vineyard Wind 1 WTG AL38  </t>
  </si>
  <si>
    <t>Vineyard Wind 1 WTG AV37  </t>
  </si>
  <si>
    <t>Vineyard Wind 1 WTG AU37  </t>
  </si>
  <si>
    <t>Vineyard Wind 1 WTG AU36  </t>
  </si>
  <si>
    <t>Vineyard Wind 1 WTG AT38  </t>
  </si>
  <si>
    <t>70 27 40.691 W</t>
  </si>
  <si>
    <t>Vineyard Wind 1 WTG AT37  </t>
  </si>
  <si>
    <t>Vineyard Wind 1 WTG AT36  </t>
  </si>
  <si>
    <t>70 30 19.234 W</t>
  </si>
  <si>
    <t>Vineyard Wind 1 WTG AT35  </t>
  </si>
  <si>
    <t>Vineyard Wind 1 WTG AT34  </t>
  </si>
  <si>
    <t>Vineyard Wind 1 WTG AT33  </t>
  </si>
  <si>
    <t>70 34 17.047 W</t>
  </si>
  <si>
    <t>Vineyard Wind 1 WTG AS38  </t>
  </si>
  <si>
    <t>70 27 42.015 W</t>
  </si>
  <si>
    <t>Vineyard Wind 1 WTG AS37  </t>
  </si>
  <si>
    <t>Vineyard Wind 1 WTG AS36  </t>
  </si>
  <si>
    <t>70 30 20.603 W</t>
  </si>
  <si>
    <t>Vineyard Wind 1 WTG AS35  </t>
  </si>
  <si>
    <t>Vineyard Wind 1 WTG AS34  </t>
  </si>
  <si>
    <t>70 32 59.183 W</t>
  </si>
  <si>
    <t>Vineyard Wind 1 WTG AS33  </t>
  </si>
  <si>
    <t>70 34 18.473 W</t>
  </si>
  <si>
    <t>Vineyard Wind 1 WTG AS32  </t>
  </si>
  <si>
    <t>70 35 37.759 W</t>
  </si>
  <si>
    <t>Vineyard Wind 1 WTG AR37  </t>
  </si>
  <si>
    <t>70 29 02.659 W</t>
  </si>
  <si>
    <t>Vineyard Wind 1 WTG AR36  </t>
  </si>
  <si>
    <t>70 30 21.970 W</t>
  </si>
  <si>
    <t>Vineyard Wind 1 WTG AR35  </t>
  </si>
  <si>
    <t>70 31 41.282 W</t>
  </si>
  <si>
    <t>Vineyard Wind 1 WTG AR34  </t>
  </si>
  <si>
    <t>70 33 00.594 W</t>
  </si>
  <si>
    <t>Vineyard Wind 1 WTG AR33  </t>
  </si>
  <si>
    <t>70 34 19.901 W</t>
  </si>
  <si>
    <t>Vineyard Wind 1 WTG AQ37  </t>
  </si>
  <si>
    <t>70 29 04.009 W</t>
  </si>
  <si>
    <t>Vineyard Wind 1 WTG AQ35  </t>
  </si>
  <si>
    <t>70 31 42.672 W</t>
  </si>
  <si>
    <t>Vineyard Wind 1 WTG AQ34  </t>
  </si>
  <si>
    <t>Vineyard Wind 1 WTG AP41  </t>
  </si>
  <si>
    <t>Vineyard Wind 1 WTG AP37  </t>
  </si>
  <si>
    <t>70 29 05.363 W</t>
  </si>
  <si>
    <t>Vineyard Wind 1 WTG AP36  </t>
  </si>
  <si>
    <t>Vineyard Wind 1 WTG AP35  </t>
  </si>
  <si>
    <t>Vineyard Wind 1 WTG AN39  </t>
  </si>
  <si>
    <t>Vineyard Wind 1 WTG AN36  </t>
  </si>
  <si>
    <t>Vineyard Wind 1 WTG AM39  </t>
  </si>
  <si>
    <t>601.00  </t>
  </si>
  <si>
    <t>100119322684  </t>
  </si>
  <si>
    <t>71 10 04.620 W</t>
  </si>
  <si>
    <t>Anna Gates </t>
  </si>
  <si>
    <t>601.10  </t>
  </si>
  <si>
    <t>100119328702  </t>
  </si>
  <si>
    <t>South Fork WTG AM05  </t>
  </si>
  <si>
    <t>71 11 23.401 W</t>
  </si>
  <si>
    <t>601.07  </t>
  </si>
  <si>
    <t>100119327915  </t>
  </si>
  <si>
    <t>South Fork WTG AM06  </t>
  </si>
  <si>
    <t>71 10 09.129 W</t>
  </si>
  <si>
    <t>601.01  </t>
  </si>
  <si>
    <t>100119325429  </t>
  </si>
  <si>
    <t>South Fork WTG AM07  </t>
  </si>
  <si>
    <t>71 08 49.913 W</t>
  </si>
  <si>
    <t>601.11  </t>
  </si>
  <si>
    <t>100119328705  </t>
  </si>
  <si>
    <t>South Fork WTG AM08  </t>
  </si>
  <si>
    <t>71 07 30.140 W</t>
  </si>
  <si>
    <t>601.12  </t>
  </si>
  <si>
    <t>100119328708  </t>
  </si>
  <si>
    <t>South Fork WTG AN05  </t>
  </si>
  <si>
    <t>71 11 25.986 W</t>
  </si>
  <si>
    <t>601.03  </t>
  </si>
  <si>
    <t>100119325435  </t>
  </si>
  <si>
    <t>South Fork WTG AN06  </t>
  </si>
  <si>
    <t>71 10 04.372 W</t>
  </si>
  <si>
    <t>601.04  </t>
  </si>
  <si>
    <t>100119325438  </t>
  </si>
  <si>
    <t>South Fork WTG AN08  </t>
  </si>
  <si>
    <t>71 07 24.229 W</t>
  </si>
  <si>
    <t>601.05  </t>
  </si>
  <si>
    <t>100119326392  </t>
  </si>
  <si>
    <t>South Fork WTG AN09  </t>
  </si>
  <si>
    <t>71 06 08.661 W</t>
  </si>
  <si>
    <t>601.02  </t>
  </si>
  <si>
    <t>100119325432  </t>
  </si>
  <si>
    <t>South Fork WTG AP05  </t>
  </si>
  <si>
    <t>71 11 23.968 W</t>
  </si>
  <si>
    <t>601.09  </t>
  </si>
  <si>
    <t>100119328699  </t>
  </si>
  <si>
    <t>South Fork WTG AP07  </t>
  </si>
  <si>
    <t>71 08 45.373 W</t>
  </si>
  <si>
    <t>601.06  </t>
  </si>
  <si>
    <t>100119326395  </t>
  </si>
  <si>
    <t>South Fork WTG AP08  </t>
  </si>
  <si>
    <t>71 07 26.103 W</t>
  </si>
  <si>
    <t>601.08  </t>
  </si>
  <si>
    <t>100119327918  </t>
  </si>
  <si>
    <t>South Fork WTG AP09  </t>
  </si>
  <si>
    <t>71 06 06.796 W</t>
  </si>
  <si>
    <t>x</t>
  </si>
  <si>
    <t>xx</t>
  </si>
  <si>
    <t>Status</t>
  </si>
  <si>
    <t>100119326580  </t>
  </si>
  <si>
    <t>WTG-POC</t>
  </si>
  <si>
    <t>600.34  </t>
  </si>
  <si>
    <t>100119379906  </t>
  </si>
  <si>
    <t>70 27 50.031 W</t>
  </si>
  <si>
    <t>100119367247  </t>
  </si>
  <si>
    <t>70 27 48.702 W</t>
  </si>
  <si>
    <t>600.33  </t>
  </si>
  <si>
    <t>100119379899  </t>
  </si>
  <si>
    <t>70 26 29.298 W</t>
  </si>
  <si>
    <t>600.39  </t>
  </si>
  <si>
    <t>100119381550  </t>
  </si>
  <si>
    <t>70 30 26.111 W</t>
  </si>
  <si>
    <t>100119327409  </t>
  </si>
  <si>
    <t>100119364460  </t>
  </si>
  <si>
    <t>600.31  </t>
  </si>
  <si>
    <t>100119379889  </t>
  </si>
  <si>
    <t>70 26 27.996 W</t>
  </si>
  <si>
    <t>600.43  </t>
  </si>
  <si>
    <t>100119382754  </t>
  </si>
  <si>
    <t>70 31 44.097 W</t>
  </si>
  <si>
    <t>100119318723  </t>
  </si>
  <si>
    <t>100119364455  </t>
  </si>
  <si>
    <t>100119367259  </t>
  </si>
  <si>
    <t>70 25 07.313 W</t>
  </si>
  <si>
    <t>600.32  </t>
  </si>
  <si>
    <t>100119379892  </t>
  </si>
  <si>
    <t>70 23 47.959 W</t>
  </si>
  <si>
    <t>600.37  </t>
  </si>
  <si>
    <t>100119381538  </t>
  </si>
  <si>
    <t>70 33 02.029 W</t>
  </si>
  <si>
    <t>600.47  </t>
  </si>
  <si>
    <t>100119386919  </t>
  </si>
  <si>
    <t>100119362997  </t>
  </si>
  <si>
    <t>600.49  </t>
  </si>
  <si>
    <t>100119327378  </t>
  </si>
  <si>
    <t>100119363012  </t>
  </si>
  <si>
    <t>100119367253  </t>
  </si>
  <si>
    <t>70 25 06.030 W</t>
  </si>
  <si>
    <t>100119367250  </t>
  </si>
  <si>
    <t>70 23 46.697 W</t>
  </si>
  <si>
    <t>100119367244  </t>
  </si>
  <si>
    <t>70 22 27.350 W</t>
  </si>
  <si>
    <t>600.41  </t>
  </si>
  <si>
    <t>100119381558  </t>
  </si>
  <si>
    <t>600.44  </t>
  </si>
  <si>
    <t>100119382967  </t>
  </si>
  <si>
    <t>600.38  </t>
  </si>
  <si>
    <t>600.45  </t>
  </si>
  <si>
    <t>100119382970  </t>
  </si>
  <si>
    <t>100119363018  </t>
  </si>
  <si>
    <t>100119318732  </t>
  </si>
  <si>
    <t>100119364463  </t>
  </si>
  <si>
    <t>100119364466  </t>
  </si>
  <si>
    <t>100119367256  </t>
  </si>
  <si>
    <t>70 22 26.102 W</t>
  </si>
  <si>
    <t>600.40  </t>
  </si>
  <si>
    <t>100119381554  </t>
  </si>
  <si>
    <t>600.42  </t>
  </si>
  <si>
    <t>600.48  </t>
  </si>
  <si>
    <t>100119386922  </t>
  </si>
  <si>
    <t>600.35  </t>
  </si>
  <si>
    <t>100119379909  </t>
  </si>
  <si>
    <t>70 29 01.325 W</t>
  </si>
  <si>
    <t>100119327404  </t>
  </si>
  <si>
    <t>100119363015  </t>
  </si>
  <si>
    <t>100119362994  </t>
  </si>
  <si>
    <t>100119364446  </t>
  </si>
  <si>
    <t>600.46  </t>
  </si>
  <si>
    <t>100119382973  </t>
  </si>
  <si>
    <t>600.50  </t>
  </si>
  <si>
    <t>600.36  </t>
  </si>
  <si>
    <t>100119379912  </t>
  </si>
  <si>
    <t>70 28 59.989 W</t>
  </si>
  <si>
    <t>100119327397  </t>
  </si>
  <si>
    <t>100119318735  </t>
  </si>
  <si>
    <t>100119363000  </t>
  </si>
  <si>
    <t>100119327389  </t>
  </si>
  <si>
    <t>100119318739  </t>
  </si>
  <si>
    <t>100119364469  </t>
  </si>
  <si>
    <t>70 25 00.873 W</t>
  </si>
  <si>
    <t>100119327383  </t>
  </si>
  <si>
    <t>100119318742  </t>
  </si>
  <si>
    <t>100119318745  </t>
  </si>
  <si>
    <t>Christian Glander </t>
  </si>
  <si>
    <t>16793.00  </t>
  </si>
  <si>
    <t>100119383595  </t>
  </si>
  <si>
    <t>Vineyard Wind Feeder Barge Lighted Mooring Buoy  </t>
  </si>
  <si>
    <t>Scott Jason </t>
  </si>
  <si>
    <t>589.60  </t>
  </si>
  <si>
    <t>100119323061  </t>
  </si>
  <si>
    <t>Vineyard Wind Lighted Research Buoy A  </t>
  </si>
  <si>
    <t>70 28 00.385 W</t>
  </si>
  <si>
    <t>589.70  </t>
  </si>
  <si>
    <t>100119326067  </t>
  </si>
  <si>
    <t>Vineyard Wind Lighted Research Buoy B  </t>
  </si>
  <si>
    <t>70 31 32.700 W</t>
  </si>
  <si>
    <t>589.80  </t>
  </si>
  <si>
    <t>100119326072  </t>
  </si>
  <si>
    <t>Vineyard Wind Lighted Research Buoy C  </t>
  </si>
  <si>
    <t>07/01 </t>
  </si>
  <si>
    <t>12/01 </t>
  </si>
  <si>
    <t>10/31 </t>
  </si>
  <si>
    <t>08/08 </t>
  </si>
  <si>
    <t>07/17 </t>
  </si>
  <si>
    <t>08/07 </t>
  </si>
  <si>
    <t>08/02 </t>
  </si>
  <si>
    <t>07/14 </t>
  </si>
  <si>
    <t>07/24 </t>
  </si>
  <si>
    <t>08/04 </t>
  </si>
  <si>
    <t>05/11 - 05/11 </t>
  </si>
  <si>
    <t>05/11 - 01/01 </t>
  </si>
  <si>
    <t>12/18 - 10/01 </t>
  </si>
  <si>
    <t>06/19 </t>
  </si>
  <si>
    <t>2023-06-29 Wagner,Steve</t>
  </si>
  <si>
    <t>2023-08-21 Stevens,Jim</t>
  </si>
  <si>
    <t>41 34 24.70 N</t>
  </si>
  <si>
    <t>70 56 16.300 W</t>
  </si>
  <si>
    <t>2023-09-06 Ruhan,Kathlene</t>
  </si>
  <si>
    <t>41 40 49.60 N</t>
  </si>
  <si>
    <t>69 56 48.300 W</t>
  </si>
  <si>
    <t>41 40 54.00 N</t>
  </si>
  <si>
    <t>69 56 49.500 W</t>
  </si>
  <si>
    <t>41 41 00.20 N</t>
  </si>
  <si>
    <t>69 56 51.900 W</t>
  </si>
  <si>
    <t>41 41 05.20 N</t>
  </si>
  <si>
    <t>69 56 54.900 W</t>
  </si>
  <si>
    <t>41 41 07.70 N</t>
  </si>
  <si>
    <t>69 56 55.300 W</t>
  </si>
  <si>
    <t>2023-08-07 Cave,Clinton</t>
  </si>
  <si>
    <t>2023-08-08 Cave,Clinton</t>
  </si>
  <si>
    <t>41 42 46.00 N</t>
  </si>
  <si>
    <t>69 57 52.500 W</t>
  </si>
  <si>
    <t>41 42 49.60 N</t>
  </si>
  <si>
    <t>69 57 59.500 W</t>
  </si>
  <si>
    <t>2023-11-04 Wagner,Steve</t>
  </si>
  <si>
    <t>2023-11-28 Wagner,Steve</t>
  </si>
  <si>
    <t>Michael Kelly </t>
  </si>
  <si>
    <t>2023-08-21 Gasdia,Russell</t>
  </si>
  <si>
    <t>41 39 43.50 N</t>
  </si>
  <si>
    <t>69 56 46.700 W</t>
  </si>
  <si>
    <t>41 39 56.90 N</t>
  </si>
  <si>
    <t>69 56 38.100 W</t>
  </si>
  <si>
    <t>69 56 41.000 W</t>
  </si>
  <si>
    <t>41 40 40.10 N</t>
  </si>
  <si>
    <t>69 56 42.100 W</t>
  </si>
  <si>
    <t>2023-07-25 Sokasits,Michael</t>
  </si>
  <si>
    <t>2023-11-20 Stevens,Jim</t>
  </si>
  <si>
    <t>2023-07-30 Wagner,Steve</t>
  </si>
  <si>
    <t>41 33 22.76 N</t>
  </si>
  <si>
    <t>70 32 31.690 W</t>
  </si>
  <si>
    <t>2023-06-24 Wagner,Steve</t>
  </si>
  <si>
    <t>41 38 09.27 N</t>
  </si>
  <si>
    <t>70 15 03.538 W</t>
  </si>
  <si>
    <t>2023-07-15 Thomas,Jeffrey</t>
  </si>
  <si>
    <t>2023-07-22 Thomas,Jeffrey</t>
  </si>
  <si>
    <t>41 33 38.65 N</t>
  </si>
  <si>
    <t>70 30 43.800 W</t>
  </si>
  <si>
    <t>41 32 58.40 N</t>
  </si>
  <si>
    <t>70 34 15.700 W</t>
  </si>
  <si>
    <t>2023-07-11 Thomas,Jeffrey</t>
  </si>
  <si>
    <t>2023-06-30 Wagner,Steve</t>
  </si>
  <si>
    <t>2023-07-23 Sokasits,Michael</t>
  </si>
  <si>
    <t>2023-07-20 Sokasits,Michael</t>
  </si>
  <si>
    <t>41 33 28.69 N</t>
  </si>
  <si>
    <t>70 31 09.210 W</t>
  </si>
  <si>
    <t>2023-07-14 Wagner,Steve</t>
  </si>
  <si>
    <t>2023-07-17 Stevens,Jim</t>
  </si>
  <si>
    <t>41 39 11.48 N</t>
  </si>
  <si>
    <t>70 48 31.670 W</t>
  </si>
  <si>
    <t>Mattapoisett Harbor Lighted Buoy 8  </t>
  </si>
  <si>
    <t>Mattapoisett Harbor Lighted Buoy 9  </t>
  </si>
  <si>
    <t>41 38 44.81 N</t>
  </si>
  <si>
    <t>70 48 02.940 W</t>
  </si>
  <si>
    <t>41 38 53.64 N</t>
  </si>
  <si>
    <t>70 48 51.990 W</t>
  </si>
  <si>
    <t>41 38 56.27 N</t>
  </si>
  <si>
    <t>70 48 48.900 W</t>
  </si>
  <si>
    <t>2023-07-28 Stevens,Jim</t>
  </si>
  <si>
    <t>41 38 40.36 N</t>
  </si>
  <si>
    <t>70 15 29.888 W</t>
  </si>
  <si>
    <t>41 38 42.70 N</t>
  </si>
  <si>
    <t>70 15 28.367 W</t>
  </si>
  <si>
    <t>2023-08-26 Spang,Robert</t>
  </si>
  <si>
    <t>2023-08-28 Spang,Robert</t>
  </si>
  <si>
    <t>Moses Calouro </t>
  </si>
  <si>
    <t>561.00  </t>
  </si>
  <si>
    <t>42 03 07.95 N</t>
  </si>
  <si>
    <t>70 11 19.325 W</t>
  </si>
  <si>
    <t>512.00  </t>
  </si>
  <si>
    <t>511.00  </t>
  </si>
  <si>
    <t>42 11 57.36 N</t>
  </si>
  <si>
    <t>70 42 57.192 W</t>
  </si>
  <si>
    <t>2023-09-06 Ray III,Homer</t>
  </si>
  <si>
    <t>100119328918  </t>
  </si>
  <si>
    <t>Nantucket Sound Shellfish Company Aquaculture Buoy A  </t>
  </si>
  <si>
    <t>41 33 02.66 N</t>
  </si>
  <si>
    <t>70 32 24.860 W</t>
  </si>
  <si>
    <t>100119328920  </t>
  </si>
  <si>
    <t>Nantucket Sound Shellfish Company Aquaculture Buoy B  </t>
  </si>
  <si>
    <t>41 33 01.40 N</t>
  </si>
  <si>
    <t>70 32 15.790 W</t>
  </si>
  <si>
    <t>100119328922  </t>
  </si>
  <si>
    <t>Nantucket Sound Shellfish Company Aquaculture Buoy C  </t>
  </si>
  <si>
    <t>41 32 58.27 N</t>
  </si>
  <si>
    <t>70 32 16.330 W</t>
  </si>
  <si>
    <t>100119328924  </t>
  </si>
  <si>
    <t>Nantucket Sound Shellfish Company Aquaculture Buoy D  </t>
  </si>
  <si>
    <t>41 32 59.64 N</t>
  </si>
  <si>
    <t>70 32 25.440 W</t>
  </si>
  <si>
    <t>2023-08-12 Spang,Robert</t>
  </si>
  <si>
    <t>2023-08-13 Spang,Robert</t>
  </si>
  <si>
    <t>100119316682  </t>
  </si>
  <si>
    <t>Phinney's Harbor Boat Ramp No Wake Buoy  </t>
  </si>
  <si>
    <t>41 42 50.82 N</t>
  </si>
  <si>
    <t>70 37 02.940 W</t>
  </si>
  <si>
    <t>Todd Bailey </t>
  </si>
  <si>
    <t>41 41 38.90 N</t>
  </si>
  <si>
    <t>69 56 08.700 W</t>
  </si>
  <si>
    <t>41 41 42.80 N</t>
  </si>
  <si>
    <t>41 41 47.20 N</t>
  </si>
  <si>
    <t>69 56 16.800 W</t>
  </si>
  <si>
    <t>41 41 50.80 N</t>
  </si>
  <si>
    <t>69 56 34.600 W</t>
  </si>
  <si>
    <t>41 41 59.90 N</t>
  </si>
  <si>
    <t>69 56 32.400 W</t>
  </si>
  <si>
    <t>41 42 33.20 N</t>
  </si>
  <si>
    <t>69 56 44.800 W</t>
  </si>
  <si>
    <t>69 57 51.000 W</t>
  </si>
  <si>
    <t>69 57 57.600 W</t>
  </si>
  <si>
    <t>41 42 33.40 N</t>
  </si>
  <si>
    <t>69 57 06.200 W</t>
  </si>
  <si>
    <t>41 42 39.60 N</t>
  </si>
  <si>
    <t>69 57 21.300 W</t>
  </si>
  <si>
    <t>69 57 38.000 W</t>
  </si>
  <si>
    <t>41 42 49.50 N</t>
  </si>
  <si>
    <t>69 57 43.600 W</t>
  </si>
  <si>
    <t>41 43 09.80 N</t>
  </si>
  <si>
    <t>69 57 48.600 W</t>
  </si>
  <si>
    <t>41 43 26.20 N</t>
  </si>
  <si>
    <t>69 58 02.900 W</t>
  </si>
  <si>
    <t>41 43 23.40 N</t>
  </si>
  <si>
    <t>69 58 12.000 W</t>
  </si>
  <si>
    <t>41 40 54.20 N</t>
  </si>
  <si>
    <t>41 41 25.60 N</t>
  </si>
  <si>
    <t>69 56 17.900 W</t>
  </si>
  <si>
    <t>41 42 46.20 N</t>
  </si>
  <si>
    <t>69 57 45.700 W</t>
  </si>
  <si>
    <t>Polpis Harbor Lighted Buoy 4   </t>
  </si>
  <si>
    <t>41 35 15.82 N</t>
  </si>
  <si>
    <t>70 26 48.640 W</t>
  </si>
  <si>
    <t>41 35 16.79 N</t>
  </si>
  <si>
    <t>70 26 47.870 W</t>
  </si>
  <si>
    <t>41 35 18.00 N</t>
  </si>
  <si>
    <t>70 26 50.680 W</t>
  </si>
  <si>
    <t>41 35 13.64 N</t>
  </si>
  <si>
    <t>70 27 14.180 W</t>
  </si>
  <si>
    <t>41 35 12.00 N</t>
  </si>
  <si>
    <t>70 26 44.340 W</t>
  </si>
  <si>
    <t>41 35 18.82 N</t>
  </si>
  <si>
    <t>70 26 49.647 W</t>
  </si>
  <si>
    <t>41 35 19.58 N</t>
  </si>
  <si>
    <t>70 27 06.170 W</t>
  </si>
  <si>
    <t>41 35 15.14 N</t>
  </si>
  <si>
    <t>70 27 20.825 W</t>
  </si>
  <si>
    <t>41 35 18.14 N</t>
  </si>
  <si>
    <t>70 27 26.400 W</t>
  </si>
  <si>
    <t>41 35 14.04 N</t>
  </si>
  <si>
    <t>70 27 26.500 W</t>
  </si>
  <si>
    <t>41 35 17.70 N</t>
  </si>
  <si>
    <t>70 27 28.834 W</t>
  </si>
  <si>
    <t>41 35 19.00 N</t>
  </si>
  <si>
    <t>70 27 32.300 W</t>
  </si>
  <si>
    <t>41 35 22.75 N</t>
  </si>
  <si>
    <t>70 27 38.200 W</t>
  </si>
  <si>
    <t>41 35 33.95 N</t>
  </si>
  <si>
    <t>70 27 47.280 W</t>
  </si>
  <si>
    <t>41 35 11.30 N</t>
  </si>
  <si>
    <t>41 35 02.98 N</t>
  </si>
  <si>
    <t>70 27 17.410 W</t>
  </si>
  <si>
    <t>41 34 00.84 N</t>
  </si>
  <si>
    <t>70 27 20.210 W</t>
  </si>
  <si>
    <t>41 35 03.47 N</t>
  </si>
  <si>
    <t>70 27 18.520 W</t>
  </si>
  <si>
    <t>41 42 33.70 N</t>
  </si>
  <si>
    <t>41 42 25.20 N</t>
  </si>
  <si>
    <t>69 58 14.200 W</t>
  </si>
  <si>
    <t>41 35 41.90 N</t>
  </si>
  <si>
    <t>70 27 49.420 W</t>
  </si>
  <si>
    <t>41 35 48.78 N</t>
  </si>
  <si>
    <t>70 27 52.050 W</t>
  </si>
  <si>
    <t>41 35 52.20 N</t>
  </si>
  <si>
    <t>70 27 56.930 W</t>
  </si>
  <si>
    <t>41 35 57.25 N</t>
  </si>
  <si>
    <t>70 27 56.610 W</t>
  </si>
  <si>
    <t>13153.00  </t>
  </si>
  <si>
    <t>100119387758  </t>
  </si>
  <si>
    <t>Sesuit Harbor Buoy 2A  </t>
  </si>
  <si>
    <t>41 45 26.00 N</t>
  </si>
  <si>
    <t>70 09 18.000 W</t>
  </si>
  <si>
    <t>Conor Smith </t>
  </si>
  <si>
    <t>2023-07-23 Wagner,Steve</t>
  </si>
  <si>
    <t>41 04 33.45 N</t>
  </si>
  <si>
    <t>41 06 31.78 N</t>
  </si>
  <si>
    <t>41 06 33.15 N</t>
  </si>
  <si>
    <t>41 06 34.63 N</t>
  </si>
  <si>
    <t>41 06 33.61 N</t>
  </si>
  <si>
    <t>41 05 31.65 N</t>
  </si>
  <si>
    <t>41 05 31.04 N</t>
  </si>
  <si>
    <t>41 05 36.17 N</t>
  </si>
  <si>
    <t>41 05 37.55 N</t>
  </si>
  <si>
    <t>41 04 31.62 N</t>
  </si>
  <si>
    <t>41 04 34.62 N</t>
  </si>
  <si>
    <t>41 04 36.25 N</t>
  </si>
  <si>
    <t>41 04 39.00 N</t>
  </si>
  <si>
    <t>2023-08-23 Spang,Robert</t>
  </si>
  <si>
    <t>2023-08-06 Spang,Robert</t>
  </si>
  <si>
    <t>Travis Thonus </t>
  </si>
  <si>
    <t>2023-09-15 Ray III,Homer</t>
  </si>
  <si>
    <t>41 08 13.31 N</t>
  </si>
  <si>
    <t>41 07 13.25 N</t>
  </si>
  <si>
    <t>41 07 14.27 N</t>
  </si>
  <si>
    <t>41 06 11.18 N</t>
  </si>
  <si>
    <t>41 06 12.20 N</t>
  </si>
  <si>
    <t>41 06 13.21 N</t>
  </si>
  <si>
    <t>41 06 14.20 N</t>
  </si>
  <si>
    <t>41 05 10.09 N</t>
  </si>
  <si>
    <t>41 05 12.13 N</t>
  </si>
  <si>
    <t>41 05 13.19 N</t>
  </si>
  <si>
    <t>41 05 14.18 N</t>
  </si>
  <si>
    <t>41 05 15.15 N</t>
  </si>
  <si>
    <t>41 05 16.12 N</t>
  </si>
  <si>
    <t>41 04 08.97 N</t>
  </si>
  <si>
    <t>41 04 10.01 N</t>
  </si>
  <si>
    <t>41 04 11.08 N</t>
  </si>
  <si>
    <t>41 04 12.09 N</t>
  </si>
  <si>
    <t>Vineyard Wind 1 WTG AQ38   </t>
  </si>
  <si>
    <t>41 04 13.12 N</t>
  </si>
  <si>
    <t>41 04 14.11 N</t>
  </si>
  <si>
    <t>41 04 15.12 N</t>
  </si>
  <si>
    <t>41 04 16.09 N</t>
  </si>
  <si>
    <t>41 04 17.04 N</t>
  </si>
  <si>
    <t>41 03 07.84 N</t>
  </si>
  <si>
    <t>41 03 08.92 N</t>
  </si>
  <si>
    <t>41 03 09.98 N</t>
  </si>
  <si>
    <t>41 03 11.02 N</t>
  </si>
  <si>
    <t>41 03 12.05 N</t>
  </si>
  <si>
    <t>41 03 13.11 N</t>
  </si>
  <si>
    <t>41 03 14.10 N</t>
  </si>
  <si>
    <t>41 03 15.07 N</t>
  </si>
  <si>
    <t>41 03 16.04 N</t>
  </si>
  <si>
    <t>41 03 17.00 N</t>
  </si>
  <si>
    <t>41 02 06.72 N</t>
  </si>
  <si>
    <t>41 02 07.80 N</t>
  </si>
  <si>
    <t>41 02 08.88 N</t>
  </si>
  <si>
    <t>41 02 10.98 N</t>
  </si>
  <si>
    <t>41 02 12.04 N</t>
  </si>
  <si>
    <t>41 02 13.02 N</t>
  </si>
  <si>
    <t>41 02 14.06 N</t>
  </si>
  <si>
    <t>41 02 15.04 N</t>
  </si>
  <si>
    <t>41 02 16.00 N</t>
  </si>
  <si>
    <t>41 02 16.96 N</t>
  </si>
  <si>
    <t>41 01 07.77 N</t>
  </si>
  <si>
    <t>41 01 10.94 N</t>
  </si>
  <si>
    <t>41 01 12.00 N</t>
  </si>
  <si>
    <t>41 01 12.98 N</t>
  </si>
  <si>
    <t>41 01 14.01 N</t>
  </si>
  <si>
    <t>41 01 14.97 N</t>
  </si>
  <si>
    <t>41 01 15.96 N</t>
  </si>
  <si>
    <t>41 00 12.99 N</t>
  </si>
  <si>
    <t>41 00 13.98 N</t>
  </si>
  <si>
    <t>41 00 14.96 N</t>
  </si>
  <si>
    <t>40 59 12.94 N</t>
  </si>
  <si>
    <t>40 59 13.95 N</t>
  </si>
  <si>
    <t>40 58 12.89 N</t>
  </si>
  <si>
    <t>41 06 50.68 N</t>
  </si>
  <si>
    <t>41 01 36.48 N</t>
  </si>
  <si>
    <t>41 34 22.80 N</t>
  </si>
  <si>
    <t>70 31 27.100 W</t>
  </si>
  <si>
    <t>41 33 06.50 N</t>
  </si>
  <si>
    <t>41 33 36.50 N</t>
  </si>
  <si>
    <t>70 31 31.000 W</t>
  </si>
  <si>
    <t>41 33 49.70 N</t>
  </si>
  <si>
    <t>70 31 28.900 W</t>
  </si>
  <si>
    <t>2023-07-12 Thomas,Jeffrey</t>
  </si>
  <si>
    <t>41 33 06.09 N</t>
  </si>
  <si>
    <t>70 31 41.400 W</t>
  </si>
  <si>
    <t>Waquoit Bay Lighted Buoy 4   </t>
  </si>
  <si>
    <t>41 33 24.20 N</t>
  </si>
  <si>
    <t>70 31 33.100 W</t>
  </si>
  <si>
    <t>2023-08-07 Stevens,Jim</t>
  </si>
  <si>
    <t>41 39 16.30 N</t>
  </si>
  <si>
    <t>70 10 58.100 W</t>
  </si>
  <si>
    <t>41 36 00.96 N</t>
  </si>
  <si>
    <t>70 24 04.440 W</t>
  </si>
  <si>
    <t>41 43 50.70 N</t>
  </si>
  <si>
    <t>70 44 27.830 W</t>
  </si>
  <si>
    <t>2023-08-03 Stevens,Jim</t>
  </si>
  <si>
    <t>41 44 01.29 N</t>
  </si>
  <si>
    <t>70 44 43.970 W</t>
  </si>
  <si>
    <t>41 43 48.18 N</t>
  </si>
  <si>
    <t>70 44 10.290 W</t>
  </si>
  <si>
    <t>41 43 52.95 N</t>
  </si>
  <si>
    <t>70 44 15.920 W</t>
  </si>
  <si>
    <t>589.85  </t>
  </si>
  <si>
    <t>100119330093  </t>
  </si>
  <si>
    <t>WHOI Lighted Research Buoy WTRIM  </t>
  </si>
  <si>
    <t>41 03 39.00 N</t>
  </si>
  <si>
    <t>70 29 39.000 W</t>
  </si>
  <si>
    <t>Anthony Kirincich </t>
  </si>
  <si>
    <t>42 04 55.42 N</t>
  </si>
  <si>
    <t>69 51 46.206 W</t>
  </si>
  <si>
    <t>42 18 40.21 N</t>
  </si>
  <si>
    <t>70 07 05.686 W</t>
  </si>
  <si>
    <t>42 18 09.63 N</t>
  </si>
  <si>
    <t>70 01 54.325 W</t>
  </si>
  <si>
    <t>42 13 49.58 N</t>
  </si>
  <si>
    <t>69 58 01.988 W</t>
  </si>
  <si>
    <t>42 09 22.45 N</t>
  </si>
  <si>
    <t>69 54 58.269 W</t>
  </si>
  <si>
    <t>Saved to here</t>
  </si>
  <si>
    <t>WTGs are too far off shore for OpFacs, they are owner verified</t>
  </si>
  <si>
    <t>MIS-POC</t>
  </si>
  <si>
    <t>41 12 36.00 N</t>
  </si>
  <si>
    <t>71 07 42.120 W</t>
  </si>
  <si>
    <t>05/01 </t>
  </si>
  <si>
    <t>602.06  </t>
  </si>
  <si>
    <t>100119419446  </t>
  </si>
  <si>
    <t>Revolution Wind WTG AE06  </t>
  </si>
  <si>
    <t>41 13 33.28 N</t>
  </si>
  <si>
    <t>71 10 22.010 W</t>
  </si>
  <si>
    <t>602.01  </t>
  </si>
  <si>
    <t>100119417942  </t>
  </si>
  <si>
    <t>Revolution Wind WTG AE07  </t>
  </si>
  <si>
    <t>41 13 34.51 N</t>
  </si>
  <si>
    <t>71 09 02.981 W</t>
  </si>
  <si>
    <t>Revolution Wind WTG AE08  </t>
  </si>
  <si>
    <t>41 13 36.21 N</t>
  </si>
  <si>
    <t>71 07 43.114 W</t>
  </si>
  <si>
    <t>Revolution Wind WTG AE09  </t>
  </si>
  <si>
    <t>41 13 37.91 N</t>
  </si>
  <si>
    <t>71 06 24.123 W</t>
  </si>
  <si>
    <t>602.03  </t>
  </si>
  <si>
    <t>100119418027  </t>
  </si>
  <si>
    <t>Revolution Wind WTG AE10  </t>
  </si>
  <si>
    <t>41 13 39.15 N</t>
  </si>
  <si>
    <t>71 05 04.857 W</t>
  </si>
  <si>
    <t>602.02  </t>
  </si>
  <si>
    <t>100119417945  </t>
  </si>
  <si>
    <t>Revolution Wind WTG AE11  </t>
  </si>
  <si>
    <t>41 13 40.57 N</t>
  </si>
  <si>
    <t>71 03 45.775 W</t>
  </si>
  <si>
    <t>602.07  </t>
  </si>
  <si>
    <t>100119419462  </t>
  </si>
  <si>
    <t>Revolution Wind WTG AF05  </t>
  </si>
  <si>
    <t>41 12 31.70 N</t>
  </si>
  <si>
    <t>71 11 38.811 W</t>
  </si>
  <si>
    <t>Revolution Wind WTG AF06  </t>
  </si>
  <si>
    <t>41 12 33.25 N</t>
  </si>
  <si>
    <t>71 10 20.146 W</t>
  </si>
  <si>
    <t>Revolution Wind WTG AF09  </t>
  </si>
  <si>
    <t>41 12 37.70 N</t>
  </si>
  <si>
    <t>71 06 22.504 W</t>
  </si>
  <si>
    <t>Revolution Wind WTG AF10  </t>
  </si>
  <si>
    <t>41 12 39.12 N</t>
  </si>
  <si>
    <t>71 05 03.069 W</t>
  </si>
  <si>
    <t>Revolution Wind WTG AF11  </t>
  </si>
  <si>
    <t>41 12 40.54 N</t>
  </si>
  <si>
    <t>71 03 44.263 W</t>
  </si>
  <si>
    <t>Revolution Wind WTG AG04  </t>
  </si>
  <si>
    <t>Revolution Wind WTG AG05  </t>
  </si>
  <si>
    <t>41 11 31.74 N</t>
  </si>
  <si>
    <t>602.04  </t>
  </si>
  <si>
    <t>100119419437  </t>
  </si>
  <si>
    <t>Revolution Wind WTG AG06  </t>
  </si>
  <si>
    <t>41 11 33.25 N</t>
  </si>
  <si>
    <t>71 10 18.141 W</t>
  </si>
  <si>
    <t>Revolution Wind WTG AG07  </t>
  </si>
  <si>
    <t>41 11 34.93 N</t>
  </si>
  <si>
    <t>71 08 59.208 W</t>
  </si>
  <si>
    <t>Revolution Wind WTG AG08  </t>
  </si>
  <si>
    <t>41 11 36.35 N</t>
  </si>
  <si>
    <t>71 07 39.583 W</t>
  </si>
  <si>
    <t>Revolution Wind WTG AG09  </t>
  </si>
  <si>
    <t>41 11 37.52 N</t>
  </si>
  <si>
    <t>71 06 21.535 W</t>
  </si>
  <si>
    <t>Revolution Wind WTG AH04  </t>
  </si>
  <si>
    <t>41 10 30.21 N</t>
  </si>
  <si>
    <t>71 12 55.239 W</t>
  </si>
  <si>
    <t>Revolution Wind WTG AH05  </t>
  </si>
  <si>
    <t>41 10 31.75 N</t>
  </si>
  <si>
    <t>71 11 35.639 W</t>
  </si>
  <si>
    <t>Revolution Wind WTG AH06  </t>
  </si>
  <si>
    <t>41 10 32.88 N</t>
  </si>
  <si>
    <t>71 10 16.531 W</t>
  </si>
  <si>
    <t>Revolution Wind WTG AH07  </t>
  </si>
  <si>
    <t>41 10 35.18 N</t>
  </si>
  <si>
    <t>71 08 56.763 W</t>
  </si>
  <si>
    <t>Revolution Wind WTG AH08  </t>
  </si>
  <si>
    <t>41 10 36.57 N</t>
  </si>
  <si>
    <t>71 07 37.346 W</t>
  </si>
  <si>
    <t>Revolution Wind WTG AH09  </t>
  </si>
  <si>
    <t>41 10 37.91 N</t>
  </si>
  <si>
    <t>71 06 18.441 W</t>
  </si>
  <si>
    <t>602.08  </t>
  </si>
  <si>
    <t>Revolution Wind WTG AJ02  </t>
  </si>
  <si>
    <t>41 09 27.12 N</t>
  </si>
  <si>
    <t>71 15 31.816 W</t>
  </si>
  <si>
    <t>Revolution Wind WTG AJ03  </t>
  </si>
  <si>
    <t>41 09 28.22 N</t>
  </si>
  <si>
    <t>71 14 12.753 W</t>
  </si>
  <si>
    <t>Revolution Wind WTG AJ04  </t>
  </si>
  <si>
    <t>41 09 30.14 N</t>
  </si>
  <si>
    <t>71 12 53.779 W</t>
  </si>
  <si>
    <t>Revolution Wind WTG AJ05  </t>
  </si>
  <si>
    <t>41 09 31.71 N</t>
  </si>
  <si>
    <t>71 11 28.652 W</t>
  </si>
  <si>
    <t>Revolution Wind WTG AJ06  </t>
  </si>
  <si>
    <t>41 09 33.76 N</t>
  </si>
  <si>
    <t>71 10 14.578 W</t>
  </si>
  <si>
    <t>Revolution Wind WTG AJ07  </t>
  </si>
  <si>
    <t>41 09 34.70 N</t>
  </si>
  <si>
    <t>71 08 55.149 W</t>
  </si>
  <si>
    <t>Revolution Wind WTG AJ08  </t>
  </si>
  <si>
    <t>41 09 36.23 N</t>
  </si>
  <si>
    <t>71 07 36.746 W</t>
  </si>
  <si>
    <t>Revolution Wind WTG AJ09  </t>
  </si>
  <si>
    <t>41 09 37.98 N</t>
  </si>
  <si>
    <t>71 06 19.115 W</t>
  </si>
  <si>
    <t>Revolution Wind WTG AJ10  </t>
  </si>
  <si>
    <t>41 09 38.30 N</t>
  </si>
  <si>
    <t>71 04 56.945 W</t>
  </si>
  <si>
    <t>Revolution Wind WTG AJ11  </t>
  </si>
  <si>
    <t>41 09 40.49 N</t>
  </si>
  <si>
    <t>71 03 37.008 W</t>
  </si>
  <si>
    <t>Revolution Wind WTG AJ12  </t>
  </si>
  <si>
    <t>41 09 41.72 N</t>
  </si>
  <si>
    <t>71 02 17.837 W</t>
  </si>
  <si>
    <t>Revolution Wind WTG AJ13  </t>
  </si>
  <si>
    <t>41 09 44.19 N</t>
  </si>
  <si>
    <t>71 00 57.253 W</t>
  </si>
  <si>
    <t>Revolution Wind WTG AJ14  </t>
  </si>
  <si>
    <t>41 09 44.90 N</t>
  </si>
  <si>
    <t>70 59 39.234 W</t>
  </si>
  <si>
    <t>Revolution Wind WTG AJ15  </t>
  </si>
  <si>
    <t>41 09 45.45 N</t>
  </si>
  <si>
    <t>70 58 22.049 W</t>
  </si>
  <si>
    <t>Revolution Wind WTG AK10  </t>
  </si>
  <si>
    <t>41 08 39.22 N</t>
  </si>
  <si>
    <t>71 04 56.117 W</t>
  </si>
  <si>
    <t>602.00  </t>
  </si>
  <si>
    <t>100119417306  </t>
  </si>
  <si>
    <t>Revolution Wind WTG AK12  </t>
  </si>
  <si>
    <t>41 08 41.92 N</t>
  </si>
  <si>
    <t>71 02 15.577 W</t>
  </si>
  <si>
    <t>Revolution Wind WTG AL10  </t>
  </si>
  <si>
    <t>41 07 39.13 N</t>
  </si>
  <si>
    <t>71 04 50.381 W</t>
  </si>
  <si>
    <t>Revolution Wind WTG AL12  </t>
  </si>
  <si>
    <t>41 07 39.09 N</t>
  </si>
  <si>
    <t>71 02 13.416 W</t>
  </si>
  <si>
    <t>Revolution Wind WTG AL18  </t>
  </si>
  <si>
    <t>41 07 50.03 N</t>
  </si>
  <si>
    <t>70 54 17.981 W</t>
  </si>
  <si>
    <t>Revolution Wind WTG AL19  </t>
  </si>
  <si>
    <t>41 07 51.35 N</t>
  </si>
  <si>
    <t>70 52 58.105 W</t>
  </si>
  <si>
    <t>Revolution Wind WTG AL20  </t>
  </si>
  <si>
    <t>41 07 52.56 N</t>
  </si>
  <si>
    <t>70 51 39.063 W</t>
  </si>
  <si>
    <t>Revolution Wind WTG AL21  </t>
  </si>
  <si>
    <t>41 07 53.20 N</t>
  </si>
  <si>
    <t>70 50 23.203 W</t>
  </si>
  <si>
    <t>Revolution Wind WTG AM11  </t>
  </si>
  <si>
    <t>41 06 39.98 N</t>
  </si>
  <si>
    <t>71 03 32.821 W</t>
  </si>
  <si>
    <t>Revolution Wind WTG AM12  </t>
  </si>
  <si>
    <t>41 06 40.79 N</t>
  </si>
  <si>
    <t>71 02 15.110 W</t>
  </si>
  <si>
    <t>Revolution Wind WTG AM14  </t>
  </si>
  <si>
    <t>41 06 42.29 N</t>
  </si>
  <si>
    <t>70 59 34.035 W</t>
  </si>
  <si>
    <t>Revolution Wind WTG AM17  </t>
  </si>
  <si>
    <t>41 06 47.76 N</t>
  </si>
  <si>
    <t>70 55 36.867 W</t>
  </si>
  <si>
    <t>Revolution Wind WTG AM18  </t>
  </si>
  <si>
    <t>41 06 50.01 N</t>
  </si>
  <si>
    <t>70 54 16.312 W</t>
  </si>
  <si>
    <t>Revolution Wind WTG AM19  </t>
  </si>
  <si>
    <t>41 06 51.70 N</t>
  </si>
  <si>
    <t>70 52 56.190 W</t>
  </si>
  <si>
    <t>Revolution Wind WTG AM20  </t>
  </si>
  <si>
    <t>41 06 52.60 N</t>
  </si>
  <si>
    <t>70 51 37.572 W</t>
  </si>
  <si>
    <t>Revolution Wind WTG AM21  </t>
  </si>
  <si>
    <t>41 06 54.21 N</t>
  </si>
  <si>
    <t>70 50 19.485 W</t>
  </si>
  <si>
    <t>Revolution Wind WTG AN11  </t>
  </si>
  <si>
    <t>41 05 39.98 N</t>
  </si>
  <si>
    <t>71 03 29.966 W</t>
  </si>
  <si>
    <t>Revolution Wind WTG AN12  </t>
  </si>
  <si>
    <t>Revolution Wind WTG AN13  </t>
  </si>
  <si>
    <t>41 05 40.49 N</t>
  </si>
  <si>
    <t>71 00 50.167 W</t>
  </si>
  <si>
    <t>Revolution Wind WTG AN14  </t>
  </si>
  <si>
    <t>41 05 48.08 N</t>
  </si>
  <si>
    <t>70 59 32.253 W</t>
  </si>
  <si>
    <t>Revolution Wind WTG AN15  </t>
  </si>
  <si>
    <t>41 05 45.63 N</t>
  </si>
  <si>
    <t>70 58 13.402 W</t>
  </si>
  <si>
    <t>602.05  </t>
  </si>
  <si>
    <t>100119419440  </t>
  </si>
  <si>
    <t>Revolution Wind WTG AN16  </t>
  </si>
  <si>
    <t>41 05 47.53 N</t>
  </si>
  <si>
    <t>70 56 54.675 W</t>
  </si>
  <si>
    <t>Revolution Wind WTG AP11  </t>
  </si>
  <si>
    <t>41 04 40.25 N</t>
  </si>
  <si>
    <t>71 03 28.891 W</t>
  </si>
  <si>
    <t>Revolution Wind WTG AP12  </t>
  </si>
  <si>
    <t>41 04 41.82 N</t>
  </si>
  <si>
    <t>71 02 08.658 W</t>
  </si>
  <si>
    <t>Revolution Wind WTG AP13  </t>
  </si>
  <si>
    <t>41 04 43.84 N</t>
  </si>
  <si>
    <t>71 00 52.402 W</t>
  </si>
  <si>
    <t>Revolution Wind WTG AP14  </t>
  </si>
  <si>
    <t>41 04 44.79 N</t>
  </si>
  <si>
    <t>70 59 25.375 W</t>
  </si>
  <si>
    <t>Revolution Wind WTG AP15  </t>
  </si>
  <si>
    <t>41 04 45.96 N</t>
  </si>
  <si>
    <t>70 58 10.784 W</t>
  </si>
  <si>
    <t>Revolution Wind WTG AP16  </t>
  </si>
  <si>
    <t>41 04 47.30 N</t>
  </si>
  <si>
    <t>70 56 51.498 W</t>
  </si>
  <si>
    <t>41 07 12.26 N</t>
  </si>
  <si>
    <t>70 29 06.630 W</t>
  </si>
  <si>
    <t>41 34 48.92 N</t>
  </si>
  <si>
    <t>70 54 05.499 W</t>
  </si>
  <si>
    <t>2024-06-19 Thomas,Jeffrey</t>
  </si>
  <si>
    <t>2024-09-29 Stevens,Jim</t>
  </si>
  <si>
    <t>2024-07-19 Leger,Aaron</t>
  </si>
  <si>
    <t>Jason Holm </t>
  </si>
  <si>
    <t>2024-08-17 Cave,Clinton</t>
  </si>
  <si>
    <t>2024-08-15 Cave,Clinton</t>
  </si>
  <si>
    <t>41 41 22.90 N</t>
  </si>
  <si>
    <t>70 10 03.800 W</t>
  </si>
  <si>
    <t>70 10 05.800 W</t>
  </si>
  <si>
    <t>41 41 39.90 N</t>
  </si>
  <si>
    <t>70 10 11.200 W</t>
  </si>
  <si>
    <t>41 41 41.50 N</t>
  </si>
  <si>
    <t>70 10 11.400 W</t>
  </si>
  <si>
    <t>41 41 47.40 N</t>
  </si>
  <si>
    <t>41 41 55.00 N</t>
  </si>
  <si>
    <t>70 10 23.000 W</t>
  </si>
  <si>
    <t>41 38 13.90 N</t>
  </si>
  <si>
    <t>41 38 26.80 N</t>
  </si>
  <si>
    <t>70 11 45.800 W</t>
  </si>
  <si>
    <t>2024-06-29 Wagner,Steve</t>
  </si>
  <si>
    <t>2024-08-22 Wagner,Steve</t>
  </si>
  <si>
    <t>2024-08-15 Oliveira,Jason</t>
  </si>
  <si>
    <t>2024-08-09 Wagner,Steve</t>
  </si>
  <si>
    <t>Adam Murphy </t>
  </si>
  <si>
    <t>2024-08-31 Schaeffer,Molly</t>
  </si>
  <si>
    <t>2024-08-31 SCHAEFFER,STEVEN</t>
  </si>
  <si>
    <t>2024-08-21 Leger,Aaron</t>
  </si>
  <si>
    <t>2024-08-31 Wagner,Steve</t>
  </si>
  <si>
    <t>2024-07-06 Thomas,Jeffrey</t>
  </si>
  <si>
    <t>2024-09-26 Wagner,Steve</t>
  </si>
  <si>
    <t>2024-08-15 Oliveira,April</t>
  </si>
  <si>
    <t>2024-08-14 Oliveira,Jason</t>
  </si>
  <si>
    <t>2024-06-22 Wagner,Steve</t>
  </si>
  <si>
    <t>2024-08-29 Wagner,Steve</t>
  </si>
  <si>
    <t>41 35 55.10 N</t>
  </si>
  <si>
    <t>70 25 52.000 W</t>
  </si>
  <si>
    <t>41 36 08.90 N</t>
  </si>
  <si>
    <t>70 26 00.400 W</t>
  </si>
  <si>
    <t>2024-08-26 Wagner,Steve</t>
  </si>
  <si>
    <t>41 36 26.20 N</t>
  </si>
  <si>
    <t>70 26 07.100 W</t>
  </si>
  <si>
    <t>41 36 31.90 N</t>
  </si>
  <si>
    <t>70 25 57.600 W</t>
  </si>
  <si>
    <t>2024-09-16 Leger,Aaron</t>
  </si>
  <si>
    <t>2024-09-23 Ray III,Homer</t>
  </si>
  <si>
    <t>2024-09-26 Ray III,Homer</t>
  </si>
  <si>
    <t>EOM Research Lighted Buoy A  </t>
  </si>
  <si>
    <t>41 40 23.80 N</t>
  </si>
  <si>
    <t>70 10 07.500 W</t>
  </si>
  <si>
    <t>2024-06-23 Gasdia,Russell</t>
  </si>
  <si>
    <t>2024-07-04 Wagner,Steve</t>
  </si>
  <si>
    <t>2024-07-23 Spang,Robert</t>
  </si>
  <si>
    <t>2024-06-19 Wagner,Steve</t>
  </si>
  <si>
    <t>41 42 09.79 N</t>
  </si>
  <si>
    <t>70 37 16.240 W</t>
  </si>
  <si>
    <t>41 42 10.58 N</t>
  </si>
  <si>
    <t>70 37 14.510 W</t>
  </si>
  <si>
    <t>2024-06-20 Brock,Kevin</t>
  </si>
  <si>
    <t>2024-07-14 Sokasits,Michael</t>
  </si>
  <si>
    <t>2024-06-28 noroian,edward</t>
  </si>
  <si>
    <t>2024-06-28 Richardson,Wayne</t>
  </si>
  <si>
    <t>2024-07-02 Thomas,Jeffrey</t>
  </si>
  <si>
    <t>41 48 10.08 N</t>
  </si>
  <si>
    <t>69 57 11.520 W</t>
  </si>
  <si>
    <t>557.00  </t>
  </si>
  <si>
    <t>MIS Siasconset ASTA  </t>
  </si>
  <si>
    <t>41 17 03.90 N</t>
  </si>
  <si>
    <t>69 57 58.674 W</t>
  </si>
  <si>
    <t>01/06 - 01/06 </t>
  </si>
  <si>
    <t>2024-08-03 Sokasits,Michael</t>
  </si>
  <si>
    <t>2024-07-23 Leger,Aaron</t>
  </si>
  <si>
    <t>North Bay No Wake/Speed Buoy D   </t>
  </si>
  <si>
    <t>2024-10-07 Wagner,Steve</t>
  </si>
  <si>
    <t>2024-07-21  </t>
  </si>
  <si>
    <t>2024-07-19 noroian,edward</t>
  </si>
  <si>
    <t>2024-08-27 Wagner,Steve</t>
  </si>
  <si>
    <t>2024-08-29 Richardson,Wayne</t>
  </si>
  <si>
    <t>2024-10-13 Wagner,Steve</t>
  </si>
  <si>
    <t>Revolution Wind PROD AF08  </t>
  </si>
  <si>
    <t>Revolution Wind PROD AL11  </t>
  </si>
  <si>
    <t>602.20  </t>
  </si>
  <si>
    <t>100119423828  </t>
  </si>
  <si>
    <t>602.21  </t>
  </si>
  <si>
    <t>100119423845  </t>
  </si>
  <si>
    <t>602.40  </t>
  </si>
  <si>
    <t>100119459278  </t>
  </si>
  <si>
    <t>602.41  </t>
  </si>
  <si>
    <t>100119459286  </t>
  </si>
  <si>
    <t>602.32  </t>
  </si>
  <si>
    <t>100119431087  </t>
  </si>
  <si>
    <t>602.39  </t>
  </si>
  <si>
    <t>100119459271  </t>
  </si>
  <si>
    <t>602.46  </t>
  </si>
  <si>
    <t>100119435568  </t>
  </si>
  <si>
    <t>602.31  </t>
  </si>
  <si>
    <t>100119431083  </t>
  </si>
  <si>
    <t>602.47  </t>
  </si>
  <si>
    <t>100119435571  </t>
  </si>
  <si>
    <t>602.36  </t>
  </si>
  <si>
    <t>100119431597  </t>
  </si>
  <si>
    <t>602.38  </t>
  </si>
  <si>
    <t>100119459264  </t>
  </si>
  <si>
    <t>100119459248  </t>
  </si>
  <si>
    <t>602.34  </t>
  </si>
  <si>
    <t>100119431096  </t>
  </si>
  <si>
    <t>602.35  </t>
  </si>
  <si>
    <t>100119431236  </t>
  </si>
  <si>
    <t>602.33  </t>
  </si>
  <si>
    <t>100119431092  </t>
  </si>
  <si>
    <t>602.18  </t>
  </si>
  <si>
    <t>100119423064  </t>
  </si>
  <si>
    <t>602.16  </t>
  </si>
  <si>
    <t>100119423058  </t>
  </si>
  <si>
    <t>602.17  </t>
  </si>
  <si>
    <t>100119423061  </t>
  </si>
  <si>
    <t>602.22  </t>
  </si>
  <si>
    <t>100119459257  </t>
  </si>
  <si>
    <t>602.23  </t>
  </si>
  <si>
    <t>100119423884  </t>
  </si>
  <si>
    <t>602.43  </t>
  </si>
  <si>
    <t>100119433903  </t>
  </si>
  <si>
    <t>602.19  </t>
  </si>
  <si>
    <t>100119423067  </t>
  </si>
  <si>
    <t>602.28  </t>
  </si>
  <si>
    <t>100119427571  </t>
  </si>
  <si>
    <t>602.29  </t>
  </si>
  <si>
    <t>100119427584  </t>
  </si>
  <si>
    <t>602.10  </t>
  </si>
  <si>
    <t>100119421570  </t>
  </si>
  <si>
    <t>602.42  </t>
  </si>
  <si>
    <t>100119433898  </t>
  </si>
  <si>
    <t>602.44  </t>
  </si>
  <si>
    <t>100119433910  </t>
  </si>
  <si>
    <t>602.45  </t>
  </si>
  <si>
    <t>100119433914  </t>
  </si>
  <si>
    <t>602.26  </t>
  </si>
  <si>
    <t>100119427540  </t>
  </si>
  <si>
    <t>602.24  </t>
  </si>
  <si>
    <t>100119423899  </t>
  </si>
  <si>
    <t>602.27  </t>
  </si>
  <si>
    <t>100119427555  </t>
  </si>
  <si>
    <t>602.25  </t>
  </si>
  <si>
    <t>100119423922  </t>
  </si>
  <si>
    <t>602.11  </t>
  </si>
  <si>
    <t>100119421574  </t>
  </si>
  <si>
    <t>602.30  </t>
  </si>
  <si>
    <t>100119431079  </t>
  </si>
  <si>
    <t>602.09  </t>
  </si>
  <si>
    <t>100119421563  </t>
  </si>
  <si>
    <t>602.37  </t>
  </si>
  <si>
    <t>100119431932  </t>
  </si>
  <si>
    <t>602.12  </t>
  </si>
  <si>
    <t>100119421576  </t>
  </si>
  <si>
    <t>602.13  </t>
  </si>
  <si>
    <t>100119421580  </t>
  </si>
  <si>
    <t>602.14  </t>
  </si>
  <si>
    <t>100119421584  </t>
  </si>
  <si>
    <t>602.15  </t>
  </si>
  <si>
    <t>100119421588  </t>
  </si>
  <si>
    <t>Seapuit River Speed Buoy   </t>
  </si>
  <si>
    <t>2024-06-27 noroian,edward</t>
  </si>
  <si>
    <t>2024-08-10 Wagner,Steve</t>
  </si>
  <si>
    <t>South Fork PROD AP06  </t>
  </si>
  <si>
    <t>Spindle Rock Hazard Buoy  </t>
  </si>
  <si>
    <t>41 37 53.65 N</t>
  </si>
  <si>
    <t>70 20 17.000 W</t>
  </si>
  <si>
    <t>41 39 39.09 N</t>
  </si>
  <si>
    <t>70 37 12.097 W</t>
  </si>
  <si>
    <t>2024-08-23 Wagner,Steve</t>
  </si>
  <si>
    <t>ThayerMahan Lighted Research Buoy  </t>
  </si>
  <si>
    <t>41 08 34.80 N</t>
  </si>
  <si>
    <t>70 37 17.399 W</t>
  </si>
  <si>
    <t>TM-POC</t>
  </si>
  <si>
    <t>01/12 - 01/31 </t>
  </si>
  <si>
    <t>2024-08-16 noroian,edward</t>
  </si>
  <si>
    <t>41 48 21.30 N</t>
  </si>
  <si>
    <t>69 58 17.500 W</t>
  </si>
  <si>
    <t>2024-08-17 Richardson,Wayne</t>
  </si>
  <si>
    <t>2024-08-14 Brock,Kevin</t>
  </si>
  <si>
    <t>41 48 33.70 N</t>
  </si>
  <si>
    <t>69 57 03.900 W</t>
  </si>
  <si>
    <t>41 48 54.10 N</t>
  </si>
  <si>
    <t>69 57 30.000 W</t>
  </si>
  <si>
    <t>41 48 52.70 N</t>
  </si>
  <si>
    <t>69 57 38.900 W</t>
  </si>
  <si>
    <t>41 48 46.90 N</t>
  </si>
  <si>
    <t>41 48 29.10 N</t>
  </si>
  <si>
    <t>2024-08-15 Brock,Kevin</t>
  </si>
  <si>
    <t>Vineyard Wind 1 PROD AM37   </t>
  </si>
  <si>
    <t>600.62  </t>
  </si>
  <si>
    <t>100119459609  </t>
  </si>
  <si>
    <t>41 05 11.13 N</t>
  </si>
  <si>
    <t>70 30 24.734 W</t>
  </si>
  <si>
    <t>600.52  </t>
  </si>
  <si>
    <t>100119452060  </t>
  </si>
  <si>
    <t>100119452044  </t>
  </si>
  <si>
    <t>100119458769  </t>
  </si>
  <si>
    <t>600.51  </t>
  </si>
  <si>
    <t>100119452057  </t>
  </si>
  <si>
    <t>100119458776  </t>
  </si>
  <si>
    <t>600.58  </t>
  </si>
  <si>
    <t>100119456152  </t>
  </si>
  <si>
    <t>41 02 09.98 N</t>
  </si>
  <si>
    <t>70 31 39.915 W</t>
  </si>
  <si>
    <t>600.53  </t>
  </si>
  <si>
    <t>100119452063  </t>
  </si>
  <si>
    <t>600.54  </t>
  </si>
  <si>
    <t>100119452066  </t>
  </si>
  <si>
    <t>600.59  </t>
  </si>
  <si>
    <t>100119457836  </t>
  </si>
  <si>
    <t>41 01 08.88 N</t>
  </si>
  <si>
    <t>70 32 57.797 W</t>
  </si>
  <si>
    <t>600.60  </t>
  </si>
  <si>
    <t>100119457844  </t>
  </si>
  <si>
    <t>41 01 09.93 N</t>
  </si>
  <si>
    <t>70 31 38.527 W</t>
  </si>
  <si>
    <t>600.55  </t>
  </si>
  <si>
    <t>100119451678  </t>
  </si>
  <si>
    <t>600.61  </t>
  </si>
  <si>
    <t>100119458732  </t>
  </si>
  <si>
    <t>41 00 10.93 N</t>
  </si>
  <si>
    <t>70 30 17.889 W</t>
  </si>
  <si>
    <t>600.57  </t>
  </si>
  <si>
    <t>100119452964  </t>
  </si>
  <si>
    <t>41 00 11.95 N</t>
  </si>
  <si>
    <t>70 28 58.628 W</t>
  </si>
  <si>
    <t>600.56  </t>
  </si>
  <si>
    <t>100119452876  </t>
  </si>
  <si>
    <t>40 59 11.93 N</t>
  </si>
  <si>
    <t>70 28 57.306 W</t>
  </si>
  <si>
    <t>2024-08-22 Oliveira,April</t>
  </si>
  <si>
    <t>2024-10-04 Wagner,Steve</t>
  </si>
  <si>
    <t>41 01 37.90 N</t>
  </si>
  <si>
    <t>70 25 02.330 W</t>
  </si>
  <si>
    <t>2024-07-31 Wagner,Steve</t>
  </si>
  <si>
    <t>2024-07-17 noroian,edward</t>
  </si>
  <si>
    <t>70 24 08.100 W</t>
  </si>
  <si>
    <t>41 36 04.10 N</t>
  </si>
  <si>
    <t>70 24 08.200 W</t>
  </si>
  <si>
    <t>41 36 09.14 N</t>
  </si>
  <si>
    <t>70 24 09.000 W</t>
  </si>
  <si>
    <t>2024-08-24 Stevens,Jim</t>
  </si>
  <si>
    <t>41 36 13.30 N</t>
  </si>
  <si>
    <t>41 36 12.80 N</t>
  </si>
  <si>
    <t>70 50 39.700 W</t>
  </si>
  <si>
    <t>2024-08-25 Stevens,Jim</t>
  </si>
  <si>
    <t>2024-08-21 Jerman,Stuart</t>
  </si>
  <si>
    <t>West Island Channel Lighted Buoy 1   </t>
  </si>
  <si>
    <t>70 50 28.270 W</t>
  </si>
  <si>
    <t>West Island Channel Lighted Buoy 2   </t>
  </si>
  <si>
    <t>41 36 20.80 N</t>
  </si>
  <si>
    <t>70 50 29.600 W</t>
  </si>
  <si>
    <t>100119431995  </t>
  </si>
  <si>
    <t>WHG Research Lighted Buoy W NERACOOS 44090  </t>
  </si>
  <si>
    <t>41 50 53.90 N</t>
  </si>
  <si>
    <t>70 19 47.800 W</t>
  </si>
  <si>
    <t>James Behrens </t>
  </si>
  <si>
    <t>13038.00  </t>
  </si>
  <si>
    <t>100119463303  </t>
  </si>
  <si>
    <t>WHOI Cape Cod Bay Lighted Research Buoy DMON  </t>
  </si>
  <si>
    <t>02/19 </t>
  </si>
  <si>
    <t>2024-09-24 Wagner,Steve</t>
  </si>
  <si>
    <t>603.00  </t>
  </si>
  <si>
    <t>WHOI Research Lighted Buoy MV DAMON  </t>
  </si>
  <si>
    <t>40 59 56.94 N</t>
  </si>
  <si>
    <t>70 19 38.100 W</t>
  </si>
  <si>
    <t>01/24 </t>
  </si>
  <si>
    <t>602.48  </t>
  </si>
  <si>
    <t>100119480931  </t>
  </si>
  <si>
    <t>Clayton Star </t>
  </si>
  <si>
    <t>602.53  </t>
  </si>
  <si>
    <t>100119480958  </t>
  </si>
  <si>
    <t>602.49  </t>
  </si>
  <si>
    <t>100119480937  </t>
  </si>
  <si>
    <t>602.50  </t>
  </si>
  <si>
    <t>100119480942  </t>
  </si>
  <si>
    <t>602.51  </t>
  </si>
  <si>
    <t>100119480947  </t>
  </si>
  <si>
    <t>Clayton STar </t>
  </si>
  <si>
    <t>602.52  </t>
  </si>
  <si>
    <t>100119480953  </t>
  </si>
  <si>
    <t>602.54  </t>
  </si>
  <si>
    <t>100119480963  </t>
  </si>
  <si>
    <t>602.55  </t>
  </si>
  <si>
    <t>100119480968  </t>
  </si>
  <si>
    <t>2025-02-21 Wagner,Steve</t>
  </si>
  <si>
    <t>06/30 - 06/30 </t>
  </si>
  <si>
    <t>2025-03-05 Wagner,Steve</t>
  </si>
  <si>
    <t>2025-03-07 Wagner,Steve</t>
  </si>
  <si>
    <t>41 55 04.09 N</t>
  </si>
  <si>
    <t>70 19 56.052 W</t>
  </si>
  <si>
    <t>Fl Ul</t>
  </si>
  <si>
    <t>Fl Li</t>
  </si>
  <si>
    <t>602.61  </t>
  </si>
  <si>
    <t>100119496575  </t>
  </si>
  <si>
    <t>602.58  </t>
  </si>
  <si>
    <t>100119495800  </t>
  </si>
  <si>
    <t>71 12 56.640 W</t>
  </si>
  <si>
    <t>602.59  </t>
  </si>
  <si>
    <t>100119495938  </t>
  </si>
  <si>
    <t>71 11 37.500 W</t>
  </si>
  <si>
    <t>602.57  </t>
  </si>
  <si>
    <t>100119495484  </t>
  </si>
  <si>
    <t>602.60  </t>
  </si>
  <si>
    <t>100119496570  </t>
  </si>
  <si>
    <t>602.56  </t>
  </si>
  <si>
    <t>100119495249  </t>
  </si>
  <si>
    <t>71 02 07.080 W</t>
  </si>
  <si>
    <t>609.00  </t>
  </si>
  <si>
    <t>100119490362  </t>
  </si>
  <si>
    <t>Sunrise Wind Lighted Research Buoy SRW01  </t>
  </si>
  <si>
    <t>Jay Cohen </t>
  </si>
  <si>
    <t>Sunrise Wind WTG AR16  </t>
  </si>
  <si>
    <t>70 56 47.975 W</t>
  </si>
  <si>
    <t>Sunrise Wind WTG AS01  </t>
  </si>
  <si>
    <t>71 16 34.306 W</t>
  </si>
  <si>
    <t>Sunrise Wind WTG AS02  </t>
  </si>
  <si>
    <t>Sunrise Wind WTG AS03  </t>
  </si>
  <si>
    <t>Sunrise Wind WTG AS04  </t>
  </si>
  <si>
    <t>71 12 36.466 W</t>
  </si>
  <si>
    <t>Sunrise Wind WTG AS05  </t>
  </si>
  <si>
    <t>71 11 18.521 W</t>
  </si>
  <si>
    <t>Sunrise Wind WTG AS06  </t>
  </si>
  <si>
    <t>71 09 58.755 W</t>
  </si>
  <si>
    <t>Sunrise Wind WTG AS07  </t>
  </si>
  <si>
    <t>71 08 39.355 W</t>
  </si>
  <si>
    <t>Sunrise Wind WTG AS08  </t>
  </si>
  <si>
    <t>71 07 20.542 W</t>
  </si>
  <si>
    <t>Sunrise Wind WTG AS09  </t>
  </si>
  <si>
    <t>71 06 01.242 W</t>
  </si>
  <si>
    <t>Sunrise Wind WTG AS10  </t>
  </si>
  <si>
    <t>71 04 41.388 W</t>
  </si>
  <si>
    <t>Sunrise Wind WTG AS11  </t>
  </si>
  <si>
    <t>71 03 18.852 W</t>
  </si>
  <si>
    <t>Sunrise Wind WTG AS12  </t>
  </si>
  <si>
    <t>71 02 02.901 W</t>
  </si>
  <si>
    <t>Sunrise Wind WTG AS13  </t>
  </si>
  <si>
    <t>71 00 43.996 W</t>
  </si>
  <si>
    <t>Sunrise Wind WTG AS14  </t>
  </si>
  <si>
    <t>70 59 24.890 W</t>
  </si>
  <si>
    <t>Sunrise Wind WTG AS15  </t>
  </si>
  <si>
    <t>70 58 05.704 W</t>
  </si>
  <si>
    <t>Sunrise Wind WTG AS16  </t>
  </si>
  <si>
    <t>70 56 46.823 W</t>
  </si>
  <si>
    <t>Sunrise Wind WTG AS17  </t>
  </si>
  <si>
    <t>70 55 26.940 W</t>
  </si>
  <si>
    <t>Sunrise Wind WTG AS18  </t>
  </si>
  <si>
    <t>70 54 09.267 W</t>
  </si>
  <si>
    <t>Sunrise Wind WTG AS19  </t>
  </si>
  <si>
    <t>70 52 48.490 W</t>
  </si>
  <si>
    <t>Sunrise Wind WTG AS20  </t>
  </si>
  <si>
    <t>70 51 26.601 W</t>
  </si>
  <si>
    <t>Sunrise Wind WTG AT01  </t>
  </si>
  <si>
    <t>71 16 32.542 W</t>
  </si>
  <si>
    <t>Sunrise Wind WTG AT02  </t>
  </si>
  <si>
    <t>71 15 14.198 W</t>
  </si>
  <si>
    <t>Sunrise Wind WTG AT04  </t>
  </si>
  <si>
    <t>Sunrise Wind WTG AT05  </t>
  </si>
  <si>
    <t>Sunrise Wind WTG AT06  </t>
  </si>
  <si>
    <t>71 09 56.817 W</t>
  </si>
  <si>
    <t>Sunrise Wind WTG AT07  </t>
  </si>
  <si>
    <t>Sunrise Wind WTG AT08  </t>
  </si>
  <si>
    <t>71 07 18.330 W</t>
  </si>
  <si>
    <t>Sunrise Wind WTG AT09  </t>
  </si>
  <si>
    <t>Sunrise Wind WTG AT10  </t>
  </si>
  <si>
    <t>Sunrise Wind WTG AT11  </t>
  </si>
  <si>
    <t>71 03 20.551 W</t>
  </si>
  <si>
    <t>Sunrise Wind WTG AT12  </t>
  </si>
  <si>
    <t>Sunrise Wind WTG AT13  </t>
  </si>
  <si>
    <t>71 00 41.979 W</t>
  </si>
  <si>
    <t>Sunrise Wind WTG AT14  </t>
  </si>
  <si>
    <t>70 59 22.405 W</t>
  </si>
  <si>
    <t>Sunrise Wind WTG AT15  </t>
  </si>
  <si>
    <t>70 58 03.686 W</t>
  </si>
  <si>
    <t>Sunrise Wind WTG AT16  </t>
  </si>
  <si>
    <t>70 56 44.289 W</t>
  </si>
  <si>
    <t>Sunrise Wind WTG AT17  </t>
  </si>
  <si>
    <t>70 55 25.525 W</t>
  </si>
  <si>
    <t>Sunrise Wind WTG AT18  </t>
  </si>
  <si>
    <t>70 54 05.945 W</t>
  </si>
  <si>
    <t>Sunrise Wind WTG AT19  </t>
  </si>
  <si>
    <t>Sunrise Wind WTG AT20  </t>
  </si>
  <si>
    <t>70 51 31.898 W</t>
  </si>
  <si>
    <t>Sunrise Wind WTG AU01  </t>
  </si>
  <si>
    <t>Sunrise Wind WTG AU02  </t>
  </si>
  <si>
    <t>Sunrise Wind WTG AU03  </t>
  </si>
  <si>
    <t>Sunrise Wind WTG AU04  </t>
  </si>
  <si>
    <t>71 12 33.268 W</t>
  </si>
  <si>
    <t>Sunrise Wind WTG AU05  </t>
  </si>
  <si>
    <t>71 11 14.302 W</t>
  </si>
  <si>
    <t>Sunrise Wind WTG AU06  </t>
  </si>
  <si>
    <t>71 09 55.065 W</t>
  </si>
  <si>
    <t>Sunrise Wind WTG AU07  </t>
  </si>
  <si>
    <t>71 08 35.647 W</t>
  </si>
  <si>
    <t>Sunrise Wind WTG AU08  </t>
  </si>
  <si>
    <t>Sunrise Wind WTG AU09  </t>
  </si>
  <si>
    <t>71 05 57.215 W</t>
  </si>
  <si>
    <t>Sunrise Wind WTG AU10  </t>
  </si>
  <si>
    <t>71 04 37.467 W</t>
  </si>
  <si>
    <t>Sunrise Wind WTG AU11  </t>
  </si>
  <si>
    <t>71 03 15.582 W</t>
  </si>
  <si>
    <t>Sunrise Wind WTG AU12  </t>
  </si>
  <si>
    <t>71 01 59.291 W</t>
  </si>
  <si>
    <t>Sunrise Wind WTG AU13  </t>
  </si>
  <si>
    <t>71 00 40.094 W</t>
  </si>
  <si>
    <t>Sunrise Wind WTG AU14  </t>
  </si>
  <si>
    <t>70 59 21.121 W</t>
  </si>
  <si>
    <t>Sunrise Wind WTG AU15  </t>
  </si>
  <si>
    <t>70 58 00.489 W</t>
  </si>
  <si>
    <t>Sunrise Wind WTG AU16  </t>
  </si>
  <si>
    <t>70 56 42.673 W</t>
  </si>
  <si>
    <t>Sunrise Wind WTG AU17  </t>
  </si>
  <si>
    <t>70 55 23.454 W</t>
  </si>
  <si>
    <t>Sunrise Wind WTG AU18  </t>
  </si>
  <si>
    <t>70 54 04.219 W</t>
  </si>
  <si>
    <t>Sunrise Wind WTG AU19  </t>
  </si>
  <si>
    <t>70 52 45.035 W</t>
  </si>
  <si>
    <t>603.02  </t>
  </si>
  <si>
    <t>100119501682  </t>
  </si>
  <si>
    <t>Sunrise Wind WTG AU21  </t>
  </si>
  <si>
    <t>70 50 09.442 W</t>
  </si>
  <si>
    <t>603.01  </t>
  </si>
  <si>
    <t>100119501535  </t>
  </si>
  <si>
    <t>Sunrise Wind WTG AV01  </t>
  </si>
  <si>
    <t>71 16 28.761 W</t>
  </si>
  <si>
    <t>Sunrise Wind WTG AV02  </t>
  </si>
  <si>
    <t>71 15 09.635 W</t>
  </si>
  <si>
    <t>Sunrise Wind WTG AV03  </t>
  </si>
  <si>
    <t>71 13 50.822 W</t>
  </si>
  <si>
    <t>Sunrise Wind WTG AV04  </t>
  </si>
  <si>
    <t>71 12 31.553 W</t>
  </si>
  <si>
    <t>Sunrise Wind WTG AV05  </t>
  </si>
  <si>
    <t>71 11 10.696 W</t>
  </si>
  <si>
    <t>Sunrise Wind WTG AV06  </t>
  </si>
  <si>
    <t>71 09 52.861 W</t>
  </si>
  <si>
    <t>Sunrise Wind WTG AV07  </t>
  </si>
  <si>
    <t>71 08 33.777 W</t>
  </si>
  <si>
    <t>Sunrise Wind WTG AV08  </t>
  </si>
  <si>
    <t>71 07 14.582 W</t>
  </si>
  <si>
    <t>Sunrise Wind WTG AV09  </t>
  </si>
  <si>
    <t>71 05 55.264 W</t>
  </si>
  <si>
    <t>Sunrise Wind WTG AV10  </t>
  </si>
  <si>
    <t>71 04 36.997 W</t>
  </si>
  <si>
    <t>Sunrise Wind WTG AV11  </t>
  </si>
  <si>
    <t>71 03 17.416 W</t>
  </si>
  <si>
    <t>Sunrise Wind WTG AV12  </t>
  </si>
  <si>
    <t>71 01 57.692 W</t>
  </si>
  <si>
    <t>Sunrise Wind WTG AV13  </t>
  </si>
  <si>
    <t>71 00 38.518 W</t>
  </si>
  <si>
    <t>Sunrise Wind WTG AV17  </t>
  </si>
  <si>
    <t>70 55 21.822 W</t>
  </si>
  <si>
    <t>Sunrise Wind WTG AW01  </t>
  </si>
  <si>
    <t>71 16 26.871 W</t>
  </si>
  <si>
    <t>Sunrise Wind WTG AW02  </t>
  </si>
  <si>
    <t>71 15 07.574 W</t>
  </si>
  <si>
    <t>Sunrise Wind WTG AW03  </t>
  </si>
  <si>
    <t>Sunrise Wind WTG AW05  </t>
  </si>
  <si>
    <t>71 11 10.254 W</t>
  </si>
  <si>
    <t>Sunrise Wind WTG AW06  </t>
  </si>
  <si>
    <t>Sunrise Wind WTG AW07  </t>
  </si>
  <si>
    <t>71 08 31.755 W</t>
  </si>
  <si>
    <t>Sunrise Wind WTG AW08  </t>
  </si>
  <si>
    <t>71 07 12.516 W</t>
  </si>
  <si>
    <t>Sunrise Wind WTG AW09  </t>
  </si>
  <si>
    <t>71 05 53.421 W</t>
  </si>
  <si>
    <t>Sunrise Wind WTG AW10  </t>
  </si>
  <si>
    <t>71 04 34.516 W</t>
  </si>
  <si>
    <t>Sunrise Wind WTG AW11  </t>
  </si>
  <si>
    <t>71 03 15.055 W</t>
  </si>
  <si>
    <t>100119500445  </t>
  </si>
  <si>
    <t>Sunrise Wind WTG AW12  </t>
  </si>
  <si>
    <t>71 01 55.792 W</t>
  </si>
  <si>
    <t>2025-06-14 Brock,Kevin</t>
  </si>
  <si>
    <t>2025-06-16 Richardson,Wayne</t>
  </si>
  <si>
    <t>2025-06-16 Brock,Kevin</t>
  </si>
  <si>
    <t>15612.00  </t>
  </si>
  <si>
    <t>MIS Aquinnah ASTA  </t>
  </si>
  <si>
    <t>41 20 54.06 N</t>
  </si>
  <si>
    <t>70 50 04.164 W</t>
  </si>
  <si>
    <t>MIS Scituate ASTA  </t>
  </si>
  <si>
    <t>2025-03-30 Wagner,Steve</t>
  </si>
  <si>
    <t>013-11-00</t>
  </si>
  <si>
    <t>2025-06-26 Wagner,Steve</t>
  </si>
  <si>
    <t>41 11 30.24 N</t>
  </si>
  <si>
    <t>41 05 42.18 N</t>
  </si>
  <si>
    <t>41 34 08.22 N</t>
  </si>
  <si>
    <t>70 31 59.520 W</t>
  </si>
  <si>
    <t>41 34 08.58 N</t>
  </si>
  <si>
    <t>70 32 01.260 W</t>
  </si>
  <si>
    <t>14915.00  </t>
  </si>
  <si>
    <t>100119491810  </t>
  </si>
  <si>
    <t>Seapit River Buoy 10  </t>
  </si>
  <si>
    <t>41 34 27.36 N</t>
  </si>
  <si>
    <t>70 31 40.440 W</t>
  </si>
  <si>
    <t>41 34 17.70 N</t>
  </si>
  <si>
    <t>70 31 51.300 W</t>
  </si>
  <si>
    <t>41 34 17.40 N</t>
  </si>
  <si>
    <t>70 31 50.100 W</t>
  </si>
  <si>
    <t>14892.00  </t>
  </si>
  <si>
    <t>100119491722  </t>
  </si>
  <si>
    <t>Seapit River Buoy 5  </t>
  </si>
  <si>
    <t>41 34 21.60 N</t>
  </si>
  <si>
    <t>70 31 46.980 W</t>
  </si>
  <si>
    <t>41 34 21.36 N</t>
  </si>
  <si>
    <t>70 31 46.020 W</t>
  </si>
  <si>
    <t>41 34 23.76 N</t>
  </si>
  <si>
    <t>70 31 45.540 W</t>
  </si>
  <si>
    <t>14905.00  </t>
  </si>
  <si>
    <t>100119491747  </t>
  </si>
  <si>
    <t>Seapit River Buoy 8  </t>
  </si>
  <si>
    <t>41 34 24.48 N</t>
  </si>
  <si>
    <t>70 31 44.160 W</t>
  </si>
  <si>
    <t>14910.00  </t>
  </si>
  <si>
    <t>100119491784  </t>
  </si>
  <si>
    <t>Seapit River Buoy 9  </t>
  </si>
  <si>
    <t>41 34 28.02 N</t>
  </si>
  <si>
    <t>70 31 40.140 W</t>
  </si>
  <si>
    <t>05/01 - 06/30 </t>
  </si>
  <si>
    <t>41 02 47.29 N</t>
  </si>
  <si>
    <t>06/01 </t>
  </si>
  <si>
    <t>41 01 25.49 N</t>
  </si>
  <si>
    <t>41 01 29.23 N</t>
  </si>
  <si>
    <t>41 01 28.40 N</t>
  </si>
  <si>
    <t>41 01 29.57 N</t>
  </si>
  <si>
    <t>41 01 34.43 N</t>
  </si>
  <si>
    <t>41 01 36.07 N</t>
  </si>
  <si>
    <t>41 01 34.80 N</t>
  </si>
  <si>
    <t>41 01 39.19 N</t>
  </si>
  <si>
    <t>41 01 40.27 N</t>
  </si>
  <si>
    <t>41 01 41.81 N</t>
  </si>
  <si>
    <t>41 01 43.18 N</t>
  </si>
  <si>
    <t>41 01 44.24 N</t>
  </si>
  <si>
    <t>41 01 45.92 N</t>
  </si>
  <si>
    <t>41 01 48.82 N</t>
  </si>
  <si>
    <t>41 01 48.60 N</t>
  </si>
  <si>
    <t>41 01 48.04 N</t>
  </si>
  <si>
    <t>41 01 51.21 N</t>
  </si>
  <si>
    <t>41 01 52.56 N</t>
  </si>
  <si>
    <t>41 00 26.25 N</t>
  </si>
  <si>
    <t>41 00 27.02 N</t>
  </si>
  <si>
    <t>41 00 33.10 N</t>
  </si>
  <si>
    <t>41 00 36.19 N</t>
  </si>
  <si>
    <t>41 00 36.65 N</t>
  </si>
  <si>
    <t>41 00 43.52 N</t>
  </si>
  <si>
    <t>41 00 44.10 N</t>
  </si>
  <si>
    <t>41 00 45.99 N</t>
  </si>
  <si>
    <t>41 00 47.24 N</t>
  </si>
  <si>
    <t>41 00 48.94 N</t>
  </si>
  <si>
    <t>41 00 49.89 N</t>
  </si>
  <si>
    <t>41 00 52.41 N</t>
  </si>
  <si>
    <t>40 59 30.08 N</t>
  </si>
  <si>
    <t>40 59 31.77 N</t>
  </si>
  <si>
    <t>40 59 33.27 N</t>
  </si>
  <si>
    <t>40 59 34.75 N</t>
  </si>
  <si>
    <t>40 59 37.48 N</t>
  </si>
  <si>
    <t>40 59 38.87 N</t>
  </si>
  <si>
    <t>40 59 41.27 N</t>
  </si>
  <si>
    <t>40 59 42.26 N</t>
  </si>
  <si>
    <t>40 59 43.04 N</t>
  </si>
  <si>
    <t>40 59 44.51 N</t>
  </si>
  <si>
    <t>40 59 44.08 N</t>
  </si>
  <si>
    <t>40 59 47.22 N</t>
  </si>
  <si>
    <t>40 59 48.75 N</t>
  </si>
  <si>
    <t>40 59 49.86 N</t>
  </si>
  <si>
    <t>40 59 52.78 N</t>
  </si>
  <si>
    <t>40 59 53.63 N</t>
  </si>
  <si>
    <t>40 58 25.75 N</t>
  </si>
  <si>
    <t>40 58 27.00 N</t>
  </si>
  <si>
    <t>40 58 28.53 N</t>
  </si>
  <si>
    <t>40 58 29.97 N</t>
  </si>
  <si>
    <t>40 58 31.70 N</t>
  </si>
  <si>
    <t>40 58 32.76 N</t>
  </si>
  <si>
    <t>40 58 34.63 N</t>
  </si>
  <si>
    <t>40 58 36.08 N</t>
  </si>
  <si>
    <t>40 58 36.98 N</t>
  </si>
  <si>
    <t>40 58 38.72 N</t>
  </si>
  <si>
    <t>40 58 40.48 N</t>
  </si>
  <si>
    <t>40 58 41.32 N</t>
  </si>
  <si>
    <t>40 58 43.11 N</t>
  </si>
  <si>
    <t>40 58 48.47 N</t>
  </si>
  <si>
    <t>40 57 25.71 N</t>
  </si>
  <si>
    <t>40 57 26.81 N</t>
  </si>
  <si>
    <t>40 57 31.41 N</t>
  </si>
  <si>
    <t>40 57 34.53 N</t>
  </si>
  <si>
    <t>40 57 33.87 N</t>
  </si>
  <si>
    <t>40 57 37.77 N</t>
  </si>
  <si>
    <t>40 57 38.64 N</t>
  </si>
  <si>
    <t>40 57 40.30 N</t>
  </si>
  <si>
    <t>40 57 38.95 N</t>
  </si>
  <si>
    <t>602.90  </t>
  </si>
  <si>
    <t>100119501750  </t>
  </si>
  <si>
    <t>637.00  </t>
  </si>
  <si>
    <t>ThayerMahan Lighted Research Buoy B  </t>
  </si>
  <si>
    <t>40 01 37.00 N</t>
  </si>
  <si>
    <t>70 33 38.000 W</t>
  </si>
  <si>
    <t>Jasper Campbell </t>
  </si>
  <si>
    <t>07/14 - 01/14 </t>
  </si>
  <si>
    <t>100119489013  </t>
  </si>
  <si>
    <t>Town of Mashpee Shark Hazard Buoy  </t>
  </si>
  <si>
    <t>41 34 15.60 N</t>
  </si>
  <si>
    <t>70 26 00.540 W</t>
  </si>
  <si>
    <t>17087.50  </t>
  </si>
  <si>
    <t>100119498414  </t>
  </si>
  <si>
    <t>USGS Research Lighted Buoy MH  </t>
  </si>
  <si>
    <t>41 38 45.60 N</t>
  </si>
  <si>
    <t>70 48 06.480 W</t>
  </si>
  <si>
    <t>Kaitlin Laabs </t>
  </si>
  <si>
    <t>05/19 - 10/31 </t>
  </si>
  <si>
    <t>17172.00  </t>
  </si>
  <si>
    <t>100119498441  </t>
  </si>
  <si>
    <t>USGS Research Lighted Buoy SH  </t>
  </si>
  <si>
    <t>70 45 19.969 W</t>
  </si>
  <si>
    <t>03/10 - 08/10 </t>
  </si>
  <si>
    <t>602.91  </t>
  </si>
  <si>
    <t>100119501757  </t>
  </si>
  <si>
    <t>70 27 02.460 W</t>
  </si>
  <si>
    <t>Note</t>
  </si>
  <si>
    <t>2025-09-01 Stankiewicz,Gary</t>
  </si>
  <si>
    <t>41 39 18.90 N</t>
  </si>
  <si>
    <t>70 05 04.320 W</t>
  </si>
  <si>
    <t>41 34 25.00 N</t>
  </si>
  <si>
    <t>70 54 20.000 W</t>
  </si>
  <si>
    <t>2025-07-09 Oliveira,April</t>
  </si>
  <si>
    <t>13077.00  </t>
  </si>
  <si>
    <t>100119512811  </t>
  </si>
  <si>
    <t>ARII Town Neck Wave Research Lighted Buoy  </t>
  </si>
  <si>
    <t>41 46 20.50 N</t>
  </si>
  <si>
    <t>70 28 35.000 W</t>
  </si>
  <si>
    <t>Joshua Humberston </t>
  </si>
  <si>
    <t>2025-08-11 Stevens,Jim</t>
  </si>
  <si>
    <t>2025-08-10 Cave,Clinton</t>
  </si>
  <si>
    <t>2025-08-27 Stevens,Jim</t>
  </si>
  <si>
    <t>2025-09-10 Ellis,Joseph</t>
  </si>
  <si>
    <t>41 36 41.91 N</t>
  </si>
  <si>
    <t>70 48 36.950 W</t>
  </si>
  <si>
    <t>2025-09-11 Ellis,Joseph</t>
  </si>
  <si>
    <t>41 36 33.69 N</t>
  </si>
  <si>
    <t>70 48 39.160 W</t>
  </si>
  <si>
    <t>2025-09-14 Oliveira,April</t>
  </si>
  <si>
    <t>2025-09-08 Ellis,Joseph</t>
  </si>
  <si>
    <t>41 42 43.49 N</t>
  </si>
  <si>
    <t>70 45 51.750 W</t>
  </si>
  <si>
    <t>41 42 44.46 N</t>
  </si>
  <si>
    <t>70 45 52.950 W</t>
  </si>
  <si>
    <t>2025-09-02 Morse,Ron</t>
  </si>
  <si>
    <t>2025-08-10 Stevens,Jim</t>
  </si>
  <si>
    <t>2025-09-05 Wagner,Steve</t>
  </si>
  <si>
    <t>2025-09-18 Ray III,Homer</t>
  </si>
  <si>
    <t>2025-09-24 Stevens,Jim</t>
  </si>
  <si>
    <t>2025-09-02 Wagner,Steve</t>
  </si>
  <si>
    <t>41 35 56.00 N</t>
  </si>
  <si>
    <t>70 25 50.800 W</t>
  </si>
  <si>
    <t>41 36 00.80 N</t>
  </si>
  <si>
    <t>70 25 54.500 W</t>
  </si>
  <si>
    <t>41 36 08.10 N</t>
  </si>
  <si>
    <t>70 25 59.700 W</t>
  </si>
  <si>
    <t>41 36 31.50 N</t>
  </si>
  <si>
    <t>70 25 57.300 W</t>
  </si>
  <si>
    <t>41 37 50.80 N</t>
  </si>
  <si>
    <t>70 24 25.200 W</t>
  </si>
  <si>
    <t>41 36 39.20 N</t>
  </si>
  <si>
    <t>70 25 41.800 W</t>
  </si>
  <si>
    <t>41 36 43.45 N</t>
  </si>
  <si>
    <t>70 25 40.090 W</t>
  </si>
  <si>
    <t>2025-07-21 Stevens,Jim</t>
  </si>
  <si>
    <t>2025-09-17 Ray III,Homer</t>
  </si>
  <si>
    <t>2025-08-27 Ray III,Homer</t>
  </si>
  <si>
    <t>2025-08-18 Stevens,Jim</t>
  </si>
  <si>
    <t>41 33 06.77 N</t>
  </si>
  <si>
    <t>70 32 52.790 W</t>
  </si>
  <si>
    <t>2025-08-21 Thomas,Jeffrey</t>
  </si>
  <si>
    <t>2025-09-04 Ruhan,Kathlene</t>
  </si>
  <si>
    <t>Fiddlers Cove Entrance Channel Buoy 1  </t>
  </si>
  <si>
    <t>41 38 58.00 N</t>
  </si>
  <si>
    <t>70 38 06.000 W</t>
  </si>
  <si>
    <t>04/15 - 12/15 </t>
  </si>
  <si>
    <t>Fiddlers Cove Entrance Channel Buoy 2  </t>
  </si>
  <si>
    <t>41 38 59.00 N</t>
  </si>
  <si>
    <t>70 38 20.000 W</t>
  </si>
  <si>
    <t>Fiddlers Cove Entrance Channel Buoy 3  </t>
  </si>
  <si>
    <t>70 38 07.000 W</t>
  </si>
  <si>
    <t>Fiddlers Cove Entrance Channel Buoy 4  </t>
  </si>
  <si>
    <t>41 39 03.00 N</t>
  </si>
  <si>
    <t>70 38 09.000 W</t>
  </si>
  <si>
    <t>2025-08-21 Spang,Robert</t>
  </si>
  <si>
    <t>Paul Hennessy </t>
  </si>
  <si>
    <t>2025-08-13 Wagner,Steve</t>
  </si>
  <si>
    <t>41 33 39.24 N</t>
  </si>
  <si>
    <t>70 30 42.260 W</t>
  </si>
  <si>
    <t>2025-08-13 Brock,Kevin</t>
  </si>
  <si>
    <t>2025-09-06 Sullivan,Mark</t>
  </si>
  <si>
    <t>41 39 06.18 N</t>
  </si>
  <si>
    <t>70 06 52.900 W</t>
  </si>
  <si>
    <t>41 39 11.10 N</t>
  </si>
  <si>
    <t>70 06 54.240 W</t>
  </si>
  <si>
    <t>Michael Gately </t>
  </si>
  <si>
    <t>2025-08-20 Wagner,Steve</t>
  </si>
  <si>
    <t>41 27 57.80 N</t>
  </si>
  <si>
    <t>70 37 51.400 W</t>
  </si>
  <si>
    <t>2025-08-18 Wagner,Steve</t>
  </si>
  <si>
    <t>41 28 05.80 N</t>
  </si>
  <si>
    <t>70 37 58.710 W</t>
  </si>
  <si>
    <t>41 27 54.30 N</t>
  </si>
  <si>
    <t>70 37 49.800 W</t>
  </si>
  <si>
    <t>41 27 50.00 N</t>
  </si>
  <si>
    <t>70 37 42.100 W</t>
  </si>
  <si>
    <t>41 27 50.30 N</t>
  </si>
  <si>
    <t>michael Gately </t>
  </si>
  <si>
    <t>2025-09-18 Wagner,Steve</t>
  </si>
  <si>
    <t>2025-08-29 Brock,Kevin</t>
  </si>
  <si>
    <t>2025-07-30 Brock,Kevin</t>
  </si>
  <si>
    <t>2025-08-13 Richardson,Wayne</t>
  </si>
  <si>
    <t>2025-08-14 Brock,Kevin</t>
  </si>
  <si>
    <t>2025-08-21 Wagner,Steve</t>
  </si>
  <si>
    <t>41 38 38.00 N</t>
  </si>
  <si>
    <t>70 24 27.000 W</t>
  </si>
  <si>
    <t>2025-08-11 Gasdia,Russell</t>
  </si>
  <si>
    <t>100119545308  </t>
  </si>
  <si>
    <t>Megansett Yacht Club Swim Buoy  </t>
  </si>
  <si>
    <t>41 39 22.50 N</t>
  </si>
  <si>
    <t>70 37 23.500 W</t>
  </si>
  <si>
    <t>Robert T. Naumes, Jr.  </t>
  </si>
  <si>
    <t>06/20 - 09/10 </t>
  </si>
  <si>
    <t>100119508575  </t>
  </si>
  <si>
    <t>Menemsha Beach Swim Buoys (7)  </t>
  </si>
  <si>
    <t>41 21 33.00 N</t>
  </si>
  <si>
    <t>70 46 00.000 W</t>
  </si>
  <si>
    <t>MIS Eastham ASTA  </t>
  </si>
  <si>
    <t>41 51 36.50 N</t>
  </si>
  <si>
    <t>69 57 10.692 W</t>
  </si>
  <si>
    <t>MIS Nauset ASTA  </t>
  </si>
  <si>
    <t>MIS Provincetown ASTA  </t>
  </si>
  <si>
    <t>MIS Truro ASTA  </t>
  </si>
  <si>
    <t>42 02 21.80 N</t>
  </si>
  <si>
    <t>70 03 42.690 W</t>
  </si>
  <si>
    <t>13118.00  </t>
  </si>
  <si>
    <t>MIS West Barnstable ASTA  </t>
  </si>
  <si>
    <t>41 43 21.82 N</t>
  </si>
  <si>
    <t>70 16 51.790 W</t>
  </si>
  <si>
    <t>2025-09-06 Spang,Robert</t>
  </si>
  <si>
    <t>41 37 49.10 N</t>
  </si>
  <si>
    <t>2025-07-27 Jerman,Stuart</t>
  </si>
  <si>
    <t>2025-11-03 Stevens,Jim</t>
  </si>
  <si>
    <t>2025-09-12 Brock,Kevin</t>
  </si>
  <si>
    <t>2025-08-30 Gasdia,Russell</t>
  </si>
  <si>
    <t>41 44 10.94 N</t>
  </si>
  <si>
    <t>70 39 03.980 W</t>
  </si>
  <si>
    <t>41 44 10.79 N</t>
  </si>
  <si>
    <t>70 39 01.660 W</t>
  </si>
  <si>
    <t>100119512093  </t>
  </si>
  <si>
    <t>Popponesset Approach Buoy 7A  </t>
  </si>
  <si>
    <t>41 35 20.10 N</t>
  </si>
  <si>
    <t>04/01 - 11/30 </t>
  </si>
  <si>
    <t>Pete Whinn </t>
  </si>
  <si>
    <t>2025-09-03 Brock,Kevin</t>
  </si>
  <si>
    <t>41 07 41.14 N</t>
  </si>
  <si>
    <t>71 03 32.591 W</t>
  </si>
  <si>
    <t>602.62  </t>
  </si>
  <si>
    <t>100119512884  </t>
  </si>
  <si>
    <t>602.63  </t>
  </si>
  <si>
    <t>100119512888  </t>
  </si>
  <si>
    <t>602.64  </t>
  </si>
  <si>
    <t>100119512892  </t>
  </si>
  <si>
    <t>602.65  </t>
  </si>
  <si>
    <t>100119512898  </t>
  </si>
  <si>
    <t>602.66  </t>
  </si>
  <si>
    <t>100119512902  </t>
  </si>
  <si>
    <t>2025-09-03 Richardson,Wayne</t>
  </si>
  <si>
    <t>2026-02-27 Wagner,Steve</t>
  </si>
  <si>
    <t>2025-11-17 Wagner,Steve</t>
  </si>
  <si>
    <t>2025-08-12 Brock,Kevin</t>
  </si>
  <si>
    <t>100119547053  </t>
  </si>
  <si>
    <t>Scusset Beach Swim Buoys (3)  </t>
  </si>
  <si>
    <t>41 46 51.00 N</t>
  </si>
  <si>
    <t>Kevin St. Pierre </t>
  </si>
  <si>
    <t>05/25 - 09/07 </t>
  </si>
  <si>
    <t>13-11-02</t>
  </si>
  <si>
    <t>41 36 44.10 N</t>
  </si>
  <si>
    <t>70 25 40.300 W</t>
  </si>
  <si>
    <t>41 36 33.30 N</t>
  </si>
  <si>
    <t>70 24 35.700 W</t>
  </si>
  <si>
    <t>41 36 28.45 N</t>
  </si>
  <si>
    <t>70 24 05.000 W</t>
  </si>
  <si>
    <t>Sesuit Harbor Buoy 4  </t>
  </si>
  <si>
    <t>Sesuit Harbor Buoy 5   </t>
  </si>
  <si>
    <t>2025-07-20 Jerman,Stuart</t>
  </si>
  <si>
    <t>2025-09-19 Stevens,Jim</t>
  </si>
  <si>
    <t>Change Request  </t>
  </si>
  <si>
    <t>16101.00  </t>
  </si>
  <si>
    <t>100119536156  </t>
  </si>
  <si>
    <t>Stone Living Lab Buzzards Bay Lighted Buoy  </t>
  </si>
  <si>
    <t>41 37 34.68 N</t>
  </si>
  <si>
    <t>70 43 17.640 W</t>
  </si>
  <si>
    <t>Katie Lavallee </t>
  </si>
  <si>
    <t>11/03 - 03/05 </t>
  </si>
  <si>
    <t>2026-02-17 Wagner,Steve</t>
  </si>
  <si>
    <t>40 59 47.54 N</t>
  </si>
  <si>
    <t>70 51 33.599 W</t>
  </si>
  <si>
    <t>41 01 26.23 N</t>
  </si>
  <si>
    <t>71 15 16.292 W</t>
  </si>
  <si>
    <t>603.16  </t>
  </si>
  <si>
    <t>100119527284  </t>
  </si>
  <si>
    <t>41 01 28.46 N</t>
  </si>
  <si>
    <t>71 13 55.285 W</t>
  </si>
  <si>
    <t>603.25  </t>
  </si>
  <si>
    <t>100119533046  </t>
  </si>
  <si>
    <t>603.05  </t>
  </si>
  <si>
    <t>100119508326  </t>
  </si>
  <si>
    <t>603.10  </t>
  </si>
  <si>
    <t>100119508360  </t>
  </si>
  <si>
    <t>603.24  </t>
  </si>
  <si>
    <t>100119531074  </t>
  </si>
  <si>
    <t>41 00 30.06 N</t>
  </si>
  <si>
    <t>71 12 35.254 W</t>
  </si>
  <si>
    <t>41 01 31.65 N</t>
  </si>
  <si>
    <t>71 11 15.930 W</t>
  </si>
  <si>
    <t>603.20  </t>
  </si>
  <si>
    <t>100119528398  </t>
  </si>
  <si>
    <t>41 00 34.55 N</t>
  </si>
  <si>
    <t>71 08 37.567 W</t>
  </si>
  <si>
    <t>603.21  </t>
  </si>
  <si>
    <t>100119528590  </t>
  </si>
  <si>
    <t>41 00 38.85 N</t>
  </si>
  <si>
    <t>71 06 00.558 W</t>
  </si>
  <si>
    <t>603.19  </t>
  </si>
  <si>
    <t>100119528390  </t>
  </si>
  <si>
    <t>41 00 38.90 N</t>
  </si>
  <si>
    <t>71 04 39.866 W</t>
  </si>
  <si>
    <t>603.22  </t>
  </si>
  <si>
    <t>100119529554  </t>
  </si>
  <si>
    <t>41 00 41.73 N</t>
  </si>
  <si>
    <t>71 02 01.390 W</t>
  </si>
  <si>
    <t>603.04  </t>
  </si>
  <si>
    <t>100119508322  </t>
  </si>
  <si>
    <t>603.03  </t>
  </si>
  <si>
    <t>100119508318  </t>
  </si>
  <si>
    <t>603.30  </t>
  </si>
  <si>
    <t>100119535476  </t>
  </si>
  <si>
    <t>41 00 51.15 N</t>
  </si>
  <si>
    <t>70 52 46.677 W</t>
  </si>
  <si>
    <t>603.17  </t>
  </si>
  <si>
    <t>100119527290  </t>
  </si>
  <si>
    <t>40 59 25.22 N</t>
  </si>
  <si>
    <t>71 16 30.568 W</t>
  </si>
  <si>
    <t>603.18  </t>
  </si>
  <si>
    <t>100119527552  </t>
  </si>
  <si>
    <t>40 59 26.99 N</t>
  </si>
  <si>
    <t>71 15 11.101 W</t>
  </si>
  <si>
    <t>603.23  </t>
  </si>
  <si>
    <t>100119531069  </t>
  </si>
  <si>
    <t>40 59 28.47 N</t>
  </si>
  <si>
    <t>71 13 57.285 W</t>
  </si>
  <si>
    <t>603.29  </t>
  </si>
  <si>
    <t>100119533794  </t>
  </si>
  <si>
    <t>603.06  </t>
  </si>
  <si>
    <t>100119508340  </t>
  </si>
  <si>
    <t>603.07  </t>
  </si>
  <si>
    <t>100119508344  </t>
  </si>
  <si>
    <t>603.09  </t>
  </si>
  <si>
    <t>100119508356  </t>
  </si>
  <si>
    <t>40 59 36.26 N</t>
  </si>
  <si>
    <t>71 07 16.954 W</t>
  </si>
  <si>
    <t>603.11  </t>
  </si>
  <si>
    <t>100119512729  </t>
  </si>
  <si>
    <t>603.12  </t>
  </si>
  <si>
    <t>100119512733  </t>
  </si>
  <si>
    <t>603.13  </t>
  </si>
  <si>
    <t>100119512737  </t>
  </si>
  <si>
    <t>603.27  </t>
  </si>
  <si>
    <t>100119533056  </t>
  </si>
  <si>
    <t>603.08  </t>
  </si>
  <si>
    <t>100119508348  </t>
  </si>
  <si>
    <t>603.26  </t>
  </si>
  <si>
    <t>100119533051  </t>
  </si>
  <si>
    <t>603.28  </t>
  </si>
  <si>
    <t>100119533061  </t>
  </si>
  <si>
    <t>603.14  </t>
  </si>
  <si>
    <t>100119527276  </t>
  </si>
  <si>
    <t>40 57 28.49 N</t>
  </si>
  <si>
    <t>71 13 48.410 W</t>
  </si>
  <si>
    <t>603.15  </t>
  </si>
  <si>
    <t>100119527280  </t>
  </si>
  <si>
    <t>40 57 32.16 N</t>
  </si>
  <si>
    <t>71 09 51.402 W</t>
  </si>
  <si>
    <t>41 44 24.17 N</t>
  </si>
  <si>
    <t>70 39 35.500 W</t>
  </si>
  <si>
    <t>2025-07-17 Stevens,Jim</t>
  </si>
  <si>
    <t>2025-07-29 Brock,Kevin</t>
  </si>
  <si>
    <t>100119508214  </t>
  </si>
  <si>
    <t>2025-09-02 Brock,Kevin</t>
  </si>
  <si>
    <t>19801.00  </t>
  </si>
  <si>
    <t>URI Block Island Sound Research Lighted Buoy  </t>
  </si>
  <si>
    <t>41 19 56.00 N</t>
  </si>
  <si>
    <t>71 36 34.000 W</t>
  </si>
  <si>
    <t>Emma Schnippering </t>
  </si>
  <si>
    <t>01/01 </t>
  </si>
  <si>
    <t>2025-07-28 Wagner,Steve</t>
  </si>
  <si>
    <t>Vineyard Haven Speed Buoy A   </t>
  </si>
  <si>
    <t>Vineyard Haven Speed Buoy B   </t>
  </si>
  <si>
    <t>100119523995  </t>
  </si>
  <si>
    <t>2025-09-04 Sullivan,Mark</t>
  </si>
  <si>
    <t>2025-07-31 Brock,Kevin</t>
  </si>
  <si>
    <t>Wellfleet Harbor Buoy 14A   </t>
  </si>
  <si>
    <t>41 55 30.00 N</t>
  </si>
  <si>
    <t>70 02 08.000 W</t>
  </si>
  <si>
    <t>2025-08-26 Wagner,Steve</t>
  </si>
  <si>
    <t>41 37 00.10 N</t>
  </si>
  <si>
    <t>70 24 02.310 W</t>
  </si>
  <si>
    <t>41 37 07.00 N</t>
  </si>
  <si>
    <t>70 23 59.000 W</t>
  </si>
  <si>
    <t>41 36 39.50 N</t>
  </si>
  <si>
    <t>70 24 01.300 W</t>
  </si>
  <si>
    <t>41 37 09.20 N</t>
  </si>
  <si>
    <t>70 23 44.000 W</t>
  </si>
  <si>
    <t>41 36 43.00 N</t>
  </si>
  <si>
    <t>41 36 42.60 N</t>
  </si>
  <si>
    <t>70 24 04.300 W</t>
  </si>
  <si>
    <t>41 36 21.86 N</t>
  </si>
  <si>
    <t>70 39 03.540 W</t>
  </si>
  <si>
    <t>Eve Cinquino </t>
  </si>
  <si>
    <t> USGS Research Lighted Buoy MH</t>
  </si>
  <si>
    <t> USGS Research Lighted Buoy SH</t>
  </si>
  <si>
    <t> Kill Pond Bar Fish Trap Light S</t>
  </si>
  <si>
    <t> Mill Pond Buoy 10</t>
  </si>
  <si>
    <t> Mill Pond Buoy 11</t>
  </si>
  <si>
    <t> Mill Pond Buoy 12</t>
  </si>
  <si>
    <t> Mill Pond Buoy 14</t>
  </si>
  <si>
    <t> Mill Pond Buoy 15</t>
  </si>
  <si>
    <t> Mill Pond Buoy 16</t>
  </si>
  <si>
    <t> Mill Pond Buoy 17</t>
  </si>
  <si>
    <t> Mill Pond Buoy 2</t>
  </si>
  <si>
    <t> Mill Pond Buoy 4</t>
  </si>
  <si>
    <t> Mill Pond Buoy 6</t>
  </si>
  <si>
    <t> Mill Pond Buoy 8</t>
  </si>
  <si>
    <t> Oyster Pond River Buoy 1</t>
  </si>
  <si>
    <t> Oyster Pond River Buoy 10</t>
  </si>
  <si>
    <t> Oyster Pond River Buoy 2</t>
  </si>
  <si>
    <t> Oyster Pond River Buoy 3</t>
  </si>
  <si>
    <t> Oyster Pond River Buoy 4</t>
  </si>
  <si>
    <t> Oyster Pond River Buoy 5</t>
  </si>
  <si>
    <t> Oyster Pond River Buoy 6</t>
  </si>
  <si>
    <t> Oyster Pond River Buoy 7</t>
  </si>
  <si>
    <t> Oyster Pond River Buoy 8</t>
  </si>
  <si>
    <t> Oyster Pond River Buoy 9</t>
  </si>
  <si>
    <t> Oyster Pond River Speed Buoy A</t>
  </si>
  <si>
    <t> Oyster Pond River Speed Buoy C</t>
  </si>
  <si>
    <t> Oyster Pond River Speed Buoy E</t>
  </si>
  <si>
    <t> Stage Harbor Buoy 14</t>
  </si>
  <si>
    <t> Stage Harbor Buoy 15</t>
  </si>
  <si>
    <t> Stage Harbor Buoy 16</t>
  </si>
  <si>
    <t> Stage Harbor Buoy 17</t>
  </si>
  <si>
    <t> Stage Harbor Buoy 18</t>
  </si>
  <si>
    <t> Stage Harbor Buoy 19</t>
  </si>
  <si>
    <t> Stage Harbor Buoy 20</t>
  </si>
  <si>
    <t> Stage Harbor Pump Out / No Wake Buoy</t>
  </si>
  <si>
    <t> Outermost Harbor Channel Buoy 1</t>
  </si>
  <si>
    <t> Outermost Harbor Channel Buoy 2</t>
  </si>
  <si>
    <t> Outermost Harbor Channel Buoy 3</t>
  </si>
  <si>
    <t> Outermost Harbor Channel Buoy 4</t>
  </si>
  <si>
    <t> Outermost Harbor Channel Buoy 5</t>
  </si>
  <si>
    <t> Outermost Harbor Channel Buoy 7</t>
  </si>
  <si>
    <t> Outermost Harbor Mid Channel Buoy A</t>
  </si>
  <si>
    <t> Outermost Harbor Mid-Channel Buoy OMH</t>
  </si>
  <si>
    <t> Southway Channel No Wake Buoy A</t>
  </si>
  <si>
    <t> Southway Mid-Channel Buoy A</t>
  </si>
  <si>
    <t> Southway Mid-Channel Buoy F</t>
  </si>
  <si>
    <t> Southway Mid-Channel Buoy G</t>
  </si>
  <si>
    <t> Southway Mid-Channel Buoy H</t>
  </si>
  <si>
    <t> Southway Mid-Channel Buoy I</t>
  </si>
  <si>
    <t> Southway Mid-Channel Buoy J</t>
  </si>
  <si>
    <t> Southway Speed Buoy</t>
  </si>
  <si>
    <t> Duck Creek Buoy 1</t>
  </si>
  <si>
    <t> Duck Creek Buoy 2</t>
  </si>
  <si>
    <t> Duck Creek Buoy 3</t>
  </si>
  <si>
    <t> Duck Creek Buoy 4</t>
  </si>
  <si>
    <t> Duck Creek Buoy 5</t>
  </si>
  <si>
    <t> Duck Creek Buoy 6</t>
  </si>
  <si>
    <t> Aunt Lydias Cove Buoy 1</t>
  </si>
  <si>
    <t> Aunt Lydias Cove Buoy 2</t>
  </si>
  <si>
    <t> Aunt Lydias Cove Buoy 3</t>
  </si>
  <si>
    <t> Aunt Lydias Cove Buoy 4</t>
  </si>
  <si>
    <t> Aunt Lydias Cove Buoy 5</t>
  </si>
  <si>
    <t> Aunt Lydias Cove Buoy 6</t>
  </si>
  <si>
    <t> Chatham Harbor Buoy 1</t>
  </si>
  <si>
    <t> Chatham Harbor Buoy 2</t>
  </si>
  <si>
    <t> Chatham Harbor Buoy 3</t>
  </si>
  <si>
    <t> Chatham Harbor Buoy 4</t>
  </si>
  <si>
    <t> Chatham Harbor Buoy 5</t>
  </si>
  <si>
    <t> Chatham Harbor Buoy 6</t>
  </si>
  <si>
    <t> Pleasant Bay buoy 10</t>
  </si>
  <si>
    <t> Pleasant Bay Buoy 11</t>
  </si>
  <si>
    <t> Pleasant Bay Buoy 12</t>
  </si>
  <si>
    <t> Pleasant Bay Buoy 13</t>
  </si>
  <si>
    <t> Pleasant Bay Buoy 14</t>
  </si>
  <si>
    <t> Pleasant Bay Buoy 15</t>
  </si>
  <si>
    <t> Pleasant Bay Buoy 16</t>
  </si>
  <si>
    <t> Pleasant Bay Buoy 17</t>
  </si>
  <si>
    <t> Pleasant Bay Buoy 18</t>
  </si>
  <si>
    <t> Pleasant Bay Buoy 19</t>
  </si>
  <si>
    <t> Pleasant Bay Buoy 20</t>
  </si>
  <si>
    <t> Pleasant Bay Buoy 21</t>
  </si>
  <si>
    <t> Pleasant Bay Buoy 22</t>
  </si>
  <si>
    <t> Pleasant Bay Buoy 23</t>
  </si>
  <si>
    <t> Pleasant Bay Buoy 24</t>
  </si>
  <si>
    <t> Pleasant Bay Buoy 25</t>
  </si>
  <si>
    <t> Pleasant Bay Buoy 26</t>
  </si>
  <si>
    <t> Pleasant Bay Buoy 27</t>
  </si>
  <si>
    <t> Pleasant Bay Buoy 28</t>
  </si>
  <si>
    <t> Pleasant Bay Buoy 29</t>
  </si>
  <si>
    <t> Pleasant Bay Buoy 30</t>
  </si>
  <si>
    <t> Pleasant Bay Buoy 31</t>
  </si>
  <si>
    <t> Pleasant Bay Buoy 32</t>
  </si>
  <si>
    <t> Pleasant Bay Buoy 6</t>
  </si>
  <si>
    <t> Pleasant Bay Buoy 7</t>
  </si>
  <si>
    <t> Pleasant Bay Buoy 8</t>
  </si>
  <si>
    <t> Pleasant Bay Buoy 9</t>
  </si>
  <si>
    <t> Pleasant Bay Junction Buoy</t>
  </si>
  <si>
    <t> Little Pleasant Bay Buoy 37</t>
  </si>
  <si>
    <t> Little Pleasant Bay Buoy 38</t>
  </si>
  <si>
    <t> Little Pleasant Bay Buoy 43</t>
  </si>
  <si>
    <t> Little Pleasant Bay Buoy 52</t>
  </si>
  <si>
    <t> BASSING HARBOR BUOY 2</t>
  </si>
  <si>
    <t> BASSING HARBOR BUOY 3</t>
  </si>
  <si>
    <t> BASSING HARBOR BUOY 4</t>
  </si>
  <si>
    <t> BASSING HARBOR NO WAKE BUOY</t>
  </si>
  <si>
    <t> Ryder Cove Buoy 1</t>
  </si>
  <si>
    <t> Ryder Cove Buoy 10</t>
  </si>
  <si>
    <t> Ryder Cove Buoy 12</t>
  </si>
  <si>
    <t> Ryder Cove Buoy 2</t>
  </si>
  <si>
    <t> Ryder Cove Buoy 3</t>
  </si>
  <si>
    <t> Ryder Cove Buoy 4</t>
  </si>
  <si>
    <t> Ryder Cove Buoy 5</t>
  </si>
  <si>
    <t> Ryder Cove Buoy 6</t>
  </si>
  <si>
    <t> Ryder Cove Buoy 7</t>
  </si>
  <si>
    <t> Ryder Cove Buoy 8</t>
  </si>
  <si>
    <t> Ryder Cove Buoy 9</t>
  </si>
  <si>
    <t> Ryder Cove Buoy11</t>
  </si>
  <si>
    <t> Ryder Cove No Wake Buoy</t>
  </si>
  <si>
    <t> Harwichport Chatham Orleans Political Boundary Buoy</t>
  </si>
  <si>
    <t> WHOI Research Light Tower</t>
  </si>
  <si>
    <t> Englewood Channel Buoy 1</t>
  </si>
  <si>
    <t> Englewood Channel Buoy 2</t>
  </si>
  <si>
    <t> Englewood Channel Buoy 3</t>
  </si>
  <si>
    <t> Englewood Channel Buoy 4</t>
  </si>
  <si>
    <t> Englewood Channel Buoy 5</t>
  </si>
  <si>
    <t> Englewood Channel Buoy 6</t>
  </si>
  <si>
    <t> Englewood Channel Buoy 7</t>
  </si>
  <si>
    <t> Mill Creek Entrance Buoy 1</t>
  </si>
  <si>
    <t> Mill Creek Entrance Buoy 2</t>
  </si>
  <si>
    <t> Parkers River Buoy 2</t>
  </si>
  <si>
    <t> Parkers River Buoy 3</t>
  </si>
  <si>
    <t> Parkers River Buoy 4</t>
  </si>
  <si>
    <t> Parkers River Buoy 5</t>
  </si>
  <si>
    <t> Parkers River Buoy 6</t>
  </si>
  <si>
    <t> Parkers River Buoy 7</t>
  </si>
  <si>
    <t> Bass River Entrance Buoy 10</t>
  </si>
  <si>
    <t> Bass River Entrance Buoy 4</t>
  </si>
  <si>
    <t> Bass River Entrance Buoy 5</t>
  </si>
  <si>
    <t> Bass River Entrance Buoy 7</t>
  </si>
  <si>
    <t> Bass River Entrance Buoy 8</t>
  </si>
  <si>
    <t> Bass River Entrance Speed Buoy</t>
  </si>
  <si>
    <t> Weir Creek Buoy 1</t>
  </si>
  <si>
    <t> Weir Creek Buoy 2</t>
  </si>
  <si>
    <t> Weir Creek Buoy 3</t>
  </si>
  <si>
    <t> Weir Creek Buoy 3A</t>
  </si>
  <si>
    <t> Weir Creek Buoy 4</t>
  </si>
  <si>
    <t> Weir Creek Buoy 5</t>
  </si>
  <si>
    <t> Weir Creek Buoy 6</t>
  </si>
  <si>
    <t> Weir Creek Buoy 7</t>
  </si>
  <si>
    <t> Weir Creek Buoy 8</t>
  </si>
  <si>
    <t> Weir Creek No Wake Buoy</t>
  </si>
  <si>
    <t> Bass River Buoy 25A</t>
  </si>
  <si>
    <t> Bass River Buoy 37</t>
  </si>
  <si>
    <t> Bass River Buoy 43</t>
  </si>
  <si>
    <t> Bass River Rock Hazard Buoy A</t>
  </si>
  <si>
    <t> Blue Rock Hazard Buoy</t>
  </si>
  <si>
    <t> Viking Rock Hazard Buoy</t>
  </si>
  <si>
    <t> Ockway Bay No Wake Buoy</t>
  </si>
  <si>
    <t> Popponesett Bay Approach Buoy 1</t>
  </si>
  <si>
    <t> Popponesett Bay Approach Buoy 3</t>
  </si>
  <si>
    <t> Popponesett Bay Approach Buoy 4</t>
  </si>
  <si>
    <t> Popponesett Bay Approach Buoy 5</t>
  </si>
  <si>
    <t> Popponesett Bay Approach Buoy 9</t>
  </si>
  <si>
    <t> Popponesett Bay Approach Lighted Buoy 10</t>
  </si>
  <si>
    <t> Popponesett Bay Approach Lighted Buoy 6</t>
  </si>
  <si>
    <t> Popponesett Bay Approach Lighted Buoy 7</t>
  </si>
  <si>
    <t> Popponesett Bay Approach Lighted Buoy 8</t>
  </si>
  <si>
    <t> Popponesett Bay Approach No Wake Buoy</t>
  </si>
  <si>
    <t> Popponesett Bay Channel Buoy 11</t>
  </si>
  <si>
    <t> Popponesett Bay Channel Buoy 12</t>
  </si>
  <si>
    <t> Popponesett Bay Channel Buoy 14</t>
  </si>
  <si>
    <t> Popponesett Bay Danger Buoy</t>
  </si>
  <si>
    <t> Popponesett Bay Mid-Channel Buoy A</t>
  </si>
  <si>
    <t> Popponesett Bay Mid-Channel Buoy B</t>
  </si>
  <si>
    <t> Popponesett Bay Mid-Channel Buoy C</t>
  </si>
  <si>
    <t> Popponesett Bay No Wake Buoy C</t>
  </si>
  <si>
    <t> Popponesett Spit Channel Buoy S1</t>
  </si>
  <si>
    <t> Popponesett Spit Channel Buoy S3</t>
  </si>
  <si>
    <t> Popponesett Spit Channel Buoy S5</t>
  </si>
  <si>
    <t> Popponesett Spit Channel Buoy S5A</t>
  </si>
  <si>
    <t> Popponesett Spit Channel Buoy S6</t>
  </si>
  <si>
    <t> Popponesett Spit Channel Buoy S8</t>
  </si>
  <si>
    <t> Popponesett Spit Channel Lighted Buoy S2</t>
  </si>
  <si>
    <t> Popponesett Spit Channel Lighted Buoy S4</t>
  </si>
  <si>
    <t> Popponesett Spit Channel Lighted Buoy S7</t>
  </si>
  <si>
    <t> Popponesett Spit West End No Wake Buoy</t>
  </si>
  <si>
    <t> Popponesset Approach Buoy 7A</t>
  </si>
  <si>
    <t> Santuit River Mid-Channel Buoy F</t>
  </si>
  <si>
    <t> Santuit River Mid-Channel Buoy G</t>
  </si>
  <si>
    <t> Santuit River Mid-Channel Buoy H</t>
  </si>
  <si>
    <t> Santuit River Mid-Channel Buoy I</t>
  </si>
  <si>
    <t> Santuit River Mid-Channel Buoy J</t>
  </si>
  <si>
    <t> Succonnesset Point Rock Buoy</t>
  </si>
  <si>
    <t> Town of Mashpee Shark Hazard Buoy</t>
  </si>
  <si>
    <t> West Bay Entrance Light</t>
  </si>
  <si>
    <t> West Bay Entrance Lighted Buoy 6</t>
  </si>
  <si>
    <t> West Bay Inside Buoy 18</t>
  </si>
  <si>
    <t> Hyannis No Wake Buoy A</t>
  </si>
  <si>
    <t> Hyannis Speed Buoy A</t>
  </si>
  <si>
    <t> WHOI TSS Research LB AB-10</t>
  </si>
  <si>
    <t> WHOI TSS Research LB AB-6</t>
  </si>
  <si>
    <t> WHOI TSS Research LB AB-7</t>
  </si>
  <si>
    <t> WHOI TSS Research LB AB-8</t>
  </si>
  <si>
    <t> WHOI TSS Research LB AB-9</t>
  </si>
  <si>
    <t> Great Harbor Ferry Slip 1 Light 2</t>
  </si>
  <si>
    <t> Great Harbor Ferry Slip 2 Light 1</t>
  </si>
  <si>
    <t> Great Harbor Ferry Slip 2 Light 2</t>
  </si>
  <si>
    <t> Great Harbor Ferry Slip 3 Light 1</t>
  </si>
  <si>
    <t> Great Harbor Ferry Slip 3 Light 2</t>
  </si>
  <si>
    <t> Green Pond Buoy 2</t>
  </si>
  <si>
    <t> Green Pond Harbor Light 3</t>
  </si>
  <si>
    <t> Surf Drive Beach Swim Buoys (4)</t>
  </si>
  <si>
    <t> Timber Pier Light</t>
  </si>
  <si>
    <t> Eel Pond Buoy 15</t>
  </si>
  <si>
    <t> Eel Pond West Jetty Light 3</t>
  </si>
  <si>
    <t> Eel River West Channel No Wake Sign</t>
  </si>
  <si>
    <t> Seapit River Buoy 2</t>
  </si>
  <si>
    <t> Seapit River Buoy 1</t>
  </si>
  <si>
    <t> Seapit River Buoy 10</t>
  </si>
  <si>
    <t> Seapit River Buoy 3</t>
  </si>
  <si>
    <t> Seapit River Buoy 4</t>
  </si>
  <si>
    <t> Seapit River Buoy 5</t>
  </si>
  <si>
    <t> Seapit River Buoy 6</t>
  </si>
  <si>
    <t> Seapit River Buoy 7</t>
  </si>
  <si>
    <t> Seapit River Buoy 8</t>
  </si>
  <si>
    <t> Seapit River Buoy 9</t>
  </si>
  <si>
    <t> Seapit River No Wake Buoy B</t>
  </si>
  <si>
    <t> Waquoit Bay Buoy 11</t>
  </si>
  <si>
    <t> Waquoit Bay Buoy 2</t>
  </si>
  <si>
    <t> Waquoit Bay Buoy 3</t>
  </si>
  <si>
    <t> Waquoit Bay Buoy 5</t>
  </si>
  <si>
    <t> Waquoit Bay Buoy 6</t>
  </si>
  <si>
    <t> Waquoit Bay Buoy 7</t>
  </si>
  <si>
    <t> Waquoit Bay Buoy 9</t>
  </si>
  <si>
    <t> Waquoit Bay East Jetty Light</t>
  </si>
  <si>
    <t> Waquoit Bay Lighted Buoy 1</t>
  </si>
  <si>
    <t> Waquoit Bay Lighted Buoy 4</t>
  </si>
  <si>
    <t> Waquoit Bay West Jetty Light</t>
  </si>
  <si>
    <t> Great River Buoy G2</t>
  </si>
  <si>
    <t> Great River Buoy G4</t>
  </si>
  <si>
    <t> Great River No Wake Buoy</t>
  </si>
  <si>
    <t> Little River Danger Buoy</t>
  </si>
  <si>
    <t> Little River Entrance Lighted Buoy 2</t>
  </si>
  <si>
    <t> Megansett Harbor Buoy 11</t>
  </si>
  <si>
    <t> Megansett Harbor Channel Buoy 8A</t>
  </si>
  <si>
    <t> Megansett Yacht Club Swim Buoy</t>
  </si>
  <si>
    <t> Perini Oyster Farm Aquaculture Buoy NW</t>
  </si>
  <si>
    <t> Perini Oyster Farm Aquaculture Buoy SW</t>
  </si>
  <si>
    <t> Quisset Harbor Buoy 8</t>
  </si>
  <si>
    <t> Quisset Harbor Buoy 9</t>
  </si>
  <si>
    <t> Quissett Oyster CompanyBuoy D</t>
  </si>
  <si>
    <t> Wood Neck Beach Swim Buoys (3)</t>
  </si>
  <si>
    <t> Scusset Beach Swim Buoys (3)</t>
  </si>
  <si>
    <t> ARII Town Neck Wave Research Lighted Buoy</t>
  </si>
  <si>
    <t>CS_E</t>
  </si>
  <si>
    <t> Maraspin Creek Speed Buoy B</t>
  </si>
  <si>
    <t> Sandy Neck Light</t>
  </si>
  <si>
    <t> Cold Storage Beach Swim Buoys (4)</t>
  </si>
  <si>
    <t> Corporation Beach Swim Buoys (6)</t>
  </si>
  <si>
    <t> Harborview Beach Swim Buoy (1)</t>
  </si>
  <si>
    <t> Sesuit Harbor Buoy 4</t>
  </si>
  <si>
    <t> Sesuit Harbor Buoy 5</t>
  </si>
  <si>
    <t> Broad Cove No Wake Buoy B</t>
  </si>
  <si>
    <t> Burgess Point No Wake Buoy B</t>
  </si>
  <si>
    <t> Burgess Point No Wake Buoy C</t>
  </si>
  <si>
    <t> Burgess Point No Wake Buoy D</t>
  </si>
  <si>
    <t> East River Channel Buoy 2</t>
  </si>
  <si>
    <t> East River Channel Buoy 3</t>
  </si>
  <si>
    <t> East River Channel Buoy 4</t>
  </si>
  <si>
    <t> East River Channel Buoy 5</t>
  </si>
  <si>
    <t> East River Channel Buoy 6</t>
  </si>
  <si>
    <t> East River Channel Buoy 7</t>
  </si>
  <si>
    <t> Onset Bay Marina Buoy 1</t>
  </si>
  <si>
    <t> Shell Point Channel Buoy 14</t>
  </si>
  <si>
    <t> Shell Point Channel Buoy 4</t>
  </si>
  <si>
    <t> Shell Point Channel Buoy 6</t>
  </si>
  <si>
    <t> Shell Point Channel Buoy 8</t>
  </si>
  <si>
    <t> Wareham Regulatory Buoy A</t>
  </si>
  <si>
    <t> Weweantic River Buoy 1</t>
  </si>
  <si>
    <t> Weweantic River Buoy 11</t>
  </si>
  <si>
    <t> Weweantic River Buoy 14</t>
  </si>
  <si>
    <t> Weweantic River Buoy 15</t>
  </si>
  <si>
    <t> Weweantic River Buoy 16</t>
  </si>
  <si>
    <t> Weweantic River Buoy 3</t>
  </si>
  <si>
    <t> Weweantic River Buoy 5</t>
  </si>
  <si>
    <t> Weweantic River Buoy 6</t>
  </si>
  <si>
    <t> Weweantic River Buoy 7</t>
  </si>
  <si>
    <t> Weweantic River Buoy 9</t>
  </si>
  <si>
    <t> Buttermilk Bay No Wake Buoy</t>
  </si>
  <si>
    <t> Buttermilk Bay Swim Buoy</t>
  </si>
  <si>
    <t> Cohasset Narrows No Wake Buoy A</t>
  </si>
  <si>
    <t> Beverly Yacht Club Race Mark C</t>
  </si>
  <si>
    <t> Beverly Yacht Club Race Mark L</t>
  </si>
  <si>
    <t> Burr Brothers Boatyard Channel Buoy 3</t>
  </si>
  <si>
    <t> Island Wharf Rock Danger Buoy</t>
  </si>
  <si>
    <t> Sippican Harbor Upper Channel Lighted Buoy 13</t>
  </si>
  <si>
    <t> Sippican Harbor Upper Channel Lighted Buoy 15</t>
  </si>
  <si>
    <t> Sippican Harbor Upper Channel Lighted Buoy 17</t>
  </si>
  <si>
    <t> Sippican Harbor Upper Channel Lighted Buoy 19</t>
  </si>
  <si>
    <t> Blue Stream Shellfish North Lighted Buoy</t>
  </si>
  <si>
    <t> Mattapoisett Harbor Buoy 10</t>
  </si>
  <si>
    <t> Mattapoisett Harbor Buoy 11</t>
  </si>
  <si>
    <t> Mattapoisett Harbor Buoy 12</t>
  </si>
  <si>
    <t> Mattapoisett Harbor Buoy 13</t>
  </si>
  <si>
    <t> Mattapoisett Harbor Lighted Buoy 8</t>
  </si>
  <si>
    <t> Mattapoisett Harbor Lighted Buoy 9</t>
  </si>
  <si>
    <t> Mattapoisett Harbor Rec Area Buoys (5)</t>
  </si>
  <si>
    <t> Mattapoisett Town Landing Buoy 1</t>
  </si>
  <si>
    <t> Mattapoisett Town Landing Buoy 2</t>
  </si>
  <si>
    <t> Mattapoisett Town Landing Buoy 3</t>
  </si>
  <si>
    <t> Mattapoisett Town Landing Buoy 4</t>
  </si>
  <si>
    <t> Stone Living Lab Buzzards Bay Lighted Buoy</t>
  </si>
  <si>
    <t> Apponagansett Bay Buoy 13</t>
  </si>
  <si>
    <t> Apponagansett Bay Race Buoy A</t>
  </si>
  <si>
    <t> Apponagansett Bay Race Buoy Delta</t>
  </si>
  <si>
    <t> South Terminal Hurricane Barrier Front Range</t>
  </si>
  <si>
    <t> South Terminal Hurricane Barrier Rear Range</t>
  </si>
  <si>
    <t> Eastville Beach Swim Buoys (2)</t>
  </si>
  <si>
    <t> Edgartown Harbor Channel Buoy 13</t>
  </si>
  <si>
    <t> Edgartown Harbor No Wake Buoy B</t>
  </si>
  <si>
    <t> Martino's Seafood Aquaculture Buoy A</t>
  </si>
  <si>
    <t> Martino's Seafood Aquaculture Buoy B</t>
  </si>
  <si>
    <t> Martino's Seafood Aquaculture Buoy C</t>
  </si>
  <si>
    <t> Martino's Seafood Aquaculture Buoy D</t>
  </si>
  <si>
    <t> Martino's Seafood Aquaculture Buoy SE</t>
  </si>
  <si>
    <t> Martino's Seafood Aquaculture West Buoy A</t>
  </si>
  <si>
    <t> Martino's Seafood Aquaculture West Buoy B</t>
  </si>
  <si>
    <t> Martino's Seafood Aquaculture West Buoy C</t>
  </si>
  <si>
    <t> Martino's Seafood Aquaculture West Buoy D</t>
  </si>
  <si>
    <t> MV Marina Channel Buoy 1</t>
  </si>
  <si>
    <t> Lake Tashmoo Buoy 6</t>
  </si>
  <si>
    <t> Lake Tashmoo No Anchoring Buoy B</t>
  </si>
  <si>
    <t> Lake Tashmoo No Anchoring Buoy D</t>
  </si>
  <si>
    <t> Menemsha Beach Swim Buoys (7)</t>
  </si>
  <si>
    <t> Menemsha Creek Daybeacon 7</t>
  </si>
  <si>
    <t> Menemsha Creek Daybeacon 8</t>
  </si>
  <si>
    <t> Abrahm's Point Rock Buoy</t>
  </si>
  <si>
    <t> Nantucket Ferry Slip 1 Light 1</t>
  </si>
  <si>
    <t> Nantucket Ferry Slip 2 Light 2</t>
  </si>
  <si>
    <t> Nantucket Head of Harbor Buoy 10</t>
  </si>
  <si>
    <t> Nantucket Head of Harbor Buoy 10A</t>
  </si>
  <si>
    <t> Nantucket Head of Harbor Buoy 2</t>
  </si>
  <si>
    <t> Nantucket Head of Harbor Buoy 2A</t>
  </si>
  <si>
    <t> Nantucket Head of Harbor Buoy 3</t>
  </si>
  <si>
    <t> Nantucket Head of Harbor Buoy 8A</t>
  </si>
  <si>
    <t> Nantucket Head of Harbor Buoy 8B</t>
  </si>
  <si>
    <t> Polpis Harbor Buoy 5</t>
  </si>
  <si>
    <t> Polpis Harbor Buoy 6</t>
  </si>
  <si>
    <t> Polpis Harbor Buoy 7</t>
  </si>
  <si>
    <t> Polpis Harbor East Rock Buoy</t>
  </si>
  <si>
    <t> Polpis Harbor Lighted Buoy 2</t>
  </si>
  <si>
    <t> Town Pier Rock Buoy</t>
  </si>
  <si>
    <t> Whale Rock Danger Buoy</t>
  </si>
  <si>
    <t> 40th Pole Rock Buoy</t>
  </si>
  <si>
    <t> ThayerMahan Lighted Research Buoy</t>
  </si>
  <si>
    <t> ThayerMahan Lighted Research Buoy B</t>
  </si>
  <si>
    <t> Allen Harbor Entrance Buoy 6</t>
  </si>
  <si>
    <t> Revolution Wind PROD AF08</t>
  </si>
  <si>
    <t> Revolution Wind PROD AL11</t>
  </si>
  <si>
    <t> Revolution Wind WTG AE06</t>
  </si>
  <si>
    <t> Revolution Wind WTG AE07</t>
  </si>
  <si>
    <t> Revolution Wind WTG AE08</t>
  </si>
  <si>
    <t> Revolution Wind WTG AE09</t>
  </si>
  <si>
    <t> Revolution Wind WTG AE10</t>
  </si>
  <si>
    <t> Revolution Wind WTG AE11</t>
  </si>
  <si>
    <t> Revolution Wind WTG AF05</t>
  </si>
  <si>
    <t> Revolution Wind WTG AF06</t>
  </si>
  <si>
    <t> Revolution Wind WTG AF09</t>
  </si>
  <si>
    <t> Revolution Wind WTG AF10</t>
  </si>
  <si>
    <t> Revolution Wind WTG AF11</t>
  </si>
  <si>
    <t> Revolution Wind WTG AG04</t>
  </si>
  <si>
    <t> Revolution Wind WTG AG05</t>
  </si>
  <si>
    <t> Revolution Wind WTG AG06</t>
  </si>
  <si>
    <t> Revolution Wind WTG AG07</t>
  </si>
  <si>
    <t> Revolution Wind WTG AG08</t>
  </si>
  <si>
    <t> Revolution Wind WTG AG09</t>
  </si>
  <si>
    <t> Revolution Wind WTG AH04</t>
  </si>
  <si>
    <t> Revolution Wind WTG AH05</t>
  </si>
  <si>
    <t> Revolution Wind WTG AH06</t>
  </si>
  <si>
    <t> Revolution Wind WTG AH07</t>
  </si>
  <si>
    <t> Revolution Wind WTG AH08</t>
  </si>
  <si>
    <t> Revolution Wind WTG AH09</t>
  </si>
  <si>
    <t> Revolution Wind WTG AJ02</t>
  </si>
  <si>
    <t> Revolution Wind WTG AJ03</t>
  </si>
  <si>
    <t> Revolution Wind WTG AJ04</t>
  </si>
  <si>
    <t> Revolution Wind WTG AJ05</t>
  </si>
  <si>
    <t> Revolution Wind WTG AJ06</t>
  </si>
  <si>
    <t> Revolution Wind WTG AJ07</t>
  </si>
  <si>
    <t> Revolution Wind WTG AJ08</t>
  </si>
  <si>
    <t> Revolution Wind WTG AJ09</t>
  </si>
  <si>
    <t> Revolution Wind WTG AJ10</t>
  </si>
  <si>
    <t> Revolution Wind WTG AJ11</t>
  </si>
  <si>
    <t> Revolution Wind WTG AJ12</t>
  </si>
  <si>
    <t> Revolution Wind WTG AJ13</t>
  </si>
  <si>
    <t> Revolution Wind WTG AJ14</t>
  </si>
  <si>
    <t> Revolution Wind WTG AJ15</t>
  </si>
  <si>
    <t> Revolution Wind WTG AK10</t>
  </si>
  <si>
    <t> Revolution Wind WTG AK12</t>
  </si>
  <si>
    <t> Revolution Wind WTG AL10</t>
  </si>
  <si>
    <t> Revolution Wind WTG AL12</t>
  </si>
  <si>
    <t> Revolution Wind WTG AL18</t>
  </si>
  <si>
    <t> Revolution Wind WTG AL19</t>
  </si>
  <si>
    <t> Revolution Wind WTG AL20</t>
  </si>
  <si>
    <t> Revolution Wind WTG AL21</t>
  </si>
  <si>
    <t> Revolution Wind WTG AM11</t>
  </si>
  <si>
    <t> Revolution Wind WTG AM12</t>
  </si>
  <si>
    <t> Revolution Wind WTG AM14</t>
  </si>
  <si>
    <t> Revolution Wind WTG AM17</t>
  </si>
  <si>
    <t> Revolution Wind WTG AM18</t>
  </si>
  <si>
    <t> Revolution Wind WTG AM19</t>
  </si>
  <si>
    <t> Revolution Wind WTG AM20</t>
  </si>
  <si>
    <t> Revolution Wind WTG AM21</t>
  </si>
  <si>
    <t> Revolution Wind WTG AN11</t>
  </si>
  <si>
    <t> Revolution Wind WTG AN12</t>
  </si>
  <si>
    <t> Revolution Wind WTG AN13</t>
  </si>
  <si>
    <t> Revolution Wind WTG AN14</t>
  </si>
  <si>
    <t> Revolution Wind WTG AN15</t>
  </si>
  <si>
    <t> Revolution Wind WTG AN16</t>
  </si>
  <si>
    <t> Revolution Wind WTG AP11</t>
  </si>
  <si>
    <t> Revolution Wind WTG AP12</t>
  </si>
  <si>
    <t> Revolution Wind WTG AP13</t>
  </si>
  <si>
    <t> Revolution Wind WTG AP14</t>
  </si>
  <si>
    <t> Revolution Wind WTG AP15</t>
  </si>
  <si>
    <t> Revolution Wind WTG AP16</t>
  </si>
  <si>
    <t> South Fork PROD AP06</t>
  </si>
  <si>
    <t> South Fork WTG AM05</t>
  </si>
  <si>
    <t> South Fork WTG AM06</t>
  </si>
  <si>
    <t> South Fork WTG AM07</t>
  </si>
  <si>
    <t> South Fork WTG AM08</t>
  </si>
  <si>
    <t> South Fork WTG AN05</t>
  </si>
  <si>
    <t> South Fork WTG AN06</t>
  </si>
  <si>
    <t> South Fork WTG AN08</t>
  </si>
  <si>
    <t> South Fork WTG AN09</t>
  </si>
  <si>
    <t> South Fork WTG AP05</t>
  </si>
  <si>
    <t> South Fork WTG AP07</t>
  </si>
  <si>
    <t> South Fork WTG AP08</t>
  </si>
  <si>
    <t> South Fork WTG AP09</t>
  </si>
  <si>
    <t> Sunrise Wind WTG AS03</t>
  </si>
  <si>
    <t> Sunrise Wind WTG AS14</t>
  </si>
  <si>
    <t> Sunrise Wind WTG AS17</t>
  </si>
  <si>
    <t> Sunrise Wind WTG AS18</t>
  </si>
  <si>
    <t> Sunrise Wind WTG AT04</t>
  </si>
  <si>
    <t> Sunrise Wind WTG AT07</t>
  </si>
  <si>
    <t> Sunrise Wind WTG AT09</t>
  </si>
  <si>
    <t> Sunrise Wind WTG AT10</t>
  </si>
  <si>
    <t> Sunrise Wind WTG AT12</t>
  </si>
  <si>
    <t> Sunrise Wind WTG AT14</t>
  </si>
  <si>
    <t> Sunrise Wind WTG AT18</t>
  </si>
  <si>
    <t> Sunrise Wind WTG AT19</t>
  </si>
  <si>
    <t> Sunrise Wind WTG AU01</t>
  </si>
  <si>
    <t> Sunrise Wind WTG AU02</t>
  </si>
  <si>
    <t> Sunrise Wind WTG AU03</t>
  </si>
  <si>
    <t> Sunrise Wind WTG AU04</t>
  </si>
  <si>
    <t> Sunrise Wind WTG AU05</t>
  </si>
  <si>
    <t> Sunrise Wind WTG AU06</t>
  </si>
  <si>
    <t> Sunrise Wind WTG AU07</t>
  </si>
  <si>
    <t> Sunrise Wind WTG AU09</t>
  </si>
  <si>
    <t> Sunrise Wind WTG AU11</t>
  </si>
  <si>
    <t> Sunrise Wind WTG AU12</t>
  </si>
  <si>
    <t> Sunrise Wind WTG AU21</t>
  </si>
  <si>
    <t> Sunrise Wind WTG AV01</t>
  </si>
  <si>
    <t> Sunrise Wind WTG AV04</t>
  </si>
  <si>
    <t> Sunrise Wind WTG AV05</t>
  </si>
  <si>
    <t> Sunrise Wind WTG AV07</t>
  </si>
  <si>
    <t> Sunrise Wind WTG AW02</t>
  </si>
  <si>
    <t> Sunrise Wind WTG AW03</t>
  </si>
  <si>
    <t> Sunrise Wind WTG AW06</t>
  </si>
  <si>
    <t> Sunrise Wind WTG AW12</t>
  </si>
  <si>
    <t> Vineyard Wind 1 PROD AM37</t>
  </si>
  <si>
    <t> Vineyard Wind 1 WTG AL38</t>
  </si>
  <si>
    <t> Vineyard Wind 1 WTG AM38</t>
  </si>
  <si>
    <t> Vineyard Wind 1 WTG AM39</t>
  </si>
  <si>
    <t> Vineyard Wind 1 WTG AN36</t>
  </si>
  <si>
    <t> Vineyard Wind 1 WTG AN37</t>
  </si>
  <si>
    <t> Vineyard Wind 1 WTG AN38</t>
  </si>
  <si>
    <t> Vineyard Wind 1 WTG AN39</t>
  </si>
  <si>
    <t> Vineyard Wind 1 WTG AP35</t>
  </si>
  <si>
    <t> Vineyard Wind 1 WTG AP36</t>
  </si>
  <si>
    <t> Vineyard Wind 1 WTG AP37</t>
  </si>
  <si>
    <t> Vineyard Wind 1 WTG AP38</t>
  </si>
  <si>
    <t> Vineyard Wind 1 WTG AP39</t>
  </si>
  <si>
    <t> Vineyard Wind 1 WTG AP40</t>
  </si>
  <si>
    <t> Vineyard Wind 1 WTG AP41</t>
  </si>
  <si>
    <t> Vineyard Wind 1 WTG AQ34</t>
  </si>
  <si>
    <t> Vineyard Wind 1 WTG AQ35</t>
  </si>
  <si>
    <t> Vineyard Wind 1 WTG AQ36</t>
  </si>
  <si>
    <t> Vineyard Wind 1 WTG AQ37</t>
  </si>
  <si>
    <t> Vineyard Wind 1 WTG AQ38</t>
  </si>
  <si>
    <t> Vineyard Wind 1 WTG AQ39</t>
  </si>
  <si>
    <t> Vineyard Wind 1 WTG AQ40</t>
  </si>
  <si>
    <t> Vineyard Wind 1 WTG AQ41</t>
  </si>
  <si>
    <t> Vineyard Wind 1 WTG AQ42</t>
  </si>
  <si>
    <t> Vineyard Wind 1 WTG AR33</t>
  </si>
  <si>
    <t> Vineyard Wind 1 WTG AR34</t>
  </si>
  <si>
    <t> Vineyard Wind 1 WTG AR35</t>
  </si>
  <si>
    <t> Vineyard Wind 1 WTG AR36</t>
  </si>
  <si>
    <t> Vineyard Wind 1 WTG AR37</t>
  </si>
  <si>
    <t> Vineyard Wind 1 WTG AR38</t>
  </si>
  <si>
    <t> Vineyard Wind 1 WTG AR39</t>
  </si>
  <si>
    <t> Vineyard Wind 1 WTG AR40</t>
  </si>
  <si>
    <t> Vineyard Wind 1 WTG AR41</t>
  </si>
  <si>
    <t> Vineyard Wind 1 WTG AR42</t>
  </si>
  <si>
    <t> Vineyard Wind 1 WTG AS32</t>
  </si>
  <si>
    <t> Vineyard Wind 1 WTG AS33</t>
  </si>
  <si>
    <t> Vineyard Wind 1 WTG AS34</t>
  </si>
  <si>
    <t> Vineyard Wind 1 WTG AS35</t>
  </si>
  <si>
    <t> Vineyard Wind 1 WTG AS36</t>
  </si>
  <si>
    <t> Vineyard Wind 1 WTG AS37</t>
  </si>
  <si>
    <t> Vineyard Wind 1 WTG AS38</t>
  </si>
  <si>
    <t> Vineyard Wind 1 WTG AS39</t>
  </si>
  <si>
    <t> Vineyard Wind 1 WTG AS40</t>
  </si>
  <si>
    <t> Vineyard Wind 1 WTG AS41</t>
  </si>
  <si>
    <t> Vineyard Wind 1 WTG AS42</t>
  </si>
  <si>
    <t> Vineyard Wind 1 WTG AT33</t>
  </si>
  <si>
    <t> Vineyard Wind 1 WTG AT34</t>
  </si>
  <si>
    <t> Vineyard Wind 1 WTG AT35</t>
  </si>
  <si>
    <t> Vineyard Wind 1 WTG AT36</t>
  </si>
  <si>
    <t> Vineyard Wind 1 WTG AT37</t>
  </si>
  <si>
    <t> Vineyard Wind 1 WTG AT38</t>
  </si>
  <si>
    <t> Vineyard Wind 1 WTG AT39</t>
  </si>
  <si>
    <t> Vineyard Wind 1 WTG AT40</t>
  </si>
  <si>
    <t> Vineyard Wind 1 WTG AT41</t>
  </si>
  <si>
    <t> Vineyard Wind 1 WTG AU38</t>
  </si>
  <si>
    <t> Vineyard Wind 1 WTG AU39</t>
  </si>
  <si>
    <t> Vineyard Wind 1 WTG AU40</t>
  </si>
  <si>
    <t> Vineyard Wind 1 WTG AV37</t>
  </si>
  <si>
    <t> Vineyard Wind 1 WTG AV38</t>
  </si>
  <si>
    <t> Vineyard Wind 1 WTG AV39</t>
  </si>
  <si>
    <t> Vineyard Wind 1 WTG AW38</t>
  </si>
  <si>
    <t>#  ↓</t>
  </si>
  <si>
    <t>CS_C</t>
  </si>
  <si>
    <t>13-06-</t>
  </si>
  <si>
    <t>Fl,Ul</t>
  </si>
  <si>
    <t>Fi,Li</t>
  </si>
  <si>
    <t>Fl,Li</t>
  </si>
  <si>
    <t>Fi,Ul</t>
  </si>
  <si>
    <t>Converter station</t>
  </si>
  <si>
    <t>WTGs are done by USCG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</si>
</sst>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0"/>
    <numFmt numFmtId="165" formatCode="00"/>
    <numFmt numFmtId="166" formatCode="00.000"/>
    <numFmt numFmtId="167" formatCode="000"/>
    <numFmt numFmtId="168" formatCode="0.0000000"/>
    <numFmt numFmtId="169" formatCode="0.000000"/>
    <numFmt numFmtId="170" formatCode="#,##0.0"/>
    <numFmt numFmtId="171" formatCode="0.000"/>
    <numFmt numFmtId="172" formatCode="00,000"/>
    <numFmt numFmtId="173" formatCode="00.0000000"/>
  </numFmts>
  <fonts count="110" x14ac:knownFonts="1">
    <font>
      <sz val="11"/>
      <color theme="1"/>
      <name val="Calibri"/>
      <family val="2"/>
      <scheme val="minor"/>
    </font>
    <font>
      <sz val="11"/>
      <color theme="1"/>
      <name val="Times New Roman"/>
      <family val="1"/>
    </font>
    <font>
      <sz val="7.5"/>
      <color theme="1"/>
      <name val="Times New Roman"/>
      <family val="1"/>
    </font>
    <font>
      <sz val="12"/>
      <color theme="1"/>
      <name val="Calibri"/>
      <family val="2"/>
      <scheme val="minor"/>
    </font>
    <font>
      <sz val="10"/>
      <color theme="1"/>
      <name val="Calibri"/>
      <family val="2"/>
      <scheme val="minor"/>
    </font>
    <font>
      <sz val="12"/>
      <color rgb="FF000000"/>
      <name val="Calibri"/>
      <family val="2"/>
    </font>
    <font>
      <b/>
      <sz val="12"/>
      <color rgb="FF000000"/>
      <name val="Calibri"/>
      <family val="2"/>
    </font>
    <font>
      <sz val="11"/>
      <color theme="1"/>
      <name val="Calibri"/>
      <family val="2"/>
    </font>
    <font>
      <sz val="28"/>
      <color rgb="FF000000"/>
      <name val="Calibri"/>
      <family val="2"/>
    </font>
    <font>
      <sz val="10"/>
      <name val="Helv"/>
    </font>
    <font>
      <b/>
      <sz val="12"/>
      <name val="Cambria"/>
      <family val="1"/>
    </font>
    <font>
      <b/>
      <sz val="11"/>
      <name val="Calibri"/>
      <family val="2"/>
    </font>
    <font>
      <sz val="11"/>
      <name val="Calibri"/>
      <family val="2"/>
    </font>
    <font>
      <sz val="11"/>
      <color rgb="FF808080"/>
      <name val="Calibri"/>
      <family val="2"/>
    </font>
    <font>
      <sz val="8"/>
      <name val="Calibri"/>
      <family val="2"/>
    </font>
    <font>
      <sz val="8"/>
      <color rgb="FF000000"/>
      <name val="Calibri"/>
      <family val="2"/>
    </font>
    <font>
      <sz val="12"/>
      <name val="Calibri"/>
      <family val="2"/>
    </font>
    <font>
      <b/>
      <sz val="16"/>
      <color rgb="FF0000CC"/>
      <name val="Calibri"/>
      <family val="2"/>
    </font>
    <font>
      <sz val="11"/>
      <name val="Symbol"/>
      <family val="1"/>
      <charset val="2"/>
    </font>
    <font>
      <sz val="11"/>
      <color rgb="FFFF0000"/>
      <name val="Calibri"/>
      <family val="2"/>
    </font>
    <font>
      <sz val="8"/>
      <color rgb="FF000000"/>
      <name val="Arial"/>
      <family val="2"/>
    </font>
    <font>
      <b/>
      <sz val="8"/>
      <color rgb="FF000000"/>
      <name val="Calibri"/>
      <family val="2"/>
    </font>
    <font>
      <sz val="9"/>
      <color rgb="FF000000"/>
      <name val="Arial"/>
      <family val="2"/>
    </font>
    <font>
      <b/>
      <sz val="8"/>
      <color rgb="FF000000"/>
      <name val="Arial Narrow"/>
      <family val="2"/>
    </font>
    <font>
      <sz val="9"/>
      <color rgb="FF000000"/>
      <name val="Calibri"/>
      <family val="2"/>
    </font>
    <font>
      <sz val="9"/>
      <color rgb="FF000000"/>
      <name val="Arial Narrow"/>
      <family val="2"/>
    </font>
    <font>
      <b/>
      <sz val="18"/>
      <color rgb="FF0000CC"/>
      <name val="Calibri"/>
      <family val="2"/>
    </font>
    <font>
      <sz val="10"/>
      <color rgb="FF000000"/>
      <name val="Calibri"/>
      <family val="2"/>
    </font>
    <font>
      <sz val="18"/>
      <color rgb="FF000000"/>
      <name val="Calibri"/>
      <family val="2"/>
    </font>
    <font>
      <b/>
      <sz val="14"/>
      <color rgb="FF000000"/>
      <name val="Calibri"/>
      <family val="2"/>
    </font>
    <font>
      <sz val="9"/>
      <color rgb="FF808080"/>
      <name val="Calibri"/>
      <family val="2"/>
    </font>
    <font>
      <sz val="14"/>
      <name val="Calibri"/>
      <family val="2"/>
    </font>
    <font>
      <sz val="14"/>
      <color rgb="FF000000"/>
      <name val="Calibri"/>
      <family val="2"/>
    </font>
    <font>
      <b/>
      <sz val="16"/>
      <color rgb="FF4F6228"/>
      <name val="Calibri"/>
      <family val="2"/>
    </font>
    <font>
      <sz val="16"/>
      <color rgb="FF4F6228"/>
      <name val="Calibri"/>
      <family val="2"/>
    </font>
    <font>
      <b/>
      <sz val="16"/>
      <color rgb="FFFF0000"/>
      <name val="Calibri"/>
      <family val="2"/>
    </font>
    <font>
      <sz val="16"/>
      <color rgb="FFFF0000"/>
      <name val="Calibri"/>
      <family val="2"/>
    </font>
    <font>
      <b/>
      <sz val="12"/>
      <color rgb="FF0000CC"/>
      <name val="Calibri"/>
      <family val="2"/>
    </font>
    <font>
      <b/>
      <sz val="16"/>
      <color rgb="FF000000"/>
      <name val="Calibri"/>
      <family val="2"/>
    </font>
    <font>
      <sz val="16"/>
      <color rgb="FF000000"/>
      <name val="Calibri"/>
      <family val="2"/>
    </font>
    <font>
      <sz val="6"/>
      <color rgb="FF000000"/>
      <name val="Calibri"/>
      <family val="2"/>
    </font>
    <font>
      <i/>
      <sz val="18"/>
      <color rgb="FF808080"/>
      <name val="Stencil"/>
      <family val="5"/>
    </font>
    <font>
      <b/>
      <u val="double"/>
      <sz val="8"/>
      <name val="Calibri"/>
      <family val="2"/>
    </font>
    <font>
      <b/>
      <sz val="12"/>
      <color rgb="FF000099"/>
      <name val="Calibri"/>
      <family val="2"/>
    </font>
    <font>
      <i/>
      <sz val="10"/>
      <color rgb="FF000000"/>
      <name val="Calibri"/>
      <family val="2"/>
    </font>
    <font>
      <b/>
      <sz val="16"/>
      <color rgb="FF000099"/>
      <name val="Calibri"/>
      <family val="2"/>
    </font>
    <font>
      <i/>
      <sz val="18"/>
      <color rgb="FFA6A6A6"/>
      <name val="Stencil"/>
      <family val="5"/>
    </font>
    <font>
      <i/>
      <sz val="11"/>
      <color rgb="FF000000"/>
      <name val="Stencil"/>
      <family val="5"/>
    </font>
    <font>
      <sz val="16"/>
      <name val="Calibri"/>
      <family val="2"/>
    </font>
    <font>
      <b/>
      <sz val="10"/>
      <color rgb="FF000080"/>
      <name val="Calibri"/>
      <family val="2"/>
    </font>
    <font>
      <b/>
      <sz val="10"/>
      <name val="Calibri"/>
      <family val="2"/>
    </font>
    <font>
      <b/>
      <sz val="10"/>
      <color rgb="FF0000FF"/>
      <name val="Calibri"/>
      <family val="2"/>
    </font>
    <font>
      <sz val="12"/>
      <color rgb="FFCCFFCC"/>
      <name val="Calibri"/>
      <family val="2"/>
    </font>
    <font>
      <sz val="10"/>
      <name val="Calibri"/>
      <family val="2"/>
    </font>
    <font>
      <b/>
      <sz val="12"/>
      <color rgb="FF0000FF"/>
      <name val="Calibri"/>
      <family val="2"/>
    </font>
    <font>
      <b/>
      <sz val="11"/>
      <color rgb="FF0000FF"/>
      <name val="Calibri"/>
      <family val="2"/>
    </font>
    <font>
      <b/>
      <sz val="10"/>
      <color rgb="FF000080"/>
      <name val="Arial"/>
      <family val="2"/>
    </font>
    <font>
      <b/>
      <sz val="10"/>
      <name val="Arial"/>
      <family val="2"/>
    </font>
    <font>
      <b/>
      <sz val="10"/>
      <color rgb="FF0000FF"/>
      <name val="Arial"/>
      <family val="2"/>
    </font>
    <font>
      <sz val="12"/>
      <color rgb="FFCCFFCC"/>
      <name val="Arial"/>
      <family val="2"/>
    </font>
    <font>
      <sz val="12"/>
      <name val="Arial"/>
      <family val="2"/>
    </font>
    <font>
      <sz val="10"/>
      <name val="Arial"/>
      <family val="2"/>
    </font>
    <font>
      <sz val="11"/>
      <name val="Arial"/>
      <family val="2"/>
    </font>
    <font>
      <b/>
      <sz val="11"/>
      <color rgb="FF0000FF"/>
      <name val="Arial"/>
      <family val="2"/>
    </font>
    <font>
      <sz val="10"/>
      <color rgb="FF000000"/>
      <name val="Arial"/>
      <family val="2"/>
    </font>
    <font>
      <b/>
      <sz val="12"/>
      <color rgb="FF0000FF"/>
      <name val="Arial Black"/>
      <family val="2"/>
    </font>
    <font>
      <b/>
      <sz val="14"/>
      <color rgb="FF808080"/>
      <name val="Calibri"/>
      <family val="2"/>
    </font>
    <font>
      <sz val="10"/>
      <color rgb="FF333333"/>
      <name val="Arial"/>
      <family val="2"/>
    </font>
    <font>
      <b/>
      <sz val="12"/>
      <name val="Arial"/>
      <family val="2"/>
    </font>
    <font>
      <b/>
      <sz val="14"/>
      <color rgb="FF000000"/>
      <name val="Arial"/>
      <family val="2"/>
    </font>
    <font>
      <b/>
      <sz val="10"/>
      <color rgb="FFFF0000"/>
      <name val="Arial"/>
      <family val="2"/>
    </font>
    <font>
      <sz val="14"/>
      <color rgb="FF000000"/>
      <name val="Arial"/>
      <family val="2"/>
    </font>
    <font>
      <b/>
      <sz val="14"/>
      <color rgb="FF0000CC"/>
      <name val="Calibri"/>
      <family val="2"/>
    </font>
    <font>
      <sz val="12"/>
      <color rgb="FF333333"/>
      <name val="Arial"/>
      <family val="2"/>
    </font>
    <font>
      <sz val="12"/>
      <color rgb="FF000080"/>
      <name val="Arial"/>
      <family val="2"/>
    </font>
    <font>
      <sz val="12"/>
      <color rgb="FF000000"/>
      <name val="Arial"/>
      <family val="2"/>
    </font>
    <font>
      <b/>
      <sz val="11"/>
      <color rgb="FF000000"/>
      <name val="Calibri"/>
      <family val="2"/>
    </font>
    <font>
      <i/>
      <sz val="11"/>
      <name val="Calibri"/>
      <family val="2"/>
    </font>
    <font>
      <b/>
      <sz val="14"/>
      <name val="Calibri"/>
      <family val="2"/>
    </font>
    <font>
      <b/>
      <sz val="12"/>
      <name val="Arial Black"/>
      <family val="2"/>
    </font>
    <font>
      <b/>
      <sz val="11"/>
      <name val="Arial"/>
      <family val="2"/>
    </font>
    <font>
      <b/>
      <sz val="12"/>
      <color rgb="FF000080"/>
      <name val="Arial Black"/>
      <family val="2"/>
    </font>
    <font>
      <i/>
      <sz val="12"/>
      <color rgb="FF000000"/>
      <name val="Calibri"/>
      <family val="2"/>
    </font>
    <font>
      <b/>
      <u/>
      <sz val="10"/>
      <name val="Calibri"/>
      <family val="2"/>
    </font>
    <font>
      <sz val="12"/>
      <color rgb="FFFF0000"/>
      <name val="Cambria"/>
      <family val="1"/>
    </font>
    <font>
      <sz val="12"/>
      <name val="Cambria"/>
      <family val="1"/>
    </font>
    <font>
      <b/>
      <sz val="10"/>
      <name val="Cambria"/>
      <family val="1"/>
    </font>
    <font>
      <b/>
      <sz val="11"/>
      <name val="Cambria"/>
      <family val="1"/>
    </font>
    <font>
      <sz val="11"/>
      <name val="Cambria"/>
      <family val="1"/>
    </font>
    <font>
      <sz val="10"/>
      <name val="Cambria"/>
      <family val="1"/>
    </font>
    <font>
      <b/>
      <sz val="12"/>
      <color rgb="FF0000CC"/>
      <name val="Cambria"/>
      <family val="1"/>
    </font>
    <font>
      <b/>
      <sz val="11"/>
      <color rgb="FF0000CC"/>
      <name val="Calibri"/>
      <family val="2"/>
    </font>
    <font>
      <sz val="12"/>
      <color indexed="81"/>
      <name val="Calibri"/>
      <family val="2"/>
    </font>
    <font>
      <sz val="10"/>
      <color indexed="81"/>
      <name val="Tahoma"/>
      <family val="2"/>
    </font>
    <font>
      <sz val="9"/>
      <color indexed="81"/>
      <name val="Tahoma"/>
      <family val="2"/>
    </font>
    <font>
      <sz val="10"/>
      <color indexed="81"/>
      <name val="Calibri"/>
      <family val="2"/>
    </font>
    <font>
      <sz val="9"/>
      <color indexed="81"/>
      <name val="Calibri"/>
      <family val="2"/>
    </font>
    <font>
      <b/>
      <u/>
      <sz val="10"/>
      <color indexed="81"/>
      <name val="Calibri"/>
      <family val="2"/>
    </font>
    <font>
      <sz val="11"/>
      <color indexed="81"/>
      <name val="Calibri"/>
      <family val="2"/>
    </font>
    <font>
      <b/>
      <u/>
      <sz val="11"/>
      <color indexed="81"/>
      <name val="Calibri"/>
      <family val="2"/>
    </font>
    <font>
      <b/>
      <sz val="9"/>
      <color indexed="81"/>
      <name val="Tahoma"/>
      <family val="2"/>
    </font>
    <font>
      <sz val="16"/>
      <color theme="1"/>
      <name val="Calibri"/>
      <family val="2"/>
      <scheme val="minor"/>
    </font>
    <font>
      <sz val="14"/>
      <color rgb="FF000000"/>
      <name val="Times New Roman"/>
      <family val="1"/>
    </font>
    <font>
      <sz val="14"/>
      <color theme="1"/>
      <name val="Calibri"/>
      <family val="2"/>
      <scheme val="minor"/>
    </font>
    <font>
      <sz val="13"/>
      <color theme="1"/>
      <name val="Calibri"/>
      <family val="2"/>
      <scheme val="minor"/>
    </font>
    <font>
      <sz val="7.5"/>
      <color rgb="FF000000"/>
      <name val="Arial"/>
      <family val="2"/>
    </font>
    <font>
      <u/>
      <sz val="11"/>
      <color theme="10"/>
      <name val="Calibri"/>
      <family val="2"/>
      <scheme val="minor"/>
    </font>
    <font>
      <sz val="10"/>
      <color theme="1"/>
      <name val="Arial"/>
      <family val="2"/>
    </font>
    <font>
      <sz val="11"/>
      <color theme="1"/>
      <name val="Arial"/>
      <family val="2"/>
    </font>
    <font>
      <sz val="10"/>
      <color rgb="FF000000"/>
      <name val="Times New Roman"/>
      <family val="1"/>
    </font>
  </fonts>
  <fills count="25">
    <fill>
      <patternFill patternType="none"/>
    </fill>
    <fill>
      <patternFill patternType="gray125"/>
    </fill>
    <fill>
      <patternFill patternType="solid">
        <fgColor rgb="FF008000"/>
        <bgColor indexed="64"/>
      </patternFill>
    </fill>
    <fill>
      <patternFill patternType="solid">
        <fgColor rgb="FFCCCCCC"/>
        <bgColor indexed="64"/>
      </patternFill>
    </fill>
    <fill>
      <patternFill patternType="solid">
        <fgColor rgb="FFFFFFFF"/>
        <bgColor indexed="64"/>
      </patternFill>
    </fill>
    <fill>
      <patternFill patternType="solid">
        <fgColor rgb="FFF2F2F2"/>
        <bgColor rgb="FF000000"/>
      </patternFill>
    </fill>
    <fill>
      <patternFill patternType="solid">
        <fgColor rgb="FFFFCCFF"/>
        <bgColor rgb="FF000000"/>
      </patternFill>
    </fill>
    <fill>
      <patternFill patternType="solid">
        <fgColor rgb="FFFFFFFF"/>
        <bgColor rgb="FF000000"/>
      </patternFill>
    </fill>
    <fill>
      <patternFill patternType="solid">
        <fgColor rgb="FFDCE6F1"/>
        <bgColor rgb="FF000000"/>
      </patternFill>
    </fill>
    <fill>
      <patternFill patternType="solid">
        <fgColor rgb="FFFFFFCC"/>
        <bgColor rgb="FF000000"/>
      </patternFill>
    </fill>
    <fill>
      <patternFill patternType="solid">
        <fgColor rgb="FFCCFF33"/>
        <bgColor rgb="FF000000"/>
      </patternFill>
    </fill>
    <fill>
      <patternFill patternType="solid">
        <fgColor rgb="FF000000"/>
        <bgColor rgb="FF000000"/>
      </patternFill>
    </fill>
    <fill>
      <patternFill patternType="solid">
        <fgColor rgb="FFF2F2F2"/>
        <bgColor rgb="FFFF00FF"/>
      </patternFill>
    </fill>
    <fill>
      <patternFill patternType="solid">
        <fgColor rgb="FFDAEEF3"/>
        <bgColor rgb="FF000000"/>
      </patternFill>
    </fill>
    <fill>
      <patternFill patternType="solid">
        <fgColor rgb="FFFFFFFF"/>
        <bgColor rgb="FFFF00FF"/>
      </patternFill>
    </fill>
    <fill>
      <patternFill patternType="solid">
        <fgColor rgb="FFFFFFCC"/>
        <bgColor rgb="FFFF00FF"/>
      </patternFill>
    </fill>
    <fill>
      <patternFill patternType="solid">
        <fgColor rgb="FFDCE6F1"/>
        <bgColor rgb="FFFF00FF"/>
      </patternFill>
    </fill>
    <fill>
      <patternFill patternType="solid">
        <fgColor rgb="FF15F710"/>
        <bgColor indexed="64"/>
      </patternFill>
    </fill>
    <fill>
      <patternFill patternType="solid">
        <fgColor theme="0" tint="-0.24994659260841701"/>
        <bgColor indexed="64"/>
      </patternFill>
    </fill>
    <fill>
      <patternFill patternType="solid">
        <fgColor rgb="FF00B050"/>
        <bgColor indexed="64"/>
      </patternFill>
    </fill>
    <fill>
      <patternFill patternType="solid">
        <fgColor rgb="FFFF0000"/>
        <bgColor indexed="64"/>
      </patternFill>
    </fill>
    <fill>
      <patternFill patternType="solid">
        <fgColor rgb="FFFFFF00"/>
        <bgColor indexed="64"/>
      </patternFill>
    </fill>
    <fill>
      <patternFill patternType="solid">
        <fgColor rgb="FF0684FF"/>
        <bgColor indexed="64"/>
      </patternFill>
    </fill>
    <fill>
      <patternFill patternType="solid">
        <fgColor rgb="FF000000"/>
        <bgColor indexed="64"/>
      </patternFill>
    </fill>
    <fill>
      <patternFill patternType="solid">
        <fgColor rgb="FF800080"/>
        <bgColor indexed="64"/>
      </patternFill>
    </fill>
  </fills>
  <borders count="77">
    <border>
      <left/>
      <right/>
      <top/>
      <bottom/>
      <diagonal/>
    </border>
    <border>
      <left style="thin">
        <color rgb="FF000000"/>
      </left>
      <right style="thin">
        <color rgb="FF000000"/>
      </right>
      <top style="thin">
        <color rgb="FF000000"/>
      </top>
      <bottom style="thin">
        <color rgb="FF000000"/>
      </bottom>
      <diagonal/>
    </border>
    <border diagonalUp="1">
      <left style="thin">
        <color rgb="FF000000"/>
      </left>
      <right style="thin">
        <color rgb="FF000000"/>
      </right>
      <top style="thin">
        <color rgb="FF000000"/>
      </top>
      <bottom style="thin">
        <color rgb="FF000000"/>
      </bottom>
      <diagonal style="thin">
        <color rgb="FF000000"/>
      </diagonal>
    </border>
    <border>
      <left style="thin">
        <color auto="1"/>
      </left>
      <right style="thin">
        <color auto="1"/>
      </right>
      <top style="thin">
        <color auto="1"/>
      </top>
      <bottom style="thin">
        <color auto="1"/>
      </bottom>
      <diagonal/>
    </border>
    <border diagonalUp="1">
      <left style="thin">
        <color auto="1"/>
      </left>
      <right style="thin">
        <color auto="1"/>
      </right>
      <top style="thin">
        <color auto="1"/>
      </top>
      <bottom style="thin">
        <color auto="1"/>
      </bottom>
      <diagonal style="thin">
        <color auto="1"/>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medium">
        <color indexed="64"/>
      </left>
      <right/>
      <top/>
      <bottom/>
      <diagonal/>
    </border>
    <border>
      <left/>
      <right style="medium">
        <color indexed="64"/>
      </right>
      <top/>
      <bottom/>
      <diagonal/>
    </border>
    <border>
      <left style="mediumDashed">
        <color indexed="64"/>
      </left>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thick">
        <color indexed="64"/>
      </bottom>
      <diagonal/>
    </border>
    <border diagonalUp="1" diagonalDown="1">
      <left/>
      <right style="medium">
        <color indexed="64"/>
      </right>
      <top style="thick">
        <color indexed="64"/>
      </top>
      <bottom style="thick">
        <color indexed="64"/>
      </bottom>
      <diagonal style="thick">
        <color indexed="64"/>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ck">
        <color indexed="64"/>
      </left>
      <right style="thick">
        <color indexed="64"/>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style="thick">
        <color indexed="64"/>
      </top>
      <bottom style="mediumDashed">
        <color indexed="64"/>
      </bottom>
      <diagonal/>
    </border>
    <border>
      <left/>
      <right/>
      <top style="thick">
        <color indexed="64"/>
      </top>
      <bottom style="mediumDashed">
        <color indexed="64"/>
      </bottom>
      <diagonal/>
    </border>
    <border>
      <left/>
      <right style="mediumDashed">
        <color indexed="64"/>
      </right>
      <top style="thick">
        <color indexed="64"/>
      </top>
      <bottom style="mediumDashed">
        <color indexed="64"/>
      </bottom>
      <diagonal/>
    </border>
    <border>
      <left style="mediumDashed">
        <color indexed="64"/>
      </left>
      <right/>
      <top style="thick">
        <color indexed="64"/>
      </top>
      <bottom style="mediumDashed">
        <color indexed="64"/>
      </bottom>
      <diagonal/>
    </border>
    <border diagonalUp="1" diagonalDown="1">
      <left/>
      <right style="medium">
        <color indexed="64"/>
      </right>
      <top style="thick">
        <color rgb="FFFF0000"/>
      </top>
      <bottom style="thick">
        <color rgb="FFFF0000"/>
      </bottom>
      <diagonal style="thick">
        <color rgb="FFFF0000"/>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ck">
        <color indexed="64"/>
      </left>
      <right/>
      <top style="mediumDashed">
        <color indexed="64"/>
      </top>
      <bottom style="thick">
        <color indexed="64"/>
      </bottom>
      <diagonal/>
    </border>
    <border>
      <left/>
      <right/>
      <top style="mediumDashed">
        <color indexed="64"/>
      </top>
      <bottom style="thick">
        <color indexed="64"/>
      </bottom>
      <diagonal/>
    </border>
    <border>
      <left/>
      <right style="mediumDashed">
        <color indexed="64"/>
      </right>
      <top style="mediumDashed">
        <color indexed="64"/>
      </top>
      <bottom style="thick">
        <color indexed="64"/>
      </bottom>
      <diagonal/>
    </border>
    <border>
      <left style="mediumDashed">
        <color indexed="64"/>
      </left>
      <right/>
      <top style="mediumDashed">
        <color indexed="64"/>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style="thick">
        <color indexed="64"/>
      </right>
      <top style="thin">
        <color indexed="64"/>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medium">
        <color indexed="64"/>
      </right>
      <top style="thick">
        <color indexed="64"/>
      </top>
      <bottom/>
      <diagonal/>
    </border>
    <border>
      <left style="medium">
        <color indexed="64"/>
      </left>
      <right/>
      <top/>
      <bottom style="thick">
        <color indexed="64"/>
      </bottom>
      <diagonal/>
    </border>
    <border>
      <left style="medium">
        <color indexed="64"/>
      </left>
      <right/>
      <top style="thick">
        <color indexed="64"/>
      </top>
      <bottom/>
      <diagonal/>
    </border>
    <border>
      <left/>
      <right/>
      <top style="thick">
        <color indexed="64"/>
      </top>
      <bottom/>
      <diagonal/>
    </border>
    <border>
      <left style="mediumDashed">
        <color indexed="64"/>
      </left>
      <right/>
      <top style="mediumDashed">
        <color indexed="64"/>
      </top>
      <bottom style="mediumDashed">
        <color indexed="64"/>
      </bottom>
      <diagonal/>
    </border>
    <border>
      <left/>
      <right/>
      <top style="mediumDashed">
        <color indexed="64"/>
      </top>
      <bottom style="mediumDashed">
        <color indexed="64"/>
      </bottom>
      <diagonal/>
    </border>
    <border>
      <left/>
      <right style="mediumDashed">
        <color indexed="64"/>
      </right>
      <top style="mediumDashed">
        <color indexed="64"/>
      </top>
      <bottom style="mediumDashed">
        <color indexed="64"/>
      </bottom>
      <diagonal/>
    </border>
    <border>
      <left/>
      <right/>
      <top/>
      <bottom style="thick">
        <color indexed="64"/>
      </bottom>
      <diagonal/>
    </border>
    <border>
      <left/>
      <right/>
      <top style="thick">
        <color indexed="64"/>
      </top>
      <bottom style="thick">
        <color indexed="64"/>
      </bottom>
      <diagonal/>
    </border>
    <border>
      <left style="thick">
        <color rgb="FF4F6228"/>
      </left>
      <right style="thick">
        <color rgb="FF4F6228"/>
      </right>
      <top style="thick">
        <color rgb="FF4F6228"/>
      </top>
      <bottom style="thick">
        <color rgb="FF4F6228"/>
      </bottom>
      <diagonal/>
    </border>
    <border>
      <left style="thick">
        <color rgb="FFFF0000"/>
      </left>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ck">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thin">
        <color rgb="FFFDE9D9"/>
      </right>
      <top style="medium">
        <color indexed="64"/>
      </top>
      <bottom/>
      <diagonal/>
    </border>
    <border>
      <left style="thin">
        <color rgb="FFFDE9D9"/>
      </left>
      <right style="thin">
        <color rgb="FFFDE9D9"/>
      </right>
      <top/>
      <bottom style="thin">
        <color rgb="FFFDE9D9"/>
      </bottom>
      <diagonal/>
    </border>
    <border>
      <left style="thin">
        <color rgb="FFFDE9D9"/>
      </left>
      <right style="thin">
        <color rgb="FFFDE9D9"/>
      </right>
      <top style="thin">
        <color rgb="FFFDE9D9"/>
      </top>
      <bottom style="thin">
        <color rgb="FFFDE9D9"/>
      </bottom>
      <diagonal/>
    </border>
    <border>
      <left/>
      <right style="thin">
        <color rgb="FFFDE9D9"/>
      </right>
      <top/>
      <bottom/>
      <diagonal/>
    </border>
    <border>
      <left style="thin">
        <color rgb="FFFDE9D9"/>
      </left>
      <right style="thin">
        <color rgb="FFFDE9D9"/>
      </right>
      <top style="thin">
        <color rgb="FFFDE9D9"/>
      </top>
      <bottom/>
      <diagonal/>
    </border>
    <border>
      <left/>
      <right style="thin">
        <color rgb="FFFDE9D9"/>
      </right>
      <top style="thick">
        <color indexed="64"/>
      </top>
      <bottom style="thin">
        <color rgb="FFFDE9D9"/>
      </bottom>
      <diagonal/>
    </border>
    <border>
      <left/>
      <right/>
      <top/>
      <bottom style="mediumDashed">
        <color indexed="64"/>
      </bottom>
      <diagonal/>
    </border>
    <border>
      <left/>
      <right style="mediumDashed">
        <color indexed="64"/>
      </right>
      <top/>
      <bottom style="mediumDashed">
        <color indexed="64"/>
      </bottom>
      <diagonal/>
    </border>
    <border diagonalUp="1" diagonalDown="1">
      <left/>
      <right style="medium">
        <color indexed="64"/>
      </right>
      <top style="thick">
        <color rgb="FFFF0000"/>
      </top>
      <bottom style="thick">
        <color indexed="64"/>
      </bottom>
      <diagonal style="thick">
        <color rgb="FFFF0000"/>
      </diagonal>
    </border>
    <border>
      <left style="thick">
        <color indexed="64"/>
      </left>
      <right style="medium">
        <color indexed="64"/>
      </right>
      <top style="thick">
        <color indexed="64"/>
      </top>
      <bottom/>
      <diagonal/>
    </border>
    <border>
      <left style="thick">
        <color indexed="64"/>
      </left>
      <right style="medium">
        <color indexed="64"/>
      </right>
      <top/>
      <bottom style="thick">
        <color indexed="64"/>
      </bottom>
      <diagonal/>
    </border>
    <border>
      <left/>
      <right style="medium">
        <color indexed="64"/>
      </right>
      <top style="thick">
        <color indexed="64"/>
      </top>
      <bottom style="mediumDashed">
        <color indexed="64"/>
      </bottom>
      <diagonal/>
    </border>
    <border>
      <left/>
      <right style="medium">
        <color indexed="64"/>
      </right>
      <top style="mediumDashed">
        <color indexed="64"/>
      </top>
      <bottom style="thick">
        <color indexed="64"/>
      </bottom>
      <diagonal/>
    </border>
    <border>
      <left/>
      <right style="thin">
        <color rgb="FF000000"/>
      </right>
      <top style="thin">
        <color rgb="FF000000"/>
      </top>
      <bottom/>
      <diagonal/>
    </border>
  </borders>
  <cellStyleXfs count="3">
    <xf numFmtId="0" fontId="0" fillId="0" borderId="0"/>
    <xf numFmtId="0" fontId="9" fillId="0" borderId="0"/>
    <xf numFmtId="0" fontId="106" fillId="0" borderId="0" applyNumberFormat="0" applyFill="0" applyBorder="0" applyAlignment="0" applyProtection="0"/>
  </cellStyleXfs>
  <cellXfs count="410">
    <xf numFmtId="0" fontId="0" fillId="0" borderId="0" xfId="0"/>
    <xf numFmtId="0" fontId="2" fillId="0" borderId="1" xfId="0" applyFont="1" applyBorder="1" applyAlignment="1">
      <alignment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0" fillId="0" borderId="0" xfId="0" applyAlignment="1">
      <alignment wrapText="1"/>
    </xf>
    <xf numFmtId="0" fontId="0" fillId="0" borderId="1" xfId="0" applyBorder="1" applyAlignment="1">
      <alignment wrapText="1"/>
    </xf>
    <xf numFmtId="0" fontId="3" fillId="0" borderId="0" xfId="0" applyFont="1" applyAlignment="1">
      <alignment vertical="top"/>
    </xf>
    <xf numFmtId="0" fontId="0" fillId="0" borderId="3" xfId="0" applyBorder="1"/>
    <xf numFmtId="0" fontId="0" fillId="0" borderId="3" xfId="0" applyBorder="1" applyAlignment="1">
      <alignment wrapText="1"/>
    </xf>
    <xf numFmtId="0" fontId="3" fillId="0" borderId="1" xfId="0" applyFont="1" applyBorder="1" applyAlignment="1">
      <alignment vertical="top" wrapText="1"/>
    </xf>
    <xf numFmtId="0" fontId="0" fillId="0" borderId="1" xfId="0" applyBorder="1"/>
    <xf numFmtId="0" fontId="0" fillId="0" borderId="1" xfId="0" applyBorder="1" applyAlignment="1">
      <alignment vertical="top" wrapText="1"/>
    </xf>
    <xf numFmtId="0" fontId="2" fillId="0" borderId="2" xfId="0" applyFont="1" applyBorder="1" applyAlignment="1">
      <alignment vertical="center" wrapText="1"/>
    </xf>
    <xf numFmtId="0" fontId="3" fillId="0" borderId="1" xfId="0" applyFont="1" applyBorder="1" applyAlignment="1">
      <alignment horizontal="center" vertical="top"/>
    </xf>
    <xf numFmtId="0" fontId="4" fillId="0" borderId="1" xfId="0" applyFont="1" applyBorder="1" applyAlignment="1">
      <alignment wrapText="1"/>
    </xf>
    <xf numFmtId="0" fontId="0" fillId="0" borderId="2" xfId="0" applyBorder="1"/>
    <xf numFmtId="0" fontId="2" fillId="0" borderId="3" xfId="0" applyFont="1" applyBorder="1"/>
    <xf numFmtId="0" fontId="0" fillId="0" borderId="4" xfId="0" applyBorder="1"/>
    <xf numFmtId="0" fontId="2" fillId="0" borderId="3" xfId="0" applyFont="1" applyBorder="1" applyAlignment="1">
      <alignment wrapText="1"/>
    </xf>
    <xf numFmtId="0" fontId="0" fillId="0" borderId="3" xfId="0" applyBorder="1" applyAlignment="1">
      <alignment vertical="top" wrapText="1"/>
    </xf>
    <xf numFmtId="0" fontId="0" fillId="0" borderId="3" xfId="0" applyBorder="1" applyAlignment="1">
      <alignment vertical="top"/>
    </xf>
    <xf numFmtId="0" fontId="2" fillId="0" borderId="3" xfId="0" applyFont="1" applyBorder="1" applyAlignment="1">
      <alignment vertical="top"/>
    </xf>
    <xf numFmtId="0" fontId="2" fillId="0" borderId="3" xfId="0" applyFont="1" applyBorder="1" applyAlignment="1">
      <alignment vertical="center"/>
    </xf>
    <xf numFmtId="0" fontId="0" fillId="0" borderId="3" xfId="0" applyBorder="1" applyAlignment="1">
      <alignment vertical="center"/>
    </xf>
    <xf numFmtId="0" fontId="0" fillId="0" borderId="3" xfId="0" applyBorder="1" applyAlignment="1">
      <alignment vertical="center" wrapText="1"/>
    </xf>
    <xf numFmtId="0" fontId="2" fillId="0" borderId="3" xfId="0" applyFont="1" applyBorder="1" applyAlignment="1">
      <alignment vertical="center" wrapText="1"/>
    </xf>
    <xf numFmtId="0" fontId="0" fillId="0" borderId="4" xfId="0" applyBorder="1" applyAlignment="1">
      <alignment wrapText="1"/>
    </xf>
    <xf numFmtId="0" fontId="2" fillId="0" borderId="4" xfId="0" applyFont="1" applyBorder="1" applyAlignment="1">
      <alignment wrapText="1"/>
    </xf>
    <xf numFmtId="0" fontId="5" fillId="0" borderId="0" xfId="0" applyFont="1" applyAlignment="1">
      <alignment vertical="top" wrapText="1"/>
    </xf>
    <xf numFmtId="0" fontId="7" fillId="0" borderId="0" xfId="0" applyFont="1"/>
    <xf numFmtId="0" fontId="8" fillId="5" borderId="7" xfId="0" applyFont="1" applyFill="1" applyBorder="1" applyAlignment="1">
      <alignment horizontal="left" vertical="center"/>
    </xf>
    <xf numFmtId="0" fontId="12" fillId="0" borderId="0" xfId="0" applyFont="1"/>
    <xf numFmtId="0" fontId="13" fillId="7" borderId="10" xfId="0" applyFont="1" applyFill="1" applyBorder="1"/>
    <xf numFmtId="0" fontId="13" fillId="7" borderId="0" xfId="0" applyFont="1" applyFill="1"/>
    <xf numFmtId="0" fontId="14" fillId="5" borderId="10" xfId="1" applyFont="1" applyFill="1" applyBorder="1" applyAlignment="1">
      <alignment horizontal="center" vertical="center"/>
    </xf>
    <xf numFmtId="0" fontId="14" fillId="5" borderId="11" xfId="0" applyFont="1" applyFill="1" applyBorder="1" applyAlignment="1">
      <alignment horizontal="center" vertical="center"/>
    </xf>
    <xf numFmtId="0" fontId="12" fillId="8" borderId="0" xfId="0" applyFont="1" applyFill="1"/>
    <xf numFmtId="0" fontId="12" fillId="0" borderId="12" xfId="0" applyFont="1" applyBorder="1"/>
    <xf numFmtId="0" fontId="7" fillId="7" borderId="0" xfId="0" applyFont="1" applyFill="1"/>
    <xf numFmtId="1" fontId="16" fillId="7" borderId="13" xfId="1" applyNumberFormat="1" applyFont="1" applyFill="1" applyBorder="1" applyAlignment="1" applyProtection="1">
      <alignment horizontal="center" vertical="center"/>
      <protection locked="0"/>
    </xf>
    <xf numFmtId="1" fontId="17" fillId="9" borderId="14" xfId="1" applyNumberFormat="1" applyFont="1" applyFill="1" applyBorder="1" applyAlignment="1">
      <alignment horizontal="center" vertical="center"/>
    </xf>
    <xf numFmtId="164" fontId="16" fillId="7" borderId="14" xfId="1" applyNumberFormat="1" applyFont="1" applyFill="1" applyBorder="1" applyAlignment="1" applyProtection="1">
      <alignment horizontal="center" vertical="center"/>
      <protection locked="0"/>
    </xf>
    <xf numFmtId="0" fontId="18" fillId="8" borderId="0" xfId="0" applyFont="1" applyFill="1"/>
    <xf numFmtId="0" fontId="19" fillId="5" borderId="10" xfId="0" applyFont="1" applyFill="1" applyBorder="1"/>
    <xf numFmtId="0" fontId="19" fillId="8" borderId="11" xfId="0" applyFont="1" applyFill="1" applyBorder="1"/>
    <xf numFmtId="0" fontId="7" fillId="5" borderId="10" xfId="0" applyFont="1" applyFill="1" applyBorder="1"/>
    <xf numFmtId="0" fontId="12" fillId="8" borderId="0" xfId="0" applyFont="1" applyFill="1" applyAlignment="1">
      <alignment horizontal="center"/>
    </xf>
    <xf numFmtId="0" fontId="7" fillId="5" borderId="10" xfId="0" applyFont="1" applyFill="1" applyBorder="1" applyAlignment="1">
      <alignment horizontal="right"/>
    </xf>
    <xf numFmtId="165" fontId="16" fillId="7" borderId="14" xfId="0" applyNumberFormat="1" applyFont="1" applyFill="1" applyBorder="1" applyAlignment="1" applyProtection="1">
      <alignment horizontal="center"/>
      <protection locked="0"/>
    </xf>
    <xf numFmtId="165" fontId="5" fillId="7" borderId="14" xfId="0" applyNumberFormat="1" applyFont="1" applyFill="1" applyBorder="1" applyAlignment="1" applyProtection="1">
      <alignment horizontal="center"/>
      <protection locked="0"/>
    </xf>
    <xf numFmtId="166" fontId="5" fillId="7" borderId="14" xfId="0" applyNumberFormat="1" applyFont="1" applyFill="1" applyBorder="1" applyAlignment="1" applyProtection="1">
      <alignment horizontal="center"/>
      <protection locked="0"/>
    </xf>
    <xf numFmtId="166" fontId="5" fillId="7" borderId="13" xfId="0" applyNumberFormat="1" applyFont="1" applyFill="1" applyBorder="1" applyAlignment="1" applyProtection="1">
      <alignment horizontal="center"/>
      <protection locked="0"/>
    </xf>
    <xf numFmtId="164" fontId="29" fillId="7" borderId="16" xfId="0" applyNumberFormat="1" applyFont="1" applyFill="1" applyBorder="1" applyAlignment="1" applyProtection="1">
      <alignment horizontal="center"/>
      <protection locked="0"/>
    </xf>
    <xf numFmtId="0" fontId="12" fillId="8" borderId="17" xfId="0" applyFont="1" applyFill="1" applyBorder="1" applyAlignment="1">
      <alignment horizontal="center"/>
    </xf>
    <xf numFmtId="164" fontId="12" fillId="8" borderId="18" xfId="0" applyNumberFormat="1" applyFont="1" applyFill="1" applyBorder="1" applyAlignment="1">
      <alignment horizontal="center" vertical="center"/>
    </xf>
    <xf numFmtId="164" fontId="12" fillId="8" borderId="19" xfId="0" applyNumberFormat="1" applyFont="1" applyFill="1" applyBorder="1" applyAlignment="1">
      <alignment horizontal="center" vertical="center"/>
    </xf>
    <xf numFmtId="0" fontId="7" fillId="5" borderId="10" xfId="0" applyFont="1" applyFill="1" applyBorder="1" applyAlignment="1">
      <alignment horizontal="center"/>
    </xf>
    <xf numFmtId="167" fontId="16" fillId="7" borderId="14" xfId="0" applyNumberFormat="1" applyFont="1" applyFill="1" applyBorder="1" applyAlignment="1" applyProtection="1">
      <alignment horizontal="center"/>
      <protection locked="0"/>
    </xf>
    <xf numFmtId="167" fontId="5" fillId="7" borderId="14" xfId="0" applyNumberFormat="1" applyFont="1" applyFill="1" applyBorder="1" applyAlignment="1" applyProtection="1">
      <alignment horizontal="center"/>
      <protection locked="0"/>
    </xf>
    <xf numFmtId="14" fontId="11" fillId="5" borderId="20" xfId="0" applyNumberFormat="1" applyFont="1" applyFill="1" applyBorder="1" applyAlignment="1">
      <alignment horizontal="center" vertical="center"/>
    </xf>
    <xf numFmtId="167" fontId="12" fillId="8" borderId="0" xfId="0" applyNumberFormat="1" applyFont="1" applyFill="1"/>
    <xf numFmtId="0" fontId="12" fillId="8" borderId="21" xfId="0" applyFont="1" applyFill="1" applyBorder="1" applyAlignment="1">
      <alignment horizontal="center"/>
    </xf>
    <xf numFmtId="164" fontId="12" fillId="8" borderId="22" xfId="0" applyNumberFormat="1" applyFont="1" applyFill="1" applyBorder="1" applyAlignment="1">
      <alignment horizontal="center"/>
    </xf>
    <xf numFmtId="0" fontId="12" fillId="5" borderId="11" xfId="0" applyFont="1" applyFill="1" applyBorder="1"/>
    <xf numFmtId="0" fontId="12" fillId="8" borderId="22" xfId="0" applyFont="1" applyFill="1" applyBorder="1"/>
    <xf numFmtId="0" fontId="24" fillId="5" borderId="10" xfId="0" applyFont="1" applyFill="1" applyBorder="1" applyAlignment="1">
      <alignment horizontal="right"/>
    </xf>
    <xf numFmtId="1" fontId="37" fillId="9" borderId="27" xfId="0" applyNumberFormat="1" applyFont="1" applyFill="1" applyBorder="1" applyAlignment="1">
      <alignment horizontal="center" vertical="center"/>
    </xf>
    <xf numFmtId="0" fontId="12" fillId="8" borderId="28" xfId="0" applyFont="1" applyFill="1" applyBorder="1" applyAlignment="1">
      <alignment horizontal="center" vertical="center"/>
    </xf>
    <xf numFmtId="164" fontId="12" fillId="8" borderId="29" xfId="0" applyNumberFormat="1" applyFont="1" applyFill="1" applyBorder="1" applyAlignment="1">
      <alignment horizontal="center" vertical="center"/>
    </xf>
    <xf numFmtId="0" fontId="24" fillId="5" borderId="10" xfId="0" applyFont="1" applyFill="1" applyBorder="1" applyAlignment="1">
      <alignment horizontal="right" vertical="top"/>
    </xf>
    <xf numFmtId="0" fontId="12" fillId="8" borderId="6" xfId="0" applyFont="1" applyFill="1" applyBorder="1"/>
    <xf numFmtId="164" fontId="12" fillId="8" borderId="0" xfId="0" applyNumberFormat="1" applyFont="1" applyFill="1"/>
    <xf numFmtId="0" fontId="12" fillId="8" borderId="34" xfId="0" applyFont="1" applyFill="1" applyBorder="1" applyAlignment="1">
      <alignment horizontal="center" vertical="center"/>
    </xf>
    <xf numFmtId="164" fontId="12" fillId="8" borderId="35" xfId="0" applyNumberFormat="1" applyFont="1" applyFill="1" applyBorder="1" applyAlignment="1">
      <alignment horizontal="center" vertical="center"/>
    </xf>
    <xf numFmtId="0" fontId="24" fillId="5" borderId="10" xfId="0" applyFont="1" applyFill="1" applyBorder="1" applyAlignment="1">
      <alignment horizontal="center" vertical="center"/>
    </xf>
    <xf numFmtId="168" fontId="43" fillId="9" borderId="19" xfId="0" applyNumberFormat="1" applyFont="1" applyFill="1" applyBorder="1" applyAlignment="1">
      <alignment horizontal="center" vertical="center"/>
    </xf>
    <xf numFmtId="164" fontId="45" fillId="9" borderId="19" xfId="0" applyNumberFormat="1" applyFont="1" applyFill="1" applyBorder="1" applyAlignment="1">
      <alignment horizontal="center" vertical="center"/>
    </xf>
    <xf numFmtId="164" fontId="37" fillId="9" borderId="27" xfId="0" applyNumberFormat="1" applyFont="1" applyFill="1" applyBorder="1" applyAlignment="1">
      <alignment horizontal="center" vertical="center"/>
    </xf>
    <xf numFmtId="0" fontId="12" fillId="8" borderId="39" xfId="0" applyFont="1" applyFill="1" applyBorder="1" applyAlignment="1">
      <alignment horizontal="center" vertical="center"/>
    </xf>
    <xf numFmtId="164" fontId="12" fillId="8" borderId="40" xfId="0" applyNumberFormat="1" applyFont="1" applyFill="1" applyBorder="1" applyAlignment="1">
      <alignment horizontal="center" vertical="center"/>
    </xf>
    <xf numFmtId="0" fontId="27" fillId="5" borderId="10" xfId="0" applyFont="1" applyFill="1" applyBorder="1" applyAlignment="1">
      <alignment horizontal="center" vertical="center"/>
    </xf>
    <xf numFmtId="167" fontId="45" fillId="9" borderId="19" xfId="0" applyNumberFormat="1" applyFont="1" applyFill="1" applyBorder="1" applyAlignment="1">
      <alignment horizontal="center" vertical="center"/>
    </xf>
    <xf numFmtId="0" fontId="12" fillId="8" borderId="43" xfId="0" applyFont="1" applyFill="1" applyBorder="1" applyAlignment="1">
      <alignment horizontal="center" vertical="center"/>
    </xf>
    <xf numFmtId="0" fontId="12" fillId="8" borderId="44" xfId="0" applyFont="1" applyFill="1" applyBorder="1" applyAlignment="1">
      <alignment horizontal="center" vertical="center"/>
    </xf>
    <xf numFmtId="0" fontId="7" fillId="8" borderId="46" xfId="0" applyFont="1" applyFill="1" applyBorder="1"/>
    <xf numFmtId="0" fontId="7" fillId="11" borderId="47" xfId="0" applyFont="1" applyFill="1" applyBorder="1"/>
    <xf numFmtId="0" fontId="7" fillId="11" borderId="11" xfId="0" applyFont="1" applyFill="1" applyBorder="1"/>
    <xf numFmtId="0" fontId="29" fillId="5" borderId="48" xfId="0" applyFont="1" applyFill="1" applyBorder="1"/>
    <xf numFmtId="0" fontId="48" fillId="12" borderId="6" xfId="1" applyFont="1" applyFill="1" applyBorder="1" applyAlignment="1">
      <alignment horizontal="left" vertical="center"/>
    </xf>
    <xf numFmtId="167" fontId="49" fillId="12" borderId="6" xfId="1" applyNumberFormat="1" applyFont="1" applyFill="1" applyBorder="1" applyAlignment="1">
      <alignment horizontal="center" vertical="center"/>
    </xf>
    <xf numFmtId="0" fontId="49" fillId="12" borderId="6" xfId="1" applyFont="1" applyFill="1" applyBorder="1" applyAlignment="1">
      <alignment horizontal="left" vertical="center"/>
    </xf>
    <xf numFmtId="1" fontId="50" fillId="12" borderId="6" xfId="1" applyNumberFormat="1" applyFont="1" applyFill="1" applyBorder="1" applyAlignment="1">
      <alignment horizontal="left" vertical="center"/>
    </xf>
    <xf numFmtId="2" fontId="51" fillId="12" borderId="6" xfId="1" applyNumberFormat="1" applyFont="1" applyFill="1" applyBorder="1" applyAlignment="1">
      <alignment horizontal="left" vertical="center"/>
    </xf>
    <xf numFmtId="1" fontId="52" fillId="12" borderId="6" xfId="1" applyNumberFormat="1" applyFont="1" applyFill="1" applyBorder="1" applyAlignment="1">
      <alignment horizontal="center" vertical="center"/>
    </xf>
    <xf numFmtId="169" fontId="16" fillId="12" borderId="6" xfId="1" applyNumberFormat="1" applyFont="1" applyFill="1" applyBorder="1" applyAlignment="1">
      <alignment horizontal="right" vertical="center"/>
    </xf>
    <xf numFmtId="1" fontId="16" fillId="5" borderId="7" xfId="1" applyNumberFormat="1" applyFont="1" applyFill="1" applyBorder="1" applyAlignment="1">
      <alignment vertical="center"/>
    </xf>
    <xf numFmtId="0" fontId="7" fillId="13" borderId="11" xfId="0" applyFont="1" applyFill="1" applyBorder="1"/>
    <xf numFmtId="0" fontId="12" fillId="5" borderId="10" xfId="0" applyFont="1" applyFill="1" applyBorder="1"/>
    <xf numFmtId="1" fontId="16" fillId="5" borderId="11" xfId="1" applyNumberFormat="1" applyFont="1" applyFill="1" applyBorder="1" applyAlignment="1">
      <alignment vertical="center"/>
    </xf>
    <xf numFmtId="169" fontId="16" fillId="7" borderId="14" xfId="1" applyNumberFormat="1" applyFont="1" applyFill="1" applyBorder="1" applyAlignment="1" applyProtection="1">
      <alignment horizontal="center" vertical="center"/>
      <protection locked="0"/>
    </xf>
    <xf numFmtId="170" fontId="37" fillId="9" borderId="19" xfId="1" applyNumberFormat="1" applyFont="1" applyFill="1" applyBorder="1" applyAlignment="1">
      <alignment horizontal="center" vertical="center"/>
    </xf>
    <xf numFmtId="0" fontId="7" fillId="5" borderId="47" xfId="0" applyFont="1" applyFill="1" applyBorder="1"/>
    <xf numFmtId="0" fontId="7" fillId="5" borderId="48" xfId="0" applyFont="1" applyFill="1" applyBorder="1"/>
    <xf numFmtId="0" fontId="48" fillId="12" borderId="49" xfId="1" applyFont="1" applyFill="1" applyBorder="1" applyAlignment="1">
      <alignment horizontal="left" vertical="center"/>
    </xf>
    <xf numFmtId="167" fontId="49" fillId="12" borderId="49" xfId="1" applyNumberFormat="1" applyFont="1" applyFill="1" applyBorder="1" applyAlignment="1">
      <alignment horizontal="center" vertical="center"/>
    </xf>
    <xf numFmtId="0" fontId="49" fillId="12" borderId="49" xfId="1" applyFont="1" applyFill="1" applyBorder="1" applyAlignment="1">
      <alignment horizontal="left" vertical="center"/>
    </xf>
    <xf numFmtId="1" fontId="50" fillId="12" borderId="49" xfId="1" applyNumberFormat="1" applyFont="1" applyFill="1" applyBorder="1" applyAlignment="1">
      <alignment horizontal="left" vertical="center"/>
    </xf>
    <xf numFmtId="2" fontId="51" fillId="12" borderId="49" xfId="1" applyNumberFormat="1" applyFont="1" applyFill="1" applyBorder="1" applyAlignment="1">
      <alignment horizontal="left" vertical="center"/>
    </xf>
    <xf numFmtId="1" fontId="52" fillId="12" borderId="49" xfId="1" applyNumberFormat="1" applyFont="1" applyFill="1" applyBorder="1" applyAlignment="1">
      <alignment horizontal="center" vertical="center"/>
    </xf>
    <xf numFmtId="169" fontId="16" fillId="12" borderId="49" xfId="1" applyNumberFormat="1" applyFont="1" applyFill="1" applyBorder="1" applyAlignment="1">
      <alignment horizontal="right" vertical="center"/>
    </xf>
    <xf numFmtId="1" fontId="16" fillId="5" borderId="46" xfId="1" applyNumberFormat="1" applyFont="1" applyFill="1" applyBorder="1" applyAlignment="1">
      <alignment vertical="center"/>
    </xf>
    <xf numFmtId="164" fontId="37" fillId="9" borderId="19" xfId="1" applyNumberFormat="1" applyFont="1" applyFill="1" applyBorder="1" applyAlignment="1">
      <alignment horizontal="center" vertical="center"/>
    </xf>
    <xf numFmtId="167" fontId="56" fillId="12" borderId="49" xfId="1" applyNumberFormat="1" applyFont="1" applyFill="1" applyBorder="1" applyAlignment="1">
      <alignment horizontal="center" vertical="center"/>
    </xf>
    <xf numFmtId="0" fontId="56" fillId="12" borderId="49" xfId="1" applyFont="1" applyFill="1" applyBorder="1" applyAlignment="1">
      <alignment horizontal="left" vertical="center"/>
    </xf>
    <xf numFmtId="1" fontId="57" fillId="12" borderId="49" xfId="1" applyNumberFormat="1" applyFont="1" applyFill="1" applyBorder="1" applyAlignment="1">
      <alignment horizontal="left" vertical="center"/>
    </xf>
    <xf numFmtId="2" fontId="58" fillId="12" borderId="49" xfId="1" applyNumberFormat="1" applyFont="1" applyFill="1" applyBorder="1" applyAlignment="1">
      <alignment horizontal="left" vertical="center"/>
    </xf>
    <xf numFmtId="1" fontId="59" fillId="12" borderId="49" xfId="1" applyNumberFormat="1" applyFont="1" applyFill="1" applyBorder="1" applyAlignment="1">
      <alignment horizontal="center" vertical="center"/>
    </xf>
    <xf numFmtId="169" fontId="60" fillId="12" borderId="49" xfId="1" applyNumberFormat="1" applyFont="1" applyFill="1" applyBorder="1" applyAlignment="1">
      <alignment horizontal="right" vertical="center"/>
    </xf>
    <xf numFmtId="1" fontId="60" fillId="5" borderId="46" xfId="1" applyNumberFormat="1" applyFont="1" applyFill="1" applyBorder="1" applyAlignment="1">
      <alignment vertical="center"/>
    </xf>
    <xf numFmtId="1" fontId="60" fillId="5" borderId="11" xfId="1" applyNumberFormat="1" applyFont="1" applyFill="1" applyBorder="1" applyAlignment="1">
      <alignment vertical="center"/>
    </xf>
    <xf numFmtId="167" fontId="57" fillId="12" borderId="49" xfId="1" applyNumberFormat="1" applyFont="1" applyFill="1" applyBorder="1" applyAlignment="1">
      <alignment horizontal="center" vertical="center"/>
    </xf>
    <xf numFmtId="0" fontId="57" fillId="12" borderId="49" xfId="1" applyFont="1" applyFill="1" applyBorder="1" applyAlignment="1">
      <alignment horizontal="left" vertical="center"/>
    </xf>
    <xf numFmtId="2" fontId="57" fillId="12" borderId="49" xfId="1" applyNumberFormat="1" applyFont="1" applyFill="1" applyBorder="1" applyAlignment="1">
      <alignment horizontal="left" vertical="center"/>
    </xf>
    <xf numFmtId="1" fontId="60" fillId="12" borderId="49" xfId="1" applyNumberFormat="1" applyFont="1" applyFill="1" applyBorder="1" applyAlignment="1">
      <alignment horizontal="center" vertical="center"/>
    </xf>
    <xf numFmtId="0" fontId="7" fillId="5" borderId="46" xfId="0" applyFont="1" applyFill="1" applyBorder="1"/>
    <xf numFmtId="0" fontId="7" fillId="8" borderId="11" xfId="0" applyFont="1" applyFill="1" applyBorder="1"/>
    <xf numFmtId="0" fontId="7" fillId="5" borderId="11" xfId="0" applyFont="1" applyFill="1" applyBorder="1"/>
    <xf numFmtId="164" fontId="16" fillId="14" borderId="14" xfId="1" applyNumberFormat="1" applyFont="1" applyFill="1" applyBorder="1" applyAlignment="1" applyProtection="1">
      <alignment horizontal="center" vertical="center"/>
      <protection locked="0"/>
    </xf>
    <xf numFmtId="172" fontId="16" fillId="14" borderId="14" xfId="1" applyNumberFormat="1" applyFont="1" applyFill="1" applyBorder="1" applyAlignment="1" applyProtection="1">
      <alignment horizontal="center" vertical="center"/>
      <protection locked="0"/>
    </xf>
    <xf numFmtId="0" fontId="12" fillId="7" borderId="0" xfId="0" applyFont="1" applyFill="1"/>
    <xf numFmtId="0" fontId="12" fillId="5" borderId="54" xfId="0" applyFont="1" applyFill="1" applyBorder="1"/>
    <xf numFmtId="0" fontId="12" fillId="5" borderId="53" xfId="0" applyFont="1" applyFill="1" applyBorder="1"/>
    <xf numFmtId="0" fontId="12" fillId="5" borderId="47" xfId="0" applyFont="1" applyFill="1" applyBorder="1"/>
    <xf numFmtId="0" fontId="12" fillId="5" borderId="49" xfId="0" applyFont="1" applyFill="1" applyBorder="1" applyAlignment="1">
      <alignment horizontal="center"/>
    </xf>
    <xf numFmtId="0" fontId="12" fillId="5" borderId="49" xfId="0" applyFont="1" applyFill="1" applyBorder="1"/>
    <xf numFmtId="0" fontId="12" fillId="5" borderId="48" xfId="0" applyFont="1" applyFill="1" applyBorder="1"/>
    <xf numFmtId="2" fontId="68" fillId="8" borderId="0" xfId="1" applyNumberFormat="1" applyFont="1" applyFill="1" applyAlignment="1">
      <alignment horizontal="left" vertical="center"/>
    </xf>
    <xf numFmtId="0" fontId="79" fillId="12" borderId="10" xfId="1" applyFont="1" applyFill="1" applyBorder="1" applyAlignment="1">
      <alignment horizontal="left" vertical="center"/>
    </xf>
    <xf numFmtId="0" fontId="60" fillId="8" borderId="0" xfId="1" applyFont="1" applyFill="1" applyAlignment="1">
      <alignment horizontal="center" vertical="center"/>
    </xf>
    <xf numFmtId="167" fontId="80" fillId="8" borderId="0" xfId="1" applyNumberFormat="1" applyFont="1" applyFill="1" applyAlignment="1">
      <alignment horizontal="center" vertical="center"/>
    </xf>
    <xf numFmtId="1" fontId="68" fillId="8" borderId="0" xfId="1" applyNumberFormat="1" applyFont="1" applyFill="1" applyAlignment="1">
      <alignment horizontal="left" vertical="center"/>
    </xf>
    <xf numFmtId="0" fontId="81" fillId="12" borderId="10" xfId="1" applyFont="1" applyFill="1" applyBorder="1" applyAlignment="1">
      <alignment horizontal="left" vertical="center"/>
    </xf>
    <xf numFmtId="167" fontId="16" fillId="14" borderId="14" xfId="1" applyNumberFormat="1" applyFont="1" applyFill="1" applyBorder="1" applyAlignment="1" applyProtection="1">
      <alignment horizontal="center" vertical="center"/>
      <protection locked="0"/>
    </xf>
    <xf numFmtId="0" fontId="16" fillId="8" borderId="0" xfId="1" applyFont="1" applyFill="1" applyAlignment="1">
      <alignment horizontal="left" vertical="center"/>
    </xf>
    <xf numFmtId="1" fontId="61" fillId="8" borderId="0" xfId="1" applyNumberFormat="1" applyFont="1" applyFill="1" applyAlignment="1">
      <alignment horizontal="left" vertical="center"/>
    </xf>
    <xf numFmtId="2" fontId="60" fillId="8" borderId="0" xfId="1" applyNumberFormat="1" applyFont="1" applyFill="1" applyAlignment="1">
      <alignment horizontal="left" vertical="center"/>
    </xf>
    <xf numFmtId="0" fontId="60" fillId="8" borderId="0" xfId="1" applyFont="1" applyFill="1" applyAlignment="1">
      <alignment horizontal="left" vertical="center"/>
    </xf>
    <xf numFmtId="167" fontId="16" fillId="7" borderId="55" xfId="1" applyNumberFormat="1" applyFont="1" applyFill="1" applyBorder="1" applyAlignment="1" applyProtection="1">
      <alignment horizontal="center" vertical="center"/>
      <protection locked="0"/>
    </xf>
    <xf numFmtId="0" fontId="82" fillId="5" borderId="56" xfId="0" applyFont="1" applyFill="1" applyBorder="1" applyAlignment="1">
      <alignment vertical="center"/>
    </xf>
    <xf numFmtId="164" fontId="17" fillId="9" borderId="19" xfId="1" applyNumberFormat="1" applyFont="1" applyFill="1" applyBorder="1" applyAlignment="1" applyProtection="1">
      <alignment horizontal="center" vertical="center"/>
      <protection hidden="1"/>
    </xf>
    <xf numFmtId="0" fontId="7" fillId="8" borderId="59" xfId="0" applyFont="1" applyFill="1" applyBorder="1"/>
    <xf numFmtId="0" fontId="76" fillId="8" borderId="11" xfId="0" applyFont="1" applyFill="1" applyBorder="1"/>
    <xf numFmtId="0" fontId="81" fillId="16" borderId="13" xfId="1" applyFont="1" applyFill="1" applyBorder="1" applyAlignment="1">
      <alignment horizontal="left" vertical="center"/>
    </xf>
    <xf numFmtId="0" fontId="12" fillId="8" borderId="60" xfId="0" applyFont="1" applyFill="1" applyBorder="1"/>
    <xf numFmtId="0" fontId="12" fillId="8" borderId="60" xfId="0" applyFont="1" applyFill="1" applyBorder="1" applyAlignment="1">
      <alignment horizontal="center"/>
    </xf>
    <xf numFmtId="0" fontId="12" fillId="8" borderId="61" xfId="0" applyFont="1" applyFill="1" applyBorder="1"/>
    <xf numFmtId="0" fontId="81" fillId="16" borderId="62" xfId="1" applyFont="1" applyFill="1" applyBorder="1" applyAlignment="1">
      <alignment horizontal="left" vertical="center"/>
    </xf>
    <xf numFmtId="0" fontId="12" fillId="8" borderId="57" xfId="0" applyFont="1" applyFill="1" applyBorder="1"/>
    <xf numFmtId="0" fontId="76" fillId="8" borderId="58" xfId="0" applyFont="1" applyFill="1" applyBorder="1"/>
    <xf numFmtId="169" fontId="84" fillId="7" borderId="64" xfId="1" applyNumberFormat="1" applyFont="1" applyFill="1" applyBorder="1" applyAlignment="1">
      <alignment horizontal="right" vertical="center"/>
    </xf>
    <xf numFmtId="169" fontId="85" fillId="7" borderId="65" xfId="1" applyNumberFormat="1" applyFont="1" applyFill="1" applyBorder="1" applyAlignment="1">
      <alignment horizontal="right" vertical="center"/>
    </xf>
    <xf numFmtId="0" fontId="12" fillId="7" borderId="12" xfId="0" applyFont="1" applyFill="1" applyBorder="1"/>
    <xf numFmtId="0" fontId="85" fillId="7" borderId="65" xfId="0" applyFont="1" applyFill="1" applyBorder="1" applyAlignment="1">
      <alignment horizontal="center" vertical="center"/>
    </xf>
    <xf numFmtId="0" fontId="86" fillId="7" borderId="65" xfId="1" applyFont="1" applyFill="1" applyBorder="1" applyAlignment="1">
      <alignment horizontal="left" vertical="center"/>
    </xf>
    <xf numFmtId="0" fontId="85" fillId="7" borderId="65" xfId="1" applyFont="1" applyFill="1" applyBorder="1" applyAlignment="1">
      <alignment horizontal="center" vertical="center"/>
    </xf>
    <xf numFmtId="1" fontId="85" fillId="7" borderId="65" xfId="1" applyNumberFormat="1" applyFont="1" applyFill="1" applyBorder="1" applyAlignment="1">
      <alignment horizontal="center" vertical="center"/>
    </xf>
    <xf numFmtId="171" fontId="85" fillId="7" borderId="65" xfId="1" applyNumberFormat="1" applyFont="1" applyFill="1" applyBorder="1" applyAlignment="1">
      <alignment horizontal="center" vertical="center"/>
    </xf>
    <xf numFmtId="1" fontId="85" fillId="7" borderId="65" xfId="1" applyNumberFormat="1" applyFont="1" applyFill="1" applyBorder="1" applyAlignment="1">
      <alignment horizontal="right" vertical="center"/>
    </xf>
    <xf numFmtId="1" fontId="87" fillId="7" borderId="65" xfId="1" applyNumberFormat="1" applyFont="1" applyFill="1" applyBorder="1" applyAlignment="1">
      <alignment horizontal="left" vertical="center"/>
    </xf>
    <xf numFmtId="169" fontId="88" fillId="7" borderId="65" xfId="1" applyNumberFormat="1" applyFont="1" applyFill="1" applyBorder="1" applyAlignment="1">
      <alignment horizontal="right" vertical="center"/>
    </xf>
    <xf numFmtId="1" fontId="86" fillId="7" borderId="65" xfId="1" applyNumberFormat="1" applyFont="1" applyFill="1" applyBorder="1" applyAlignment="1">
      <alignment horizontal="left" vertical="center"/>
    </xf>
    <xf numFmtId="0" fontId="89" fillId="7" borderId="65" xfId="1" applyFont="1" applyFill="1" applyBorder="1" applyAlignment="1">
      <alignment horizontal="left" vertical="center"/>
    </xf>
    <xf numFmtId="0" fontId="89" fillId="7" borderId="65" xfId="1" applyFont="1" applyFill="1" applyBorder="1" applyAlignment="1">
      <alignment horizontal="center" vertical="center"/>
    </xf>
    <xf numFmtId="2" fontId="85" fillId="7" borderId="65" xfId="1" applyNumberFormat="1" applyFont="1" applyFill="1" applyBorder="1" applyAlignment="1">
      <alignment horizontal="center" vertical="center"/>
    </xf>
    <xf numFmtId="1" fontId="88" fillId="7" borderId="65" xfId="1" applyNumberFormat="1" applyFont="1" applyFill="1" applyBorder="1" applyAlignment="1">
      <alignment horizontal="center" vertical="center"/>
    </xf>
    <xf numFmtId="0" fontId="85" fillId="7" borderId="67" xfId="1" applyFont="1" applyFill="1" applyBorder="1" applyAlignment="1">
      <alignment horizontal="center" vertical="center"/>
    </xf>
    <xf numFmtId="1" fontId="85" fillId="7" borderId="67" xfId="1" applyNumberFormat="1" applyFont="1" applyFill="1" applyBorder="1" applyAlignment="1">
      <alignment horizontal="center" vertical="center"/>
    </xf>
    <xf numFmtId="171" fontId="85" fillId="7" borderId="67" xfId="1" applyNumberFormat="1" applyFont="1" applyFill="1" applyBorder="1" applyAlignment="1">
      <alignment horizontal="center" vertical="center"/>
    </xf>
    <xf numFmtId="2" fontId="85" fillId="7" borderId="67" xfId="1" applyNumberFormat="1" applyFont="1" applyFill="1" applyBorder="1" applyAlignment="1">
      <alignment horizontal="center" vertical="center"/>
    </xf>
    <xf numFmtId="1" fontId="85" fillId="7" borderId="67" xfId="1" applyNumberFormat="1" applyFont="1" applyFill="1" applyBorder="1" applyAlignment="1">
      <alignment horizontal="right" vertical="center"/>
    </xf>
    <xf numFmtId="169" fontId="85" fillId="7" borderId="67" xfId="1" applyNumberFormat="1" applyFont="1" applyFill="1" applyBorder="1" applyAlignment="1">
      <alignment horizontal="right" vertical="center"/>
    </xf>
    <xf numFmtId="169" fontId="85" fillId="7" borderId="68" xfId="1" applyNumberFormat="1" applyFont="1" applyFill="1" applyBorder="1" applyAlignment="1">
      <alignment horizontal="right" vertical="center"/>
    </xf>
    <xf numFmtId="0" fontId="12" fillId="7" borderId="69" xfId="0" applyFont="1" applyFill="1" applyBorder="1"/>
    <xf numFmtId="0" fontId="12" fillId="7" borderId="70" xfId="0" applyFont="1" applyFill="1" applyBorder="1"/>
    <xf numFmtId="164" fontId="17" fillId="9" borderId="61" xfId="0" applyNumberFormat="1" applyFont="1" applyFill="1" applyBorder="1" applyAlignment="1">
      <alignment horizontal="center" vertical="center"/>
    </xf>
    <xf numFmtId="0" fontId="11" fillId="7" borderId="27" xfId="0" applyFont="1" applyFill="1" applyBorder="1" applyAlignment="1" applyProtection="1">
      <alignment horizontal="center" vertical="center"/>
      <protection locked="0"/>
    </xf>
    <xf numFmtId="0" fontId="6" fillId="7" borderId="71" xfId="0" applyFont="1" applyFill="1" applyBorder="1" applyAlignment="1" applyProtection="1">
      <alignment horizontal="center" vertical="center"/>
      <protection locked="0"/>
    </xf>
    <xf numFmtId="0" fontId="14" fillId="5" borderId="0" xfId="1" applyFont="1" applyFill="1" applyAlignment="1">
      <alignment horizontal="center" vertical="center"/>
    </xf>
    <xf numFmtId="0" fontId="19" fillId="5" borderId="0" xfId="0" applyFont="1" applyFill="1"/>
    <xf numFmtId="0" fontId="19" fillId="5" borderId="11" xfId="0" applyFont="1" applyFill="1" applyBorder="1"/>
    <xf numFmtId="0" fontId="20" fillId="5" borderId="0" xfId="0" applyFont="1" applyFill="1"/>
    <xf numFmtId="0" fontId="21" fillId="5" borderId="0" xfId="0" applyFont="1" applyFill="1" applyAlignment="1">
      <alignment horizontal="center" vertical="center"/>
    </xf>
    <xf numFmtId="16" fontId="20" fillId="5" borderId="0" xfId="0" applyNumberFormat="1" applyFont="1" applyFill="1"/>
    <xf numFmtId="0" fontId="22" fillId="5" borderId="0" xfId="0" applyFont="1" applyFill="1"/>
    <xf numFmtId="0" fontId="24" fillId="5" borderId="0" xfId="0" applyFont="1" applyFill="1" applyAlignment="1">
      <alignment horizontal="center"/>
    </xf>
    <xf numFmtId="0" fontId="25" fillId="5" borderId="0" xfId="0" applyFont="1" applyFill="1"/>
    <xf numFmtId="0" fontId="27" fillId="5" borderId="0" xfId="0" applyFont="1" applyFill="1" applyAlignment="1">
      <alignment horizontal="right"/>
    </xf>
    <xf numFmtId="0" fontId="30" fillId="5" borderId="11" xfId="0" applyFont="1" applyFill="1" applyBorder="1" applyAlignment="1">
      <alignment horizontal="center" vertical="center"/>
    </xf>
    <xf numFmtId="0" fontId="31" fillId="5" borderId="0" xfId="0" applyFont="1" applyFill="1" applyAlignment="1">
      <alignment horizontal="center"/>
    </xf>
    <xf numFmtId="0" fontId="32" fillId="5" borderId="0" xfId="0" applyFont="1" applyFill="1" applyAlignment="1">
      <alignment horizontal="center"/>
    </xf>
    <xf numFmtId="0" fontId="12" fillId="5" borderId="0" xfId="0" applyFont="1" applyFill="1" applyAlignment="1">
      <alignment horizontal="right"/>
    </xf>
    <xf numFmtId="0" fontId="12" fillId="5" borderId="0" xfId="0" applyFont="1" applyFill="1"/>
    <xf numFmtId="0" fontId="7" fillId="5" borderId="0" xfId="0" applyFont="1" applyFill="1"/>
    <xf numFmtId="0" fontId="41" fillId="5" borderId="0" xfId="0" applyFont="1" applyFill="1"/>
    <xf numFmtId="0" fontId="44" fillId="5" borderId="0" xfId="0" applyFont="1" applyFill="1" applyAlignment="1">
      <alignment vertical="center"/>
    </xf>
    <xf numFmtId="0" fontId="24" fillId="5" borderId="0" xfId="0" applyFont="1" applyFill="1" applyAlignment="1">
      <alignment horizontal="center" vertical="center" wrapText="1"/>
    </xf>
    <xf numFmtId="0" fontId="27" fillId="5" borderId="0" xfId="0" applyFont="1" applyFill="1" applyAlignment="1">
      <alignment horizontal="center" vertical="center"/>
    </xf>
    <xf numFmtId="0" fontId="44" fillId="5" borderId="0" xfId="0" applyFont="1" applyFill="1" applyAlignment="1">
      <alignment horizontal="left" vertical="center"/>
    </xf>
    <xf numFmtId="0" fontId="7" fillId="0" borderId="0" xfId="0" applyFont="1" applyAlignment="1">
      <alignment horizontal="center" vertical="top" wrapText="1"/>
    </xf>
    <xf numFmtId="0" fontId="7" fillId="0" borderId="11" xfId="0" applyFont="1" applyBorder="1" applyAlignment="1">
      <alignment horizontal="center" vertical="top" wrapText="1"/>
    </xf>
    <xf numFmtId="0" fontId="7" fillId="11" borderId="0" xfId="0" applyFont="1" applyFill="1"/>
    <xf numFmtId="1" fontId="53" fillId="5" borderId="0" xfId="1" applyNumberFormat="1" applyFont="1" applyFill="1"/>
    <xf numFmtId="0" fontId="16" fillId="5" borderId="0" xfId="1" applyFont="1" applyFill="1" applyAlignment="1">
      <alignment horizontal="center" vertical="center"/>
    </xf>
    <xf numFmtId="167" fontId="27" fillId="5" borderId="0" xfId="1" applyNumberFormat="1" applyFont="1" applyFill="1" applyAlignment="1">
      <alignment horizontal="center" vertical="center"/>
    </xf>
    <xf numFmtId="0" fontId="12" fillId="5" borderId="0" xfId="1" applyFont="1" applyFill="1" applyAlignment="1">
      <alignment horizontal="center" vertical="center"/>
    </xf>
    <xf numFmtId="167" fontId="53" fillId="5" borderId="0" xfId="1" applyNumberFormat="1" applyFont="1" applyFill="1" applyAlignment="1">
      <alignment horizontal="center" vertical="center"/>
    </xf>
    <xf numFmtId="2" fontId="54" fillId="5" borderId="0" xfId="1" applyNumberFormat="1" applyFont="1" applyFill="1" applyAlignment="1">
      <alignment horizontal="left" vertical="center"/>
    </xf>
    <xf numFmtId="169" fontId="16" fillId="12" borderId="0" xfId="1" applyNumberFormat="1" applyFont="1" applyFill="1" applyAlignment="1">
      <alignment horizontal="right" vertical="center"/>
    </xf>
    <xf numFmtId="2" fontId="55" fillId="5" borderId="0" xfId="1" applyNumberFormat="1" applyFont="1" applyFill="1" applyAlignment="1">
      <alignment horizontal="left" vertical="center"/>
    </xf>
    <xf numFmtId="1" fontId="61" fillId="5" borderId="0" xfId="1" applyNumberFormat="1" applyFont="1" applyFill="1"/>
    <xf numFmtId="0" fontId="62" fillId="5" borderId="0" xfId="1" applyFont="1" applyFill="1" applyAlignment="1">
      <alignment horizontal="center" vertical="center"/>
    </xf>
    <xf numFmtId="0" fontId="53" fillId="5" borderId="0" xfId="1" applyFont="1" applyFill="1" applyAlignment="1">
      <alignment horizontal="center" vertical="center"/>
    </xf>
    <xf numFmtId="2" fontId="63" fillId="5" borderId="0" xfId="1" applyNumberFormat="1" applyFont="1" applyFill="1" applyAlignment="1">
      <alignment horizontal="left" vertical="center"/>
    </xf>
    <xf numFmtId="169" fontId="60" fillId="12" borderId="0" xfId="1" applyNumberFormat="1" applyFont="1" applyFill="1" applyAlignment="1">
      <alignment horizontal="right" vertical="center"/>
    </xf>
    <xf numFmtId="0" fontId="60" fillId="5" borderId="0" xfId="1" applyFont="1" applyFill="1" applyAlignment="1">
      <alignment horizontal="center" vertical="center"/>
    </xf>
    <xf numFmtId="1" fontId="53" fillId="12" borderId="0" xfId="1" applyNumberFormat="1" applyFont="1" applyFill="1" applyAlignment="1">
      <alignment horizontal="center" vertical="center"/>
    </xf>
    <xf numFmtId="1" fontId="59" fillId="12" borderId="0" xfId="1" applyNumberFormat="1" applyFont="1" applyFill="1" applyAlignment="1">
      <alignment horizontal="center" vertical="center"/>
    </xf>
    <xf numFmtId="0" fontId="60" fillId="12" borderId="0" xfId="1" applyFont="1" applyFill="1" applyAlignment="1">
      <alignment horizontal="center" vertical="center"/>
    </xf>
    <xf numFmtId="171" fontId="65" fillId="12" borderId="0" xfId="1" applyNumberFormat="1" applyFont="1" applyFill="1" applyAlignment="1" applyProtection="1">
      <alignment horizontal="center" vertical="center"/>
      <protection hidden="1"/>
    </xf>
    <xf numFmtId="171" fontId="66" fillId="12" borderId="0" xfId="1" applyNumberFormat="1" applyFont="1" applyFill="1" applyAlignment="1">
      <alignment horizontal="center" vertical="center"/>
    </xf>
    <xf numFmtId="167" fontId="27" fillId="12" borderId="0" xfId="1" applyNumberFormat="1" applyFont="1" applyFill="1" applyAlignment="1">
      <alignment horizontal="center" vertical="center"/>
    </xf>
    <xf numFmtId="0" fontId="61" fillId="12" borderId="0" xfId="1" applyFont="1" applyFill="1" applyAlignment="1">
      <alignment horizontal="center" vertical="center"/>
    </xf>
    <xf numFmtId="1" fontId="53" fillId="12" borderId="0" xfId="1" applyNumberFormat="1" applyFont="1" applyFill="1" applyAlignment="1">
      <alignment horizontal="left" vertical="center"/>
    </xf>
    <xf numFmtId="2" fontId="67" fillId="12" borderId="0" xfId="1" applyNumberFormat="1" applyFont="1" applyFill="1" applyAlignment="1">
      <alignment horizontal="left" vertical="center"/>
    </xf>
    <xf numFmtId="0" fontId="68" fillId="12" borderId="0" xfId="1" applyFont="1" applyFill="1" applyAlignment="1">
      <alignment horizontal="right" vertical="center"/>
    </xf>
    <xf numFmtId="1" fontId="69" fillId="12" borderId="0" xfId="1" applyNumberFormat="1" applyFont="1" applyFill="1" applyAlignment="1">
      <alignment horizontal="center" vertical="center"/>
    </xf>
    <xf numFmtId="0" fontId="70" fillId="12" borderId="0" xfId="1" applyFont="1" applyFill="1" applyAlignment="1">
      <alignment horizontal="left" vertical="center"/>
    </xf>
    <xf numFmtId="1" fontId="71" fillId="12" borderId="0" xfId="1" applyNumberFormat="1" applyFont="1" applyFill="1" applyAlignment="1">
      <alignment horizontal="center" vertical="center"/>
    </xf>
    <xf numFmtId="2" fontId="60" fillId="12" borderId="0" xfId="1" applyNumberFormat="1" applyFont="1" applyFill="1" applyAlignment="1">
      <alignment horizontal="center" vertical="center"/>
    </xf>
    <xf numFmtId="167" fontId="31" fillId="5" borderId="0" xfId="1" applyNumberFormat="1" applyFont="1" applyFill="1" applyAlignment="1">
      <alignment horizontal="left" vertical="center"/>
    </xf>
    <xf numFmtId="167" fontId="69" fillId="5" borderId="0" xfId="1" applyNumberFormat="1" applyFont="1" applyFill="1" applyAlignment="1">
      <alignment horizontal="center" vertical="center"/>
    </xf>
    <xf numFmtId="0" fontId="73" fillId="5" borderId="0" xfId="1" applyFont="1" applyFill="1" applyAlignment="1">
      <alignment horizontal="left" vertical="center"/>
    </xf>
    <xf numFmtId="169" fontId="74" fillId="5" borderId="0" xfId="1" applyNumberFormat="1" applyFont="1" applyFill="1" applyAlignment="1">
      <alignment horizontal="right" vertical="center"/>
    </xf>
    <xf numFmtId="169" fontId="75" fillId="5" borderId="0" xfId="1" applyNumberFormat="1" applyFont="1" applyFill="1" applyAlignment="1">
      <alignment horizontal="right" vertical="center"/>
    </xf>
    <xf numFmtId="1" fontId="59" fillId="5" borderId="0" xfId="1" applyNumberFormat="1" applyFont="1" applyFill="1" applyAlignment="1">
      <alignment horizontal="center" vertical="center"/>
    </xf>
    <xf numFmtId="169" fontId="60" fillId="5" borderId="0" xfId="1" applyNumberFormat="1" applyFont="1" applyFill="1" applyAlignment="1">
      <alignment horizontal="right" vertical="center"/>
    </xf>
    <xf numFmtId="0" fontId="12" fillId="5" borderId="15" xfId="0" applyFont="1" applyFill="1" applyBorder="1"/>
    <xf numFmtId="0" fontId="12" fillId="5" borderId="46" xfId="0" applyFont="1" applyFill="1" applyBorder="1"/>
    <xf numFmtId="173" fontId="12" fillId="5" borderId="0" xfId="0" applyNumberFormat="1" applyFont="1" applyFill="1" applyAlignment="1">
      <alignment horizontal="center"/>
    </xf>
    <xf numFmtId="0" fontId="12" fillId="5" borderId="0" xfId="0" applyFont="1" applyFill="1" applyAlignment="1">
      <alignment horizontal="center"/>
    </xf>
    <xf numFmtId="1" fontId="12" fillId="5" borderId="0" xfId="0" applyNumberFormat="1" applyFont="1" applyFill="1" applyAlignment="1">
      <alignment horizontal="center"/>
    </xf>
    <xf numFmtId="0" fontId="77" fillId="5" borderId="0" xfId="0" applyFont="1" applyFill="1" applyAlignment="1">
      <alignment horizontal="center"/>
    </xf>
    <xf numFmtId="0" fontId="11" fillId="5" borderId="0" xfId="0" applyFont="1" applyFill="1"/>
    <xf numFmtId="0" fontId="78" fillId="5" borderId="0" xfId="0" applyFont="1" applyFill="1"/>
    <xf numFmtId="0" fontId="82" fillId="5" borderId="0" xfId="0" applyFont="1" applyFill="1" applyAlignment="1">
      <alignment vertical="center"/>
    </xf>
    <xf numFmtId="0" fontId="12" fillId="8" borderId="7" xfId="0" applyFont="1" applyFill="1" applyBorder="1"/>
    <xf numFmtId="0" fontId="2" fillId="0" borderId="0" xfId="0" applyFont="1" applyAlignment="1">
      <alignment vertical="center" wrapText="1"/>
    </xf>
    <xf numFmtId="0" fontId="2" fillId="0" borderId="0" xfId="0" applyFont="1" applyAlignment="1">
      <alignment horizontal="center" vertical="center" wrapText="1"/>
    </xf>
    <xf numFmtId="0" fontId="1" fillId="0" borderId="3" xfId="0" applyFont="1" applyBorder="1" applyAlignment="1">
      <alignment vertical="center" wrapText="1"/>
    </xf>
    <xf numFmtId="0" fontId="28" fillId="0" borderId="0" xfId="0" applyFont="1" applyAlignment="1">
      <alignment horizontal="left" vertical="center" wrapText="1"/>
    </xf>
    <xf numFmtId="0" fontId="28" fillId="0" borderId="0" xfId="0" applyFont="1" applyAlignment="1">
      <alignment vertical="top" wrapText="1"/>
    </xf>
    <xf numFmtId="0" fontId="0" fillId="18" borderId="0" xfId="0" applyFill="1" applyAlignment="1">
      <alignment wrapText="1"/>
    </xf>
    <xf numFmtId="0" fontId="0" fillId="19" borderId="0" xfId="0" applyFill="1" applyAlignment="1">
      <alignment wrapText="1"/>
    </xf>
    <xf numFmtId="0" fontId="0" fillId="20" borderId="0" xfId="0" applyFill="1" applyAlignment="1">
      <alignment wrapText="1"/>
    </xf>
    <xf numFmtId="0" fontId="0" fillId="21" borderId="0" xfId="0" applyFill="1" applyAlignment="1">
      <alignment wrapText="1"/>
    </xf>
    <xf numFmtId="0" fontId="0" fillId="0" borderId="3" xfId="0" applyBorder="1" applyAlignment="1">
      <alignment horizontal="center" vertical="top" wrapText="1"/>
    </xf>
    <xf numFmtId="0" fontId="0" fillId="0" borderId="4" xfId="0" applyBorder="1" applyAlignment="1">
      <alignment horizontal="center" vertical="top" wrapText="1"/>
    </xf>
    <xf numFmtId="0" fontId="0" fillId="0" borderId="0" xfId="0" applyAlignment="1">
      <alignment vertical="top" wrapText="1"/>
    </xf>
    <xf numFmtId="0" fontId="0" fillId="0" borderId="0" xfId="0" applyAlignment="1">
      <alignment horizontal="center" vertical="center"/>
    </xf>
    <xf numFmtId="16" fontId="0" fillId="0" borderId="0" xfId="0" applyNumberFormat="1"/>
    <xf numFmtId="0" fontId="0" fillId="0" borderId="0" xfId="0" applyAlignment="1">
      <alignment horizontal="left"/>
    </xf>
    <xf numFmtId="0" fontId="1" fillId="0" borderId="0" xfId="0" applyFont="1" applyAlignment="1">
      <alignment horizontal="left" vertical="center" wrapText="1"/>
    </xf>
    <xf numFmtId="0" fontId="0" fillId="0" borderId="0" xfId="0" applyAlignment="1">
      <alignment horizontal="center" vertical="top" wrapText="1"/>
    </xf>
    <xf numFmtId="0" fontId="0" fillId="0" borderId="76" xfId="0" applyBorder="1"/>
    <xf numFmtId="0" fontId="1" fillId="0" borderId="3" xfId="0" applyFont="1" applyBorder="1" applyAlignment="1">
      <alignment vertical="center"/>
    </xf>
    <xf numFmtId="1" fontId="0" fillId="0" borderId="0" xfId="0" applyNumberFormat="1"/>
    <xf numFmtId="15" fontId="0" fillId="0" borderId="0" xfId="0" applyNumberFormat="1"/>
    <xf numFmtId="0" fontId="7" fillId="0" borderId="0" xfId="0" applyFont="1" applyAlignment="1">
      <alignment vertical="center"/>
    </xf>
    <xf numFmtId="0" fontId="102" fillId="0" borderId="0" xfId="0" applyFont="1"/>
    <xf numFmtId="0" fontId="103" fillId="0" borderId="3" xfId="0" applyFont="1" applyBorder="1" applyAlignment="1">
      <alignment horizontal="center" vertical="top" wrapText="1"/>
    </xf>
    <xf numFmtId="0" fontId="104" fillId="0" borderId="3" xfId="0" applyFont="1" applyBorder="1" applyAlignment="1">
      <alignment horizontal="center" vertical="top" wrapText="1"/>
    </xf>
    <xf numFmtId="0" fontId="0" fillId="0" borderId="0" xfId="0" applyAlignment="1">
      <alignment horizontal="center" vertical="top"/>
    </xf>
    <xf numFmtId="0" fontId="0" fillId="0" borderId="3" xfId="0" applyBorder="1" applyAlignment="1">
      <alignment horizontal="center" vertical="top"/>
    </xf>
    <xf numFmtId="0" fontId="0" fillId="0" borderId="4" xfId="0" applyBorder="1" applyAlignment="1">
      <alignment horizontal="center" vertical="top"/>
    </xf>
    <xf numFmtId="0" fontId="105" fillId="2" borderId="1" xfId="0" applyFont="1" applyFill="1" applyBorder="1" applyAlignment="1">
      <alignment vertical="center" wrapText="1"/>
    </xf>
    <xf numFmtId="0" fontId="105" fillId="3" borderId="1" xfId="0" applyFont="1" applyFill="1" applyBorder="1" applyAlignment="1">
      <alignment vertical="center" wrapText="1"/>
    </xf>
    <xf numFmtId="0" fontId="71" fillId="3" borderId="1" xfId="0" applyFont="1" applyFill="1" applyBorder="1" applyAlignment="1">
      <alignment vertical="center" wrapText="1"/>
    </xf>
    <xf numFmtId="0" fontId="105" fillId="3" borderId="1" xfId="0" applyFont="1" applyFill="1" applyBorder="1" applyAlignment="1">
      <alignment horizontal="center" vertical="center" wrapText="1"/>
    </xf>
    <xf numFmtId="0" fontId="105" fillId="4" borderId="1" xfId="0" applyFont="1" applyFill="1" applyBorder="1" applyAlignment="1">
      <alignment vertical="center" wrapText="1"/>
    </xf>
    <xf numFmtId="0" fontId="71" fillId="4" borderId="1" xfId="0" applyFont="1" applyFill="1" applyBorder="1" applyAlignment="1">
      <alignment vertical="center" wrapText="1"/>
    </xf>
    <xf numFmtId="0" fontId="105" fillId="4" borderId="1" xfId="0" applyFont="1" applyFill="1" applyBorder="1" applyAlignment="1">
      <alignment horizontal="center" vertical="center" wrapText="1"/>
    </xf>
    <xf numFmtId="0" fontId="105" fillId="17" borderId="1" xfId="0" applyFont="1" applyFill="1" applyBorder="1" applyAlignment="1">
      <alignment vertical="center" wrapText="1"/>
    </xf>
    <xf numFmtId="0" fontId="105" fillId="21" borderId="1" xfId="0" applyFont="1" applyFill="1" applyBorder="1" applyAlignment="1">
      <alignment vertical="center" wrapText="1"/>
    </xf>
    <xf numFmtId="0" fontId="105" fillId="22" borderId="1" xfId="0" applyFont="1" applyFill="1" applyBorder="1" applyAlignment="1">
      <alignment vertical="center" wrapText="1"/>
    </xf>
    <xf numFmtId="0" fontId="104" fillId="0" borderId="0" xfId="0" applyFont="1" applyAlignment="1">
      <alignment horizontal="center" vertical="top" wrapText="1"/>
    </xf>
    <xf numFmtId="0" fontId="103" fillId="0" borderId="0" xfId="0" applyFont="1" applyAlignment="1">
      <alignment horizontal="center" vertical="top" wrapText="1"/>
    </xf>
    <xf numFmtId="0" fontId="2" fillId="0" borderId="3" xfId="0" applyFont="1" applyBorder="1" applyAlignment="1">
      <alignment horizontal="center" vertical="top"/>
    </xf>
    <xf numFmtId="0" fontId="7" fillId="0" borderId="3" xfId="0" applyFont="1" applyBorder="1" applyAlignment="1">
      <alignment horizontal="center" vertical="top" wrapText="1"/>
    </xf>
    <xf numFmtId="0" fontId="0" fillId="0" borderId="0" xfId="0" applyAlignment="1">
      <alignment vertical="top"/>
    </xf>
    <xf numFmtId="0" fontId="109" fillId="0" borderId="0" xfId="0" applyFont="1" applyAlignment="1">
      <alignment horizontal="center" vertical="top"/>
    </xf>
    <xf numFmtId="0" fontId="106" fillId="0" borderId="0" xfId="2" applyAlignment="1">
      <alignment horizontal="center" vertical="top"/>
    </xf>
    <xf numFmtId="0" fontId="0" fillId="0" borderId="0" xfId="0" applyAlignment="1">
      <alignment horizontal="right"/>
    </xf>
    <xf numFmtId="0" fontId="0" fillId="0" borderId="0" xfId="0" applyAlignment="1">
      <alignment horizontal="center"/>
    </xf>
    <xf numFmtId="0" fontId="106" fillId="23" borderId="1" xfId="2" applyFill="1" applyBorder="1" applyAlignment="1">
      <alignment horizontal="center" vertical="center" wrapText="1"/>
    </xf>
    <xf numFmtId="0" fontId="106" fillId="3" borderId="1" xfId="2" applyFill="1" applyBorder="1" applyAlignment="1">
      <alignment vertical="center" wrapText="1"/>
    </xf>
    <xf numFmtId="0" fontId="106" fillId="4" borderId="1" xfId="2" applyFill="1" applyBorder="1" applyAlignment="1">
      <alignment vertical="center" wrapText="1"/>
    </xf>
    <xf numFmtId="0" fontId="105" fillId="24" borderId="1" xfId="0" applyFont="1" applyFill="1" applyBorder="1" applyAlignment="1">
      <alignment vertical="center" wrapText="1"/>
    </xf>
    <xf numFmtId="0" fontId="105" fillId="0" borderId="0" xfId="0" applyFont="1" applyAlignment="1">
      <alignment vertical="center" wrapText="1"/>
    </xf>
    <xf numFmtId="0" fontId="105" fillId="0" borderId="0" xfId="0" applyFont="1" applyAlignment="1">
      <alignment horizontal="center" vertical="center" wrapText="1"/>
    </xf>
    <xf numFmtId="0" fontId="106" fillId="0" borderId="0" xfId="2" applyFill="1" applyBorder="1"/>
    <xf numFmtId="0" fontId="107" fillId="0" borderId="0" xfId="0" applyFont="1" applyAlignment="1">
      <alignment vertical="center" wrapText="1"/>
    </xf>
    <xf numFmtId="0" fontId="108" fillId="0" borderId="0" xfId="0" applyFont="1" applyAlignment="1">
      <alignment vertical="center" wrapText="1"/>
    </xf>
    <xf numFmtId="0" fontId="105" fillId="0" borderId="0" xfId="0" applyFont="1"/>
    <xf numFmtId="2" fontId="0" fillId="0" borderId="0" xfId="0" applyNumberFormat="1"/>
    <xf numFmtId="0" fontId="105" fillId="21" borderId="1" xfId="0" applyFont="1" applyFill="1" applyBorder="1" applyAlignment="1">
      <alignment horizontal="center" vertical="center" wrapText="1"/>
    </xf>
    <xf numFmtId="0" fontId="0" fillId="0" borderId="1" xfId="0" applyBorder="1" applyAlignment="1">
      <alignment horizontal="center" vertical="center"/>
    </xf>
    <xf numFmtId="0" fontId="105" fillId="2" borderId="1" xfId="0" applyFont="1" applyFill="1" applyBorder="1" applyAlignment="1">
      <alignment horizontal="center" vertical="center" wrapText="1"/>
    </xf>
    <xf numFmtId="0" fontId="105" fillId="17" borderId="1" xfId="0" applyFont="1" applyFill="1" applyBorder="1" applyAlignment="1">
      <alignment horizontal="center" vertical="center" wrapText="1"/>
    </xf>
    <xf numFmtId="0" fontId="105" fillId="2" borderId="1" xfId="0" applyFont="1" applyFill="1" applyBorder="1" applyAlignment="1">
      <alignment horizontal="center" vertical="center"/>
    </xf>
    <xf numFmtId="0" fontId="105" fillId="4" borderId="1" xfId="0" applyFont="1" applyFill="1" applyBorder="1" applyAlignment="1">
      <alignment horizontal="center" vertical="center"/>
    </xf>
    <xf numFmtId="0" fontId="105" fillId="3" borderId="1" xfId="0" applyFont="1" applyFill="1" applyBorder="1" applyAlignment="1">
      <alignment horizontal="center" vertical="center"/>
    </xf>
    <xf numFmtId="0" fontId="105" fillId="3" borderId="1" xfId="0" applyFont="1" applyFill="1" applyBorder="1" applyAlignment="1">
      <alignment horizontal="center" wrapText="1"/>
    </xf>
    <xf numFmtId="0" fontId="105" fillId="4" borderId="1" xfId="0" applyFont="1" applyFill="1" applyBorder="1" applyAlignment="1">
      <alignment horizontal="center" wrapText="1"/>
    </xf>
    <xf numFmtId="0" fontId="105" fillId="0" borderId="1" xfId="0" applyFont="1" applyBorder="1" applyAlignment="1">
      <alignment horizontal="center" vertical="center" wrapText="1"/>
    </xf>
    <xf numFmtId="0" fontId="90" fillId="7" borderId="0" xfId="1" applyFont="1" applyFill="1" applyAlignment="1">
      <alignment horizontal="center" vertical="center" wrapText="1"/>
    </xf>
    <xf numFmtId="0" fontId="91" fillId="7" borderId="0" xfId="0" applyFont="1" applyFill="1" applyAlignment="1">
      <alignment vertical="center" wrapText="1"/>
    </xf>
    <xf numFmtId="0" fontId="46" fillId="5" borderId="0" xfId="0" applyFont="1" applyFill="1" applyAlignment="1">
      <alignment horizontal="center" vertical="top" wrapText="1"/>
    </xf>
    <xf numFmtId="0" fontId="0" fillId="0" borderId="0" xfId="0" applyAlignment="1">
      <alignment horizontal="center" vertical="top" wrapText="1"/>
    </xf>
    <xf numFmtId="0" fontId="0" fillId="0" borderId="11" xfId="0" applyBorder="1" applyAlignment="1">
      <alignment horizontal="center" vertical="top" wrapText="1"/>
    </xf>
    <xf numFmtId="0" fontId="68" fillId="8" borderId="0" xfId="1" applyFont="1" applyFill="1" applyAlignment="1">
      <alignment horizontal="left" vertical="center"/>
    </xf>
    <xf numFmtId="0" fontId="68" fillId="8" borderId="0" xfId="0" applyFont="1" applyFill="1" applyAlignment="1">
      <alignment horizontal="left" vertical="center"/>
    </xf>
    <xf numFmtId="0" fontId="16" fillId="8" borderId="0" xfId="1" applyFont="1" applyFill="1" applyAlignment="1">
      <alignment horizontal="left" vertical="center"/>
    </xf>
    <xf numFmtId="0" fontId="12" fillId="8" borderId="0" xfId="0" applyFont="1" applyFill="1" applyAlignment="1">
      <alignment vertical="center"/>
    </xf>
    <xf numFmtId="0" fontId="53" fillId="5" borderId="0" xfId="0" applyFont="1" applyFill="1" applyAlignment="1">
      <alignment horizontal="left" vertical="top" wrapText="1"/>
    </xf>
    <xf numFmtId="0" fontId="27" fillId="5" borderId="0" xfId="0" applyFont="1" applyFill="1" applyAlignment="1">
      <alignment horizontal="left" vertical="top" wrapText="1"/>
    </xf>
    <xf numFmtId="0" fontId="27" fillId="5" borderId="11" xfId="0" applyFont="1" applyFill="1" applyBorder="1" applyAlignment="1">
      <alignment horizontal="left" vertical="top" wrapText="1"/>
    </xf>
    <xf numFmtId="0" fontId="27" fillId="5" borderId="57" xfId="0" applyFont="1" applyFill="1" applyBorder="1" applyAlignment="1">
      <alignment horizontal="left" vertical="top" wrapText="1"/>
    </xf>
    <xf numFmtId="0" fontId="27" fillId="5" borderId="58" xfId="0" applyFont="1" applyFill="1" applyBorder="1" applyAlignment="1">
      <alignment horizontal="left" vertical="top" wrapText="1"/>
    </xf>
    <xf numFmtId="0" fontId="60" fillId="8" borderId="0" xfId="1" applyFont="1" applyFill="1" applyAlignment="1">
      <alignment horizontal="left" vertical="center"/>
    </xf>
    <xf numFmtId="0" fontId="61" fillId="8" borderId="0" xfId="0" applyFont="1" applyFill="1" applyAlignment="1">
      <alignment vertical="center"/>
    </xf>
    <xf numFmtId="167" fontId="27" fillId="12" borderId="0" xfId="1" applyNumberFormat="1" applyFont="1" applyFill="1" applyAlignment="1">
      <alignment horizontal="left" vertical="center"/>
    </xf>
    <xf numFmtId="167" fontId="27" fillId="12" borderId="11" xfId="1" applyNumberFormat="1" applyFont="1" applyFill="1" applyBorder="1" applyAlignment="1">
      <alignment horizontal="left" vertical="center"/>
    </xf>
    <xf numFmtId="167" fontId="27" fillId="12" borderId="0" xfId="1" applyNumberFormat="1" applyFont="1" applyFill="1" applyAlignment="1">
      <alignment horizontal="center" vertical="center" wrapText="1"/>
    </xf>
    <xf numFmtId="0" fontId="27" fillId="5" borderId="0" xfId="0" applyFont="1" applyFill="1" applyAlignment="1">
      <alignment horizontal="center" wrapText="1"/>
    </xf>
    <xf numFmtId="1" fontId="72" fillId="15" borderId="50" xfId="1" applyNumberFormat="1" applyFont="1" applyFill="1" applyBorder="1" applyAlignment="1">
      <alignment horizontal="center" vertical="center"/>
    </xf>
    <xf numFmtId="1" fontId="72" fillId="15" borderId="51" xfId="1" applyNumberFormat="1" applyFont="1" applyFill="1" applyBorder="1" applyAlignment="1">
      <alignment horizontal="center" vertical="center"/>
    </xf>
    <xf numFmtId="1" fontId="72" fillId="15" borderId="52" xfId="1" applyNumberFormat="1" applyFont="1" applyFill="1" applyBorder="1" applyAlignment="1">
      <alignment horizontal="center" vertical="center"/>
    </xf>
    <xf numFmtId="0" fontId="27" fillId="5" borderId="0" xfId="1" applyFont="1" applyFill="1" applyAlignment="1">
      <alignment horizontal="left" vertical="top" wrapText="1"/>
    </xf>
    <xf numFmtId="0" fontId="27" fillId="5" borderId="11" xfId="1" applyFont="1" applyFill="1" applyBorder="1" applyAlignment="1">
      <alignment horizontal="left" vertical="top" wrapText="1"/>
    </xf>
    <xf numFmtId="0" fontId="27" fillId="5" borderId="53" xfId="1" applyFont="1" applyFill="1" applyBorder="1" applyAlignment="1">
      <alignment horizontal="left" vertical="top" wrapText="1"/>
    </xf>
    <xf numFmtId="0" fontId="27" fillId="5" borderId="15" xfId="1" applyFont="1" applyFill="1" applyBorder="1" applyAlignment="1">
      <alignment horizontal="left" vertical="top" wrapText="1"/>
    </xf>
    <xf numFmtId="167" fontId="68" fillId="8" borderId="0" xfId="1" applyNumberFormat="1" applyFont="1" applyFill="1" applyAlignment="1">
      <alignment horizontal="center" vertical="center" wrapText="1"/>
    </xf>
    <xf numFmtId="0" fontId="12" fillId="8" borderId="0" xfId="0" applyFont="1" applyFill="1" applyAlignment="1">
      <alignment vertical="center" wrapText="1"/>
    </xf>
    <xf numFmtId="167" fontId="27" fillId="5" borderId="0" xfId="1" applyNumberFormat="1" applyFont="1" applyFill="1" applyAlignment="1">
      <alignment horizontal="left" vertical="center" wrapText="1"/>
    </xf>
    <xf numFmtId="0" fontId="27" fillId="5" borderId="0" xfId="0" applyFont="1" applyFill="1" applyAlignment="1">
      <alignment horizontal="left" wrapText="1"/>
    </xf>
    <xf numFmtId="0" fontId="27" fillId="5" borderId="11" xfId="0" applyFont="1" applyFill="1" applyBorder="1" applyAlignment="1">
      <alignment horizontal="left" wrapText="1"/>
    </xf>
    <xf numFmtId="0" fontId="12" fillId="8" borderId="44" xfId="0" applyFont="1" applyFill="1" applyBorder="1" applyAlignment="1">
      <alignment wrapText="1"/>
    </xf>
    <xf numFmtId="0" fontId="12" fillId="0" borderId="44" xfId="0" applyFont="1" applyBorder="1" applyAlignment="1">
      <alignment wrapText="1"/>
    </xf>
    <xf numFmtId="0" fontId="12" fillId="0" borderId="45" xfId="0" applyFont="1" applyBorder="1" applyAlignment="1">
      <alignment wrapText="1"/>
    </xf>
    <xf numFmtId="0" fontId="12" fillId="7" borderId="6" xfId="0" applyFont="1" applyFill="1" applyBorder="1" applyAlignment="1">
      <alignment wrapText="1"/>
    </xf>
    <xf numFmtId="0" fontId="7" fillId="0" borderId="6" xfId="0" applyFont="1" applyBorder="1" applyAlignment="1">
      <alignment wrapText="1"/>
    </xf>
    <xf numFmtId="0" fontId="7" fillId="0" borderId="63" xfId="0" applyFont="1" applyBorder="1" applyAlignment="1">
      <alignment wrapText="1"/>
    </xf>
    <xf numFmtId="0" fontId="12" fillId="7" borderId="0" xfId="0" applyFont="1" applyFill="1" applyAlignment="1">
      <alignment horizontal="center" vertical="center"/>
    </xf>
    <xf numFmtId="0" fontId="7" fillId="0" borderId="0" xfId="0" applyFont="1" applyAlignment="1">
      <alignment horizontal="center" vertical="center"/>
    </xf>
    <xf numFmtId="0" fontId="7" fillId="0" borderId="66" xfId="0" applyFont="1" applyBorder="1" applyAlignment="1">
      <alignment horizontal="center" vertical="center"/>
    </xf>
    <xf numFmtId="0" fontId="48" fillId="5" borderId="10" xfId="0" applyFont="1" applyFill="1" applyBorder="1" applyAlignment="1">
      <alignment horizontal="center" vertical="center"/>
    </xf>
    <xf numFmtId="0" fontId="101" fillId="0" borderId="0" xfId="0" applyFont="1" applyAlignment="1">
      <alignment horizontal="center" vertical="center"/>
    </xf>
    <xf numFmtId="0" fontId="101" fillId="0" borderId="11" xfId="0" applyFont="1" applyBorder="1" applyAlignment="1">
      <alignment horizontal="center" vertical="center"/>
    </xf>
    <xf numFmtId="0" fontId="14" fillId="8" borderId="36" xfId="0" applyFont="1" applyFill="1" applyBorder="1" applyAlignment="1">
      <alignment horizontal="left" vertical="center" wrapText="1"/>
    </xf>
    <xf numFmtId="0" fontId="14" fillId="0" borderId="37" xfId="0" applyFont="1" applyBorder="1" applyAlignment="1">
      <alignment horizontal="left" vertical="center" wrapText="1"/>
    </xf>
    <xf numFmtId="0" fontId="14" fillId="0" borderId="38" xfId="0" applyFont="1" applyBorder="1" applyAlignment="1">
      <alignment horizontal="left" vertical="center" wrapText="1"/>
    </xf>
    <xf numFmtId="164" fontId="11" fillId="7" borderId="27" xfId="0" applyNumberFormat="1" applyFont="1" applyFill="1" applyBorder="1" applyAlignment="1" applyProtection="1">
      <alignment horizontal="center" vertical="center" wrapText="1"/>
      <protection locked="0"/>
    </xf>
    <xf numFmtId="0" fontId="46" fillId="5" borderId="0" xfId="0" applyFont="1" applyFill="1" applyAlignment="1">
      <alignment horizontal="left" wrapText="1"/>
    </xf>
    <xf numFmtId="0" fontId="47" fillId="0" borderId="0" xfId="0" applyFont="1" applyAlignment="1">
      <alignment horizontal="left" wrapText="1"/>
    </xf>
    <xf numFmtId="0" fontId="47" fillId="0" borderId="11" xfId="0" applyFont="1" applyBorder="1" applyAlignment="1">
      <alignment horizontal="left" wrapText="1"/>
    </xf>
    <xf numFmtId="0" fontId="14" fillId="8" borderId="29" xfId="0" applyFont="1" applyFill="1" applyBorder="1" applyAlignment="1">
      <alignment horizontal="left" vertical="center" wrapText="1"/>
    </xf>
    <xf numFmtId="0" fontId="14" fillId="0" borderId="41" xfId="0" applyFont="1" applyBorder="1" applyAlignment="1">
      <alignment horizontal="left" vertical="center" wrapText="1"/>
    </xf>
    <xf numFmtId="0" fontId="14" fillId="0" borderId="42" xfId="0" applyFont="1" applyBorder="1" applyAlignment="1">
      <alignment horizontal="left" vertical="center" wrapText="1"/>
    </xf>
    <xf numFmtId="0" fontId="8" fillId="5" borderId="5" xfId="0" applyFont="1" applyFill="1" applyBorder="1" applyAlignment="1">
      <alignment horizontal="center"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10" fillId="6" borderId="8" xfId="1" applyFont="1" applyFill="1" applyBorder="1" applyAlignment="1">
      <alignment horizontal="center" vertical="center" wrapText="1"/>
    </xf>
    <xf numFmtId="0" fontId="11" fillId="0" borderId="8" xfId="0" applyFont="1" applyBorder="1" applyAlignment="1">
      <alignment vertical="center" wrapText="1"/>
    </xf>
    <xf numFmtId="0" fontId="11" fillId="0" borderId="9" xfId="0" applyFont="1" applyBorder="1" applyAlignment="1">
      <alignment vertical="center" wrapText="1"/>
    </xf>
    <xf numFmtId="0" fontId="14" fillId="5" borderId="0" xfId="1" applyFont="1" applyFill="1" applyAlignment="1">
      <alignment horizontal="center" vertical="center" wrapText="1"/>
    </xf>
    <xf numFmtId="0" fontId="15" fillId="5" borderId="0" xfId="0" applyFont="1" applyFill="1" applyAlignment="1">
      <alignment horizontal="center" vertical="center" wrapText="1"/>
    </xf>
    <xf numFmtId="0" fontId="14" fillId="5" borderId="0" xfId="0" applyFont="1" applyFill="1" applyAlignment="1">
      <alignment horizontal="center" vertical="center" wrapText="1"/>
    </xf>
    <xf numFmtId="0" fontId="23" fillId="7" borderId="7" xfId="0" applyFont="1" applyFill="1" applyBorder="1" applyAlignment="1">
      <alignment horizontal="center" vertical="center" wrapText="1"/>
    </xf>
    <xf numFmtId="0" fontId="7" fillId="7" borderId="15" xfId="0" applyFont="1" applyFill="1" applyBorder="1" applyAlignment="1">
      <alignment vertical="center" wrapText="1"/>
    </xf>
    <xf numFmtId="164" fontId="26" fillId="9" borderId="72" xfId="0" applyNumberFormat="1" applyFont="1" applyFill="1" applyBorder="1" applyAlignment="1">
      <alignment horizontal="center" vertical="center" wrapText="1"/>
    </xf>
    <xf numFmtId="0" fontId="28" fillId="0" borderId="73" xfId="0" applyFont="1" applyBorder="1" applyAlignment="1">
      <alignment wrapText="1"/>
    </xf>
    <xf numFmtId="0" fontId="33" fillId="10" borderId="23" xfId="0" applyFont="1" applyFill="1" applyBorder="1" applyAlignment="1">
      <alignment horizontal="center" vertical="center" wrapText="1"/>
    </xf>
    <xf numFmtId="0" fontId="34" fillId="10" borderId="24" xfId="0" applyFont="1" applyFill="1" applyBorder="1" applyAlignment="1">
      <alignment horizontal="center" vertical="center" wrapText="1"/>
    </xf>
    <xf numFmtId="0" fontId="34" fillId="10" borderId="25" xfId="0" applyFont="1" applyFill="1" applyBorder="1" applyAlignment="1">
      <alignment horizontal="center" vertical="center" wrapText="1"/>
    </xf>
    <xf numFmtId="0" fontId="35" fillId="6" borderId="26" xfId="0" applyFont="1" applyFill="1" applyBorder="1" applyAlignment="1">
      <alignment horizontal="center" vertical="center" wrapText="1"/>
    </xf>
    <xf numFmtId="0" fontId="35" fillId="6" borderId="24" xfId="0" applyFont="1" applyFill="1" applyBorder="1" applyAlignment="1">
      <alignment horizontal="center" vertical="center" wrapText="1"/>
    </xf>
    <xf numFmtId="0" fontId="36" fillId="6" borderId="74" xfId="0" applyFont="1" applyFill="1" applyBorder="1" applyAlignment="1">
      <alignment horizontal="center" vertical="center" wrapText="1"/>
    </xf>
    <xf numFmtId="0" fontId="35" fillId="6" borderId="30" xfId="0" applyFont="1" applyFill="1" applyBorder="1" applyAlignment="1">
      <alignment horizontal="center" vertical="center" wrapText="1"/>
    </xf>
    <xf numFmtId="0" fontId="36" fillId="6" borderId="31" xfId="0" applyFont="1" applyFill="1" applyBorder="1" applyAlignment="1">
      <alignment horizontal="center" vertical="center" wrapText="1"/>
    </xf>
    <xf numFmtId="0" fontId="36" fillId="6" borderId="32" xfId="0" applyFont="1" applyFill="1" applyBorder="1" applyAlignment="1">
      <alignment horizontal="center" vertical="center" wrapText="1"/>
    </xf>
    <xf numFmtId="0" fontId="38" fillId="10" borderId="33" xfId="0" applyFont="1" applyFill="1" applyBorder="1" applyAlignment="1">
      <alignment horizontal="center" vertical="center" wrapText="1"/>
    </xf>
    <xf numFmtId="0" fontId="38" fillId="10" borderId="31" xfId="0" applyFont="1" applyFill="1" applyBorder="1" applyAlignment="1">
      <alignment horizontal="center" vertical="center" wrapText="1"/>
    </xf>
    <xf numFmtId="0" fontId="39" fillId="10" borderId="75" xfId="0" applyFont="1" applyFill="1" applyBorder="1" applyAlignment="1">
      <alignment horizontal="center" vertical="center" wrapText="1"/>
    </xf>
    <xf numFmtId="0" fontId="40" fillId="5" borderId="11" xfId="0" applyFont="1" applyFill="1" applyBorder="1" applyAlignment="1">
      <alignment horizontal="center" vertical="center" wrapText="1"/>
    </xf>
    <xf numFmtId="0" fontId="7" fillId="5" borderId="10" xfId="0" applyFont="1" applyFill="1" applyBorder="1" applyAlignment="1">
      <alignment vertical="center" wrapText="1"/>
    </xf>
    <xf numFmtId="0" fontId="7" fillId="0" borderId="0" xfId="0" applyFont="1" applyAlignment="1">
      <alignment wrapText="1"/>
    </xf>
    <xf numFmtId="0" fontId="107" fillId="0" borderId="0" xfId="0" applyFont="1" applyAlignment="1">
      <alignment vertical="center" wrapText="1"/>
    </xf>
    <xf numFmtId="0" fontId="0" fillId="0" borderId="0" xfId="0" applyAlignment="1">
      <alignment wrapText="1"/>
    </xf>
    <xf numFmtId="0" fontId="0" fillId="0" borderId="0" xfId="0"/>
    <xf numFmtId="0" fontId="108" fillId="0" borderId="0" xfId="0" applyFont="1" applyAlignment="1">
      <alignment vertical="center" wrapText="1"/>
    </xf>
  </cellXfs>
  <cellStyles count="3">
    <cellStyle name="Hyperlink" xfId="2" builtinId="8"/>
    <cellStyle name="Normal" xfId="0" builtinId="0"/>
    <cellStyle name="Normal_BLM to BI" xfId="1" xr:uid="{71D52235-D9A8-455D-80E9-101EB11F654E}"/>
  </cellStyles>
  <dxfs count="156">
    <dxf>
      <fill>
        <patternFill>
          <bgColor theme="0" tint="-0.14996795556505021"/>
        </patternFill>
      </fill>
    </dxf>
    <dxf>
      <fill>
        <patternFill>
          <bgColor rgb="FF00B050"/>
        </patternFill>
      </fill>
    </dxf>
    <dxf>
      <fill>
        <patternFill>
          <bgColor rgb="FFFF0000"/>
        </patternFill>
      </fill>
    </dxf>
    <dxf>
      <fill>
        <patternFill>
          <bgColor rgb="FFFFFF00"/>
        </patternFill>
      </fill>
    </dxf>
    <dxf>
      <fill>
        <patternFill>
          <bgColor theme="0" tint="-0.14996795556505021"/>
        </patternFill>
      </fill>
    </dxf>
    <dxf>
      <fill>
        <patternFill>
          <bgColor rgb="FF00B050"/>
        </patternFill>
      </fill>
    </dxf>
    <dxf>
      <fill>
        <patternFill>
          <bgColor rgb="FFFF0000"/>
        </patternFill>
      </fill>
    </dxf>
    <dxf>
      <fill>
        <patternFill>
          <bgColor rgb="FFFFFF00"/>
        </patternFill>
      </fill>
    </dxf>
    <dxf>
      <fill>
        <patternFill>
          <bgColor theme="0" tint="-0.14996795556505021"/>
        </patternFill>
      </fill>
    </dxf>
    <dxf>
      <fill>
        <patternFill>
          <bgColor rgb="FF00B050"/>
        </patternFill>
      </fill>
    </dxf>
    <dxf>
      <fill>
        <patternFill>
          <bgColor rgb="FFFF0000"/>
        </patternFill>
      </fill>
    </dxf>
    <dxf>
      <fill>
        <patternFill>
          <bgColor rgb="FFFFFF00"/>
        </patternFill>
      </fill>
    </dxf>
    <dxf>
      <fill>
        <patternFill>
          <bgColor theme="0" tint="-0.14996795556505021"/>
        </patternFill>
      </fill>
    </dxf>
    <dxf>
      <fill>
        <patternFill>
          <bgColor rgb="FF00B050"/>
        </patternFill>
      </fill>
    </dxf>
    <dxf>
      <fill>
        <patternFill>
          <bgColor rgb="FFFF0000"/>
        </patternFill>
      </fill>
    </dxf>
    <dxf>
      <fill>
        <patternFill>
          <bgColor rgb="FFFFFF00"/>
        </patternFill>
      </fill>
    </dxf>
    <dxf>
      <fill>
        <patternFill>
          <bgColor theme="0" tint="-0.14996795556505021"/>
        </patternFill>
      </fill>
    </dxf>
    <dxf>
      <fill>
        <patternFill>
          <bgColor rgb="FF00B050"/>
        </patternFill>
      </fill>
    </dxf>
    <dxf>
      <fill>
        <patternFill>
          <bgColor rgb="FFFF0000"/>
        </patternFill>
      </fill>
    </dxf>
    <dxf>
      <fill>
        <patternFill>
          <bgColor rgb="FFFFFF00"/>
        </patternFill>
      </fill>
    </dxf>
    <dxf>
      <fill>
        <patternFill>
          <bgColor theme="0" tint="-0.14996795556505021"/>
        </patternFill>
      </fill>
    </dxf>
    <dxf>
      <fill>
        <patternFill>
          <bgColor rgb="FF00B050"/>
        </patternFill>
      </fill>
    </dxf>
    <dxf>
      <fill>
        <patternFill>
          <bgColor rgb="FFFF0000"/>
        </patternFill>
      </fill>
    </dxf>
    <dxf>
      <fill>
        <patternFill>
          <bgColor rgb="FFFFFF00"/>
        </patternFill>
      </fill>
    </dxf>
    <dxf>
      <fill>
        <patternFill>
          <bgColor theme="0" tint="-0.14996795556505021"/>
        </patternFill>
      </fill>
    </dxf>
    <dxf>
      <fill>
        <patternFill>
          <bgColor rgb="FF00B050"/>
        </patternFill>
      </fill>
    </dxf>
    <dxf>
      <fill>
        <patternFill>
          <bgColor rgb="FFFF0000"/>
        </patternFill>
      </fill>
    </dxf>
    <dxf>
      <fill>
        <patternFill>
          <bgColor rgb="FFFFFF00"/>
        </patternFill>
      </fill>
    </dxf>
    <dxf>
      <fill>
        <patternFill>
          <bgColor theme="0" tint="-0.14996795556505021"/>
        </patternFill>
      </fill>
    </dxf>
    <dxf>
      <fill>
        <patternFill>
          <bgColor rgb="FF00B050"/>
        </patternFill>
      </fill>
    </dxf>
    <dxf>
      <fill>
        <patternFill>
          <bgColor rgb="FFFF0000"/>
        </patternFill>
      </fill>
    </dxf>
    <dxf>
      <fill>
        <patternFill>
          <bgColor rgb="FFFFFF00"/>
        </patternFill>
      </fill>
    </dxf>
    <dxf>
      <fill>
        <patternFill>
          <bgColor theme="0" tint="-0.14996795556505021"/>
        </patternFill>
      </fill>
    </dxf>
    <dxf>
      <fill>
        <patternFill>
          <bgColor rgb="FF00B050"/>
        </patternFill>
      </fill>
    </dxf>
    <dxf>
      <fill>
        <patternFill>
          <bgColor rgb="FFFF0000"/>
        </patternFill>
      </fill>
    </dxf>
    <dxf>
      <fill>
        <patternFill>
          <bgColor rgb="FFFFFF00"/>
        </patternFill>
      </fill>
    </dxf>
    <dxf>
      <fill>
        <patternFill>
          <bgColor theme="0" tint="-0.14996795556505021"/>
        </patternFill>
      </fill>
    </dxf>
    <dxf>
      <fill>
        <patternFill>
          <bgColor rgb="FF00B050"/>
        </patternFill>
      </fill>
    </dxf>
    <dxf>
      <fill>
        <patternFill>
          <bgColor rgb="FFFF0000"/>
        </patternFill>
      </fill>
    </dxf>
    <dxf>
      <fill>
        <patternFill>
          <bgColor rgb="FFFFFF00"/>
        </patternFill>
      </fill>
    </dxf>
    <dxf>
      <fill>
        <patternFill>
          <bgColor theme="0" tint="-0.14996795556505021"/>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theme="0" tint="-0.14996795556505021"/>
        </patternFill>
      </fill>
    </dxf>
    <dxf>
      <fill>
        <patternFill>
          <bgColor rgb="FF00B050"/>
        </patternFill>
      </fill>
    </dxf>
    <dxf>
      <fill>
        <patternFill>
          <bgColor rgb="FFFFFF00"/>
        </patternFill>
      </fill>
    </dxf>
    <dxf>
      <fill>
        <patternFill>
          <bgColor theme="0" tint="-0.14996795556505021"/>
        </patternFill>
      </fill>
    </dxf>
    <dxf>
      <fill>
        <patternFill>
          <bgColor rgb="FF00B050"/>
        </patternFill>
      </fill>
    </dxf>
    <dxf>
      <fill>
        <patternFill>
          <bgColor rgb="FFFF0000"/>
        </patternFill>
      </fill>
    </dxf>
    <dxf>
      <fill>
        <patternFill>
          <bgColor rgb="FFFFFF00"/>
        </patternFill>
      </fill>
    </dxf>
    <dxf>
      <fill>
        <patternFill>
          <bgColor theme="0" tint="-0.14996795556505021"/>
        </patternFill>
      </fill>
    </dxf>
    <dxf>
      <fill>
        <patternFill>
          <bgColor rgb="FF00B050"/>
        </patternFill>
      </fill>
    </dxf>
    <dxf>
      <fill>
        <patternFill>
          <bgColor rgb="FFFF0000"/>
        </patternFill>
      </fill>
    </dxf>
    <dxf>
      <fill>
        <patternFill>
          <bgColor rgb="FFFFFF00"/>
        </patternFill>
      </fill>
    </dxf>
    <dxf>
      <fill>
        <patternFill>
          <bgColor theme="0" tint="-0.14996795556505021"/>
        </patternFill>
      </fill>
    </dxf>
    <dxf>
      <fill>
        <patternFill>
          <bgColor rgb="FF00B050"/>
        </patternFill>
      </fill>
    </dxf>
    <dxf>
      <fill>
        <patternFill>
          <bgColor rgb="FFFF0000"/>
        </patternFill>
      </fill>
    </dxf>
    <dxf>
      <fill>
        <patternFill>
          <bgColor rgb="FFFFFF00"/>
        </patternFill>
      </fill>
    </dxf>
    <dxf>
      <fill>
        <patternFill>
          <bgColor theme="0" tint="-0.14996795556505021"/>
        </patternFill>
      </fill>
    </dxf>
    <dxf>
      <fill>
        <patternFill>
          <bgColor rgb="FF00B050"/>
        </patternFill>
      </fill>
    </dxf>
    <dxf>
      <fill>
        <patternFill>
          <bgColor rgb="FFFF0000"/>
        </patternFill>
      </fill>
    </dxf>
    <dxf>
      <fill>
        <patternFill>
          <bgColor rgb="FFFFFF00"/>
        </patternFill>
      </fill>
    </dxf>
    <dxf>
      <fill>
        <patternFill>
          <bgColor theme="0" tint="-0.14996795556505021"/>
        </patternFill>
      </fill>
    </dxf>
    <dxf>
      <fill>
        <patternFill>
          <bgColor rgb="FF00B050"/>
        </patternFill>
      </fill>
    </dxf>
    <dxf>
      <fill>
        <patternFill>
          <bgColor rgb="FFFF0000"/>
        </patternFill>
      </fill>
    </dxf>
    <dxf>
      <fill>
        <patternFill>
          <bgColor rgb="FFFFFF00"/>
        </patternFill>
      </fill>
    </dxf>
    <dxf>
      <fill>
        <patternFill>
          <bgColor theme="0" tint="-0.14996795556505021"/>
        </patternFill>
      </fill>
    </dxf>
    <dxf>
      <fill>
        <patternFill>
          <bgColor rgb="FF00B050"/>
        </patternFill>
      </fill>
    </dxf>
    <dxf>
      <fill>
        <patternFill>
          <bgColor rgb="FFFF0000"/>
        </patternFill>
      </fill>
    </dxf>
    <dxf>
      <fill>
        <patternFill>
          <bgColor rgb="FFFFFF00"/>
        </patternFill>
      </fill>
    </dxf>
    <dxf>
      <fill>
        <patternFill>
          <bgColor theme="0" tint="-0.14996795556505021"/>
        </patternFill>
      </fill>
    </dxf>
    <dxf>
      <fill>
        <patternFill>
          <bgColor rgb="FF00B050"/>
        </patternFill>
      </fill>
    </dxf>
    <dxf>
      <fill>
        <patternFill>
          <bgColor rgb="FFFF0000"/>
        </patternFill>
      </fill>
    </dxf>
    <dxf>
      <fill>
        <patternFill>
          <bgColor rgb="FFFFFF00"/>
        </patternFill>
      </fill>
    </dxf>
    <dxf>
      <fill>
        <patternFill>
          <bgColor theme="0" tint="-0.14996795556505021"/>
        </patternFill>
      </fill>
    </dxf>
    <dxf>
      <fill>
        <patternFill>
          <bgColor rgb="FF00B050"/>
        </patternFill>
      </fill>
    </dxf>
    <dxf>
      <fill>
        <patternFill>
          <bgColor rgb="FFFF0000"/>
        </patternFill>
      </fill>
    </dxf>
    <dxf>
      <fill>
        <patternFill>
          <bgColor rgb="FFFFFF00"/>
        </patternFill>
      </fill>
    </dxf>
    <dxf>
      <fill>
        <patternFill>
          <bgColor theme="0" tint="-0.14996795556505021"/>
        </patternFill>
      </fill>
    </dxf>
    <dxf>
      <fill>
        <patternFill>
          <bgColor rgb="FF00B050"/>
        </patternFill>
      </fill>
    </dxf>
    <dxf>
      <fill>
        <patternFill>
          <bgColor rgb="FFFF0000"/>
        </patternFill>
      </fill>
    </dxf>
    <dxf>
      <fill>
        <patternFill>
          <bgColor rgb="FFFFFF00"/>
        </patternFill>
      </fill>
    </dxf>
    <dxf>
      <fill>
        <patternFill>
          <bgColor theme="0" tint="-0.14996795556505021"/>
        </patternFill>
      </fill>
    </dxf>
    <dxf>
      <fill>
        <patternFill>
          <bgColor rgb="FF00B050"/>
        </patternFill>
      </fill>
    </dxf>
    <dxf>
      <fill>
        <patternFill>
          <bgColor rgb="FFFF0000"/>
        </patternFill>
      </fill>
    </dxf>
    <dxf>
      <fill>
        <patternFill>
          <bgColor rgb="FFFFFF00"/>
        </patternFill>
      </fill>
    </dxf>
    <dxf>
      <fill>
        <patternFill>
          <bgColor theme="0" tint="-0.14996795556505021"/>
        </patternFill>
      </fill>
    </dxf>
    <dxf>
      <fill>
        <patternFill>
          <bgColor rgb="FF00B050"/>
        </patternFill>
      </fill>
    </dxf>
    <dxf>
      <fill>
        <patternFill>
          <bgColor rgb="FFFF0000"/>
        </patternFill>
      </fill>
    </dxf>
    <dxf>
      <fill>
        <patternFill>
          <bgColor rgb="FFFFFF00"/>
        </patternFill>
      </fill>
    </dxf>
    <dxf>
      <fill>
        <patternFill>
          <bgColor theme="0" tint="-0.14996795556505021"/>
        </patternFill>
      </fill>
    </dxf>
    <dxf>
      <fill>
        <patternFill>
          <bgColor rgb="FF00B050"/>
        </patternFill>
      </fill>
    </dxf>
    <dxf>
      <fill>
        <patternFill>
          <bgColor rgb="FFFF0000"/>
        </patternFill>
      </fill>
    </dxf>
    <dxf>
      <fill>
        <patternFill>
          <bgColor rgb="FFFFFF00"/>
        </patternFill>
      </fill>
    </dxf>
    <dxf>
      <fill>
        <patternFill>
          <bgColor theme="0" tint="-0.14996795556505021"/>
        </patternFill>
      </fill>
    </dxf>
    <dxf>
      <fill>
        <patternFill>
          <bgColor rgb="FF00B050"/>
        </patternFill>
      </fill>
    </dxf>
    <dxf>
      <fill>
        <patternFill>
          <bgColor rgb="FFFF0000"/>
        </patternFill>
      </fill>
    </dxf>
    <dxf>
      <fill>
        <patternFill>
          <bgColor rgb="FFFFFF00"/>
        </patternFill>
      </fill>
    </dxf>
    <dxf>
      <fill>
        <patternFill>
          <bgColor theme="0" tint="-0.14996795556505021"/>
        </patternFill>
      </fill>
    </dxf>
    <dxf>
      <fill>
        <patternFill>
          <bgColor rgb="FF00B050"/>
        </patternFill>
      </fill>
    </dxf>
    <dxf>
      <fill>
        <patternFill>
          <bgColor rgb="FFFF0000"/>
        </patternFill>
      </fill>
    </dxf>
    <dxf>
      <fill>
        <patternFill>
          <bgColor rgb="FFFFFF00"/>
        </patternFill>
      </fill>
    </dxf>
    <dxf>
      <fill>
        <patternFill>
          <bgColor theme="0" tint="-0.14996795556505021"/>
        </patternFill>
      </fill>
    </dxf>
    <dxf>
      <fill>
        <patternFill>
          <bgColor rgb="FF00B050"/>
        </patternFill>
      </fill>
    </dxf>
    <dxf>
      <fill>
        <patternFill>
          <bgColor rgb="FFFF0000"/>
        </patternFill>
      </fill>
    </dxf>
    <dxf>
      <fill>
        <patternFill>
          <bgColor rgb="FFFFFF00"/>
        </patternFill>
      </fill>
    </dxf>
    <dxf>
      <fill>
        <patternFill>
          <bgColor theme="0" tint="-0.14996795556505021"/>
        </patternFill>
      </fill>
    </dxf>
    <dxf>
      <fill>
        <patternFill>
          <bgColor rgb="FF00B050"/>
        </patternFill>
      </fill>
    </dxf>
    <dxf>
      <fill>
        <patternFill>
          <bgColor rgb="FFFF0000"/>
        </patternFill>
      </fill>
    </dxf>
    <dxf>
      <fill>
        <patternFill>
          <bgColor rgb="FFFFFF00"/>
        </patternFill>
      </fill>
    </dxf>
    <dxf>
      <fill>
        <patternFill>
          <bgColor theme="0" tint="-0.14996795556505021"/>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theme="0" tint="-0.14996795556505021"/>
        </patternFill>
      </fill>
    </dxf>
    <dxf>
      <fill>
        <patternFill>
          <bgColor rgb="FFFF0000"/>
        </patternFill>
      </fill>
    </dxf>
    <dxf>
      <fill>
        <patternFill>
          <bgColor rgb="FFFFFF00"/>
        </patternFill>
      </fill>
    </dxf>
    <dxf>
      <fill>
        <patternFill>
          <bgColor theme="0" tint="-0.14996795556505021"/>
        </patternFill>
      </fill>
    </dxf>
    <dxf>
      <fill>
        <patternFill>
          <bgColor rgb="FF00B050"/>
        </patternFill>
      </fill>
    </dxf>
    <dxf>
      <fill>
        <patternFill>
          <bgColor rgb="FFFFFF00"/>
        </patternFill>
      </fill>
    </dxf>
    <dxf>
      <fill>
        <patternFill>
          <bgColor rgb="FFFF0000"/>
        </patternFill>
      </fill>
    </dxf>
    <dxf>
      <fill>
        <patternFill>
          <bgColor theme="0" tint="-0.14996795556505021"/>
        </patternFill>
      </fill>
    </dxf>
    <dxf>
      <fill>
        <patternFill>
          <bgColor rgb="FF00B050"/>
        </patternFill>
      </fill>
    </dxf>
    <dxf>
      <fill>
        <patternFill>
          <bgColor rgb="FFFF0000"/>
        </patternFill>
      </fill>
    </dxf>
    <dxf>
      <fill>
        <patternFill>
          <bgColor rgb="FFFFFF00"/>
        </patternFill>
      </fill>
    </dxf>
    <dxf>
      <fill>
        <patternFill>
          <bgColor theme="2"/>
        </patternFill>
      </fill>
    </dxf>
    <dxf>
      <fill>
        <patternFill>
          <bgColor rgb="FF00B050"/>
        </patternFill>
      </fill>
    </dxf>
    <dxf>
      <fill>
        <patternFill>
          <bgColor rgb="FFFF0000"/>
        </patternFill>
      </fill>
    </dxf>
    <dxf>
      <fill>
        <patternFill>
          <bgColor rgb="FFFFFF00"/>
        </patternFill>
      </fill>
    </dxf>
    <dxf>
      <fill>
        <patternFill>
          <bgColor theme="0" tint="-0.14996795556505021"/>
        </patternFill>
      </fill>
    </dxf>
    <dxf>
      <fill>
        <patternFill>
          <bgColor rgb="FF00B050"/>
        </patternFill>
      </fill>
    </dxf>
    <dxf>
      <fill>
        <patternFill>
          <bgColor rgb="FFFF0000"/>
        </patternFill>
      </fill>
    </dxf>
    <dxf>
      <fill>
        <patternFill>
          <bgColor rgb="FFFFFF00"/>
        </patternFill>
      </fill>
    </dxf>
    <dxf>
      <fill>
        <patternFill>
          <bgColor theme="0" tint="-0.14996795556505021"/>
        </patternFill>
      </fill>
    </dxf>
    <dxf>
      <fill>
        <patternFill>
          <bgColor rgb="FF00B050"/>
        </patternFill>
      </fill>
    </dxf>
    <dxf>
      <fill>
        <patternFill>
          <bgColor rgb="FFFF0000"/>
        </patternFill>
      </fill>
    </dxf>
    <dxf>
      <fill>
        <patternFill>
          <bgColor rgb="FFFFFF00"/>
        </patternFill>
      </fill>
    </dxf>
    <dxf>
      <fill>
        <patternFill>
          <bgColor theme="0" tint="-0.14996795556505021"/>
        </patternFill>
      </fill>
    </dxf>
    <dxf>
      <fill>
        <patternFill>
          <bgColor rgb="FF00B050"/>
        </patternFill>
      </fill>
    </dxf>
    <dxf>
      <fill>
        <patternFill>
          <bgColor rgb="FFFF0000"/>
        </patternFill>
      </fill>
    </dxf>
    <dxf>
      <fill>
        <patternFill>
          <bgColor rgb="FFFFFF00"/>
        </patternFill>
      </fill>
    </dxf>
    <dxf>
      <fill>
        <patternFill>
          <bgColor theme="0" tint="-0.14996795556505021"/>
        </patternFill>
      </fill>
    </dxf>
    <dxf>
      <fill>
        <patternFill>
          <bgColor rgb="FF00B050"/>
        </patternFill>
      </fill>
    </dxf>
    <dxf>
      <fill>
        <patternFill>
          <bgColor rgb="FFFF0000"/>
        </patternFill>
      </fill>
    </dxf>
    <dxf>
      <fill>
        <patternFill>
          <bgColor rgb="FFFFFF00"/>
        </patternFill>
      </fill>
    </dxf>
    <dxf>
      <fill>
        <patternFill>
          <bgColor theme="0" tint="-0.14996795556505021"/>
        </patternFill>
      </fill>
    </dxf>
    <dxf>
      <fill>
        <patternFill>
          <bgColor rgb="FF00B050"/>
        </patternFill>
      </fill>
    </dxf>
    <dxf>
      <fill>
        <patternFill>
          <bgColor rgb="FFFF0000"/>
        </patternFill>
      </fill>
    </dxf>
    <dxf>
      <fill>
        <patternFill>
          <bgColor rgb="FFFFFF00"/>
        </patternFill>
      </fill>
    </dxf>
    <dxf>
      <fill>
        <patternFill>
          <bgColor theme="0" tint="-0.14996795556505021"/>
        </patternFill>
      </fill>
    </dxf>
    <dxf>
      <fill>
        <patternFill>
          <bgColor rgb="FF00B050"/>
        </patternFill>
      </fill>
    </dxf>
    <dxf>
      <fill>
        <patternFill>
          <bgColor rgb="FFFFFF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2</xdr:row>
      <xdr:rowOff>0</xdr:rowOff>
    </xdr:from>
    <xdr:to>
      <xdr:col>4</xdr:col>
      <xdr:colOff>190500</xdr:colOff>
      <xdr:row>2</xdr:row>
      <xdr:rowOff>190500</xdr:rowOff>
    </xdr:to>
    <xdr:pic>
      <xdr:nvPicPr>
        <xdr:cNvPr id="2" name="Picture 1">
          <a:extLst>
            <a:ext uri="{FF2B5EF4-FFF2-40B4-BE49-F238E27FC236}">
              <a16:creationId xmlns:a16="http://schemas.microsoft.com/office/drawing/2014/main" id="{A4A6E490-4A50-865B-671A-2567C1A48E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48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xdr:row>
      <xdr:rowOff>0</xdr:rowOff>
    </xdr:from>
    <xdr:to>
      <xdr:col>4</xdr:col>
      <xdr:colOff>190500</xdr:colOff>
      <xdr:row>3</xdr:row>
      <xdr:rowOff>190500</xdr:rowOff>
    </xdr:to>
    <xdr:pic>
      <xdr:nvPicPr>
        <xdr:cNvPr id="3" name="Picture 2">
          <a:extLst>
            <a:ext uri="{FF2B5EF4-FFF2-40B4-BE49-F238E27FC236}">
              <a16:creationId xmlns:a16="http://schemas.microsoft.com/office/drawing/2014/main" id="{3B3BAAC2-DABA-6CF8-FE4A-200D09AEE3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280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xdr:row>
      <xdr:rowOff>0</xdr:rowOff>
    </xdr:from>
    <xdr:to>
      <xdr:col>4</xdr:col>
      <xdr:colOff>190500</xdr:colOff>
      <xdr:row>4</xdr:row>
      <xdr:rowOff>190500</xdr:rowOff>
    </xdr:to>
    <xdr:pic>
      <xdr:nvPicPr>
        <xdr:cNvPr id="4" name="Picture 3">
          <a:extLst>
            <a:ext uri="{FF2B5EF4-FFF2-40B4-BE49-F238E27FC236}">
              <a16:creationId xmlns:a16="http://schemas.microsoft.com/office/drawing/2014/main" id="{35A5D58C-9F35-92D5-64DD-77FE768FE6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828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xdr:row>
      <xdr:rowOff>0</xdr:rowOff>
    </xdr:from>
    <xdr:to>
      <xdr:col>4</xdr:col>
      <xdr:colOff>190500</xdr:colOff>
      <xdr:row>5</xdr:row>
      <xdr:rowOff>190500</xdr:rowOff>
    </xdr:to>
    <xdr:pic>
      <xdr:nvPicPr>
        <xdr:cNvPr id="5" name="Picture 4">
          <a:extLst>
            <a:ext uri="{FF2B5EF4-FFF2-40B4-BE49-F238E27FC236}">
              <a16:creationId xmlns:a16="http://schemas.microsoft.com/office/drawing/2014/main" id="{3A754B48-9A67-9A9C-E941-328A445A4E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560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xdr:row>
      <xdr:rowOff>0</xdr:rowOff>
    </xdr:from>
    <xdr:to>
      <xdr:col>4</xdr:col>
      <xdr:colOff>190500</xdr:colOff>
      <xdr:row>6</xdr:row>
      <xdr:rowOff>190500</xdr:rowOff>
    </xdr:to>
    <xdr:pic>
      <xdr:nvPicPr>
        <xdr:cNvPr id="6" name="Picture 5">
          <a:extLst>
            <a:ext uri="{FF2B5EF4-FFF2-40B4-BE49-F238E27FC236}">
              <a16:creationId xmlns:a16="http://schemas.microsoft.com/office/drawing/2014/main" id="{16104256-5A62-9AC0-2F45-D4A6F11E69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474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xdr:row>
      <xdr:rowOff>0</xdr:rowOff>
    </xdr:from>
    <xdr:to>
      <xdr:col>4</xdr:col>
      <xdr:colOff>190500</xdr:colOff>
      <xdr:row>7</xdr:row>
      <xdr:rowOff>190500</xdr:rowOff>
    </xdr:to>
    <xdr:pic>
      <xdr:nvPicPr>
        <xdr:cNvPr id="7" name="Picture 6">
          <a:extLst>
            <a:ext uri="{FF2B5EF4-FFF2-40B4-BE49-F238E27FC236}">
              <a16:creationId xmlns:a16="http://schemas.microsoft.com/office/drawing/2014/main" id="{CD483DA0-7894-1744-2084-36A0EA446A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023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xdr:row>
      <xdr:rowOff>0</xdr:rowOff>
    </xdr:from>
    <xdr:to>
      <xdr:col>4</xdr:col>
      <xdr:colOff>190500</xdr:colOff>
      <xdr:row>8</xdr:row>
      <xdr:rowOff>190500</xdr:rowOff>
    </xdr:to>
    <xdr:pic>
      <xdr:nvPicPr>
        <xdr:cNvPr id="8" name="Picture 7">
          <a:extLst>
            <a:ext uri="{FF2B5EF4-FFF2-40B4-BE49-F238E27FC236}">
              <a16:creationId xmlns:a16="http://schemas.microsoft.com/office/drawing/2014/main" id="{7A1DABBD-8D49-207E-DBDD-016DF6EEDD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937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xdr:row>
      <xdr:rowOff>0</xdr:rowOff>
    </xdr:from>
    <xdr:to>
      <xdr:col>4</xdr:col>
      <xdr:colOff>190500</xdr:colOff>
      <xdr:row>9</xdr:row>
      <xdr:rowOff>190500</xdr:rowOff>
    </xdr:to>
    <xdr:pic>
      <xdr:nvPicPr>
        <xdr:cNvPr id="9" name="Picture 8">
          <a:extLst>
            <a:ext uri="{FF2B5EF4-FFF2-40B4-BE49-F238E27FC236}">
              <a16:creationId xmlns:a16="http://schemas.microsoft.com/office/drawing/2014/main" id="{3B0E68B6-5627-2411-8ED2-B1354AA7D9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669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xdr:row>
      <xdr:rowOff>0</xdr:rowOff>
    </xdr:from>
    <xdr:to>
      <xdr:col>4</xdr:col>
      <xdr:colOff>190500</xdr:colOff>
      <xdr:row>10</xdr:row>
      <xdr:rowOff>190500</xdr:rowOff>
    </xdr:to>
    <xdr:pic>
      <xdr:nvPicPr>
        <xdr:cNvPr id="10" name="Picture 9">
          <a:extLst>
            <a:ext uri="{FF2B5EF4-FFF2-40B4-BE49-F238E27FC236}">
              <a16:creationId xmlns:a16="http://schemas.microsoft.com/office/drawing/2014/main" id="{46DED592-DC48-70A8-5E79-EA966B1FB8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400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xdr:row>
      <xdr:rowOff>0</xdr:rowOff>
    </xdr:from>
    <xdr:to>
      <xdr:col>4</xdr:col>
      <xdr:colOff>190500</xdr:colOff>
      <xdr:row>11</xdr:row>
      <xdr:rowOff>190500</xdr:rowOff>
    </xdr:to>
    <xdr:pic>
      <xdr:nvPicPr>
        <xdr:cNvPr id="11" name="Picture 10">
          <a:extLst>
            <a:ext uri="{FF2B5EF4-FFF2-40B4-BE49-F238E27FC236}">
              <a16:creationId xmlns:a16="http://schemas.microsoft.com/office/drawing/2014/main" id="{F1D2AB33-548A-326A-EB55-66BA38F8F5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132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xdr:row>
      <xdr:rowOff>0</xdr:rowOff>
    </xdr:from>
    <xdr:to>
      <xdr:col>4</xdr:col>
      <xdr:colOff>190500</xdr:colOff>
      <xdr:row>12</xdr:row>
      <xdr:rowOff>190500</xdr:rowOff>
    </xdr:to>
    <xdr:pic>
      <xdr:nvPicPr>
        <xdr:cNvPr id="12" name="Picture 11">
          <a:extLst>
            <a:ext uri="{FF2B5EF4-FFF2-40B4-BE49-F238E27FC236}">
              <a16:creationId xmlns:a16="http://schemas.microsoft.com/office/drawing/2014/main" id="{B6C51F09-98AE-58F2-448A-992E1324F9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863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xdr:row>
      <xdr:rowOff>0</xdr:rowOff>
    </xdr:from>
    <xdr:to>
      <xdr:col>4</xdr:col>
      <xdr:colOff>190500</xdr:colOff>
      <xdr:row>13</xdr:row>
      <xdr:rowOff>190500</xdr:rowOff>
    </xdr:to>
    <xdr:pic>
      <xdr:nvPicPr>
        <xdr:cNvPr id="13" name="Picture 12">
          <a:extLst>
            <a:ext uri="{FF2B5EF4-FFF2-40B4-BE49-F238E27FC236}">
              <a16:creationId xmlns:a16="http://schemas.microsoft.com/office/drawing/2014/main" id="{B7FCF119-F902-C412-1495-8C5DC11AEA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595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xdr:row>
      <xdr:rowOff>0</xdr:rowOff>
    </xdr:from>
    <xdr:to>
      <xdr:col>4</xdr:col>
      <xdr:colOff>190500</xdr:colOff>
      <xdr:row>14</xdr:row>
      <xdr:rowOff>190500</xdr:rowOff>
    </xdr:to>
    <xdr:pic>
      <xdr:nvPicPr>
        <xdr:cNvPr id="14" name="Picture 13">
          <a:extLst>
            <a:ext uri="{FF2B5EF4-FFF2-40B4-BE49-F238E27FC236}">
              <a16:creationId xmlns:a16="http://schemas.microsoft.com/office/drawing/2014/main" id="{D9755370-A7E2-6C3F-0D80-CA22220D40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509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xdr:row>
      <xdr:rowOff>0</xdr:rowOff>
    </xdr:from>
    <xdr:to>
      <xdr:col>4</xdr:col>
      <xdr:colOff>190500</xdr:colOff>
      <xdr:row>16</xdr:row>
      <xdr:rowOff>190500</xdr:rowOff>
    </xdr:to>
    <xdr:pic>
      <xdr:nvPicPr>
        <xdr:cNvPr id="15" name="Picture 14">
          <a:extLst>
            <a:ext uri="{FF2B5EF4-FFF2-40B4-BE49-F238E27FC236}">
              <a16:creationId xmlns:a16="http://schemas.microsoft.com/office/drawing/2014/main" id="{B96852E7-D341-47A5-DC6C-729432A191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1155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17</xdr:row>
      <xdr:rowOff>0</xdr:rowOff>
    </xdr:from>
    <xdr:to>
      <xdr:col>4</xdr:col>
      <xdr:colOff>190500</xdr:colOff>
      <xdr:row>17</xdr:row>
      <xdr:rowOff>190500</xdr:rowOff>
    </xdr:to>
    <xdr:pic>
      <xdr:nvPicPr>
        <xdr:cNvPr id="16" name="Picture 15">
          <a:extLst>
            <a:ext uri="{FF2B5EF4-FFF2-40B4-BE49-F238E27FC236}">
              <a16:creationId xmlns:a16="http://schemas.microsoft.com/office/drawing/2014/main" id="{FF07AB76-4F27-A7A5-FDC3-CE566B1B9A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1887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18</xdr:row>
      <xdr:rowOff>0</xdr:rowOff>
    </xdr:from>
    <xdr:to>
      <xdr:col>4</xdr:col>
      <xdr:colOff>190500</xdr:colOff>
      <xdr:row>18</xdr:row>
      <xdr:rowOff>190500</xdr:rowOff>
    </xdr:to>
    <xdr:pic>
      <xdr:nvPicPr>
        <xdr:cNvPr id="17" name="Picture 16">
          <a:extLst>
            <a:ext uri="{FF2B5EF4-FFF2-40B4-BE49-F238E27FC236}">
              <a16:creationId xmlns:a16="http://schemas.microsoft.com/office/drawing/2014/main" id="{C5C3AEC4-0EDD-2A7C-0815-1F9BCB6566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2618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19</xdr:row>
      <xdr:rowOff>0</xdr:rowOff>
    </xdr:from>
    <xdr:to>
      <xdr:col>4</xdr:col>
      <xdr:colOff>190500</xdr:colOff>
      <xdr:row>19</xdr:row>
      <xdr:rowOff>190500</xdr:rowOff>
    </xdr:to>
    <xdr:pic>
      <xdr:nvPicPr>
        <xdr:cNvPr id="18" name="Picture 17">
          <a:extLst>
            <a:ext uri="{FF2B5EF4-FFF2-40B4-BE49-F238E27FC236}">
              <a16:creationId xmlns:a16="http://schemas.microsoft.com/office/drawing/2014/main" id="{38B7B0AD-F0BE-E721-B819-9F5F557EA5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3533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21</xdr:row>
      <xdr:rowOff>0</xdr:rowOff>
    </xdr:from>
    <xdr:to>
      <xdr:col>4</xdr:col>
      <xdr:colOff>190500</xdr:colOff>
      <xdr:row>21</xdr:row>
      <xdr:rowOff>190500</xdr:rowOff>
    </xdr:to>
    <xdr:pic>
      <xdr:nvPicPr>
        <xdr:cNvPr id="19" name="Picture 18">
          <a:extLst>
            <a:ext uri="{FF2B5EF4-FFF2-40B4-BE49-F238E27FC236}">
              <a16:creationId xmlns:a16="http://schemas.microsoft.com/office/drawing/2014/main" id="{109A1F10-7269-60B6-96CD-459963438E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4996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22</xdr:row>
      <xdr:rowOff>0</xdr:rowOff>
    </xdr:from>
    <xdr:to>
      <xdr:col>4</xdr:col>
      <xdr:colOff>190500</xdr:colOff>
      <xdr:row>22</xdr:row>
      <xdr:rowOff>190500</xdr:rowOff>
    </xdr:to>
    <xdr:pic>
      <xdr:nvPicPr>
        <xdr:cNvPr id="20" name="Picture 19">
          <a:extLst>
            <a:ext uri="{FF2B5EF4-FFF2-40B4-BE49-F238E27FC236}">
              <a16:creationId xmlns:a16="http://schemas.microsoft.com/office/drawing/2014/main" id="{42439812-5EA7-A3C1-E5BE-481C5E302C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5910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23</xdr:row>
      <xdr:rowOff>0</xdr:rowOff>
    </xdr:from>
    <xdr:to>
      <xdr:col>4</xdr:col>
      <xdr:colOff>190500</xdr:colOff>
      <xdr:row>23</xdr:row>
      <xdr:rowOff>190500</xdr:rowOff>
    </xdr:to>
    <xdr:pic>
      <xdr:nvPicPr>
        <xdr:cNvPr id="21" name="Picture 20">
          <a:extLst>
            <a:ext uri="{FF2B5EF4-FFF2-40B4-BE49-F238E27FC236}">
              <a16:creationId xmlns:a16="http://schemas.microsoft.com/office/drawing/2014/main" id="{94717ACE-D63D-6795-96E9-786C2CDB5F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6642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24</xdr:row>
      <xdr:rowOff>0</xdr:rowOff>
    </xdr:from>
    <xdr:to>
      <xdr:col>4</xdr:col>
      <xdr:colOff>190500</xdr:colOff>
      <xdr:row>24</xdr:row>
      <xdr:rowOff>190500</xdr:rowOff>
    </xdr:to>
    <xdr:pic>
      <xdr:nvPicPr>
        <xdr:cNvPr id="22" name="Picture 21">
          <a:extLst>
            <a:ext uri="{FF2B5EF4-FFF2-40B4-BE49-F238E27FC236}">
              <a16:creationId xmlns:a16="http://schemas.microsoft.com/office/drawing/2014/main" id="{50D759A9-D8C0-7650-0C53-34DABBB48C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7373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27</xdr:row>
      <xdr:rowOff>0</xdr:rowOff>
    </xdr:from>
    <xdr:to>
      <xdr:col>4</xdr:col>
      <xdr:colOff>190500</xdr:colOff>
      <xdr:row>27</xdr:row>
      <xdr:rowOff>190500</xdr:rowOff>
    </xdr:to>
    <xdr:pic>
      <xdr:nvPicPr>
        <xdr:cNvPr id="23" name="Picture 22">
          <a:extLst>
            <a:ext uri="{FF2B5EF4-FFF2-40B4-BE49-F238E27FC236}">
              <a16:creationId xmlns:a16="http://schemas.microsoft.com/office/drawing/2014/main" id="{761FDE7B-4C1D-6381-6878-8A4D62B983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0116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28</xdr:row>
      <xdr:rowOff>0</xdr:rowOff>
    </xdr:from>
    <xdr:to>
      <xdr:col>4</xdr:col>
      <xdr:colOff>190500</xdr:colOff>
      <xdr:row>28</xdr:row>
      <xdr:rowOff>190500</xdr:rowOff>
    </xdr:to>
    <xdr:pic>
      <xdr:nvPicPr>
        <xdr:cNvPr id="24" name="Picture 23">
          <a:extLst>
            <a:ext uri="{FF2B5EF4-FFF2-40B4-BE49-F238E27FC236}">
              <a16:creationId xmlns:a16="http://schemas.microsoft.com/office/drawing/2014/main" id="{3B922A2D-196C-F660-E5C6-DD00CB8BCE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0848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xdr:row>
      <xdr:rowOff>0</xdr:rowOff>
    </xdr:from>
    <xdr:to>
      <xdr:col>4</xdr:col>
      <xdr:colOff>190500</xdr:colOff>
      <xdr:row>29</xdr:row>
      <xdr:rowOff>190500</xdr:rowOff>
    </xdr:to>
    <xdr:pic>
      <xdr:nvPicPr>
        <xdr:cNvPr id="25" name="Picture 24">
          <a:extLst>
            <a:ext uri="{FF2B5EF4-FFF2-40B4-BE49-F238E27FC236}">
              <a16:creationId xmlns:a16="http://schemas.microsoft.com/office/drawing/2014/main" id="{2DE893F4-1B42-B909-12A4-98430958E5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1579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30</xdr:row>
      <xdr:rowOff>0</xdr:rowOff>
    </xdr:from>
    <xdr:to>
      <xdr:col>4</xdr:col>
      <xdr:colOff>190500</xdr:colOff>
      <xdr:row>30</xdr:row>
      <xdr:rowOff>190500</xdr:rowOff>
    </xdr:to>
    <xdr:pic>
      <xdr:nvPicPr>
        <xdr:cNvPr id="26" name="Picture 25">
          <a:extLst>
            <a:ext uri="{FF2B5EF4-FFF2-40B4-BE49-F238E27FC236}">
              <a16:creationId xmlns:a16="http://schemas.microsoft.com/office/drawing/2014/main" id="{AD40F387-869A-5A26-4BBC-22FDBE2770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2311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31</xdr:row>
      <xdr:rowOff>0</xdr:rowOff>
    </xdr:from>
    <xdr:to>
      <xdr:col>4</xdr:col>
      <xdr:colOff>190500</xdr:colOff>
      <xdr:row>31</xdr:row>
      <xdr:rowOff>190500</xdr:rowOff>
    </xdr:to>
    <xdr:pic>
      <xdr:nvPicPr>
        <xdr:cNvPr id="27" name="Picture 26">
          <a:extLst>
            <a:ext uri="{FF2B5EF4-FFF2-40B4-BE49-F238E27FC236}">
              <a16:creationId xmlns:a16="http://schemas.microsoft.com/office/drawing/2014/main" id="{3B4B9284-4C63-23BD-1889-4006198655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3042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32</xdr:row>
      <xdr:rowOff>0</xdr:rowOff>
    </xdr:from>
    <xdr:to>
      <xdr:col>4</xdr:col>
      <xdr:colOff>190500</xdr:colOff>
      <xdr:row>32</xdr:row>
      <xdr:rowOff>190500</xdr:rowOff>
    </xdr:to>
    <xdr:pic>
      <xdr:nvPicPr>
        <xdr:cNvPr id="28" name="Picture 27">
          <a:extLst>
            <a:ext uri="{FF2B5EF4-FFF2-40B4-BE49-F238E27FC236}">
              <a16:creationId xmlns:a16="http://schemas.microsoft.com/office/drawing/2014/main" id="{53359A18-5ACD-95E1-BB01-15FAB9D74D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3774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33</xdr:row>
      <xdr:rowOff>0</xdr:rowOff>
    </xdr:from>
    <xdr:to>
      <xdr:col>4</xdr:col>
      <xdr:colOff>190500</xdr:colOff>
      <xdr:row>33</xdr:row>
      <xdr:rowOff>190500</xdr:rowOff>
    </xdr:to>
    <xdr:pic>
      <xdr:nvPicPr>
        <xdr:cNvPr id="29" name="Picture 28">
          <a:extLst>
            <a:ext uri="{FF2B5EF4-FFF2-40B4-BE49-F238E27FC236}">
              <a16:creationId xmlns:a16="http://schemas.microsoft.com/office/drawing/2014/main" id="{E260F33B-7866-692F-C28A-E5510A2275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4688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34</xdr:row>
      <xdr:rowOff>0</xdr:rowOff>
    </xdr:from>
    <xdr:to>
      <xdr:col>4</xdr:col>
      <xdr:colOff>190500</xdr:colOff>
      <xdr:row>34</xdr:row>
      <xdr:rowOff>190500</xdr:rowOff>
    </xdr:to>
    <xdr:pic>
      <xdr:nvPicPr>
        <xdr:cNvPr id="30" name="Picture 29">
          <a:extLst>
            <a:ext uri="{FF2B5EF4-FFF2-40B4-BE49-F238E27FC236}">
              <a16:creationId xmlns:a16="http://schemas.microsoft.com/office/drawing/2014/main" id="{5FF788EF-C13B-0ABE-8ABC-691184ADDD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5237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35</xdr:row>
      <xdr:rowOff>0</xdr:rowOff>
    </xdr:from>
    <xdr:to>
      <xdr:col>4</xdr:col>
      <xdr:colOff>190500</xdr:colOff>
      <xdr:row>35</xdr:row>
      <xdr:rowOff>190500</xdr:rowOff>
    </xdr:to>
    <xdr:pic>
      <xdr:nvPicPr>
        <xdr:cNvPr id="31" name="Picture 30">
          <a:extLst>
            <a:ext uri="{FF2B5EF4-FFF2-40B4-BE49-F238E27FC236}">
              <a16:creationId xmlns:a16="http://schemas.microsoft.com/office/drawing/2014/main" id="{5DEC960E-2050-01AD-FCF5-34F9EF053D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5786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36</xdr:row>
      <xdr:rowOff>0</xdr:rowOff>
    </xdr:from>
    <xdr:to>
      <xdr:col>4</xdr:col>
      <xdr:colOff>190500</xdr:colOff>
      <xdr:row>36</xdr:row>
      <xdr:rowOff>190500</xdr:rowOff>
    </xdr:to>
    <xdr:pic>
      <xdr:nvPicPr>
        <xdr:cNvPr id="32" name="Picture 31">
          <a:extLst>
            <a:ext uri="{FF2B5EF4-FFF2-40B4-BE49-F238E27FC236}">
              <a16:creationId xmlns:a16="http://schemas.microsoft.com/office/drawing/2014/main" id="{887D0804-D87B-7657-7CF0-ACFA5170C6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6517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37</xdr:row>
      <xdr:rowOff>0</xdr:rowOff>
    </xdr:from>
    <xdr:to>
      <xdr:col>4</xdr:col>
      <xdr:colOff>190500</xdr:colOff>
      <xdr:row>37</xdr:row>
      <xdr:rowOff>190500</xdr:rowOff>
    </xdr:to>
    <xdr:pic>
      <xdr:nvPicPr>
        <xdr:cNvPr id="33" name="Picture 32">
          <a:extLst>
            <a:ext uri="{FF2B5EF4-FFF2-40B4-BE49-F238E27FC236}">
              <a16:creationId xmlns:a16="http://schemas.microsoft.com/office/drawing/2014/main" id="{F8ECD7E8-7326-B7FD-FE17-DE2C38BDAB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7066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38</xdr:row>
      <xdr:rowOff>0</xdr:rowOff>
    </xdr:from>
    <xdr:to>
      <xdr:col>4</xdr:col>
      <xdr:colOff>190500</xdr:colOff>
      <xdr:row>38</xdr:row>
      <xdr:rowOff>190500</xdr:rowOff>
    </xdr:to>
    <xdr:pic>
      <xdr:nvPicPr>
        <xdr:cNvPr id="34" name="Picture 33">
          <a:extLst>
            <a:ext uri="{FF2B5EF4-FFF2-40B4-BE49-F238E27FC236}">
              <a16:creationId xmlns:a16="http://schemas.microsoft.com/office/drawing/2014/main" id="{9A8193F1-7C0F-5D3F-F976-2D70B55016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7797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190500</xdr:colOff>
      <xdr:row>39</xdr:row>
      <xdr:rowOff>190500</xdr:rowOff>
    </xdr:to>
    <xdr:pic>
      <xdr:nvPicPr>
        <xdr:cNvPr id="35" name="Picture 34">
          <a:extLst>
            <a:ext uri="{FF2B5EF4-FFF2-40B4-BE49-F238E27FC236}">
              <a16:creationId xmlns:a16="http://schemas.microsoft.com/office/drawing/2014/main" id="{AECC1485-4C69-D7FD-8199-4C4850400B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8346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190500</xdr:colOff>
      <xdr:row>40</xdr:row>
      <xdr:rowOff>190500</xdr:rowOff>
    </xdr:to>
    <xdr:pic>
      <xdr:nvPicPr>
        <xdr:cNvPr id="36" name="Picture 35">
          <a:extLst>
            <a:ext uri="{FF2B5EF4-FFF2-40B4-BE49-F238E27FC236}">
              <a16:creationId xmlns:a16="http://schemas.microsoft.com/office/drawing/2014/main" id="{B0BD50EA-E712-D25E-66DA-1AE7D08431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8895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190500</xdr:colOff>
      <xdr:row>41</xdr:row>
      <xdr:rowOff>190500</xdr:rowOff>
    </xdr:to>
    <xdr:pic>
      <xdr:nvPicPr>
        <xdr:cNvPr id="37" name="Picture 36">
          <a:extLst>
            <a:ext uri="{FF2B5EF4-FFF2-40B4-BE49-F238E27FC236}">
              <a16:creationId xmlns:a16="http://schemas.microsoft.com/office/drawing/2014/main" id="{54B7B85B-E63C-951E-0FBD-0FD20B8A70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9443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42</xdr:row>
      <xdr:rowOff>0</xdr:rowOff>
    </xdr:from>
    <xdr:to>
      <xdr:col>4</xdr:col>
      <xdr:colOff>190500</xdr:colOff>
      <xdr:row>42</xdr:row>
      <xdr:rowOff>190500</xdr:rowOff>
    </xdr:to>
    <xdr:pic>
      <xdr:nvPicPr>
        <xdr:cNvPr id="38" name="Picture 37">
          <a:extLst>
            <a:ext uri="{FF2B5EF4-FFF2-40B4-BE49-F238E27FC236}">
              <a16:creationId xmlns:a16="http://schemas.microsoft.com/office/drawing/2014/main" id="{F023DB68-B129-C463-83E4-C5D880EF38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0175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43</xdr:row>
      <xdr:rowOff>0</xdr:rowOff>
    </xdr:from>
    <xdr:to>
      <xdr:col>4</xdr:col>
      <xdr:colOff>190500</xdr:colOff>
      <xdr:row>43</xdr:row>
      <xdr:rowOff>190500</xdr:rowOff>
    </xdr:to>
    <xdr:pic>
      <xdr:nvPicPr>
        <xdr:cNvPr id="39" name="Picture 38">
          <a:extLst>
            <a:ext uri="{FF2B5EF4-FFF2-40B4-BE49-F238E27FC236}">
              <a16:creationId xmlns:a16="http://schemas.microsoft.com/office/drawing/2014/main" id="{28DF6023-3622-C2A5-C184-4B2EBFC6DD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0723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44</xdr:row>
      <xdr:rowOff>0</xdr:rowOff>
    </xdr:from>
    <xdr:to>
      <xdr:col>4</xdr:col>
      <xdr:colOff>190500</xdr:colOff>
      <xdr:row>44</xdr:row>
      <xdr:rowOff>190500</xdr:rowOff>
    </xdr:to>
    <xdr:pic>
      <xdr:nvPicPr>
        <xdr:cNvPr id="40" name="Picture 39">
          <a:extLst>
            <a:ext uri="{FF2B5EF4-FFF2-40B4-BE49-F238E27FC236}">
              <a16:creationId xmlns:a16="http://schemas.microsoft.com/office/drawing/2014/main" id="{759E178E-1197-9587-72E6-5DBD790D93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272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45</xdr:row>
      <xdr:rowOff>0</xdr:rowOff>
    </xdr:from>
    <xdr:to>
      <xdr:col>4</xdr:col>
      <xdr:colOff>190500</xdr:colOff>
      <xdr:row>45</xdr:row>
      <xdr:rowOff>190500</xdr:rowOff>
    </xdr:to>
    <xdr:pic>
      <xdr:nvPicPr>
        <xdr:cNvPr id="41" name="Picture 40">
          <a:extLst>
            <a:ext uri="{FF2B5EF4-FFF2-40B4-BE49-F238E27FC236}">
              <a16:creationId xmlns:a16="http://schemas.microsoft.com/office/drawing/2014/main" id="{33A4B591-46DF-9C48-2C9A-6B899ACB16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2004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46</xdr:row>
      <xdr:rowOff>0</xdr:rowOff>
    </xdr:from>
    <xdr:to>
      <xdr:col>4</xdr:col>
      <xdr:colOff>190500</xdr:colOff>
      <xdr:row>46</xdr:row>
      <xdr:rowOff>190500</xdr:rowOff>
    </xdr:to>
    <xdr:pic>
      <xdr:nvPicPr>
        <xdr:cNvPr id="42" name="Picture 41">
          <a:extLst>
            <a:ext uri="{FF2B5EF4-FFF2-40B4-BE49-F238E27FC236}">
              <a16:creationId xmlns:a16="http://schemas.microsoft.com/office/drawing/2014/main" id="{C8CE8021-7F0B-458B-A6EB-4E1E85C62A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2552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47</xdr:row>
      <xdr:rowOff>0</xdr:rowOff>
    </xdr:from>
    <xdr:to>
      <xdr:col>4</xdr:col>
      <xdr:colOff>190500</xdr:colOff>
      <xdr:row>47</xdr:row>
      <xdr:rowOff>190500</xdr:rowOff>
    </xdr:to>
    <xdr:pic>
      <xdr:nvPicPr>
        <xdr:cNvPr id="43" name="Picture 42">
          <a:extLst>
            <a:ext uri="{FF2B5EF4-FFF2-40B4-BE49-F238E27FC236}">
              <a16:creationId xmlns:a16="http://schemas.microsoft.com/office/drawing/2014/main" id="{261987EC-70D5-43EF-7516-FF2E2BA0D6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3101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48</xdr:row>
      <xdr:rowOff>0</xdr:rowOff>
    </xdr:from>
    <xdr:to>
      <xdr:col>4</xdr:col>
      <xdr:colOff>190500</xdr:colOff>
      <xdr:row>48</xdr:row>
      <xdr:rowOff>190500</xdr:rowOff>
    </xdr:to>
    <xdr:pic>
      <xdr:nvPicPr>
        <xdr:cNvPr id="44" name="Picture 43">
          <a:extLst>
            <a:ext uri="{FF2B5EF4-FFF2-40B4-BE49-F238E27FC236}">
              <a16:creationId xmlns:a16="http://schemas.microsoft.com/office/drawing/2014/main" id="{F5482E52-DDDE-D4C0-A6D9-2F95881A5C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3832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49</xdr:row>
      <xdr:rowOff>0</xdr:rowOff>
    </xdr:from>
    <xdr:to>
      <xdr:col>4</xdr:col>
      <xdr:colOff>190500</xdr:colOff>
      <xdr:row>49</xdr:row>
      <xdr:rowOff>190500</xdr:rowOff>
    </xdr:to>
    <xdr:pic>
      <xdr:nvPicPr>
        <xdr:cNvPr id="45" name="Picture 44">
          <a:extLst>
            <a:ext uri="{FF2B5EF4-FFF2-40B4-BE49-F238E27FC236}">
              <a16:creationId xmlns:a16="http://schemas.microsoft.com/office/drawing/2014/main" id="{79EDD2AE-C817-4F96-A760-DBFE3DDE04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4381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50</xdr:row>
      <xdr:rowOff>0</xdr:rowOff>
    </xdr:from>
    <xdr:to>
      <xdr:col>4</xdr:col>
      <xdr:colOff>190500</xdr:colOff>
      <xdr:row>50</xdr:row>
      <xdr:rowOff>190500</xdr:rowOff>
    </xdr:to>
    <xdr:pic>
      <xdr:nvPicPr>
        <xdr:cNvPr id="46" name="Picture 45">
          <a:extLst>
            <a:ext uri="{FF2B5EF4-FFF2-40B4-BE49-F238E27FC236}">
              <a16:creationId xmlns:a16="http://schemas.microsoft.com/office/drawing/2014/main" id="{1E6BD469-AE82-0602-3946-CA9285337B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4930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51</xdr:row>
      <xdr:rowOff>0</xdr:rowOff>
    </xdr:from>
    <xdr:to>
      <xdr:col>4</xdr:col>
      <xdr:colOff>190500</xdr:colOff>
      <xdr:row>51</xdr:row>
      <xdr:rowOff>190500</xdr:rowOff>
    </xdr:to>
    <xdr:pic>
      <xdr:nvPicPr>
        <xdr:cNvPr id="47" name="Picture 46">
          <a:extLst>
            <a:ext uri="{FF2B5EF4-FFF2-40B4-BE49-F238E27FC236}">
              <a16:creationId xmlns:a16="http://schemas.microsoft.com/office/drawing/2014/main" id="{8C6A7E81-B53B-E529-5443-89D996FBD2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5478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52</xdr:row>
      <xdr:rowOff>0</xdr:rowOff>
    </xdr:from>
    <xdr:to>
      <xdr:col>4</xdr:col>
      <xdr:colOff>190500</xdr:colOff>
      <xdr:row>52</xdr:row>
      <xdr:rowOff>190500</xdr:rowOff>
    </xdr:to>
    <xdr:pic>
      <xdr:nvPicPr>
        <xdr:cNvPr id="48" name="Picture 47">
          <a:extLst>
            <a:ext uri="{FF2B5EF4-FFF2-40B4-BE49-F238E27FC236}">
              <a16:creationId xmlns:a16="http://schemas.microsoft.com/office/drawing/2014/main" id="{76F151E3-CBB7-FCFC-135F-C5F46E065D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6027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53</xdr:row>
      <xdr:rowOff>0</xdr:rowOff>
    </xdr:from>
    <xdr:to>
      <xdr:col>4</xdr:col>
      <xdr:colOff>190500</xdr:colOff>
      <xdr:row>53</xdr:row>
      <xdr:rowOff>190500</xdr:rowOff>
    </xdr:to>
    <xdr:pic>
      <xdr:nvPicPr>
        <xdr:cNvPr id="49" name="Picture 48">
          <a:extLst>
            <a:ext uri="{FF2B5EF4-FFF2-40B4-BE49-F238E27FC236}">
              <a16:creationId xmlns:a16="http://schemas.microsoft.com/office/drawing/2014/main" id="{752E6DF3-A621-F12F-91BC-C555716842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6576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54</xdr:row>
      <xdr:rowOff>0</xdr:rowOff>
    </xdr:from>
    <xdr:to>
      <xdr:col>4</xdr:col>
      <xdr:colOff>190500</xdr:colOff>
      <xdr:row>54</xdr:row>
      <xdr:rowOff>190500</xdr:rowOff>
    </xdr:to>
    <xdr:pic>
      <xdr:nvPicPr>
        <xdr:cNvPr id="50" name="Picture 49">
          <a:extLst>
            <a:ext uri="{FF2B5EF4-FFF2-40B4-BE49-F238E27FC236}">
              <a16:creationId xmlns:a16="http://schemas.microsoft.com/office/drawing/2014/main" id="{6698E319-0254-0A85-E5D0-5C254F95A6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124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55</xdr:row>
      <xdr:rowOff>0</xdr:rowOff>
    </xdr:from>
    <xdr:to>
      <xdr:col>4</xdr:col>
      <xdr:colOff>190500</xdr:colOff>
      <xdr:row>55</xdr:row>
      <xdr:rowOff>190500</xdr:rowOff>
    </xdr:to>
    <xdr:pic>
      <xdr:nvPicPr>
        <xdr:cNvPr id="51" name="Picture 50">
          <a:extLst>
            <a:ext uri="{FF2B5EF4-FFF2-40B4-BE49-F238E27FC236}">
              <a16:creationId xmlns:a16="http://schemas.microsoft.com/office/drawing/2014/main" id="{1D61CF24-F23B-D89A-96E1-0E8B4A84AE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673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56</xdr:row>
      <xdr:rowOff>0</xdr:rowOff>
    </xdr:from>
    <xdr:to>
      <xdr:col>4</xdr:col>
      <xdr:colOff>190500</xdr:colOff>
      <xdr:row>56</xdr:row>
      <xdr:rowOff>190500</xdr:rowOff>
    </xdr:to>
    <xdr:pic>
      <xdr:nvPicPr>
        <xdr:cNvPr id="52" name="Picture 51">
          <a:extLst>
            <a:ext uri="{FF2B5EF4-FFF2-40B4-BE49-F238E27FC236}">
              <a16:creationId xmlns:a16="http://schemas.microsoft.com/office/drawing/2014/main" id="{2130B895-9A85-4E7B-5E4F-88E4029FF2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8221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57</xdr:row>
      <xdr:rowOff>0</xdr:rowOff>
    </xdr:from>
    <xdr:to>
      <xdr:col>4</xdr:col>
      <xdr:colOff>190500</xdr:colOff>
      <xdr:row>57</xdr:row>
      <xdr:rowOff>190500</xdr:rowOff>
    </xdr:to>
    <xdr:pic>
      <xdr:nvPicPr>
        <xdr:cNvPr id="53" name="Picture 52">
          <a:extLst>
            <a:ext uri="{FF2B5EF4-FFF2-40B4-BE49-F238E27FC236}">
              <a16:creationId xmlns:a16="http://schemas.microsoft.com/office/drawing/2014/main" id="{50C8D114-0A9D-B9C6-A3DF-615BF53277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8770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190500</xdr:colOff>
      <xdr:row>58</xdr:row>
      <xdr:rowOff>190500</xdr:rowOff>
    </xdr:to>
    <xdr:pic>
      <xdr:nvPicPr>
        <xdr:cNvPr id="54" name="Picture 53">
          <a:extLst>
            <a:ext uri="{FF2B5EF4-FFF2-40B4-BE49-F238E27FC236}">
              <a16:creationId xmlns:a16="http://schemas.microsoft.com/office/drawing/2014/main" id="{E85E5CD8-2B19-945A-29AB-F6A6C15E8E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9319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190500</xdr:colOff>
      <xdr:row>59</xdr:row>
      <xdr:rowOff>190500</xdr:rowOff>
    </xdr:to>
    <xdr:pic>
      <xdr:nvPicPr>
        <xdr:cNvPr id="55" name="Picture 54">
          <a:extLst>
            <a:ext uri="{FF2B5EF4-FFF2-40B4-BE49-F238E27FC236}">
              <a16:creationId xmlns:a16="http://schemas.microsoft.com/office/drawing/2014/main" id="{F04A5D67-012A-CCE7-6D9D-917C94B3B6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0050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190500</xdr:colOff>
      <xdr:row>60</xdr:row>
      <xdr:rowOff>190500</xdr:rowOff>
    </xdr:to>
    <xdr:pic>
      <xdr:nvPicPr>
        <xdr:cNvPr id="56" name="Picture 55">
          <a:extLst>
            <a:ext uri="{FF2B5EF4-FFF2-40B4-BE49-F238E27FC236}">
              <a16:creationId xmlns:a16="http://schemas.microsoft.com/office/drawing/2014/main" id="{030D6775-3136-D55F-9EA6-41F2B7F093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0599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61</xdr:row>
      <xdr:rowOff>0</xdr:rowOff>
    </xdr:from>
    <xdr:to>
      <xdr:col>4</xdr:col>
      <xdr:colOff>190500</xdr:colOff>
      <xdr:row>61</xdr:row>
      <xdr:rowOff>190500</xdr:rowOff>
    </xdr:to>
    <xdr:pic>
      <xdr:nvPicPr>
        <xdr:cNvPr id="57" name="Picture 56">
          <a:extLst>
            <a:ext uri="{FF2B5EF4-FFF2-40B4-BE49-F238E27FC236}">
              <a16:creationId xmlns:a16="http://schemas.microsoft.com/office/drawing/2014/main" id="{6BBE1443-66DF-2E2C-19E4-341E191BDA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1148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62</xdr:row>
      <xdr:rowOff>0</xdr:rowOff>
    </xdr:from>
    <xdr:to>
      <xdr:col>4</xdr:col>
      <xdr:colOff>190500</xdr:colOff>
      <xdr:row>62</xdr:row>
      <xdr:rowOff>190500</xdr:rowOff>
    </xdr:to>
    <xdr:pic>
      <xdr:nvPicPr>
        <xdr:cNvPr id="58" name="Picture 57">
          <a:extLst>
            <a:ext uri="{FF2B5EF4-FFF2-40B4-BE49-F238E27FC236}">
              <a16:creationId xmlns:a16="http://schemas.microsoft.com/office/drawing/2014/main" id="{9AC87DA3-BCB1-FCDC-6E3E-CB4692B135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1696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63</xdr:row>
      <xdr:rowOff>0</xdr:rowOff>
    </xdr:from>
    <xdr:to>
      <xdr:col>4</xdr:col>
      <xdr:colOff>190500</xdr:colOff>
      <xdr:row>63</xdr:row>
      <xdr:rowOff>190500</xdr:rowOff>
    </xdr:to>
    <xdr:pic>
      <xdr:nvPicPr>
        <xdr:cNvPr id="59" name="Picture 58">
          <a:extLst>
            <a:ext uri="{FF2B5EF4-FFF2-40B4-BE49-F238E27FC236}">
              <a16:creationId xmlns:a16="http://schemas.microsoft.com/office/drawing/2014/main" id="{B1DDADA8-154D-BF72-BDF3-3842C88B47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2245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64</xdr:row>
      <xdr:rowOff>0</xdr:rowOff>
    </xdr:from>
    <xdr:to>
      <xdr:col>4</xdr:col>
      <xdr:colOff>190500</xdr:colOff>
      <xdr:row>64</xdr:row>
      <xdr:rowOff>190500</xdr:rowOff>
    </xdr:to>
    <xdr:pic>
      <xdr:nvPicPr>
        <xdr:cNvPr id="60" name="Picture 59">
          <a:extLst>
            <a:ext uri="{FF2B5EF4-FFF2-40B4-BE49-F238E27FC236}">
              <a16:creationId xmlns:a16="http://schemas.microsoft.com/office/drawing/2014/main" id="{03094C53-94BB-3773-81A9-AFFF4735C7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2793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65</xdr:row>
      <xdr:rowOff>0</xdr:rowOff>
    </xdr:from>
    <xdr:to>
      <xdr:col>4</xdr:col>
      <xdr:colOff>190500</xdr:colOff>
      <xdr:row>65</xdr:row>
      <xdr:rowOff>190500</xdr:rowOff>
    </xdr:to>
    <xdr:pic>
      <xdr:nvPicPr>
        <xdr:cNvPr id="61" name="Picture 60">
          <a:extLst>
            <a:ext uri="{FF2B5EF4-FFF2-40B4-BE49-F238E27FC236}">
              <a16:creationId xmlns:a16="http://schemas.microsoft.com/office/drawing/2014/main" id="{CEBEAAC7-4A96-2DAE-08C3-C901E46172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3342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66</xdr:row>
      <xdr:rowOff>0</xdr:rowOff>
    </xdr:from>
    <xdr:to>
      <xdr:col>4</xdr:col>
      <xdr:colOff>190500</xdr:colOff>
      <xdr:row>66</xdr:row>
      <xdr:rowOff>190500</xdr:rowOff>
    </xdr:to>
    <xdr:pic>
      <xdr:nvPicPr>
        <xdr:cNvPr id="62" name="Picture 61">
          <a:extLst>
            <a:ext uri="{FF2B5EF4-FFF2-40B4-BE49-F238E27FC236}">
              <a16:creationId xmlns:a16="http://schemas.microsoft.com/office/drawing/2014/main" id="{F6ED31DB-0402-402B-5469-B5B3A8F3FF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3891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67</xdr:row>
      <xdr:rowOff>0</xdr:rowOff>
    </xdr:from>
    <xdr:to>
      <xdr:col>4</xdr:col>
      <xdr:colOff>190500</xdr:colOff>
      <xdr:row>67</xdr:row>
      <xdr:rowOff>190500</xdr:rowOff>
    </xdr:to>
    <xdr:pic>
      <xdr:nvPicPr>
        <xdr:cNvPr id="63" name="Picture 62">
          <a:extLst>
            <a:ext uri="{FF2B5EF4-FFF2-40B4-BE49-F238E27FC236}">
              <a16:creationId xmlns:a16="http://schemas.microsoft.com/office/drawing/2014/main" id="{A23CAE85-9996-DE6C-77B9-8E382B3117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4439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68</xdr:row>
      <xdr:rowOff>0</xdr:rowOff>
    </xdr:from>
    <xdr:to>
      <xdr:col>4</xdr:col>
      <xdr:colOff>190500</xdr:colOff>
      <xdr:row>68</xdr:row>
      <xdr:rowOff>190500</xdr:rowOff>
    </xdr:to>
    <xdr:pic>
      <xdr:nvPicPr>
        <xdr:cNvPr id="64" name="Picture 63">
          <a:extLst>
            <a:ext uri="{FF2B5EF4-FFF2-40B4-BE49-F238E27FC236}">
              <a16:creationId xmlns:a16="http://schemas.microsoft.com/office/drawing/2014/main" id="{EDA61A5B-8A6C-3D37-BB76-A2CB7F80D4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4988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190500</xdr:colOff>
      <xdr:row>69</xdr:row>
      <xdr:rowOff>190500</xdr:rowOff>
    </xdr:to>
    <xdr:pic>
      <xdr:nvPicPr>
        <xdr:cNvPr id="65" name="Picture 64">
          <a:extLst>
            <a:ext uri="{FF2B5EF4-FFF2-40B4-BE49-F238E27FC236}">
              <a16:creationId xmlns:a16="http://schemas.microsoft.com/office/drawing/2014/main" id="{8B94C908-A127-0C7D-4C3B-ACAF1606A6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5537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70</xdr:row>
      <xdr:rowOff>0</xdr:rowOff>
    </xdr:from>
    <xdr:to>
      <xdr:col>4</xdr:col>
      <xdr:colOff>190500</xdr:colOff>
      <xdr:row>70</xdr:row>
      <xdr:rowOff>190500</xdr:rowOff>
    </xdr:to>
    <xdr:pic>
      <xdr:nvPicPr>
        <xdr:cNvPr id="66" name="Picture 65">
          <a:extLst>
            <a:ext uri="{FF2B5EF4-FFF2-40B4-BE49-F238E27FC236}">
              <a16:creationId xmlns:a16="http://schemas.microsoft.com/office/drawing/2014/main" id="{8DA9893B-41CD-C1AC-3746-6684721476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6085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71</xdr:row>
      <xdr:rowOff>0</xdr:rowOff>
    </xdr:from>
    <xdr:to>
      <xdr:col>4</xdr:col>
      <xdr:colOff>190500</xdr:colOff>
      <xdr:row>71</xdr:row>
      <xdr:rowOff>190500</xdr:rowOff>
    </xdr:to>
    <xdr:pic>
      <xdr:nvPicPr>
        <xdr:cNvPr id="67" name="Picture 66">
          <a:extLst>
            <a:ext uri="{FF2B5EF4-FFF2-40B4-BE49-F238E27FC236}">
              <a16:creationId xmlns:a16="http://schemas.microsoft.com/office/drawing/2014/main" id="{C5C1CD51-ABD4-1EAD-A2D2-4C12FF1552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6634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72</xdr:row>
      <xdr:rowOff>0</xdr:rowOff>
    </xdr:from>
    <xdr:to>
      <xdr:col>4</xdr:col>
      <xdr:colOff>190500</xdr:colOff>
      <xdr:row>72</xdr:row>
      <xdr:rowOff>190500</xdr:rowOff>
    </xdr:to>
    <xdr:pic>
      <xdr:nvPicPr>
        <xdr:cNvPr id="68" name="Picture 67">
          <a:extLst>
            <a:ext uri="{FF2B5EF4-FFF2-40B4-BE49-F238E27FC236}">
              <a16:creationId xmlns:a16="http://schemas.microsoft.com/office/drawing/2014/main" id="{EB99C0A0-415B-1F04-00B2-A34ABD6993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7365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73</xdr:row>
      <xdr:rowOff>0</xdr:rowOff>
    </xdr:from>
    <xdr:to>
      <xdr:col>4</xdr:col>
      <xdr:colOff>190500</xdr:colOff>
      <xdr:row>73</xdr:row>
      <xdr:rowOff>190500</xdr:rowOff>
    </xdr:to>
    <xdr:pic>
      <xdr:nvPicPr>
        <xdr:cNvPr id="69" name="Picture 68">
          <a:extLst>
            <a:ext uri="{FF2B5EF4-FFF2-40B4-BE49-F238E27FC236}">
              <a16:creationId xmlns:a16="http://schemas.microsoft.com/office/drawing/2014/main" id="{1D275988-E4DD-6CD1-5D31-CAD1D7F27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8097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74</xdr:row>
      <xdr:rowOff>0</xdr:rowOff>
    </xdr:from>
    <xdr:to>
      <xdr:col>4</xdr:col>
      <xdr:colOff>190500</xdr:colOff>
      <xdr:row>74</xdr:row>
      <xdr:rowOff>190500</xdr:rowOff>
    </xdr:to>
    <xdr:pic>
      <xdr:nvPicPr>
        <xdr:cNvPr id="70" name="Picture 69">
          <a:extLst>
            <a:ext uri="{FF2B5EF4-FFF2-40B4-BE49-F238E27FC236}">
              <a16:creationId xmlns:a16="http://schemas.microsoft.com/office/drawing/2014/main" id="{9E994035-676E-8C1F-2D17-19AE2D3983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8828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75</xdr:row>
      <xdr:rowOff>0</xdr:rowOff>
    </xdr:from>
    <xdr:to>
      <xdr:col>4</xdr:col>
      <xdr:colOff>190500</xdr:colOff>
      <xdr:row>75</xdr:row>
      <xdr:rowOff>190500</xdr:rowOff>
    </xdr:to>
    <xdr:pic>
      <xdr:nvPicPr>
        <xdr:cNvPr id="71" name="Picture 70">
          <a:extLst>
            <a:ext uri="{FF2B5EF4-FFF2-40B4-BE49-F238E27FC236}">
              <a16:creationId xmlns:a16="http://schemas.microsoft.com/office/drawing/2014/main" id="{216F4F44-E10B-9F7A-296C-92732DEF8A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9560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76</xdr:row>
      <xdr:rowOff>0</xdr:rowOff>
    </xdr:from>
    <xdr:to>
      <xdr:col>4</xdr:col>
      <xdr:colOff>190500</xdr:colOff>
      <xdr:row>76</xdr:row>
      <xdr:rowOff>190500</xdr:rowOff>
    </xdr:to>
    <xdr:pic>
      <xdr:nvPicPr>
        <xdr:cNvPr id="72" name="Picture 71">
          <a:extLst>
            <a:ext uri="{FF2B5EF4-FFF2-40B4-BE49-F238E27FC236}">
              <a16:creationId xmlns:a16="http://schemas.microsoft.com/office/drawing/2014/main" id="{DF629943-5F43-650C-33B7-527502FE91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0292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77</xdr:row>
      <xdr:rowOff>0</xdr:rowOff>
    </xdr:from>
    <xdr:to>
      <xdr:col>4</xdr:col>
      <xdr:colOff>190500</xdr:colOff>
      <xdr:row>77</xdr:row>
      <xdr:rowOff>190500</xdr:rowOff>
    </xdr:to>
    <xdr:pic>
      <xdr:nvPicPr>
        <xdr:cNvPr id="73" name="Picture 72">
          <a:extLst>
            <a:ext uri="{FF2B5EF4-FFF2-40B4-BE49-F238E27FC236}">
              <a16:creationId xmlns:a16="http://schemas.microsoft.com/office/drawing/2014/main" id="{2EFDFF26-D69B-11BB-6CD2-718D7A100F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1023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78</xdr:row>
      <xdr:rowOff>0</xdr:rowOff>
    </xdr:from>
    <xdr:to>
      <xdr:col>4</xdr:col>
      <xdr:colOff>190500</xdr:colOff>
      <xdr:row>78</xdr:row>
      <xdr:rowOff>190500</xdr:rowOff>
    </xdr:to>
    <xdr:pic>
      <xdr:nvPicPr>
        <xdr:cNvPr id="74" name="Picture 73">
          <a:extLst>
            <a:ext uri="{FF2B5EF4-FFF2-40B4-BE49-F238E27FC236}">
              <a16:creationId xmlns:a16="http://schemas.microsoft.com/office/drawing/2014/main" id="{0CB64C1C-1A5D-104A-6132-00BB1A4B0D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1755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79</xdr:row>
      <xdr:rowOff>0</xdr:rowOff>
    </xdr:from>
    <xdr:to>
      <xdr:col>4</xdr:col>
      <xdr:colOff>190500</xdr:colOff>
      <xdr:row>79</xdr:row>
      <xdr:rowOff>190500</xdr:rowOff>
    </xdr:to>
    <xdr:pic>
      <xdr:nvPicPr>
        <xdr:cNvPr id="75" name="Picture 74">
          <a:extLst>
            <a:ext uri="{FF2B5EF4-FFF2-40B4-BE49-F238E27FC236}">
              <a16:creationId xmlns:a16="http://schemas.microsoft.com/office/drawing/2014/main" id="{732A4BE3-8D4F-D372-00B9-8117D4B7AA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669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80</xdr:row>
      <xdr:rowOff>0</xdr:rowOff>
    </xdr:from>
    <xdr:to>
      <xdr:col>4</xdr:col>
      <xdr:colOff>190500</xdr:colOff>
      <xdr:row>80</xdr:row>
      <xdr:rowOff>190500</xdr:rowOff>
    </xdr:to>
    <xdr:pic>
      <xdr:nvPicPr>
        <xdr:cNvPr id="76" name="Picture 75">
          <a:extLst>
            <a:ext uri="{FF2B5EF4-FFF2-40B4-BE49-F238E27FC236}">
              <a16:creationId xmlns:a16="http://schemas.microsoft.com/office/drawing/2014/main" id="{A5D76F8F-72A9-5EA2-D46A-E698612810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3400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81</xdr:row>
      <xdr:rowOff>0</xdr:rowOff>
    </xdr:from>
    <xdr:to>
      <xdr:col>4</xdr:col>
      <xdr:colOff>190500</xdr:colOff>
      <xdr:row>81</xdr:row>
      <xdr:rowOff>190500</xdr:rowOff>
    </xdr:to>
    <xdr:pic>
      <xdr:nvPicPr>
        <xdr:cNvPr id="77" name="Picture 76">
          <a:extLst>
            <a:ext uri="{FF2B5EF4-FFF2-40B4-BE49-F238E27FC236}">
              <a16:creationId xmlns:a16="http://schemas.microsoft.com/office/drawing/2014/main" id="{F72C6E38-AF63-7F23-81C3-5436A22C61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4132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82</xdr:row>
      <xdr:rowOff>0</xdr:rowOff>
    </xdr:from>
    <xdr:to>
      <xdr:col>4</xdr:col>
      <xdr:colOff>190500</xdr:colOff>
      <xdr:row>82</xdr:row>
      <xdr:rowOff>190500</xdr:rowOff>
    </xdr:to>
    <xdr:pic>
      <xdr:nvPicPr>
        <xdr:cNvPr id="78" name="Picture 77">
          <a:extLst>
            <a:ext uri="{FF2B5EF4-FFF2-40B4-BE49-F238E27FC236}">
              <a16:creationId xmlns:a16="http://schemas.microsoft.com/office/drawing/2014/main" id="{CBF9CE23-D6BD-0454-DA3B-E1E3C11C1B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5046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84</xdr:row>
      <xdr:rowOff>0</xdr:rowOff>
    </xdr:from>
    <xdr:to>
      <xdr:col>4</xdr:col>
      <xdr:colOff>190500</xdr:colOff>
      <xdr:row>84</xdr:row>
      <xdr:rowOff>190500</xdr:rowOff>
    </xdr:to>
    <xdr:pic>
      <xdr:nvPicPr>
        <xdr:cNvPr id="79" name="Picture 78">
          <a:extLst>
            <a:ext uri="{FF2B5EF4-FFF2-40B4-BE49-F238E27FC236}">
              <a16:creationId xmlns:a16="http://schemas.microsoft.com/office/drawing/2014/main" id="{F10ADB9E-0068-EEC1-1BAF-F3BE4FD793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6692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85</xdr:row>
      <xdr:rowOff>0</xdr:rowOff>
    </xdr:from>
    <xdr:to>
      <xdr:col>4</xdr:col>
      <xdr:colOff>190500</xdr:colOff>
      <xdr:row>85</xdr:row>
      <xdr:rowOff>190500</xdr:rowOff>
    </xdr:to>
    <xdr:pic>
      <xdr:nvPicPr>
        <xdr:cNvPr id="80" name="Picture 79">
          <a:extLst>
            <a:ext uri="{FF2B5EF4-FFF2-40B4-BE49-F238E27FC236}">
              <a16:creationId xmlns:a16="http://schemas.microsoft.com/office/drawing/2014/main" id="{9EB09D78-CF98-1904-23CD-CFFEE1CE94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7424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86</xdr:row>
      <xdr:rowOff>0</xdr:rowOff>
    </xdr:from>
    <xdr:to>
      <xdr:col>4</xdr:col>
      <xdr:colOff>190500</xdr:colOff>
      <xdr:row>86</xdr:row>
      <xdr:rowOff>190500</xdr:rowOff>
    </xdr:to>
    <xdr:pic>
      <xdr:nvPicPr>
        <xdr:cNvPr id="81" name="Picture 80">
          <a:extLst>
            <a:ext uri="{FF2B5EF4-FFF2-40B4-BE49-F238E27FC236}">
              <a16:creationId xmlns:a16="http://schemas.microsoft.com/office/drawing/2014/main" id="{BD30D57A-7E33-4CBC-1869-9F06E3707F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8155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87</xdr:row>
      <xdr:rowOff>0</xdr:rowOff>
    </xdr:from>
    <xdr:to>
      <xdr:col>4</xdr:col>
      <xdr:colOff>190500</xdr:colOff>
      <xdr:row>87</xdr:row>
      <xdr:rowOff>190500</xdr:rowOff>
    </xdr:to>
    <xdr:pic>
      <xdr:nvPicPr>
        <xdr:cNvPr id="82" name="Picture 81">
          <a:extLst>
            <a:ext uri="{FF2B5EF4-FFF2-40B4-BE49-F238E27FC236}">
              <a16:creationId xmlns:a16="http://schemas.microsoft.com/office/drawing/2014/main" id="{DF145ED9-EB42-BAD3-0A79-EBC48EE88F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8887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88</xdr:row>
      <xdr:rowOff>0</xdr:rowOff>
    </xdr:from>
    <xdr:to>
      <xdr:col>4</xdr:col>
      <xdr:colOff>190500</xdr:colOff>
      <xdr:row>88</xdr:row>
      <xdr:rowOff>190500</xdr:rowOff>
    </xdr:to>
    <xdr:pic>
      <xdr:nvPicPr>
        <xdr:cNvPr id="83" name="Picture 82">
          <a:extLst>
            <a:ext uri="{FF2B5EF4-FFF2-40B4-BE49-F238E27FC236}">
              <a16:creationId xmlns:a16="http://schemas.microsoft.com/office/drawing/2014/main" id="{E9A55754-A0C2-F241-1A4C-0A07281216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9801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89</xdr:row>
      <xdr:rowOff>0</xdr:rowOff>
    </xdr:from>
    <xdr:to>
      <xdr:col>4</xdr:col>
      <xdr:colOff>190500</xdr:colOff>
      <xdr:row>89</xdr:row>
      <xdr:rowOff>190500</xdr:rowOff>
    </xdr:to>
    <xdr:pic>
      <xdr:nvPicPr>
        <xdr:cNvPr id="84" name="Picture 83">
          <a:extLst>
            <a:ext uri="{FF2B5EF4-FFF2-40B4-BE49-F238E27FC236}">
              <a16:creationId xmlns:a16="http://schemas.microsoft.com/office/drawing/2014/main" id="{D54351B3-39DF-AA88-6517-5F893B5ECC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0716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92</xdr:row>
      <xdr:rowOff>0</xdr:rowOff>
    </xdr:from>
    <xdr:to>
      <xdr:col>4</xdr:col>
      <xdr:colOff>190500</xdr:colOff>
      <xdr:row>92</xdr:row>
      <xdr:rowOff>190500</xdr:rowOff>
    </xdr:to>
    <xdr:pic>
      <xdr:nvPicPr>
        <xdr:cNvPr id="85" name="Picture 84">
          <a:extLst>
            <a:ext uri="{FF2B5EF4-FFF2-40B4-BE49-F238E27FC236}">
              <a16:creationId xmlns:a16="http://schemas.microsoft.com/office/drawing/2014/main" id="{BB0591EA-7162-6F0E-2C1D-F7926FCC42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4008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93</xdr:row>
      <xdr:rowOff>0</xdr:rowOff>
    </xdr:from>
    <xdr:to>
      <xdr:col>4</xdr:col>
      <xdr:colOff>190500</xdr:colOff>
      <xdr:row>93</xdr:row>
      <xdr:rowOff>190500</xdr:rowOff>
    </xdr:to>
    <xdr:pic>
      <xdr:nvPicPr>
        <xdr:cNvPr id="86" name="Picture 85">
          <a:extLst>
            <a:ext uri="{FF2B5EF4-FFF2-40B4-BE49-F238E27FC236}">
              <a16:creationId xmlns:a16="http://schemas.microsoft.com/office/drawing/2014/main" id="{8858A955-7A51-AEBE-6085-F0033FB9D9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4556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94</xdr:row>
      <xdr:rowOff>0</xdr:rowOff>
    </xdr:from>
    <xdr:to>
      <xdr:col>4</xdr:col>
      <xdr:colOff>190500</xdr:colOff>
      <xdr:row>94</xdr:row>
      <xdr:rowOff>190500</xdr:rowOff>
    </xdr:to>
    <xdr:pic>
      <xdr:nvPicPr>
        <xdr:cNvPr id="87" name="Picture 86">
          <a:extLst>
            <a:ext uri="{FF2B5EF4-FFF2-40B4-BE49-F238E27FC236}">
              <a16:creationId xmlns:a16="http://schemas.microsoft.com/office/drawing/2014/main" id="{076FE276-BBA1-324F-1E38-8CF524085C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5105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95</xdr:row>
      <xdr:rowOff>0</xdr:rowOff>
    </xdr:from>
    <xdr:to>
      <xdr:col>4</xdr:col>
      <xdr:colOff>190500</xdr:colOff>
      <xdr:row>95</xdr:row>
      <xdr:rowOff>190500</xdr:rowOff>
    </xdr:to>
    <xdr:pic>
      <xdr:nvPicPr>
        <xdr:cNvPr id="88" name="Picture 87">
          <a:extLst>
            <a:ext uri="{FF2B5EF4-FFF2-40B4-BE49-F238E27FC236}">
              <a16:creationId xmlns:a16="http://schemas.microsoft.com/office/drawing/2014/main" id="{908BB7FC-ABA4-D35B-B420-DC550DAAE1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5653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96</xdr:row>
      <xdr:rowOff>0</xdr:rowOff>
    </xdr:from>
    <xdr:to>
      <xdr:col>4</xdr:col>
      <xdr:colOff>190500</xdr:colOff>
      <xdr:row>96</xdr:row>
      <xdr:rowOff>190500</xdr:rowOff>
    </xdr:to>
    <xdr:pic>
      <xdr:nvPicPr>
        <xdr:cNvPr id="89" name="Picture 88">
          <a:extLst>
            <a:ext uri="{FF2B5EF4-FFF2-40B4-BE49-F238E27FC236}">
              <a16:creationId xmlns:a16="http://schemas.microsoft.com/office/drawing/2014/main" id="{6ED474BF-9297-0C13-E333-6F06B8A217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6568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100</xdr:row>
      <xdr:rowOff>0</xdr:rowOff>
    </xdr:from>
    <xdr:to>
      <xdr:col>4</xdr:col>
      <xdr:colOff>190500</xdr:colOff>
      <xdr:row>100</xdr:row>
      <xdr:rowOff>190500</xdr:rowOff>
    </xdr:to>
    <xdr:pic>
      <xdr:nvPicPr>
        <xdr:cNvPr id="90" name="Picture 89">
          <a:extLst>
            <a:ext uri="{FF2B5EF4-FFF2-40B4-BE49-F238E27FC236}">
              <a16:creationId xmlns:a16="http://schemas.microsoft.com/office/drawing/2014/main" id="{7F7B422C-E6C1-DA51-59EF-CB3BB17275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0225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101</xdr:row>
      <xdr:rowOff>0</xdr:rowOff>
    </xdr:from>
    <xdr:to>
      <xdr:col>4</xdr:col>
      <xdr:colOff>190500</xdr:colOff>
      <xdr:row>101</xdr:row>
      <xdr:rowOff>190500</xdr:rowOff>
    </xdr:to>
    <xdr:pic>
      <xdr:nvPicPr>
        <xdr:cNvPr id="91" name="Picture 90">
          <a:extLst>
            <a:ext uri="{FF2B5EF4-FFF2-40B4-BE49-F238E27FC236}">
              <a16:creationId xmlns:a16="http://schemas.microsoft.com/office/drawing/2014/main" id="{71847431-9578-5B9B-15AB-60DAC57F28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0774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106</xdr:row>
      <xdr:rowOff>0</xdr:rowOff>
    </xdr:from>
    <xdr:to>
      <xdr:col>4</xdr:col>
      <xdr:colOff>190500</xdr:colOff>
      <xdr:row>106</xdr:row>
      <xdr:rowOff>190500</xdr:rowOff>
    </xdr:to>
    <xdr:pic>
      <xdr:nvPicPr>
        <xdr:cNvPr id="92" name="Picture 91">
          <a:extLst>
            <a:ext uri="{FF2B5EF4-FFF2-40B4-BE49-F238E27FC236}">
              <a16:creationId xmlns:a16="http://schemas.microsoft.com/office/drawing/2014/main" id="{6BA2D2B7-2AF3-FAD9-B1F5-81200ED21D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5895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107</xdr:row>
      <xdr:rowOff>0</xdr:rowOff>
    </xdr:from>
    <xdr:to>
      <xdr:col>4</xdr:col>
      <xdr:colOff>190500</xdr:colOff>
      <xdr:row>107</xdr:row>
      <xdr:rowOff>190500</xdr:rowOff>
    </xdr:to>
    <xdr:pic>
      <xdr:nvPicPr>
        <xdr:cNvPr id="93" name="Picture 92">
          <a:extLst>
            <a:ext uri="{FF2B5EF4-FFF2-40B4-BE49-F238E27FC236}">
              <a16:creationId xmlns:a16="http://schemas.microsoft.com/office/drawing/2014/main" id="{4E55D56A-DC31-C187-EC3D-8F7649483F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6809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108</xdr:row>
      <xdr:rowOff>0</xdr:rowOff>
    </xdr:from>
    <xdr:to>
      <xdr:col>4</xdr:col>
      <xdr:colOff>190500</xdr:colOff>
      <xdr:row>108</xdr:row>
      <xdr:rowOff>190500</xdr:rowOff>
    </xdr:to>
    <xdr:pic>
      <xdr:nvPicPr>
        <xdr:cNvPr id="94" name="Picture 93">
          <a:extLst>
            <a:ext uri="{FF2B5EF4-FFF2-40B4-BE49-F238E27FC236}">
              <a16:creationId xmlns:a16="http://schemas.microsoft.com/office/drawing/2014/main" id="{110B6913-6DCB-8EC6-3E5D-B622F96033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7724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110</xdr:row>
      <xdr:rowOff>0</xdr:rowOff>
    </xdr:from>
    <xdr:to>
      <xdr:col>4</xdr:col>
      <xdr:colOff>190500</xdr:colOff>
      <xdr:row>110</xdr:row>
      <xdr:rowOff>190500</xdr:rowOff>
    </xdr:to>
    <xdr:pic>
      <xdr:nvPicPr>
        <xdr:cNvPr id="95" name="Picture 94">
          <a:extLst>
            <a:ext uri="{FF2B5EF4-FFF2-40B4-BE49-F238E27FC236}">
              <a16:creationId xmlns:a16="http://schemas.microsoft.com/office/drawing/2014/main" id="{E8B73BBA-9276-4375-FA6F-F4497FC07A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9552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111</xdr:row>
      <xdr:rowOff>0</xdr:rowOff>
    </xdr:from>
    <xdr:to>
      <xdr:col>4</xdr:col>
      <xdr:colOff>190500</xdr:colOff>
      <xdr:row>111</xdr:row>
      <xdr:rowOff>190500</xdr:rowOff>
    </xdr:to>
    <xdr:pic>
      <xdr:nvPicPr>
        <xdr:cNvPr id="96" name="Picture 95">
          <a:extLst>
            <a:ext uri="{FF2B5EF4-FFF2-40B4-BE49-F238E27FC236}">
              <a16:creationId xmlns:a16="http://schemas.microsoft.com/office/drawing/2014/main" id="{5628398D-40AE-1568-B920-7A9D946F26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0650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112</xdr:row>
      <xdr:rowOff>0</xdr:rowOff>
    </xdr:from>
    <xdr:to>
      <xdr:col>4</xdr:col>
      <xdr:colOff>190500</xdr:colOff>
      <xdr:row>112</xdr:row>
      <xdr:rowOff>190500</xdr:rowOff>
    </xdr:to>
    <xdr:pic>
      <xdr:nvPicPr>
        <xdr:cNvPr id="97" name="Picture 96">
          <a:extLst>
            <a:ext uri="{FF2B5EF4-FFF2-40B4-BE49-F238E27FC236}">
              <a16:creationId xmlns:a16="http://schemas.microsoft.com/office/drawing/2014/main" id="{71782E1A-3BC5-8CA0-B2E4-ADCF28836C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1747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113</xdr:row>
      <xdr:rowOff>0</xdr:rowOff>
    </xdr:from>
    <xdr:to>
      <xdr:col>4</xdr:col>
      <xdr:colOff>190500</xdr:colOff>
      <xdr:row>113</xdr:row>
      <xdr:rowOff>190500</xdr:rowOff>
    </xdr:to>
    <xdr:pic>
      <xdr:nvPicPr>
        <xdr:cNvPr id="98" name="Picture 97">
          <a:extLst>
            <a:ext uri="{FF2B5EF4-FFF2-40B4-BE49-F238E27FC236}">
              <a16:creationId xmlns:a16="http://schemas.microsoft.com/office/drawing/2014/main" id="{46F6E29D-397F-2277-5478-AF0FF29402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2844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114</xdr:row>
      <xdr:rowOff>0</xdr:rowOff>
    </xdr:from>
    <xdr:to>
      <xdr:col>4</xdr:col>
      <xdr:colOff>190500</xdr:colOff>
      <xdr:row>114</xdr:row>
      <xdr:rowOff>190500</xdr:rowOff>
    </xdr:to>
    <xdr:pic>
      <xdr:nvPicPr>
        <xdr:cNvPr id="99" name="Picture 98">
          <a:extLst>
            <a:ext uri="{FF2B5EF4-FFF2-40B4-BE49-F238E27FC236}">
              <a16:creationId xmlns:a16="http://schemas.microsoft.com/office/drawing/2014/main" id="{4F4E8F11-F0F8-D799-6264-4B7880AF7C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3941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115</xdr:row>
      <xdr:rowOff>0</xdr:rowOff>
    </xdr:from>
    <xdr:to>
      <xdr:col>4</xdr:col>
      <xdr:colOff>190500</xdr:colOff>
      <xdr:row>115</xdr:row>
      <xdr:rowOff>190500</xdr:rowOff>
    </xdr:to>
    <xdr:pic>
      <xdr:nvPicPr>
        <xdr:cNvPr id="100" name="Picture 99">
          <a:extLst>
            <a:ext uri="{FF2B5EF4-FFF2-40B4-BE49-F238E27FC236}">
              <a16:creationId xmlns:a16="http://schemas.microsoft.com/office/drawing/2014/main" id="{46892E98-34F9-D778-C898-52183C3EB6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5039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116</xdr:row>
      <xdr:rowOff>0</xdr:rowOff>
    </xdr:from>
    <xdr:to>
      <xdr:col>4</xdr:col>
      <xdr:colOff>190500</xdr:colOff>
      <xdr:row>116</xdr:row>
      <xdr:rowOff>190500</xdr:rowOff>
    </xdr:to>
    <xdr:pic>
      <xdr:nvPicPr>
        <xdr:cNvPr id="101" name="Picture 100">
          <a:extLst>
            <a:ext uri="{FF2B5EF4-FFF2-40B4-BE49-F238E27FC236}">
              <a16:creationId xmlns:a16="http://schemas.microsoft.com/office/drawing/2014/main" id="{72C0E591-8E14-19B9-3225-3088FBDE77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5953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119</xdr:row>
      <xdr:rowOff>0</xdr:rowOff>
    </xdr:from>
    <xdr:to>
      <xdr:col>4</xdr:col>
      <xdr:colOff>190500</xdr:colOff>
      <xdr:row>119</xdr:row>
      <xdr:rowOff>190500</xdr:rowOff>
    </xdr:to>
    <xdr:pic>
      <xdr:nvPicPr>
        <xdr:cNvPr id="102" name="Picture 101">
          <a:extLst>
            <a:ext uri="{FF2B5EF4-FFF2-40B4-BE49-F238E27FC236}">
              <a16:creationId xmlns:a16="http://schemas.microsoft.com/office/drawing/2014/main" id="{6D868FD1-0056-75F3-B1B8-647DFD6803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8148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120</xdr:row>
      <xdr:rowOff>0</xdr:rowOff>
    </xdr:from>
    <xdr:to>
      <xdr:col>4</xdr:col>
      <xdr:colOff>190500</xdr:colOff>
      <xdr:row>120</xdr:row>
      <xdr:rowOff>190500</xdr:rowOff>
    </xdr:to>
    <xdr:pic>
      <xdr:nvPicPr>
        <xdr:cNvPr id="103" name="Picture 102">
          <a:extLst>
            <a:ext uri="{FF2B5EF4-FFF2-40B4-BE49-F238E27FC236}">
              <a16:creationId xmlns:a16="http://schemas.microsoft.com/office/drawing/2014/main" id="{2B0BA52E-183F-127B-C4EF-B85F50D53E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8879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121</xdr:row>
      <xdr:rowOff>0</xdr:rowOff>
    </xdr:from>
    <xdr:to>
      <xdr:col>4</xdr:col>
      <xdr:colOff>190500</xdr:colOff>
      <xdr:row>121</xdr:row>
      <xdr:rowOff>190500</xdr:rowOff>
    </xdr:to>
    <xdr:pic>
      <xdr:nvPicPr>
        <xdr:cNvPr id="104" name="Picture 103">
          <a:extLst>
            <a:ext uri="{FF2B5EF4-FFF2-40B4-BE49-F238E27FC236}">
              <a16:creationId xmlns:a16="http://schemas.microsoft.com/office/drawing/2014/main" id="{060A33E5-2B77-7F6D-6C2E-AA003824B7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9611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122</xdr:row>
      <xdr:rowOff>0</xdr:rowOff>
    </xdr:from>
    <xdr:to>
      <xdr:col>4</xdr:col>
      <xdr:colOff>190500</xdr:colOff>
      <xdr:row>122</xdr:row>
      <xdr:rowOff>190500</xdr:rowOff>
    </xdr:to>
    <xdr:pic>
      <xdr:nvPicPr>
        <xdr:cNvPr id="105" name="Picture 104">
          <a:extLst>
            <a:ext uri="{FF2B5EF4-FFF2-40B4-BE49-F238E27FC236}">
              <a16:creationId xmlns:a16="http://schemas.microsoft.com/office/drawing/2014/main" id="{9B8C0A4E-A4A2-B9C0-42E6-BF8989CFB4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0342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123</xdr:row>
      <xdr:rowOff>0</xdr:rowOff>
    </xdr:from>
    <xdr:to>
      <xdr:col>4</xdr:col>
      <xdr:colOff>190500</xdr:colOff>
      <xdr:row>123</xdr:row>
      <xdr:rowOff>190500</xdr:rowOff>
    </xdr:to>
    <xdr:pic>
      <xdr:nvPicPr>
        <xdr:cNvPr id="106" name="Picture 105">
          <a:extLst>
            <a:ext uri="{FF2B5EF4-FFF2-40B4-BE49-F238E27FC236}">
              <a16:creationId xmlns:a16="http://schemas.microsoft.com/office/drawing/2014/main" id="{832B77D0-374D-51EB-017D-70601D742E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1074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124</xdr:row>
      <xdr:rowOff>0</xdr:rowOff>
    </xdr:from>
    <xdr:to>
      <xdr:col>4</xdr:col>
      <xdr:colOff>190500</xdr:colOff>
      <xdr:row>124</xdr:row>
      <xdr:rowOff>190500</xdr:rowOff>
    </xdr:to>
    <xdr:pic>
      <xdr:nvPicPr>
        <xdr:cNvPr id="107" name="Picture 106">
          <a:extLst>
            <a:ext uri="{FF2B5EF4-FFF2-40B4-BE49-F238E27FC236}">
              <a16:creationId xmlns:a16="http://schemas.microsoft.com/office/drawing/2014/main" id="{B79DAEB5-3A5B-80CF-57FF-7C073F81DF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1988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125</xdr:row>
      <xdr:rowOff>0</xdr:rowOff>
    </xdr:from>
    <xdr:to>
      <xdr:col>4</xdr:col>
      <xdr:colOff>190500</xdr:colOff>
      <xdr:row>125</xdr:row>
      <xdr:rowOff>190500</xdr:rowOff>
    </xdr:to>
    <xdr:pic>
      <xdr:nvPicPr>
        <xdr:cNvPr id="108" name="Picture 107">
          <a:extLst>
            <a:ext uri="{FF2B5EF4-FFF2-40B4-BE49-F238E27FC236}">
              <a16:creationId xmlns:a16="http://schemas.microsoft.com/office/drawing/2014/main" id="{C6CD9D52-F8AC-2193-BE2D-3CE8C26393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2903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126</xdr:row>
      <xdr:rowOff>0</xdr:rowOff>
    </xdr:from>
    <xdr:to>
      <xdr:col>4</xdr:col>
      <xdr:colOff>190500</xdr:colOff>
      <xdr:row>126</xdr:row>
      <xdr:rowOff>190500</xdr:rowOff>
    </xdr:to>
    <xdr:pic>
      <xdr:nvPicPr>
        <xdr:cNvPr id="109" name="Picture 108">
          <a:extLst>
            <a:ext uri="{FF2B5EF4-FFF2-40B4-BE49-F238E27FC236}">
              <a16:creationId xmlns:a16="http://schemas.microsoft.com/office/drawing/2014/main" id="{863DAB74-B652-EC4E-B255-FD9E449164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3817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127</xdr:row>
      <xdr:rowOff>0</xdr:rowOff>
    </xdr:from>
    <xdr:to>
      <xdr:col>4</xdr:col>
      <xdr:colOff>190500</xdr:colOff>
      <xdr:row>127</xdr:row>
      <xdr:rowOff>190500</xdr:rowOff>
    </xdr:to>
    <xdr:pic>
      <xdr:nvPicPr>
        <xdr:cNvPr id="110" name="Picture 109">
          <a:extLst>
            <a:ext uri="{FF2B5EF4-FFF2-40B4-BE49-F238E27FC236}">
              <a16:creationId xmlns:a16="http://schemas.microsoft.com/office/drawing/2014/main" id="{9F45699C-989D-53C4-7678-2475296E07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4731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128</xdr:row>
      <xdr:rowOff>0</xdr:rowOff>
    </xdr:from>
    <xdr:to>
      <xdr:col>4</xdr:col>
      <xdr:colOff>190500</xdr:colOff>
      <xdr:row>128</xdr:row>
      <xdr:rowOff>190500</xdr:rowOff>
    </xdr:to>
    <xdr:pic>
      <xdr:nvPicPr>
        <xdr:cNvPr id="111" name="Picture 110">
          <a:extLst>
            <a:ext uri="{FF2B5EF4-FFF2-40B4-BE49-F238E27FC236}">
              <a16:creationId xmlns:a16="http://schemas.microsoft.com/office/drawing/2014/main" id="{9BDE2B63-47BC-71FA-5658-2438AA5AC7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5646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129</xdr:row>
      <xdr:rowOff>0</xdr:rowOff>
    </xdr:from>
    <xdr:to>
      <xdr:col>4</xdr:col>
      <xdr:colOff>190500</xdr:colOff>
      <xdr:row>129</xdr:row>
      <xdr:rowOff>190500</xdr:rowOff>
    </xdr:to>
    <xdr:pic>
      <xdr:nvPicPr>
        <xdr:cNvPr id="112" name="Picture 111">
          <a:extLst>
            <a:ext uri="{FF2B5EF4-FFF2-40B4-BE49-F238E27FC236}">
              <a16:creationId xmlns:a16="http://schemas.microsoft.com/office/drawing/2014/main" id="{C52ACA38-560E-ED62-AC31-8FE2D2759C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6560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130</xdr:row>
      <xdr:rowOff>0</xdr:rowOff>
    </xdr:from>
    <xdr:to>
      <xdr:col>4</xdr:col>
      <xdr:colOff>190500</xdr:colOff>
      <xdr:row>130</xdr:row>
      <xdr:rowOff>190500</xdr:rowOff>
    </xdr:to>
    <xdr:pic>
      <xdr:nvPicPr>
        <xdr:cNvPr id="113" name="Picture 112">
          <a:extLst>
            <a:ext uri="{FF2B5EF4-FFF2-40B4-BE49-F238E27FC236}">
              <a16:creationId xmlns:a16="http://schemas.microsoft.com/office/drawing/2014/main" id="{B5E2151C-90A1-4889-78F7-A3C4EC37FF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7109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131</xdr:row>
      <xdr:rowOff>0</xdr:rowOff>
    </xdr:from>
    <xdr:to>
      <xdr:col>4</xdr:col>
      <xdr:colOff>190500</xdr:colOff>
      <xdr:row>131</xdr:row>
      <xdr:rowOff>190500</xdr:rowOff>
    </xdr:to>
    <xdr:pic>
      <xdr:nvPicPr>
        <xdr:cNvPr id="114" name="Picture 113">
          <a:extLst>
            <a:ext uri="{FF2B5EF4-FFF2-40B4-BE49-F238E27FC236}">
              <a16:creationId xmlns:a16="http://schemas.microsoft.com/office/drawing/2014/main" id="{66845F3E-DFD2-84E4-F7D8-5B5FAC71C4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7840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132</xdr:row>
      <xdr:rowOff>0</xdr:rowOff>
    </xdr:from>
    <xdr:to>
      <xdr:col>4</xdr:col>
      <xdr:colOff>190500</xdr:colOff>
      <xdr:row>132</xdr:row>
      <xdr:rowOff>190500</xdr:rowOff>
    </xdr:to>
    <xdr:pic>
      <xdr:nvPicPr>
        <xdr:cNvPr id="115" name="Picture 114">
          <a:extLst>
            <a:ext uri="{FF2B5EF4-FFF2-40B4-BE49-F238E27FC236}">
              <a16:creationId xmlns:a16="http://schemas.microsoft.com/office/drawing/2014/main" id="{193DBDBC-70D3-3EE3-2718-4583DD58AF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8389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133</xdr:row>
      <xdr:rowOff>0</xdr:rowOff>
    </xdr:from>
    <xdr:to>
      <xdr:col>4</xdr:col>
      <xdr:colOff>190500</xdr:colOff>
      <xdr:row>133</xdr:row>
      <xdr:rowOff>190500</xdr:rowOff>
    </xdr:to>
    <xdr:pic>
      <xdr:nvPicPr>
        <xdr:cNvPr id="116" name="Picture 115">
          <a:extLst>
            <a:ext uri="{FF2B5EF4-FFF2-40B4-BE49-F238E27FC236}">
              <a16:creationId xmlns:a16="http://schemas.microsoft.com/office/drawing/2014/main" id="{15BC4EC8-2C49-F18F-EF2F-A08290F2BA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8938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134</xdr:row>
      <xdr:rowOff>0</xdr:rowOff>
    </xdr:from>
    <xdr:to>
      <xdr:col>4</xdr:col>
      <xdr:colOff>190500</xdr:colOff>
      <xdr:row>134</xdr:row>
      <xdr:rowOff>190500</xdr:rowOff>
    </xdr:to>
    <xdr:pic>
      <xdr:nvPicPr>
        <xdr:cNvPr id="117" name="Picture 116">
          <a:extLst>
            <a:ext uri="{FF2B5EF4-FFF2-40B4-BE49-F238E27FC236}">
              <a16:creationId xmlns:a16="http://schemas.microsoft.com/office/drawing/2014/main" id="{17CF0BD7-80B9-E776-DCE3-FD960255C1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9669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135</xdr:row>
      <xdr:rowOff>0</xdr:rowOff>
    </xdr:from>
    <xdr:to>
      <xdr:col>4</xdr:col>
      <xdr:colOff>190500</xdr:colOff>
      <xdr:row>135</xdr:row>
      <xdr:rowOff>190500</xdr:rowOff>
    </xdr:to>
    <xdr:pic>
      <xdr:nvPicPr>
        <xdr:cNvPr id="118" name="Picture 117">
          <a:extLst>
            <a:ext uri="{FF2B5EF4-FFF2-40B4-BE49-F238E27FC236}">
              <a16:creationId xmlns:a16="http://schemas.microsoft.com/office/drawing/2014/main" id="{69CF8B6D-2BD5-A981-1B29-D86231BE0F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00401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142</xdr:row>
      <xdr:rowOff>0</xdr:rowOff>
    </xdr:from>
    <xdr:to>
      <xdr:col>4</xdr:col>
      <xdr:colOff>190500</xdr:colOff>
      <xdr:row>142</xdr:row>
      <xdr:rowOff>190500</xdr:rowOff>
    </xdr:to>
    <xdr:pic>
      <xdr:nvPicPr>
        <xdr:cNvPr id="119" name="Picture 118">
          <a:extLst>
            <a:ext uri="{FF2B5EF4-FFF2-40B4-BE49-F238E27FC236}">
              <a16:creationId xmlns:a16="http://schemas.microsoft.com/office/drawing/2014/main" id="{94BE1A34-BE2F-54C7-F0F1-E13738946C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05887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143</xdr:row>
      <xdr:rowOff>0</xdr:rowOff>
    </xdr:from>
    <xdr:to>
      <xdr:col>4</xdr:col>
      <xdr:colOff>190500</xdr:colOff>
      <xdr:row>143</xdr:row>
      <xdr:rowOff>190500</xdr:rowOff>
    </xdr:to>
    <xdr:pic>
      <xdr:nvPicPr>
        <xdr:cNvPr id="120" name="Picture 119">
          <a:extLst>
            <a:ext uri="{FF2B5EF4-FFF2-40B4-BE49-F238E27FC236}">
              <a16:creationId xmlns:a16="http://schemas.microsoft.com/office/drawing/2014/main" id="{371AD11A-F12A-F914-23FB-5C50EC0AEA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06436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144</xdr:row>
      <xdr:rowOff>0</xdr:rowOff>
    </xdr:from>
    <xdr:to>
      <xdr:col>4</xdr:col>
      <xdr:colOff>190500</xdr:colOff>
      <xdr:row>144</xdr:row>
      <xdr:rowOff>190500</xdr:rowOff>
    </xdr:to>
    <xdr:pic>
      <xdr:nvPicPr>
        <xdr:cNvPr id="121" name="Picture 120">
          <a:extLst>
            <a:ext uri="{FF2B5EF4-FFF2-40B4-BE49-F238E27FC236}">
              <a16:creationId xmlns:a16="http://schemas.microsoft.com/office/drawing/2014/main" id="{62814226-F3DF-CCC1-03C5-43C82FF835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06984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146</xdr:row>
      <xdr:rowOff>0</xdr:rowOff>
    </xdr:from>
    <xdr:to>
      <xdr:col>4</xdr:col>
      <xdr:colOff>190500</xdr:colOff>
      <xdr:row>146</xdr:row>
      <xdr:rowOff>190500</xdr:rowOff>
    </xdr:to>
    <xdr:pic>
      <xdr:nvPicPr>
        <xdr:cNvPr id="122" name="Picture 121">
          <a:extLst>
            <a:ext uri="{FF2B5EF4-FFF2-40B4-BE49-F238E27FC236}">
              <a16:creationId xmlns:a16="http://schemas.microsoft.com/office/drawing/2014/main" id="{5F758BF5-8580-C0D5-8AC3-B22F5E1246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08082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147</xdr:row>
      <xdr:rowOff>0</xdr:rowOff>
    </xdr:from>
    <xdr:to>
      <xdr:col>4</xdr:col>
      <xdr:colOff>190500</xdr:colOff>
      <xdr:row>147</xdr:row>
      <xdr:rowOff>190500</xdr:rowOff>
    </xdr:to>
    <xdr:pic>
      <xdr:nvPicPr>
        <xdr:cNvPr id="123" name="Picture 122">
          <a:extLst>
            <a:ext uri="{FF2B5EF4-FFF2-40B4-BE49-F238E27FC236}">
              <a16:creationId xmlns:a16="http://schemas.microsoft.com/office/drawing/2014/main" id="{A5469C51-E8EE-EC19-5DF8-73BB339420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08630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148</xdr:row>
      <xdr:rowOff>0</xdr:rowOff>
    </xdr:from>
    <xdr:to>
      <xdr:col>4</xdr:col>
      <xdr:colOff>190500</xdr:colOff>
      <xdr:row>148</xdr:row>
      <xdr:rowOff>190500</xdr:rowOff>
    </xdr:to>
    <xdr:pic>
      <xdr:nvPicPr>
        <xdr:cNvPr id="124" name="Picture 123">
          <a:extLst>
            <a:ext uri="{FF2B5EF4-FFF2-40B4-BE49-F238E27FC236}">
              <a16:creationId xmlns:a16="http://schemas.microsoft.com/office/drawing/2014/main" id="{D70A8E8F-F93A-0EB9-7D12-1EC91D63C3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09179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149</xdr:row>
      <xdr:rowOff>0</xdr:rowOff>
    </xdr:from>
    <xdr:to>
      <xdr:col>4</xdr:col>
      <xdr:colOff>190500</xdr:colOff>
      <xdr:row>149</xdr:row>
      <xdr:rowOff>190500</xdr:rowOff>
    </xdr:to>
    <xdr:pic>
      <xdr:nvPicPr>
        <xdr:cNvPr id="125" name="Picture 124">
          <a:extLst>
            <a:ext uri="{FF2B5EF4-FFF2-40B4-BE49-F238E27FC236}">
              <a16:creationId xmlns:a16="http://schemas.microsoft.com/office/drawing/2014/main" id="{7AC84256-D9A1-F16C-29EC-B3ACCC4CB7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09728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150</xdr:row>
      <xdr:rowOff>0</xdr:rowOff>
    </xdr:from>
    <xdr:to>
      <xdr:col>4</xdr:col>
      <xdr:colOff>190500</xdr:colOff>
      <xdr:row>150</xdr:row>
      <xdr:rowOff>190500</xdr:rowOff>
    </xdr:to>
    <xdr:pic>
      <xdr:nvPicPr>
        <xdr:cNvPr id="126" name="Picture 125">
          <a:extLst>
            <a:ext uri="{FF2B5EF4-FFF2-40B4-BE49-F238E27FC236}">
              <a16:creationId xmlns:a16="http://schemas.microsoft.com/office/drawing/2014/main" id="{910CFEBD-FC47-2BCF-2C29-0EBC353E32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10276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152</xdr:row>
      <xdr:rowOff>0</xdr:rowOff>
    </xdr:from>
    <xdr:to>
      <xdr:col>4</xdr:col>
      <xdr:colOff>190500</xdr:colOff>
      <xdr:row>152</xdr:row>
      <xdr:rowOff>190500</xdr:rowOff>
    </xdr:to>
    <xdr:pic>
      <xdr:nvPicPr>
        <xdr:cNvPr id="127" name="Picture 126">
          <a:extLst>
            <a:ext uri="{FF2B5EF4-FFF2-40B4-BE49-F238E27FC236}">
              <a16:creationId xmlns:a16="http://schemas.microsoft.com/office/drawing/2014/main" id="{E645B08C-0E74-5C11-0B44-7794663423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11556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153</xdr:row>
      <xdr:rowOff>0</xdr:rowOff>
    </xdr:from>
    <xdr:to>
      <xdr:col>4</xdr:col>
      <xdr:colOff>190500</xdr:colOff>
      <xdr:row>153</xdr:row>
      <xdr:rowOff>190500</xdr:rowOff>
    </xdr:to>
    <xdr:pic>
      <xdr:nvPicPr>
        <xdr:cNvPr id="128" name="Picture 127">
          <a:extLst>
            <a:ext uri="{FF2B5EF4-FFF2-40B4-BE49-F238E27FC236}">
              <a16:creationId xmlns:a16="http://schemas.microsoft.com/office/drawing/2014/main" id="{8811A2B6-81B1-FC1C-EE6A-A82514215F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12471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154</xdr:row>
      <xdr:rowOff>0</xdr:rowOff>
    </xdr:from>
    <xdr:to>
      <xdr:col>4</xdr:col>
      <xdr:colOff>190500</xdr:colOff>
      <xdr:row>154</xdr:row>
      <xdr:rowOff>190500</xdr:rowOff>
    </xdr:to>
    <xdr:pic>
      <xdr:nvPicPr>
        <xdr:cNvPr id="129" name="Picture 128">
          <a:extLst>
            <a:ext uri="{FF2B5EF4-FFF2-40B4-BE49-F238E27FC236}">
              <a16:creationId xmlns:a16="http://schemas.microsoft.com/office/drawing/2014/main" id="{5ED13E42-BD6C-AB9A-3BDD-67AE48CBB5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13385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155</xdr:row>
      <xdr:rowOff>0</xdr:rowOff>
    </xdr:from>
    <xdr:to>
      <xdr:col>4</xdr:col>
      <xdr:colOff>190500</xdr:colOff>
      <xdr:row>155</xdr:row>
      <xdr:rowOff>190500</xdr:rowOff>
    </xdr:to>
    <xdr:pic>
      <xdr:nvPicPr>
        <xdr:cNvPr id="130" name="Picture 129">
          <a:extLst>
            <a:ext uri="{FF2B5EF4-FFF2-40B4-BE49-F238E27FC236}">
              <a16:creationId xmlns:a16="http://schemas.microsoft.com/office/drawing/2014/main" id="{3C748560-AB1F-7C01-0B58-C8586B2677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13934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156</xdr:row>
      <xdr:rowOff>0</xdr:rowOff>
    </xdr:from>
    <xdr:to>
      <xdr:col>4</xdr:col>
      <xdr:colOff>190500</xdr:colOff>
      <xdr:row>156</xdr:row>
      <xdr:rowOff>190500</xdr:rowOff>
    </xdr:to>
    <xdr:pic>
      <xdr:nvPicPr>
        <xdr:cNvPr id="131" name="Picture 130">
          <a:extLst>
            <a:ext uri="{FF2B5EF4-FFF2-40B4-BE49-F238E27FC236}">
              <a16:creationId xmlns:a16="http://schemas.microsoft.com/office/drawing/2014/main" id="{F71837A5-E7BC-60C6-9607-133E95942E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14482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157</xdr:row>
      <xdr:rowOff>0</xdr:rowOff>
    </xdr:from>
    <xdr:to>
      <xdr:col>4</xdr:col>
      <xdr:colOff>190500</xdr:colOff>
      <xdr:row>157</xdr:row>
      <xdr:rowOff>190500</xdr:rowOff>
    </xdr:to>
    <xdr:pic>
      <xdr:nvPicPr>
        <xdr:cNvPr id="132" name="Picture 131">
          <a:extLst>
            <a:ext uri="{FF2B5EF4-FFF2-40B4-BE49-F238E27FC236}">
              <a16:creationId xmlns:a16="http://schemas.microsoft.com/office/drawing/2014/main" id="{0B9C8B30-9B66-2B31-E2D0-9523C1C3B0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15031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158</xdr:row>
      <xdr:rowOff>0</xdr:rowOff>
    </xdr:from>
    <xdr:to>
      <xdr:col>4</xdr:col>
      <xdr:colOff>190500</xdr:colOff>
      <xdr:row>158</xdr:row>
      <xdr:rowOff>190500</xdr:rowOff>
    </xdr:to>
    <xdr:pic>
      <xdr:nvPicPr>
        <xdr:cNvPr id="133" name="Picture 132">
          <a:extLst>
            <a:ext uri="{FF2B5EF4-FFF2-40B4-BE49-F238E27FC236}">
              <a16:creationId xmlns:a16="http://schemas.microsoft.com/office/drawing/2014/main" id="{FDEC06C4-94FC-216D-C864-023A5F3C92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15580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159</xdr:row>
      <xdr:rowOff>0</xdr:rowOff>
    </xdr:from>
    <xdr:to>
      <xdr:col>4</xdr:col>
      <xdr:colOff>190500</xdr:colOff>
      <xdr:row>159</xdr:row>
      <xdr:rowOff>190500</xdr:rowOff>
    </xdr:to>
    <xdr:pic>
      <xdr:nvPicPr>
        <xdr:cNvPr id="134" name="Picture 133">
          <a:extLst>
            <a:ext uri="{FF2B5EF4-FFF2-40B4-BE49-F238E27FC236}">
              <a16:creationId xmlns:a16="http://schemas.microsoft.com/office/drawing/2014/main" id="{B48E9944-9F26-6AFC-1F04-D0A60EF9DE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16128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161</xdr:row>
      <xdr:rowOff>0</xdr:rowOff>
    </xdr:from>
    <xdr:to>
      <xdr:col>4</xdr:col>
      <xdr:colOff>190500</xdr:colOff>
      <xdr:row>161</xdr:row>
      <xdr:rowOff>190500</xdr:rowOff>
    </xdr:to>
    <xdr:pic>
      <xdr:nvPicPr>
        <xdr:cNvPr id="135" name="Picture 134">
          <a:extLst>
            <a:ext uri="{FF2B5EF4-FFF2-40B4-BE49-F238E27FC236}">
              <a16:creationId xmlns:a16="http://schemas.microsoft.com/office/drawing/2014/main" id="{7F132982-8A6B-6551-C915-AC5179F0D5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17408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162</xdr:row>
      <xdr:rowOff>0</xdr:rowOff>
    </xdr:from>
    <xdr:to>
      <xdr:col>4</xdr:col>
      <xdr:colOff>190500</xdr:colOff>
      <xdr:row>162</xdr:row>
      <xdr:rowOff>190500</xdr:rowOff>
    </xdr:to>
    <xdr:pic>
      <xdr:nvPicPr>
        <xdr:cNvPr id="136" name="Picture 135">
          <a:extLst>
            <a:ext uri="{FF2B5EF4-FFF2-40B4-BE49-F238E27FC236}">
              <a16:creationId xmlns:a16="http://schemas.microsoft.com/office/drawing/2014/main" id="{F4153BCE-BF8C-786B-9935-9AC3EF58C8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18140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163</xdr:row>
      <xdr:rowOff>0</xdr:rowOff>
    </xdr:from>
    <xdr:to>
      <xdr:col>4</xdr:col>
      <xdr:colOff>190500</xdr:colOff>
      <xdr:row>163</xdr:row>
      <xdr:rowOff>190500</xdr:rowOff>
    </xdr:to>
    <xdr:pic>
      <xdr:nvPicPr>
        <xdr:cNvPr id="137" name="Picture 136">
          <a:extLst>
            <a:ext uri="{FF2B5EF4-FFF2-40B4-BE49-F238E27FC236}">
              <a16:creationId xmlns:a16="http://schemas.microsoft.com/office/drawing/2014/main" id="{3FC3614E-6796-F88F-7C06-6B989D6E06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18872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164</xdr:row>
      <xdr:rowOff>0</xdr:rowOff>
    </xdr:from>
    <xdr:to>
      <xdr:col>4</xdr:col>
      <xdr:colOff>190500</xdr:colOff>
      <xdr:row>164</xdr:row>
      <xdr:rowOff>190500</xdr:rowOff>
    </xdr:to>
    <xdr:pic>
      <xdr:nvPicPr>
        <xdr:cNvPr id="138" name="Picture 137">
          <a:extLst>
            <a:ext uri="{FF2B5EF4-FFF2-40B4-BE49-F238E27FC236}">
              <a16:creationId xmlns:a16="http://schemas.microsoft.com/office/drawing/2014/main" id="{B6326BAC-B7A5-D0A7-B1BB-93B8FEB8D2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19603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166</xdr:row>
      <xdr:rowOff>0</xdr:rowOff>
    </xdr:from>
    <xdr:to>
      <xdr:col>4</xdr:col>
      <xdr:colOff>190500</xdr:colOff>
      <xdr:row>166</xdr:row>
      <xdr:rowOff>190500</xdr:rowOff>
    </xdr:to>
    <xdr:pic>
      <xdr:nvPicPr>
        <xdr:cNvPr id="139" name="Picture 138">
          <a:extLst>
            <a:ext uri="{FF2B5EF4-FFF2-40B4-BE49-F238E27FC236}">
              <a16:creationId xmlns:a16="http://schemas.microsoft.com/office/drawing/2014/main" id="{F0BB869C-A37E-8F19-4A1D-40BBEE9ED4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21432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167</xdr:row>
      <xdr:rowOff>0</xdr:rowOff>
    </xdr:from>
    <xdr:to>
      <xdr:col>4</xdr:col>
      <xdr:colOff>190500</xdr:colOff>
      <xdr:row>167</xdr:row>
      <xdr:rowOff>190500</xdr:rowOff>
    </xdr:to>
    <xdr:pic>
      <xdr:nvPicPr>
        <xdr:cNvPr id="140" name="Picture 139">
          <a:extLst>
            <a:ext uri="{FF2B5EF4-FFF2-40B4-BE49-F238E27FC236}">
              <a16:creationId xmlns:a16="http://schemas.microsoft.com/office/drawing/2014/main" id="{367A8CF0-8A85-6B85-9FEF-41EE86BFA1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22346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168</xdr:row>
      <xdr:rowOff>0</xdr:rowOff>
    </xdr:from>
    <xdr:to>
      <xdr:col>4</xdr:col>
      <xdr:colOff>190500</xdr:colOff>
      <xdr:row>168</xdr:row>
      <xdr:rowOff>190500</xdr:rowOff>
    </xdr:to>
    <xdr:pic>
      <xdr:nvPicPr>
        <xdr:cNvPr id="141" name="Picture 140">
          <a:extLst>
            <a:ext uri="{FF2B5EF4-FFF2-40B4-BE49-F238E27FC236}">
              <a16:creationId xmlns:a16="http://schemas.microsoft.com/office/drawing/2014/main" id="{096EE899-5971-C517-AFA8-26136E6E7E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23078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169</xdr:row>
      <xdr:rowOff>0</xdr:rowOff>
    </xdr:from>
    <xdr:to>
      <xdr:col>4</xdr:col>
      <xdr:colOff>190500</xdr:colOff>
      <xdr:row>169</xdr:row>
      <xdr:rowOff>190500</xdr:rowOff>
    </xdr:to>
    <xdr:pic>
      <xdr:nvPicPr>
        <xdr:cNvPr id="142" name="Picture 141">
          <a:extLst>
            <a:ext uri="{FF2B5EF4-FFF2-40B4-BE49-F238E27FC236}">
              <a16:creationId xmlns:a16="http://schemas.microsoft.com/office/drawing/2014/main" id="{C877B59A-E5C0-2FAE-91D4-0894F27EF5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23809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170</xdr:row>
      <xdr:rowOff>0</xdr:rowOff>
    </xdr:from>
    <xdr:to>
      <xdr:col>4</xdr:col>
      <xdr:colOff>190500</xdr:colOff>
      <xdr:row>170</xdr:row>
      <xdr:rowOff>190500</xdr:rowOff>
    </xdr:to>
    <xdr:pic>
      <xdr:nvPicPr>
        <xdr:cNvPr id="143" name="Picture 142">
          <a:extLst>
            <a:ext uri="{FF2B5EF4-FFF2-40B4-BE49-F238E27FC236}">
              <a16:creationId xmlns:a16="http://schemas.microsoft.com/office/drawing/2014/main" id="{EEAFEADE-E476-90D4-2BD9-51DBBAD0AF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24541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171</xdr:row>
      <xdr:rowOff>0</xdr:rowOff>
    </xdr:from>
    <xdr:to>
      <xdr:col>4</xdr:col>
      <xdr:colOff>190500</xdr:colOff>
      <xdr:row>171</xdr:row>
      <xdr:rowOff>190500</xdr:rowOff>
    </xdr:to>
    <xdr:pic>
      <xdr:nvPicPr>
        <xdr:cNvPr id="144" name="Picture 143">
          <a:extLst>
            <a:ext uri="{FF2B5EF4-FFF2-40B4-BE49-F238E27FC236}">
              <a16:creationId xmlns:a16="http://schemas.microsoft.com/office/drawing/2014/main" id="{9B90912A-7465-F153-E2E1-46C3758AE3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25272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172</xdr:row>
      <xdr:rowOff>0</xdr:rowOff>
    </xdr:from>
    <xdr:to>
      <xdr:col>4</xdr:col>
      <xdr:colOff>190500</xdr:colOff>
      <xdr:row>172</xdr:row>
      <xdr:rowOff>190500</xdr:rowOff>
    </xdr:to>
    <xdr:pic>
      <xdr:nvPicPr>
        <xdr:cNvPr id="145" name="Picture 144">
          <a:extLst>
            <a:ext uri="{FF2B5EF4-FFF2-40B4-BE49-F238E27FC236}">
              <a16:creationId xmlns:a16="http://schemas.microsoft.com/office/drawing/2014/main" id="{48C9A541-4F78-2BA6-971E-3FDB582A22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26004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173</xdr:row>
      <xdr:rowOff>0</xdr:rowOff>
    </xdr:from>
    <xdr:to>
      <xdr:col>4</xdr:col>
      <xdr:colOff>190500</xdr:colOff>
      <xdr:row>173</xdr:row>
      <xdr:rowOff>190500</xdr:rowOff>
    </xdr:to>
    <xdr:pic>
      <xdr:nvPicPr>
        <xdr:cNvPr id="146" name="Picture 145">
          <a:extLst>
            <a:ext uri="{FF2B5EF4-FFF2-40B4-BE49-F238E27FC236}">
              <a16:creationId xmlns:a16="http://schemas.microsoft.com/office/drawing/2014/main" id="{1EEE8B3C-CA0D-EB38-AEAD-1BB1C4200D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26735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174</xdr:row>
      <xdr:rowOff>0</xdr:rowOff>
    </xdr:from>
    <xdr:to>
      <xdr:col>4</xdr:col>
      <xdr:colOff>190500</xdr:colOff>
      <xdr:row>174</xdr:row>
      <xdr:rowOff>190500</xdr:rowOff>
    </xdr:to>
    <xdr:pic>
      <xdr:nvPicPr>
        <xdr:cNvPr id="147" name="Picture 146">
          <a:extLst>
            <a:ext uri="{FF2B5EF4-FFF2-40B4-BE49-F238E27FC236}">
              <a16:creationId xmlns:a16="http://schemas.microsoft.com/office/drawing/2014/main" id="{3FB2C40B-4F3E-0495-995A-5F801BA32F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27467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175</xdr:row>
      <xdr:rowOff>0</xdr:rowOff>
    </xdr:from>
    <xdr:to>
      <xdr:col>4</xdr:col>
      <xdr:colOff>190500</xdr:colOff>
      <xdr:row>175</xdr:row>
      <xdr:rowOff>190500</xdr:rowOff>
    </xdr:to>
    <xdr:pic>
      <xdr:nvPicPr>
        <xdr:cNvPr id="148" name="Picture 147">
          <a:extLst>
            <a:ext uri="{FF2B5EF4-FFF2-40B4-BE49-F238E27FC236}">
              <a16:creationId xmlns:a16="http://schemas.microsoft.com/office/drawing/2014/main" id="{4AA29C67-A3F8-8059-EF9C-7D4FD3725C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28198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176</xdr:row>
      <xdr:rowOff>0</xdr:rowOff>
    </xdr:from>
    <xdr:to>
      <xdr:col>4</xdr:col>
      <xdr:colOff>190500</xdr:colOff>
      <xdr:row>176</xdr:row>
      <xdr:rowOff>190500</xdr:rowOff>
    </xdr:to>
    <xdr:pic>
      <xdr:nvPicPr>
        <xdr:cNvPr id="149" name="Picture 148">
          <a:extLst>
            <a:ext uri="{FF2B5EF4-FFF2-40B4-BE49-F238E27FC236}">
              <a16:creationId xmlns:a16="http://schemas.microsoft.com/office/drawing/2014/main" id="{4F84738C-1CEE-1FD0-EB56-5428CBBF30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28930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177</xdr:row>
      <xdr:rowOff>0</xdr:rowOff>
    </xdr:from>
    <xdr:to>
      <xdr:col>4</xdr:col>
      <xdr:colOff>190500</xdr:colOff>
      <xdr:row>177</xdr:row>
      <xdr:rowOff>190500</xdr:rowOff>
    </xdr:to>
    <xdr:pic>
      <xdr:nvPicPr>
        <xdr:cNvPr id="150" name="Picture 149">
          <a:extLst>
            <a:ext uri="{FF2B5EF4-FFF2-40B4-BE49-F238E27FC236}">
              <a16:creationId xmlns:a16="http://schemas.microsoft.com/office/drawing/2014/main" id="{010A422F-00EF-03A6-E8B3-7C282CEE64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29661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178</xdr:row>
      <xdr:rowOff>0</xdr:rowOff>
    </xdr:from>
    <xdr:to>
      <xdr:col>4</xdr:col>
      <xdr:colOff>190500</xdr:colOff>
      <xdr:row>178</xdr:row>
      <xdr:rowOff>190500</xdr:rowOff>
    </xdr:to>
    <xdr:pic>
      <xdr:nvPicPr>
        <xdr:cNvPr id="151" name="Picture 150">
          <a:extLst>
            <a:ext uri="{FF2B5EF4-FFF2-40B4-BE49-F238E27FC236}">
              <a16:creationId xmlns:a16="http://schemas.microsoft.com/office/drawing/2014/main" id="{652857FC-9545-FBB5-0F84-4155D2E55C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30210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179</xdr:row>
      <xdr:rowOff>0</xdr:rowOff>
    </xdr:from>
    <xdr:to>
      <xdr:col>4</xdr:col>
      <xdr:colOff>190500</xdr:colOff>
      <xdr:row>179</xdr:row>
      <xdr:rowOff>190500</xdr:rowOff>
    </xdr:to>
    <xdr:pic>
      <xdr:nvPicPr>
        <xdr:cNvPr id="152" name="Picture 151">
          <a:extLst>
            <a:ext uri="{FF2B5EF4-FFF2-40B4-BE49-F238E27FC236}">
              <a16:creationId xmlns:a16="http://schemas.microsoft.com/office/drawing/2014/main" id="{07315C93-F8A2-7166-E670-8EC79AB2E8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30759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180</xdr:row>
      <xdr:rowOff>0</xdr:rowOff>
    </xdr:from>
    <xdr:to>
      <xdr:col>4</xdr:col>
      <xdr:colOff>190500</xdr:colOff>
      <xdr:row>180</xdr:row>
      <xdr:rowOff>190500</xdr:rowOff>
    </xdr:to>
    <xdr:pic>
      <xdr:nvPicPr>
        <xdr:cNvPr id="153" name="Picture 152">
          <a:extLst>
            <a:ext uri="{FF2B5EF4-FFF2-40B4-BE49-F238E27FC236}">
              <a16:creationId xmlns:a16="http://schemas.microsoft.com/office/drawing/2014/main" id="{FEBCC494-DF1A-22B0-AA21-8633D0021A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31307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181</xdr:row>
      <xdr:rowOff>0</xdr:rowOff>
    </xdr:from>
    <xdr:to>
      <xdr:col>4</xdr:col>
      <xdr:colOff>190500</xdr:colOff>
      <xdr:row>181</xdr:row>
      <xdr:rowOff>190500</xdr:rowOff>
    </xdr:to>
    <xdr:pic>
      <xdr:nvPicPr>
        <xdr:cNvPr id="154" name="Picture 153">
          <a:extLst>
            <a:ext uri="{FF2B5EF4-FFF2-40B4-BE49-F238E27FC236}">
              <a16:creationId xmlns:a16="http://schemas.microsoft.com/office/drawing/2014/main" id="{EE417234-F439-9C9E-7745-6BFAC6C929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31856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182</xdr:row>
      <xdr:rowOff>0</xdr:rowOff>
    </xdr:from>
    <xdr:to>
      <xdr:col>4</xdr:col>
      <xdr:colOff>190500</xdr:colOff>
      <xdr:row>182</xdr:row>
      <xdr:rowOff>190500</xdr:rowOff>
    </xdr:to>
    <xdr:pic>
      <xdr:nvPicPr>
        <xdr:cNvPr id="155" name="Picture 154">
          <a:extLst>
            <a:ext uri="{FF2B5EF4-FFF2-40B4-BE49-F238E27FC236}">
              <a16:creationId xmlns:a16="http://schemas.microsoft.com/office/drawing/2014/main" id="{69D4D145-F46E-E1D3-C660-DBCA7CB09C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32405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183</xdr:row>
      <xdr:rowOff>0</xdr:rowOff>
    </xdr:from>
    <xdr:to>
      <xdr:col>4</xdr:col>
      <xdr:colOff>190500</xdr:colOff>
      <xdr:row>183</xdr:row>
      <xdr:rowOff>190500</xdr:rowOff>
    </xdr:to>
    <xdr:pic>
      <xdr:nvPicPr>
        <xdr:cNvPr id="156" name="Picture 155">
          <a:extLst>
            <a:ext uri="{FF2B5EF4-FFF2-40B4-BE49-F238E27FC236}">
              <a16:creationId xmlns:a16="http://schemas.microsoft.com/office/drawing/2014/main" id="{C8F009E7-2C96-DAB8-A87B-91870A962A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32953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184</xdr:row>
      <xdr:rowOff>0</xdr:rowOff>
    </xdr:from>
    <xdr:to>
      <xdr:col>4</xdr:col>
      <xdr:colOff>190500</xdr:colOff>
      <xdr:row>184</xdr:row>
      <xdr:rowOff>190500</xdr:rowOff>
    </xdr:to>
    <xdr:pic>
      <xdr:nvPicPr>
        <xdr:cNvPr id="157" name="Picture 156">
          <a:extLst>
            <a:ext uri="{FF2B5EF4-FFF2-40B4-BE49-F238E27FC236}">
              <a16:creationId xmlns:a16="http://schemas.microsoft.com/office/drawing/2014/main" id="{5FC836A6-1FB4-53CA-CF3B-05B5135388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33502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185</xdr:row>
      <xdr:rowOff>0</xdr:rowOff>
    </xdr:from>
    <xdr:to>
      <xdr:col>4</xdr:col>
      <xdr:colOff>190500</xdr:colOff>
      <xdr:row>185</xdr:row>
      <xdr:rowOff>190500</xdr:rowOff>
    </xdr:to>
    <xdr:pic>
      <xdr:nvPicPr>
        <xdr:cNvPr id="158" name="Picture 157">
          <a:extLst>
            <a:ext uri="{FF2B5EF4-FFF2-40B4-BE49-F238E27FC236}">
              <a16:creationId xmlns:a16="http://schemas.microsoft.com/office/drawing/2014/main" id="{979C8F8E-6AC0-C8E4-E7A6-E085970399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34051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186</xdr:row>
      <xdr:rowOff>0</xdr:rowOff>
    </xdr:from>
    <xdr:to>
      <xdr:col>4</xdr:col>
      <xdr:colOff>190500</xdr:colOff>
      <xdr:row>186</xdr:row>
      <xdr:rowOff>190500</xdr:rowOff>
    </xdr:to>
    <xdr:pic>
      <xdr:nvPicPr>
        <xdr:cNvPr id="159" name="Picture 158">
          <a:extLst>
            <a:ext uri="{FF2B5EF4-FFF2-40B4-BE49-F238E27FC236}">
              <a16:creationId xmlns:a16="http://schemas.microsoft.com/office/drawing/2014/main" id="{E692B2F1-B411-BF14-2B3D-60E5E6DA6D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34599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187</xdr:row>
      <xdr:rowOff>0</xdr:rowOff>
    </xdr:from>
    <xdr:to>
      <xdr:col>4</xdr:col>
      <xdr:colOff>190500</xdr:colOff>
      <xdr:row>187</xdr:row>
      <xdr:rowOff>190500</xdr:rowOff>
    </xdr:to>
    <xdr:pic>
      <xdr:nvPicPr>
        <xdr:cNvPr id="160" name="Picture 159">
          <a:extLst>
            <a:ext uri="{FF2B5EF4-FFF2-40B4-BE49-F238E27FC236}">
              <a16:creationId xmlns:a16="http://schemas.microsoft.com/office/drawing/2014/main" id="{8143EA2B-97FD-A8E6-1ECA-93069F6876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35148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188</xdr:row>
      <xdr:rowOff>0</xdr:rowOff>
    </xdr:from>
    <xdr:to>
      <xdr:col>4</xdr:col>
      <xdr:colOff>190500</xdr:colOff>
      <xdr:row>188</xdr:row>
      <xdr:rowOff>190500</xdr:rowOff>
    </xdr:to>
    <xdr:pic>
      <xdr:nvPicPr>
        <xdr:cNvPr id="161" name="Picture 160">
          <a:extLst>
            <a:ext uri="{FF2B5EF4-FFF2-40B4-BE49-F238E27FC236}">
              <a16:creationId xmlns:a16="http://schemas.microsoft.com/office/drawing/2014/main" id="{781883E0-BCB4-775E-4784-A426ACFA6B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35696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189</xdr:row>
      <xdr:rowOff>0</xdr:rowOff>
    </xdr:from>
    <xdr:to>
      <xdr:col>4</xdr:col>
      <xdr:colOff>190500</xdr:colOff>
      <xdr:row>189</xdr:row>
      <xdr:rowOff>190500</xdr:rowOff>
    </xdr:to>
    <xdr:pic>
      <xdr:nvPicPr>
        <xdr:cNvPr id="162" name="Picture 161">
          <a:extLst>
            <a:ext uri="{FF2B5EF4-FFF2-40B4-BE49-F238E27FC236}">
              <a16:creationId xmlns:a16="http://schemas.microsoft.com/office/drawing/2014/main" id="{3A66AC1E-6206-4500-257C-D38586E177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36245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190</xdr:row>
      <xdr:rowOff>0</xdr:rowOff>
    </xdr:from>
    <xdr:to>
      <xdr:col>4</xdr:col>
      <xdr:colOff>190500</xdr:colOff>
      <xdr:row>190</xdr:row>
      <xdr:rowOff>190500</xdr:rowOff>
    </xdr:to>
    <xdr:pic>
      <xdr:nvPicPr>
        <xdr:cNvPr id="163" name="Picture 162">
          <a:extLst>
            <a:ext uri="{FF2B5EF4-FFF2-40B4-BE49-F238E27FC236}">
              <a16:creationId xmlns:a16="http://schemas.microsoft.com/office/drawing/2014/main" id="{ED5E96FA-B9FF-D89B-744E-105F16DFD5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36794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191</xdr:row>
      <xdr:rowOff>0</xdr:rowOff>
    </xdr:from>
    <xdr:to>
      <xdr:col>4</xdr:col>
      <xdr:colOff>190500</xdr:colOff>
      <xdr:row>191</xdr:row>
      <xdr:rowOff>190500</xdr:rowOff>
    </xdr:to>
    <xdr:pic>
      <xdr:nvPicPr>
        <xdr:cNvPr id="164" name="Picture 163">
          <a:extLst>
            <a:ext uri="{FF2B5EF4-FFF2-40B4-BE49-F238E27FC236}">
              <a16:creationId xmlns:a16="http://schemas.microsoft.com/office/drawing/2014/main" id="{22D9AE05-BF97-05EC-0607-B8FE7B81B2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37342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192</xdr:row>
      <xdr:rowOff>0</xdr:rowOff>
    </xdr:from>
    <xdr:to>
      <xdr:col>4</xdr:col>
      <xdr:colOff>190500</xdr:colOff>
      <xdr:row>192</xdr:row>
      <xdr:rowOff>190500</xdr:rowOff>
    </xdr:to>
    <xdr:pic>
      <xdr:nvPicPr>
        <xdr:cNvPr id="165" name="Picture 164">
          <a:extLst>
            <a:ext uri="{FF2B5EF4-FFF2-40B4-BE49-F238E27FC236}">
              <a16:creationId xmlns:a16="http://schemas.microsoft.com/office/drawing/2014/main" id="{3C14F3A9-54E0-06A1-FF4A-F334C56F25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37891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193</xdr:row>
      <xdr:rowOff>0</xdr:rowOff>
    </xdr:from>
    <xdr:to>
      <xdr:col>4</xdr:col>
      <xdr:colOff>190500</xdr:colOff>
      <xdr:row>193</xdr:row>
      <xdr:rowOff>190500</xdr:rowOff>
    </xdr:to>
    <xdr:pic>
      <xdr:nvPicPr>
        <xdr:cNvPr id="166" name="Picture 165">
          <a:extLst>
            <a:ext uri="{FF2B5EF4-FFF2-40B4-BE49-F238E27FC236}">
              <a16:creationId xmlns:a16="http://schemas.microsoft.com/office/drawing/2014/main" id="{FA023436-ACF5-644D-FA42-5B187C2359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38440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194</xdr:row>
      <xdr:rowOff>0</xdr:rowOff>
    </xdr:from>
    <xdr:to>
      <xdr:col>4</xdr:col>
      <xdr:colOff>190500</xdr:colOff>
      <xdr:row>194</xdr:row>
      <xdr:rowOff>190500</xdr:rowOff>
    </xdr:to>
    <xdr:pic>
      <xdr:nvPicPr>
        <xdr:cNvPr id="167" name="Picture 166">
          <a:extLst>
            <a:ext uri="{FF2B5EF4-FFF2-40B4-BE49-F238E27FC236}">
              <a16:creationId xmlns:a16="http://schemas.microsoft.com/office/drawing/2014/main" id="{EB73B511-4370-2539-5D5A-F8510A5FDD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38988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195</xdr:row>
      <xdr:rowOff>0</xdr:rowOff>
    </xdr:from>
    <xdr:to>
      <xdr:col>4</xdr:col>
      <xdr:colOff>190500</xdr:colOff>
      <xdr:row>195</xdr:row>
      <xdr:rowOff>190500</xdr:rowOff>
    </xdr:to>
    <xdr:pic>
      <xdr:nvPicPr>
        <xdr:cNvPr id="168" name="Picture 167">
          <a:extLst>
            <a:ext uri="{FF2B5EF4-FFF2-40B4-BE49-F238E27FC236}">
              <a16:creationId xmlns:a16="http://schemas.microsoft.com/office/drawing/2014/main" id="{A167792E-E9D0-0CB0-051B-1BA09EFC93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39537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196</xdr:row>
      <xdr:rowOff>0</xdr:rowOff>
    </xdr:from>
    <xdr:to>
      <xdr:col>4</xdr:col>
      <xdr:colOff>190500</xdr:colOff>
      <xdr:row>196</xdr:row>
      <xdr:rowOff>190500</xdr:rowOff>
    </xdr:to>
    <xdr:pic>
      <xdr:nvPicPr>
        <xdr:cNvPr id="169" name="Picture 168">
          <a:extLst>
            <a:ext uri="{FF2B5EF4-FFF2-40B4-BE49-F238E27FC236}">
              <a16:creationId xmlns:a16="http://schemas.microsoft.com/office/drawing/2014/main" id="{1D06FC91-5812-2536-CB15-69A93A6513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40268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197</xdr:row>
      <xdr:rowOff>0</xdr:rowOff>
    </xdr:from>
    <xdr:to>
      <xdr:col>4</xdr:col>
      <xdr:colOff>190500</xdr:colOff>
      <xdr:row>197</xdr:row>
      <xdr:rowOff>190500</xdr:rowOff>
    </xdr:to>
    <xdr:pic>
      <xdr:nvPicPr>
        <xdr:cNvPr id="170" name="Picture 169">
          <a:extLst>
            <a:ext uri="{FF2B5EF4-FFF2-40B4-BE49-F238E27FC236}">
              <a16:creationId xmlns:a16="http://schemas.microsoft.com/office/drawing/2014/main" id="{72DA0621-F75C-A9F3-49FA-F67EB95AC8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41000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198</xdr:row>
      <xdr:rowOff>0</xdr:rowOff>
    </xdr:from>
    <xdr:to>
      <xdr:col>4</xdr:col>
      <xdr:colOff>190500</xdr:colOff>
      <xdr:row>198</xdr:row>
      <xdr:rowOff>190500</xdr:rowOff>
    </xdr:to>
    <xdr:pic>
      <xdr:nvPicPr>
        <xdr:cNvPr id="171" name="Picture 170">
          <a:extLst>
            <a:ext uri="{FF2B5EF4-FFF2-40B4-BE49-F238E27FC236}">
              <a16:creationId xmlns:a16="http://schemas.microsoft.com/office/drawing/2014/main" id="{2CA8BDE3-9F16-2CD5-77F8-FD21C6F673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41914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199</xdr:row>
      <xdr:rowOff>0</xdr:rowOff>
    </xdr:from>
    <xdr:to>
      <xdr:col>4</xdr:col>
      <xdr:colOff>190500</xdr:colOff>
      <xdr:row>199</xdr:row>
      <xdr:rowOff>190500</xdr:rowOff>
    </xdr:to>
    <xdr:pic>
      <xdr:nvPicPr>
        <xdr:cNvPr id="172" name="Picture 171">
          <a:extLst>
            <a:ext uri="{FF2B5EF4-FFF2-40B4-BE49-F238E27FC236}">
              <a16:creationId xmlns:a16="http://schemas.microsoft.com/office/drawing/2014/main" id="{BB02C8DD-993B-41A3-FB2C-ECDA74408C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42829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200</xdr:row>
      <xdr:rowOff>0</xdr:rowOff>
    </xdr:from>
    <xdr:to>
      <xdr:col>4</xdr:col>
      <xdr:colOff>190500</xdr:colOff>
      <xdr:row>200</xdr:row>
      <xdr:rowOff>190500</xdr:rowOff>
    </xdr:to>
    <xdr:pic>
      <xdr:nvPicPr>
        <xdr:cNvPr id="173" name="Picture 172">
          <a:extLst>
            <a:ext uri="{FF2B5EF4-FFF2-40B4-BE49-F238E27FC236}">
              <a16:creationId xmlns:a16="http://schemas.microsoft.com/office/drawing/2014/main" id="{872730ED-BD8F-96E6-CAED-EAB9DE56BA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43743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201</xdr:row>
      <xdr:rowOff>0</xdr:rowOff>
    </xdr:from>
    <xdr:to>
      <xdr:col>4</xdr:col>
      <xdr:colOff>190500</xdr:colOff>
      <xdr:row>201</xdr:row>
      <xdr:rowOff>190500</xdr:rowOff>
    </xdr:to>
    <xdr:pic>
      <xdr:nvPicPr>
        <xdr:cNvPr id="174" name="Picture 173">
          <a:extLst>
            <a:ext uri="{FF2B5EF4-FFF2-40B4-BE49-F238E27FC236}">
              <a16:creationId xmlns:a16="http://schemas.microsoft.com/office/drawing/2014/main" id="{A8D452C4-C980-40F0-F7B1-72DB038095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44658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202</xdr:row>
      <xdr:rowOff>0</xdr:rowOff>
    </xdr:from>
    <xdr:to>
      <xdr:col>4</xdr:col>
      <xdr:colOff>190500</xdr:colOff>
      <xdr:row>202</xdr:row>
      <xdr:rowOff>190500</xdr:rowOff>
    </xdr:to>
    <xdr:pic>
      <xdr:nvPicPr>
        <xdr:cNvPr id="175" name="Picture 174">
          <a:extLst>
            <a:ext uri="{FF2B5EF4-FFF2-40B4-BE49-F238E27FC236}">
              <a16:creationId xmlns:a16="http://schemas.microsoft.com/office/drawing/2014/main" id="{D04B74F0-E4B6-A08D-30CB-3616255C87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45572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203</xdr:row>
      <xdr:rowOff>0</xdr:rowOff>
    </xdr:from>
    <xdr:to>
      <xdr:col>4</xdr:col>
      <xdr:colOff>190500</xdr:colOff>
      <xdr:row>203</xdr:row>
      <xdr:rowOff>190500</xdr:rowOff>
    </xdr:to>
    <xdr:pic>
      <xdr:nvPicPr>
        <xdr:cNvPr id="176" name="Picture 175">
          <a:extLst>
            <a:ext uri="{FF2B5EF4-FFF2-40B4-BE49-F238E27FC236}">
              <a16:creationId xmlns:a16="http://schemas.microsoft.com/office/drawing/2014/main" id="{BA30592A-7B0B-6185-C0CF-0B41029C53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46304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204</xdr:row>
      <xdr:rowOff>0</xdr:rowOff>
    </xdr:from>
    <xdr:to>
      <xdr:col>4</xdr:col>
      <xdr:colOff>190500</xdr:colOff>
      <xdr:row>204</xdr:row>
      <xdr:rowOff>190500</xdr:rowOff>
    </xdr:to>
    <xdr:pic>
      <xdr:nvPicPr>
        <xdr:cNvPr id="177" name="Picture 176">
          <a:extLst>
            <a:ext uri="{FF2B5EF4-FFF2-40B4-BE49-F238E27FC236}">
              <a16:creationId xmlns:a16="http://schemas.microsoft.com/office/drawing/2014/main" id="{43C62912-C1F3-43DD-B4B9-90BCCDEA7A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47218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205</xdr:row>
      <xdr:rowOff>0</xdr:rowOff>
    </xdr:from>
    <xdr:to>
      <xdr:col>4</xdr:col>
      <xdr:colOff>190500</xdr:colOff>
      <xdr:row>205</xdr:row>
      <xdr:rowOff>190500</xdr:rowOff>
    </xdr:to>
    <xdr:pic>
      <xdr:nvPicPr>
        <xdr:cNvPr id="178" name="Picture 177">
          <a:extLst>
            <a:ext uri="{FF2B5EF4-FFF2-40B4-BE49-F238E27FC236}">
              <a16:creationId xmlns:a16="http://schemas.microsoft.com/office/drawing/2014/main" id="{25F8F871-6C13-1094-591F-BB32D3FDED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48132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206</xdr:row>
      <xdr:rowOff>0</xdr:rowOff>
    </xdr:from>
    <xdr:to>
      <xdr:col>4</xdr:col>
      <xdr:colOff>190500</xdr:colOff>
      <xdr:row>206</xdr:row>
      <xdr:rowOff>190500</xdr:rowOff>
    </xdr:to>
    <xdr:pic>
      <xdr:nvPicPr>
        <xdr:cNvPr id="179" name="Picture 178">
          <a:extLst>
            <a:ext uri="{FF2B5EF4-FFF2-40B4-BE49-F238E27FC236}">
              <a16:creationId xmlns:a16="http://schemas.microsoft.com/office/drawing/2014/main" id="{0E44ABB8-F548-92AD-BEFC-A039CBAB24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49047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207</xdr:row>
      <xdr:rowOff>0</xdr:rowOff>
    </xdr:from>
    <xdr:to>
      <xdr:col>4</xdr:col>
      <xdr:colOff>190500</xdr:colOff>
      <xdr:row>207</xdr:row>
      <xdr:rowOff>190500</xdr:rowOff>
    </xdr:to>
    <xdr:pic>
      <xdr:nvPicPr>
        <xdr:cNvPr id="180" name="Picture 179">
          <a:extLst>
            <a:ext uri="{FF2B5EF4-FFF2-40B4-BE49-F238E27FC236}">
              <a16:creationId xmlns:a16="http://schemas.microsoft.com/office/drawing/2014/main" id="{3645731E-BA20-642B-CA38-FE49BE10E8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49961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208</xdr:row>
      <xdr:rowOff>0</xdr:rowOff>
    </xdr:from>
    <xdr:to>
      <xdr:col>4</xdr:col>
      <xdr:colOff>190500</xdr:colOff>
      <xdr:row>208</xdr:row>
      <xdr:rowOff>190500</xdr:rowOff>
    </xdr:to>
    <xdr:pic>
      <xdr:nvPicPr>
        <xdr:cNvPr id="181" name="Picture 180">
          <a:extLst>
            <a:ext uri="{FF2B5EF4-FFF2-40B4-BE49-F238E27FC236}">
              <a16:creationId xmlns:a16="http://schemas.microsoft.com/office/drawing/2014/main" id="{0FE3C22B-ED67-8EF6-C22F-9A6B021FDE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50693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209</xdr:row>
      <xdr:rowOff>0</xdr:rowOff>
    </xdr:from>
    <xdr:to>
      <xdr:col>4</xdr:col>
      <xdr:colOff>190500</xdr:colOff>
      <xdr:row>209</xdr:row>
      <xdr:rowOff>190500</xdr:rowOff>
    </xdr:to>
    <xdr:pic>
      <xdr:nvPicPr>
        <xdr:cNvPr id="182" name="Picture 181">
          <a:extLst>
            <a:ext uri="{FF2B5EF4-FFF2-40B4-BE49-F238E27FC236}">
              <a16:creationId xmlns:a16="http://schemas.microsoft.com/office/drawing/2014/main" id="{B350CC38-EE63-12BC-C188-CE84A0EF3E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51607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210</xdr:row>
      <xdr:rowOff>0</xdr:rowOff>
    </xdr:from>
    <xdr:to>
      <xdr:col>4</xdr:col>
      <xdr:colOff>190500</xdr:colOff>
      <xdr:row>210</xdr:row>
      <xdr:rowOff>190500</xdr:rowOff>
    </xdr:to>
    <xdr:pic>
      <xdr:nvPicPr>
        <xdr:cNvPr id="183" name="Picture 182">
          <a:extLst>
            <a:ext uri="{FF2B5EF4-FFF2-40B4-BE49-F238E27FC236}">
              <a16:creationId xmlns:a16="http://schemas.microsoft.com/office/drawing/2014/main" id="{87F9EBDC-3D64-D3DE-EF1E-F378489539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52521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211</xdr:row>
      <xdr:rowOff>0</xdr:rowOff>
    </xdr:from>
    <xdr:to>
      <xdr:col>4</xdr:col>
      <xdr:colOff>190500</xdr:colOff>
      <xdr:row>211</xdr:row>
      <xdr:rowOff>190500</xdr:rowOff>
    </xdr:to>
    <xdr:pic>
      <xdr:nvPicPr>
        <xdr:cNvPr id="184" name="Picture 183">
          <a:extLst>
            <a:ext uri="{FF2B5EF4-FFF2-40B4-BE49-F238E27FC236}">
              <a16:creationId xmlns:a16="http://schemas.microsoft.com/office/drawing/2014/main" id="{3879C866-B2A3-98FA-150B-5A8538DABA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53070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212</xdr:row>
      <xdr:rowOff>0</xdr:rowOff>
    </xdr:from>
    <xdr:to>
      <xdr:col>4</xdr:col>
      <xdr:colOff>190500</xdr:colOff>
      <xdr:row>212</xdr:row>
      <xdr:rowOff>190500</xdr:rowOff>
    </xdr:to>
    <xdr:pic>
      <xdr:nvPicPr>
        <xdr:cNvPr id="185" name="Picture 184">
          <a:extLst>
            <a:ext uri="{FF2B5EF4-FFF2-40B4-BE49-F238E27FC236}">
              <a16:creationId xmlns:a16="http://schemas.microsoft.com/office/drawing/2014/main" id="{DE8FE7A5-5FC5-B07B-C80C-8BF1C54626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53619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213</xdr:row>
      <xdr:rowOff>0</xdr:rowOff>
    </xdr:from>
    <xdr:to>
      <xdr:col>4</xdr:col>
      <xdr:colOff>190500</xdr:colOff>
      <xdr:row>213</xdr:row>
      <xdr:rowOff>190500</xdr:rowOff>
    </xdr:to>
    <xdr:pic>
      <xdr:nvPicPr>
        <xdr:cNvPr id="186" name="Picture 185">
          <a:extLst>
            <a:ext uri="{FF2B5EF4-FFF2-40B4-BE49-F238E27FC236}">
              <a16:creationId xmlns:a16="http://schemas.microsoft.com/office/drawing/2014/main" id="{FD9464C0-5547-17D3-7310-499E67A3E6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54167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214</xdr:row>
      <xdr:rowOff>0</xdr:rowOff>
    </xdr:from>
    <xdr:to>
      <xdr:col>4</xdr:col>
      <xdr:colOff>190500</xdr:colOff>
      <xdr:row>214</xdr:row>
      <xdr:rowOff>190500</xdr:rowOff>
    </xdr:to>
    <xdr:pic>
      <xdr:nvPicPr>
        <xdr:cNvPr id="187" name="Picture 186">
          <a:extLst>
            <a:ext uri="{FF2B5EF4-FFF2-40B4-BE49-F238E27FC236}">
              <a16:creationId xmlns:a16="http://schemas.microsoft.com/office/drawing/2014/main" id="{182DF593-1776-58FB-8F0A-28447661D7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54716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215</xdr:row>
      <xdr:rowOff>0</xdr:rowOff>
    </xdr:from>
    <xdr:to>
      <xdr:col>4</xdr:col>
      <xdr:colOff>190500</xdr:colOff>
      <xdr:row>215</xdr:row>
      <xdr:rowOff>190500</xdr:rowOff>
    </xdr:to>
    <xdr:pic>
      <xdr:nvPicPr>
        <xdr:cNvPr id="188" name="Picture 187">
          <a:extLst>
            <a:ext uri="{FF2B5EF4-FFF2-40B4-BE49-F238E27FC236}">
              <a16:creationId xmlns:a16="http://schemas.microsoft.com/office/drawing/2014/main" id="{A8D50EA6-966E-1DD2-E483-977DB1DCC5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55265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216</xdr:row>
      <xdr:rowOff>0</xdr:rowOff>
    </xdr:from>
    <xdr:to>
      <xdr:col>4</xdr:col>
      <xdr:colOff>190500</xdr:colOff>
      <xdr:row>216</xdr:row>
      <xdr:rowOff>190500</xdr:rowOff>
    </xdr:to>
    <xdr:pic>
      <xdr:nvPicPr>
        <xdr:cNvPr id="189" name="Picture 188">
          <a:extLst>
            <a:ext uri="{FF2B5EF4-FFF2-40B4-BE49-F238E27FC236}">
              <a16:creationId xmlns:a16="http://schemas.microsoft.com/office/drawing/2014/main" id="{55C9E947-E994-0F10-36C6-46D3EA047C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55813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217</xdr:row>
      <xdr:rowOff>0</xdr:rowOff>
    </xdr:from>
    <xdr:to>
      <xdr:col>4</xdr:col>
      <xdr:colOff>190500</xdr:colOff>
      <xdr:row>217</xdr:row>
      <xdr:rowOff>190500</xdr:rowOff>
    </xdr:to>
    <xdr:pic>
      <xdr:nvPicPr>
        <xdr:cNvPr id="190" name="Picture 189">
          <a:extLst>
            <a:ext uri="{FF2B5EF4-FFF2-40B4-BE49-F238E27FC236}">
              <a16:creationId xmlns:a16="http://schemas.microsoft.com/office/drawing/2014/main" id="{6BDF726E-5822-F4DA-0616-2879985A38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56362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218</xdr:row>
      <xdr:rowOff>0</xdr:rowOff>
    </xdr:from>
    <xdr:to>
      <xdr:col>4</xdr:col>
      <xdr:colOff>190500</xdr:colOff>
      <xdr:row>218</xdr:row>
      <xdr:rowOff>190500</xdr:rowOff>
    </xdr:to>
    <xdr:pic>
      <xdr:nvPicPr>
        <xdr:cNvPr id="191" name="Picture 190">
          <a:extLst>
            <a:ext uri="{FF2B5EF4-FFF2-40B4-BE49-F238E27FC236}">
              <a16:creationId xmlns:a16="http://schemas.microsoft.com/office/drawing/2014/main" id="{BD9BB221-3470-B4A8-97A9-E2603135D1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56911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219</xdr:row>
      <xdr:rowOff>0</xdr:rowOff>
    </xdr:from>
    <xdr:to>
      <xdr:col>4</xdr:col>
      <xdr:colOff>190500</xdr:colOff>
      <xdr:row>219</xdr:row>
      <xdr:rowOff>190500</xdr:rowOff>
    </xdr:to>
    <xdr:pic>
      <xdr:nvPicPr>
        <xdr:cNvPr id="192" name="Picture 191">
          <a:extLst>
            <a:ext uri="{FF2B5EF4-FFF2-40B4-BE49-F238E27FC236}">
              <a16:creationId xmlns:a16="http://schemas.microsoft.com/office/drawing/2014/main" id="{AC817D39-B531-4F06-C24A-3615CE736F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57459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220</xdr:row>
      <xdr:rowOff>0</xdr:rowOff>
    </xdr:from>
    <xdr:to>
      <xdr:col>4</xdr:col>
      <xdr:colOff>190500</xdr:colOff>
      <xdr:row>220</xdr:row>
      <xdr:rowOff>190500</xdr:rowOff>
    </xdr:to>
    <xdr:pic>
      <xdr:nvPicPr>
        <xdr:cNvPr id="193" name="Picture 192">
          <a:extLst>
            <a:ext uri="{FF2B5EF4-FFF2-40B4-BE49-F238E27FC236}">
              <a16:creationId xmlns:a16="http://schemas.microsoft.com/office/drawing/2014/main" id="{6FFA2AA6-A1A4-535F-D337-33C8E21E85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58008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221</xdr:row>
      <xdr:rowOff>0</xdr:rowOff>
    </xdr:from>
    <xdr:to>
      <xdr:col>4</xdr:col>
      <xdr:colOff>190500</xdr:colOff>
      <xdr:row>221</xdr:row>
      <xdr:rowOff>190500</xdr:rowOff>
    </xdr:to>
    <xdr:pic>
      <xdr:nvPicPr>
        <xdr:cNvPr id="194" name="Picture 193">
          <a:extLst>
            <a:ext uri="{FF2B5EF4-FFF2-40B4-BE49-F238E27FC236}">
              <a16:creationId xmlns:a16="http://schemas.microsoft.com/office/drawing/2014/main" id="{D07204AA-6071-E15E-A1CA-DDCEA54802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58556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222</xdr:row>
      <xdr:rowOff>0</xdr:rowOff>
    </xdr:from>
    <xdr:to>
      <xdr:col>4</xdr:col>
      <xdr:colOff>190500</xdr:colOff>
      <xdr:row>222</xdr:row>
      <xdr:rowOff>190500</xdr:rowOff>
    </xdr:to>
    <xdr:pic>
      <xdr:nvPicPr>
        <xdr:cNvPr id="195" name="Picture 194">
          <a:extLst>
            <a:ext uri="{FF2B5EF4-FFF2-40B4-BE49-F238E27FC236}">
              <a16:creationId xmlns:a16="http://schemas.microsoft.com/office/drawing/2014/main" id="{4FD8DF25-194B-0F34-2B14-76737D067A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59105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223</xdr:row>
      <xdr:rowOff>0</xdr:rowOff>
    </xdr:from>
    <xdr:to>
      <xdr:col>4</xdr:col>
      <xdr:colOff>190500</xdr:colOff>
      <xdr:row>223</xdr:row>
      <xdr:rowOff>190500</xdr:rowOff>
    </xdr:to>
    <xdr:pic>
      <xdr:nvPicPr>
        <xdr:cNvPr id="196" name="Picture 195">
          <a:extLst>
            <a:ext uri="{FF2B5EF4-FFF2-40B4-BE49-F238E27FC236}">
              <a16:creationId xmlns:a16="http://schemas.microsoft.com/office/drawing/2014/main" id="{8D0C76EC-A5F2-BD99-CA33-BA59799057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59654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224</xdr:row>
      <xdr:rowOff>0</xdr:rowOff>
    </xdr:from>
    <xdr:to>
      <xdr:col>4</xdr:col>
      <xdr:colOff>190500</xdr:colOff>
      <xdr:row>224</xdr:row>
      <xdr:rowOff>190500</xdr:rowOff>
    </xdr:to>
    <xdr:pic>
      <xdr:nvPicPr>
        <xdr:cNvPr id="197" name="Picture 196">
          <a:extLst>
            <a:ext uri="{FF2B5EF4-FFF2-40B4-BE49-F238E27FC236}">
              <a16:creationId xmlns:a16="http://schemas.microsoft.com/office/drawing/2014/main" id="{3C47DB1E-B6C1-FCD0-3401-5253004723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60568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225</xdr:row>
      <xdr:rowOff>0</xdr:rowOff>
    </xdr:from>
    <xdr:to>
      <xdr:col>4</xdr:col>
      <xdr:colOff>190500</xdr:colOff>
      <xdr:row>225</xdr:row>
      <xdr:rowOff>190500</xdr:rowOff>
    </xdr:to>
    <xdr:pic>
      <xdr:nvPicPr>
        <xdr:cNvPr id="198" name="Picture 197">
          <a:extLst>
            <a:ext uri="{FF2B5EF4-FFF2-40B4-BE49-F238E27FC236}">
              <a16:creationId xmlns:a16="http://schemas.microsoft.com/office/drawing/2014/main" id="{E3BD2E47-E374-DC51-D9A8-55414DCE3A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61300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226</xdr:row>
      <xdr:rowOff>0</xdr:rowOff>
    </xdr:from>
    <xdr:to>
      <xdr:col>4</xdr:col>
      <xdr:colOff>190500</xdr:colOff>
      <xdr:row>226</xdr:row>
      <xdr:rowOff>190500</xdr:rowOff>
    </xdr:to>
    <xdr:pic>
      <xdr:nvPicPr>
        <xdr:cNvPr id="199" name="Picture 198">
          <a:extLst>
            <a:ext uri="{FF2B5EF4-FFF2-40B4-BE49-F238E27FC236}">
              <a16:creationId xmlns:a16="http://schemas.microsoft.com/office/drawing/2014/main" id="{B7271AA6-DF86-D6C5-AE27-BD8A0CAA48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62031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227</xdr:row>
      <xdr:rowOff>0</xdr:rowOff>
    </xdr:from>
    <xdr:to>
      <xdr:col>4</xdr:col>
      <xdr:colOff>190500</xdr:colOff>
      <xdr:row>227</xdr:row>
      <xdr:rowOff>190500</xdr:rowOff>
    </xdr:to>
    <xdr:pic>
      <xdr:nvPicPr>
        <xdr:cNvPr id="200" name="Picture 199">
          <a:extLst>
            <a:ext uri="{FF2B5EF4-FFF2-40B4-BE49-F238E27FC236}">
              <a16:creationId xmlns:a16="http://schemas.microsoft.com/office/drawing/2014/main" id="{FD65BD1C-41D1-9EA1-E457-52B57E291F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62763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228</xdr:row>
      <xdr:rowOff>0</xdr:rowOff>
    </xdr:from>
    <xdr:to>
      <xdr:col>4</xdr:col>
      <xdr:colOff>190500</xdr:colOff>
      <xdr:row>228</xdr:row>
      <xdr:rowOff>190500</xdr:rowOff>
    </xdr:to>
    <xdr:pic>
      <xdr:nvPicPr>
        <xdr:cNvPr id="201" name="Picture 200">
          <a:extLst>
            <a:ext uri="{FF2B5EF4-FFF2-40B4-BE49-F238E27FC236}">
              <a16:creationId xmlns:a16="http://schemas.microsoft.com/office/drawing/2014/main" id="{89539C95-5239-84DC-F83A-0180E133B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63494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229</xdr:row>
      <xdr:rowOff>0</xdr:rowOff>
    </xdr:from>
    <xdr:to>
      <xdr:col>4</xdr:col>
      <xdr:colOff>190500</xdr:colOff>
      <xdr:row>229</xdr:row>
      <xdr:rowOff>190500</xdr:rowOff>
    </xdr:to>
    <xdr:pic>
      <xdr:nvPicPr>
        <xdr:cNvPr id="202" name="Picture 201">
          <a:extLst>
            <a:ext uri="{FF2B5EF4-FFF2-40B4-BE49-F238E27FC236}">
              <a16:creationId xmlns:a16="http://schemas.microsoft.com/office/drawing/2014/main" id="{FFCF8EE5-F28B-489A-4D85-E982C26164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64226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232</xdr:row>
      <xdr:rowOff>0</xdr:rowOff>
    </xdr:from>
    <xdr:to>
      <xdr:col>4</xdr:col>
      <xdr:colOff>190500</xdr:colOff>
      <xdr:row>232</xdr:row>
      <xdr:rowOff>190500</xdr:rowOff>
    </xdr:to>
    <xdr:pic>
      <xdr:nvPicPr>
        <xdr:cNvPr id="203" name="Picture 202">
          <a:extLst>
            <a:ext uri="{FF2B5EF4-FFF2-40B4-BE49-F238E27FC236}">
              <a16:creationId xmlns:a16="http://schemas.microsoft.com/office/drawing/2014/main" id="{3DBBE09A-26B5-3F31-ABC0-3492093F61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66786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233</xdr:row>
      <xdr:rowOff>0</xdr:rowOff>
    </xdr:from>
    <xdr:to>
      <xdr:col>4</xdr:col>
      <xdr:colOff>190500</xdr:colOff>
      <xdr:row>233</xdr:row>
      <xdr:rowOff>190500</xdr:rowOff>
    </xdr:to>
    <xdr:pic>
      <xdr:nvPicPr>
        <xdr:cNvPr id="204" name="Picture 203">
          <a:extLst>
            <a:ext uri="{FF2B5EF4-FFF2-40B4-BE49-F238E27FC236}">
              <a16:creationId xmlns:a16="http://schemas.microsoft.com/office/drawing/2014/main" id="{F02EFFD7-6A39-47F9-CCB0-44CBD94BF9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67518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234</xdr:row>
      <xdr:rowOff>0</xdr:rowOff>
    </xdr:from>
    <xdr:to>
      <xdr:col>4</xdr:col>
      <xdr:colOff>190500</xdr:colOff>
      <xdr:row>234</xdr:row>
      <xdr:rowOff>190500</xdr:rowOff>
    </xdr:to>
    <xdr:pic>
      <xdr:nvPicPr>
        <xdr:cNvPr id="205" name="Picture 204">
          <a:extLst>
            <a:ext uri="{FF2B5EF4-FFF2-40B4-BE49-F238E27FC236}">
              <a16:creationId xmlns:a16="http://schemas.microsoft.com/office/drawing/2014/main" id="{BF0030D1-C8FF-9293-F9C2-C32CAAC790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68249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235</xdr:row>
      <xdr:rowOff>0</xdr:rowOff>
    </xdr:from>
    <xdr:to>
      <xdr:col>4</xdr:col>
      <xdr:colOff>190500</xdr:colOff>
      <xdr:row>235</xdr:row>
      <xdr:rowOff>190500</xdr:rowOff>
    </xdr:to>
    <xdr:pic>
      <xdr:nvPicPr>
        <xdr:cNvPr id="206" name="Picture 205">
          <a:extLst>
            <a:ext uri="{FF2B5EF4-FFF2-40B4-BE49-F238E27FC236}">
              <a16:creationId xmlns:a16="http://schemas.microsoft.com/office/drawing/2014/main" id="{3F209195-7A44-6C3D-9207-0332DB12C1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68981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236</xdr:row>
      <xdr:rowOff>0</xdr:rowOff>
    </xdr:from>
    <xdr:to>
      <xdr:col>4</xdr:col>
      <xdr:colOff>190500</xdr:colOff>
      <xdr:row>236</xdr:row>
      <xdr:rowOff>190500</xdr:rowOff>
    </xdr:to>
    <xdr:pic>
      <xdr:nvPicPr>
        <xdr:cNvPr id="207" name="Picture 206">
          <a:extLst>
            <a:ext uri="{FF2B5EF4-FFF2-40B4-BE49-F238E27FC236}">
              <a16:creationId xmlns:a16="http://schemas.microsoft.com/office/drawing/2014/main" id="{7C3D6302-BB65-58DF-B787-C52E548ACE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69712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237</xdr:row>
      <xdr:rowOff>0</xdr:rowOff>
    </xdr:from>
    <xdr:to>
      <xdr:col>4</xdr:col>
      <xdr:colOff>190500</xdr:colOff>
      <xdr:row>237</xdr:row>
      <xdr:rowOff>190500</xdr:rowOff>
    </xdr:to>
    <xdr:pic>
      <xdr:nvPicPr>
        <xdr:cNvPr id="208" name="Picture 207">
          <a:extLst>
            <a:ext uri="{FF2B5EF4-FFF2-40B4-BE49-F238E27FC236}">
              <a16:creationId xmlns:a16="http://schemas.microsoft.com/office/drawing/2014/main" id="{2F67881B-69F8-CE28-4213-1B6D0F2767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70261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238</xdr:row>
      <xdr:rowOff>0</xdr:rowOff>
    </xdr:from>
    <xdr:to>
      <xdr:col>4</xdr:col>
      <xdr:colOff>190500</xdr:colOff>
      <xdr:row>238</xdr:row>
      <xdr:rowOff>190500</xdr:rowOff>
    </xdr:to>
    <xdr:pic>
      <xdr:nvPicPr>
        <xdr:cNvPr id="209" name="Picture 208">
          <a:extLst>
            <a:ext uri="{FF2B5EF4-FFF2-40B4-BE49-F238E27FC236}">
              <a16:creationId xmlns:a16="http://schemas.microsoft.com/office/drawing/2014/main" id="{BC3CAED3-D349-F99C-E29B-4F372A8DE3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70992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239</xdr:row>
      <xdr:rowOff>0</xdr:rowOff>
    </xdr:from>
    <xdr:to>
      <xdr:col>4</xdr:col>
      <xdr:colOff>190500</xdr:colOff>
      <xdr:row>239</xdr:row>
      <xdr:rowOff>190500</xdr:rowOff>
    </xdr:to>
    <xdr:pic>
      <xdr:nvPicPr>
        <xdr:cNvPr id="210" name="Picture 209">
          <a:extLst>
            <a:ext uri="{FF2B5EF4-FFF2-40B4-BE49-F238E27FC236}">
              <a16:creationId xmlns:a16="http://schemas.microsoft.com/office/drawing/2014/main" id="{B5707B08-B916-2D92-4649-EAAFCF59D2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71541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240</xdr:row>
      <xdr:rowOff>0</xdr:rowOff>
    </xdr:from>
    <xdr:to>
      <xdr:col>4</xdr:col>
      <xdr:colOff>190500</xdr:colOff>
      <xdr:row>240</xdr:row>
      <xdr:rowOff>190500</xdr:rowOff>
    </xdr:to>
    <xdr:pic>
      <xdr:nvPicPr>
        <xdr:cNvPr id="211" name="Picture 210">
          <a:extLst>
            <a:ext uri="{FF2B5EF4-FFF2-40B4-BE49-F238E27FC236}">
              <a16:creationId xmlns:a16="http://schemas.microsoft.com/office/drawing/2014/main" id="{A9E8192F-F120-7C32-9047-8F767BB502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72272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241</xdr:row>
      <xdr:rowOff>0</xdr:rowOff>
    </xdr:from>
    <xdr:to>
      <xdr:col>4</xdr:col>
      <xdr:colOff>190500</xdr:colOff>
      <xdr:row>241</xdr:row>
      <xdr:rowOff>190500</xdr:rowOff>
    </xdr:to>
    <xdr:pic>
      <xdr:nvPicPr>
        <xdr:cNvPr id="212" name="Picture 211">
          <a:extLst>
            <a:ext uri="{FF2B5EF4-FFF2-40B4-BE49-F238E27FC236}">
              <a16:creationId xmlns:a16="http://schemas.microsoft.com/office/drawing/2014/main" id="{34B62F65-4EB6-A6B1-0D0F-70D8507BBB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72821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242</xdr:row>
      <xdr:rowOff>0</xdr:rowOff>
    </xdr:from>
    <xdr:to>
      <xdr:col>4</xdr:col>
      <xdr:colOff>190500</xdr:colOff>
      <xdr:row>242</xdr:row>
      <xdr:rowOff>190500</xdr:rowOff>
    </xdr:to>
    <xdr:pic>
      <xdr:nvPicPr>
        <xdr:cNvPr id="213" name="Picture 212">
          <a:extLst>
            <a:ext uri="{FF2B5EF4-FFF2-40B4-BE49-F238E27FC236}">
              <a16:creationId xmlns:a16="http://schemas.microsoft.com/office/drawing/2014/main" id="{08A34D36-9A38-B580-A79B-874CA0B6DB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73553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243</xdr:row>
      <xdr:rowOff>0</xdr:rowOff>
    </xdr:from>
    <xdr:to>
      <xdr:col>4</xdr:col>
      <xdr:colOff>190500</xdr:colOff>
      <xdr:row>243</xdr:row>
      <xdr:rowOff>190500</xdr:rowOff>
    </xdr:to>
    <xdr:pic>
      <xdr:nvPicPr>
        <xdr:cNvPr id="214" name="Picture 213">
          <a:extLst>
            <a:ext uri="{FF2B5EF4-FFF2-40B4-BE49-F238E27FC236}">
              <a16:creationId xmlns:a16="http://schemas.microsoft.com/office/drawing/2014/main" id="{B3103695-C5DE-7290-0C3F-B5A290ED83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74101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244</xdr:row>
      <xdr:rowOff>0</xdr:rowOff>
    </xdr:from>
    <xdr:to>
      <xdr:col>4</xdr:col>
      <xdr:colOff>190500</xdr:colOff>
      <xdr:row>244</xdr:row>
      <xdr:rowOff>190500</xdr:rowOff>
    </xdr:to>
    <xdr:pic>
      <xdr:nvPicPr>
        <xdr:cNvPr id="215" name="Picture 214">
          <a:extLst>
            <a:ext uri="{FF2B5EF4-FFF2-40B4-BE49-F238E27FC236}">
              <a16:creationId xmlns:a16="http://schemas.microsoft.com/office/drawing/2014/main" id="{6C880443-47D3-6B24-1498-9E14F61C75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74833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245</xdr:row>
      <xdr:rowOff>0</xdr:rowOff>
    </xdr:from>
    <xdr:to>
      <xdr:col>4</xdr:col>
      <xdr:colOff>190500</xdr:colOff>
      <xdr:row>245</xdr:row>
      <xdr:rowOff>190500</xdr:rowOff>
    </xdr:to>
    <xdr:pic>
      <xdr:nvPicPr>
        <xdr:cNvPr id="216" name="Picture 215">
          <a:extLst>
            <a:ext uri="{FF2B5EF4-FFF2-40B4-BE49-F238E27FC236}">
              <a16:creationId xmlns:a16="http://schemas.microsoft.com/office/drawing/2014/main" id="{0BB94FD3-AA1F-919A-5673-F5A47230BF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75564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246</xdr:row>
      <xdr:rowOff>0</xdr:rowOff>
    </xdr:from>
    <xdr:to>
      <xdr:col>4</xdr:col>
      <xdr:colOff>190500</xdr:colOff>
      <xdr:row>246</xdr:row>
      <xdr:rowOff>190500</xdr:rowOff>
    </xdr:to>
    <xdr:pic>
      <xdr:nvPicPr>
        <xdr:cNvPr id="217" name="Picture 216">
          <a:extLst>
            <a:ext uri="{FF2B5EF4-FFF2-40B4-BE49-F238E27FC236}">
              <a16:creationId xmlns:a16="http://schemas.microsoft.com/office/drawing/2014/main" id="{14720FEC-C73D-E9AF-E54A-D5FAF308C6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76296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247</xdr:row>
      <xdr:rowOff>0</xdr:rowOff>
    </xdr:from>
    <xdr:to>
      <xdr:col>4</xdr:col>
      <xdr:colOff>190500</xdr:colOff>
      <xdr:row>247</xdr:row>
      <xdr:rowOff>190500</xdr:rowOff>
    </xdr:to>
    <xdr:pic>
      <xdr:nvPicPr>
        <xdr:cNvPr id="218" name="Picture 217">
          <a:extLst>
            <a:ext uri="{FF2B5EF4-FFF2-40B4-BE49-F238E27FC236}">
              <a16:creationId xmlns:a16="http://schemas.microsoft.com/office/drawing/2014/main" id="{4E3B3707-3349-5B8C-55E9-F303053A2F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76844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248</xdr:row>
      <xdr:rowOff>0</xdr:rowOff>
    </xdr:from>
    <xdr:to>
      <xdr:col>4</xdr:col>
      <xdr:colOff>190500</xdr:colOff>
      <xdr:row>248</xdr:row>
      <xdr:rowOff>190500</xdr:rowOff>
    </xdr:to>
    <xdr:pic>
      <xdr:nvPicPr>
        <xdr:cNvPr id="219" name="Picture 218">
          <a:extLst>
            <a:ext uri="{FF2B5EF4-FFF2-40B4-BE49-F238E27FC236}">
              <a16:creationId xmlns:a16="http://schemas.microsoft.com/office/drawing/2014/main" id="{014E15D3-C876-1890-07B1-01962BC99F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77393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249</xdr:row>
      <xdr:rowOff>0</xdr:rowOff>
    </xdr:from>
    <xdr:to>
      <xdr:col>4</xdr:col>
      <xdr:colOff>190500</xdr:colOff>
      <xdr:row>249</xdr:row>
      <xdr:rowOff>190500</xdr:rowOff>
    </xdr:to>
    <xdr:pic>
      <xdr:nvPicPr>
        <xdr:cNvPr id="220" name="Picture 219">
          <a:extLst>
            <a:ext uri="{FF2B5EF4-FFF2-40B4-BE49-F238E27FC236}">
              <a16:creationId xmlns:a16="http://schemas.microsoft.com/office/drawing/2014/main" id="{8F34EFC4-02DD-E03C-E0C9-5D1EBB3AF6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77942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250</xdr:row>
      <xdr:rowOff>0</xdr:rowOff>
    </xdr:from>
    <xdr:to>
      <xdr:col>4</xdr:col>
      <xdr:colOff>190500</xdr:colOff>
      <xdr:row>250</xdr:row>
      <xdr:rowOff>190500</xdr:rowOff>
    </xdr:to>
    <xdr:pic>
      <xdr:nvPicPr>
        <xdr:cNvPr id="221" name="Picture 220">
          <a:extLst>
            <a:ext uri="{FF2B5EF4-FFF2-40B4-BE49-F238E27FC236}">
              <a16:creationId xmlns:a16="http://schemas.microsoft.com/office/drawing/2014/main" id="{A37090B5-351D-B4A1-2ABB-D3828E58F4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78490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251</xdr:row>
      <xdr:rowOff>0</xdr:rowOff>
    </xdr:from>
    <xdr:to>
      <xdr:col>4</xdr:col>
      <xdr:colOff>190500</xdr:colOff>
      <xdr:row>251</xdr:row>
      <xdr:rowOff>190500</xdr:rowOff>
    </xdr:to>
    <xdr:pic>
      <xdr:nvPicPr>
        <xdr:cNvPr id="222" name="Picture 221">
          <a:extLst>
            <a:ext uri="{FF2B5EF4-FFF2-40B4-BE49-F238E27FC236}">
              <a16:creationId xmlns:a16="http://schemas.microsoft.com/office/drawing/2014/main" id="{E075BC23-E3C1-46DE-EB55-6D29B85BB6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79039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252</xdr:row>
      <xdr:rowOff>0</xdr:rowOff>
    </xdr:from>
    <xdr:to>
      <xdr:col>4</xdr:col>
      <xdr:colOff>190500</xdr:colOff>
      <xdr:row>252</xdr:row>
      <xdr:rowOff>190500</xdr:rowOff>
    </xdr:to>
    <xdr:pic>
      <xdr:nvPicPr>
        <xdr:cNvPr id="223" name="Picture 222">
          <a:extLst>
            <a:ext uri="{FF2B5EF4-FFF2-40B4-BE49-F238E27FC236}">
              <a16:creationId xmlns:a16="http://schemas.microsoft.com/office/drawing/2014/main" id="{09E1415B-89C2-E8D1-0DD3-BBEF3909CE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79588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253</xdr:row>
      <xdr:rowOff>0</xdr:rowOff>
    </xdr:from>
    <xdr:to>
      <xdr:col>4</xdr:col>
      <xdr:colOff>190500</xdr:colOff>
      <xdr:row>253</xdr:row>
      <xdr:rowOff>190500</xdr:rowOff>
    </xdr:to>
    <xdr:pic>
      <xdr:nvPicPr>
        <xdr:cNvPr id="224" name="Picture 223">
          <a:extLst>
            <a:ext uri="{FF2B5EF4-FFF2-40B4-BE49-F238E27FC236}">
              <a16:creationId xmlns:a16="http://schemas.microsoft.com/office/drawing/2014/main" id="{FDFF7A54-E3B6-F4CB-8D34-2FDD504185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80319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254</xdr:row>
      <xdr:rowOff>0</xdr:rowOff>
    </xdr:from>
    <xdr:to>
      <xdr:col>4</xdr:col>
      <xdr:colOff>190500</xdr:colOff>
      <xdr:row>254</xdr:row>
      <xdr:rowOff>190500</xdr:rowOff>
    </xdr:to>
    <xdr:pic>
      <xdr:nvPicPr>
        <xdr:cNvPr id="225" name="Picture 224">
          <a:extLst>
            <a:ext uri="{FF2B5EF4-FFF2-40B4-BE49-F238E27FC236}">
              <a16:creationId xmlns:a16="http://schemas.microsoft.com/office/drawing/2014/main" id="{275A6E8B-55AB-3B3C-577D-ECC8C75252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81234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255</xdr:row>
      <xdr:rowOff>0</xdr:rowOff>
    </xdr:from>
    <xdr:to>
      <xdr:col>4</xdr:col>
      <xdr:colOff>190500</xdr:colOff>
      <xdr:row>255</xdr:row>
      <xdr:rowOff>190500</xdr:rowOff>
    </xdr:to>
    <xdr:pic>
      <xdr:nvPicPr>
        <xdr:cNvPr id="226" name="Picture 225">
          <a:extLst>
            <a:ext uri="{FF2B5EF4-FFF2-40B4-BE49-F238E27FC236}">
              <a16:creationId xmlns:a16="http://schemas.microsoft.com/office/drawing/2014/main" id="{65DCE16D-4F01-3742-33FE-2FA8D004A8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81965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256</xdr:row>
      <xdr:rowOff>0</xdr:rowOff>
    </xdr:from>
    <xdr:to>
      <xdr:col>4</xdr:col>
      <xdr:colOff>190500</xdr:colOff>
      <xdr:row>256</xdr:row>
      <xdr:rowOff>190500</xdr:rowOff>
    </xdr:to>
    <xdr:pic>
      <xdr:nvPicPr>
        <xdr:cNvPr id="227" name="Picture 226">
          <a:extLst>
            <a:ext uri="{FF2B5EF4-FFF2-40B4-BE49-F238E27FC236}">
              <a16:creationId xmlns:a16="http://schemas.microsoft.com/office/drawing/2014/main" id="{0E6388A6-1B81-8726-6F2A-A42FFF8D2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82697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257</xdr:row>
      <xdr:rowOff>0</xdr:rowOff>
    </xdr:from>
    <xdr:to>
      <xdr:col>4</xdr:col>
      <xdr:colOff>190500</xdr:colOff>
      <xdr:row>257</xdr:row>
      <xdr:rowOff>190500</xdr:rowOff>
    </xdr:to>
    <xdr:pic>
      <xdr:nvPicPr>
        <xdr:cNvPr id="228" name="Picture 227">
          <a:extLst>
            <a:ext uri="{FF2B5EF4-FFF2-40B4-BE49-F238E27FC236}">
              <a16:creationId xmlns:a16="http://schemas.microsoft.com/office/drawing/2014/main" id="{4E3F1774-71BD-0ECB-0E13-2699A51186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83428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258</xdr:row>
      <xdr:rowOff>0</xdr:rowOff>
    </xdr:from>
    <xdr:to>
      <xdr:col>4</xdr:col>
      <xdr:colOff>190500</xdr:colOff>
      <xdr:row>258</xdr:row>
      <xdr:rowOff>190500</xdr:rowOff>
    </xdr:to>
    <xdr:pic>
      <xdr:nvPicPr>
        <xdr:cNvPr id="229" name="Picture 228">
          <a:extLst>
            <a:ext uri="{FF2B5EF4-FFF2-40B4-BE49-F238E27FC236}">
              <a16:creationId xmlns:a16="http://schemas.microsoft.com/office/drawing/2014/main" id="{0E6C0DF6-7076-8658-C1CE-781B37265D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84160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259</xdr:row>
      <xdr:rowOff>0</xdr:rowOff>
    </xdr:from>
    <xdr:to>
      <xdr:col>4</xdr:col>
      <xdr:colOff>190500</xdr:colOff>
      <xdr:row>259</xdr:row>
      <xdr:rowOff>190500</xdr:rowOff>
    </xdr:to>
    <xdr:pic>
      <xdr:nvPicPr>
        <xdr:cNvPr id="230" name="Picture 229">
          <a:extLst>
            <a:ext uri="{FF2B5EF4-FFF2-40B4-BE49-F238E27FC236}">
              <a16:creationId xmlns:a16="http://schemas.microsoft.com/office/drawing/2014/main" id="{1F306306-BAEE-F696-A854-2D3553690C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84891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260</xdr:row>
      <xdr:rowOff>0</xdr:rowOff>
    </xdr:from>
    <xdr:to>
      <xdr:col>4</xdr:col>
      <xdr:colOff>190500</xdr:colOff>
      <xdr:row>260</xdr:row>
      <xdr:rowOff>190500</xdr:rowOff>
    </xdr:to>
    <xdr:pic>
      <xdr:nvPicPr>
        <xdr:cNvPr id="231" name="Picture 230">
          <a:extLst>
            <a:ext uri="{FF2B5EF4-FFF2-40B4-BE49-F238E27FC236}">
              <a16:creationId xmlns:a16="http://schemas.microsoft.com/office/drawing/2014/main" id="{B1D3064A-6889-DF93-98CC-132147260D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85623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261</xdr:row>
      <xdr:rowOff>0</xdr:rowOff>
    </xdr:from>
    <xdr:to>
      <xdr:col>4</xdr:col>
      <xdr:colOff>190500</xdr:colOff>
      <xdr:row>261</xdr:row>
      <xdr:rowOff>190500</xdr:rowOff>
    </xdr:to>
    <xdr:pic>
      <xdr:nvPicPr>
        <xdr:cNvPr id="232" name="Picture 231">
          <a:extLst>
            <a:ext uri="{FF2B5EF4-FFF2-40B4-BE49-F238E27FC236}">
              <a16:creationId xmlns:a16="http://schemas.microsoft.com/office/drawing/2014/main" id="{92103A6E-FFDC-8260-EF5F-4DBB861B6F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86354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262</xdr:row>
      <xdr:rowOff>0</xdr:rowOff>
    </xdr:from>
    <xdr:to>
      <xdr:col>4</xdr:col>
      <xdr:colOff>190500</xdr:colOff>
      <xdr:row>262</xdr:row>
      <xdr:rowOff>190500</xdr:rowOff>
    </xdr:to>
    <xdr:pic>
      <xdr:nvPicPr>
        <xdr:cNvPr id="233" name="Picture 232">
          <a:extLst>
            <a:ext uri="{FF2B5EF4-FFF2-40B4-BE49-F238E27FC236}">
              <a16:creationId xmlns:a16="http://schemas.microsoft.com/office/drawing/2014/main" id="{DD38C1DA-CFF2-1BF5-A461-54ACB016AC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87086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263</xdr:row>
      <xdr:rowOff>0</xdr:rowOff>
    </xdr:from>
    <xdr:to>
      <xdr:col>4</xdr:col>
      <xdr:colOff>190500</xdr:colOff>
      <xdr:row>263</xdr:row>
      <xdr:rowOff>190500</xdr:rowOff>
    </xdr:to>
    <xdr:pic>
      <xdr:nvPicPr>
        <xdr:cNvPr id="234" name="Picture 233">
          <a:extLst>
            <a:ext uri="{FF2B5EF4-FFF2-40B4-BE49-F238E27FC236}">
              <a16:creationId xmlns:a16="http://schemas.microsoft.com/office/drawing/2014/main" id="{7B07391F-741C-7257-76B7-078C2AC045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87817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265</xdr:row>
      <xdr:rowOff>0</xdr:rowOff>
    </xdr:from>
    <xdr:to>
      <xdr:col>4</xdr:col>
      <xdr:colOff>190500</xdr:colOff>
      <xdr:row>265</xdr:row>
      <xdr:rowOff>190500</xdr:rowOff>
    </xdr:to>
    <xdr:pic>
      <xdr:nvPicPr>
        <xdr:cNvPr id="235" name="Picture 234">
          <a:extLst>
            <a:ext uri="{FF2B5EF4-FFF2-40B4-BE49-F238E27FC236}">
              <a16:creationId xmlns:a16="http://schemas.microsoft.com/office/drawing/2014/main" id="{23FD0427-5E7D-7E69-FDD5-AEA3B4E353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89463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266</xdr:row>
      <xdr:rowOff>0</xdr:rowOff>
    </xdr:from>
    <xdr:to>
      <xdr:col>4</xdr:col>
      <xdr:colOff>190500</xdr:colOff>
      <xdr:row>266</xdr:row>
      <xdr:rowOff>190500</xdr:rowOff>
    </xdr:to>
    <xdr:pic>
      <xdr:nvPicPr>
        <xdr:cNvPr id="236" name="Picture 235">
          <a:extLst>
            <a:ext uri="{FF2B5EF4-FFF2-40B4-BE49-F238E27FC236}">
              <a16:creationId xmlns:a16="http://schemas.microsoft.com/office/drawing/2014/main" id="{BB283F10-F79F-5BF1-0AD0-D333060D39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90378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267</xdr:row>
      <xdr:rowOff>0</xdr:rowOff>
    </xdr:from>
    <xdr:to>
      <xdr:col>4</xdr:col>
      <xdr:colOff>190500</xdr:colOff>
      <xdr:row>267</xdr:row>
      <xdr:rowOff>190500</xdr:rowOff>
    </xdr:to>
    <xdr:pic>
      <xdr:nvPicPr>
        <xdr:cNvPr id="237" name="Picture 236">
          <a:extLst>
            <a:ext uri="{FF2B5EF4-FFF2-40B4-BE49-F238E27FC236}">
              <a16:creationId xmlns:a16="http://schemas.microsoft.com/office/drawing/2014/main" id="{78035F52-573D-48F5-62DA-52117DE1DD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91292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268</xdr:row>
      <xdr:rowOff>0</xdr:rowOff>
    </xdr:from>
    <xdr:to>
      <xdr:col>4</xdr:col>
      <xdr:colOff>190500</xdr:colOff>
      <xdr:row>268</xdr:row>
      <xdr:rowOff>190500</xdr:rowOff>
    </xdr:to>
    <xdr:pic>
      <xdr:nvPicPr>
        <xdr:cNvPr id="238" name="Picture 237">
          <a:extLst>
            <a:ext uri="{FF2B5EF4-FFF2-40B4-BE49-F238E27FC236}">
              <a16:creationId xmlns:a16="http://schemas.microsoft.com/office/drawing/2014/main" id="{3C7EA36B-314B-D7B6-5E41-C9DCE37A79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92389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269</xdr:row>
      <xdr:rowOff>0</xdr:rowOff>
    </xdr:from>
    <xdr:to>
      <xdr:col>4</xdr:col>
      <xdr:colOff>190500</xdr:colOff>
      <xdr:row>269</xdr:row>
      <xdr:rowOff>190500</xdr:rowOff>
    </xdr:to>
    <xdr:pic>
      <xdr:nvPicPr>
        <xdr:cNvPr id="239" name="Picture 238">
          <a:extLst>
            <a:ext uri="{FF2B5EF4-FFF2-40B4-BE49-F238E27FC236}">
              <a16:creationId xmlns:a16="http://schemas.microsoft.com/office/drawing/2014/main" id="{DF1932E6-6530-F90E-1D5B-A71BD4808D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93304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270</xdr:row>
      <xdr:rowOff>0</xdr:rowOff>
    </xdr:from>
    <xdr:to>
      <xdr:col>4</xdr:col>
      <xdr:colOff>190500</xdr:colOff>
      <xdr:row>270</xdr:row>
      <xdr:rowOff>190500</xdr:rowOff>
    </xdr:to>
    <xdr:pic>
      <xdr:nvPicPr>
        <xdr:cNvPr id="240" name="Picture 239">
          <a:extLst>
            <a:ext uri="{FF2B5EF4-FFF2-40B4-BE49-F238E27FC236}">
              <a16:creationId xmlns:a16="http://schemas.microsoft.com/office/drawing/2014/main" id="{B6326797-FEC5-F7C9-92CD-4BCC9FE745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94218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271</xdr:row>
      <xdr:rowOff>0</xdr:rowOff>
    </xdr:from>
    <xdr:to>
      <xdr:col>4</xdr:col>
      <xdr:colOff>190500</xdr:colOff>
      <xdr:row>271</xdr:row>
      <xdr:rowOff>190500</xdr:rowOff>
    </xdr:to>
    <xdr:pic>
      <xdr:nvPicPr>
        <xdr:cNvPr id="241" name="Picture 240">
          <a:extLst>
            <a:ext uri="{FF2B5EF4-FFF2-40B4-BE49-F238E27FC236}">
              <a16:creationId xmlns:a16="http://schemas.microsoft.com/office/drawing/2014/main" id="{2472C418-BAAE-2F40-C573-E586F73D9E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94950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278</xdr:row>
      <xdr:rowOff>0</xdr:rowOff>
    </xdr:from>
    <xdr:to>
      <xdr:col>4</xdr:col>
      <xdr:colOff>190500</xdr:colOff>
      <xdr:row>278</xdr:row>
      <xdr:rowOff>190500</xdr:rowOff>
    </xdr:to>
    <xdr:pic>
      <xdr:nvPicPr>
        <xdr:cNvPr id="242" name="Picture 241">
          <a:extLst>
            <a:ext uri="{FF2B5EF4-FFF2-40B4-BE49-F238E27FC236}">
              <a16:creationId xmlns:a16="http://schemas.microsoft.com/office/drawing/2014/main" id="{5343F4BA-C935-E3A0-0146-A9C817E73F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01350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279</xdr:row>
      <xdr:rowOff>0</xdr:rowOff>
    </xdr:from>
    <xdr:to>
      <xdr:col>4</xdr:col>
      <xdr:colOff>190500</xdr:colOff>
      <xdr:row>279</xdr:row>
      <xdr:rowOff>190500</xdr:rowOff>
    </xdr:to>
    <xdr:pic>
      <xdr:nvPicPr>
        <xdr:cNvPr id="243" name="Picture 242">
          <a:extLst>
            <a:ext uri="{FF2B5EF4-FFF2-40B4-BE49-F238E27FC236}">
              <a16:creationId xmlns:a16="http://schemas.microsoft.com/office/drawing/2014/main" id="{7315614D-92B8-1797-9E3C-8FEFD39D5E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02265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280</xdr:row>
      <xdr:rowOff>0</xdr:rowOff>
    </xdr:from>
    <xdr:to>
      <xdr:col>4</xdr:col>
      <xdr:colOff>190500</xdr:colOff>
      <xdr:row>280</xdr:row>
      <xdr:rowOff>190500</xdr:rowOff>
    </xdr:to>
    <xdr:pic>
      <xdr:nvPicPr>
        <xdr:cNvPr id="244" name="Picture 243">
          <a:extLst>
            <a:ext uri="{FF2B5EF4-FFF2-40B4-BE49-F238E27FC236}">
              <a16:creationId xmlns:a16="http://schemas.microsoft.com/office/drawing/2014/main" id="{5AF3799F-D5F3-9AA8-7BF2-6A95996552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03179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281</xdr:row>
      <xdr:rowOff>0</xdr:rowOff>
    </xdr:from>
    <xdr:to>
      <xdr:col>4</xdr:col>
      <xdr:colOff>190500</xdr:colOff>
      <xdr:row>281</xdr:row>
      <xdr:rowOff>190500</xdr:rowOff>
    </xdr:to>
    <xdr:pic>
      <xdr:nvPicPr>
        <xdr:cNvPr id="245" name="Picture 244">
          <a:extLst>
            <a:ext uri="{FF2B5EF4-FFF2-40B4-BE49-F238E27FC236}">
              <a16:creationId xmlns:a16="http://schemas.microsoft.com/office/drawing/2014/main" id="{FE5F8D63-2438-C4BA-636D-655A095767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04094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282</xdr:row>
      <xdr:rowOff>0</xdr:rowOff>
    </xdr:from>
    <xdr:to>
      <xdr:col>4</xdr:col>
      <xdr:colOff>190500</xdr:colOff>
      <xdr:row>282</xdr:row>
      <xdr:rowOff>190500</xdr:rowOff>
    </xdr:to>
    <xdr:pic>
      <xdr:nvPicPr>
        <xdr:cNvPr id="246" name="Picture 245">
          <a:extLst>
            <a:ext uri="{FF2B5EF4-FFF2-40B4-BE49-F238E27FC236}">
              <a16:creationId xmlns:a16="http://schemas.microsoft.com/office/drawing/2014/main" id="{EFC8015F-706E-AD33-1414-5054F54DC0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04642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283</xdr:row>
      <xdr:rowOff>0</xdr:rowOff>
    </xdr:from>
    <xdr:to>
      <xdr:col>4</xdr:col>
      <xdr:colOff>190500</xdr:colOff>
      <xdr:row>283</xdr:row>
      <xdr:rowOff>190500</xdr:rowOff>
    </xdr:to>
    <xdr:pic>
      <xdr:nvPicPr>
        <xdr:cNvPr id="247" name="Picture 246">
          <a:extLst>
            <a:ext uri="{FF2B5EF4-FFF2-40B4-BE49-F238E27FC236}">
              <a16:creationId xmlns:a16="http://schemas.microsoft.com/office/drawing/2014/main" id="{C1F95616-F0D0-B596-AC82-AE0A446F67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05191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284</xdr:row>
      <xdr:rowOff>0</xdr:rowOff>
    </xdr:from>
    <xdr:to>
      <xdr:col>4</xdr:col>
      <xdr:colOff>190500</xdr:colOff>
      <xdr:row>284</xdr:row>
      <xdr:rowOff>190500</xdr:rowOff>
    </xdr:to>
    <xdr:pic>
      <xdr:nvPicPr>
        <xdr:cNvPr id="248" name="Picture 247">
          <a:extLst>
            <a:ext uri="{FF2B5EF4-FFF2-40B4-BE49-F238E27FC236}">
              <a16:creationId xmlns:a16="http://schemas.microsoft.com/office/drawing/2014/main" id="{B040F655-CFA2-DD6B-D0A3-987DE51014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05922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285</xdr:row>
      <xdr:rowOff>0</xdr:rowOff>
    </xdr:from>
    <xdr:to>
      <xdr:col>4</xdr:col>
      <xdr:colOff>190500</xdr:colOff>
      <xdr:row>285</xdr:row>
      <xdr:rowOff>190500</xdr:rowOff>
    </xdr:to>
    <xdr:pic>
      <xdr:nvPicPr>
        <xdr:cNvPr id="249" name="Picture 248">
          <a:extLst>
            <a:ext uri="{FF2B5EF4-FFF2-40B4-BE49-F238E27FC236}">
              <a16:creationId xmlns:a16="http://schemas.microsoft.com/office/drawing/2014/main" id="{67DFE819-21C4-6FD8-E750-F667F68E25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06654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286</xdr:row>
      <xdr:rowOff>0</xdr:rowOff>
    </xdr:from>
    <xdr:to>
      <xdr:col>4</xdr:col>
      <xdr:colOff>190500</xdr:colOff>
      <xdr:row>286</xdr:row>
      <xdr:rowOff>190500</xdr:rowOff>
    </xdr:to>
    <xdr:pic>
      <xdr:nvPicPr>
        <xdr:cNvPr id="250" name="Picture 249">
          <a:extLst>
            <a:ext uri="{FF2B5EF4-FFF2-40B4-BE49-F238E27FC236}">
              <a16:creationId xmlns:a16="http://schemas.microsoft.com/office/drawing/2014/main" id="{85127D09-43F4-ECEA-9575-8A361D016B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07568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287</xdr:row>
      <xdr:rowOff>0</xdr:rowOff>
    </xdr:from>
    <xdr:to>
      <xdr:col>4</xdr:col>
      <xdr:colOff>190500</xdr:colOff>
      <xdr:row>287</xdr:row>
      <xdr:rowOff>190500</xdr:rowOff>
    </xdr:to>
    <xdr:pic>
      <xdr:nvPicPr>
        <xdr:cNvPr id="251" name="Picture 250">
          <a:extLst>
            <a:ext uri="{FF2B5EF4-FFF2-40B4-BE49-F238E27FC236}">
              <a16:creationId xmlns:a16="http://schemas.microsoft.com/office/drawing/2014/main" id="{E2BEE603-3C74-22A3-09AA-AD3D2E39A8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08300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288</xdr:row>
      <xdr:rowOff>0</xdr:rowOff>
    </xdr:from>
    <xdr:to>
      <xdr:col>4</xdr:col>
      <xdr:colOff>190500</xdr:colOff>
      <xdr:row>288</xdr:row>
      <xdr:rowOff>190500</xdr:rowOff>
    </xdr:to>
    <xdr:pic>
      <xdr:nvPicPr>
        <xdr:cNvPr id="252" name="Picture 251">
          <a:extLst>
            <a:ext uri="{FF2B5EF4-FFF2-40B4-BE49-F238E27FC236}">
              <a16:creationId xmlns:a16="http://schemas.microsoft.com/office/drawing/2014/main" id="{F6AE0B90-B381-DE30-5DEB-08F23672C4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09031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289</xdr:row>
      <xdr:rowOff>0</xdr:rowOff>
    </xdr:from>
    <xdr:to>
      <xdr:col>4</xdr:col>
      <xdr:colOff>190500</xdr:colOff>
      <xdr:row>289</xdr:row>
      <xdr:rowOff>190500</xdr:rowOff>
    </xdr:to>
    <xdr:pic>
      <xdr:nvPicPr>
        <xdr:cNvPr id="253" name="Picture 252">
          <a:extLst>
            <a:ext uri="{FF2B5EF4-FFF2-40B4-BE49-F238E27FC236}">
              <a16:creationId xmlns:a16="http://schemas.microsoft.com/office/drawing/2014/main" id="{2628E508-14A0-65BE-19CA-425318BD71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09580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290</xdr:row>
      <xdr:rowOff>0</xdr:rowOff>
    </xdr:from>
    <xdr:to>
      <xdr:col>4</xdr:col>
      <xdr:colOff>190500</xdr:colOff>
      <xdr:row>290</xdr:row>
      <xdr:rowOff>190500</xdr:rowOff>
    </xdr:to>
    <xdr:pic>
      <xdr:nvPicPr>
        <xdr:cNvPr id="254" name="Picture 253">
          <a:extLst>
            <a:ext uri="{FF2B5EF4-FFF2-40B4-BE49-F238E27FC236}">
              <a16:creationId xmlns:a16="http://schemas.microsoft.com/office/drawing/2014/main" id="{81931217-C54A-7664-5123-3C77F1E98C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10129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291</xdr:row>
      <xdr:rowOff>0</xdr:rowOff>
    </xdr:from>
    <xdr:to>
      <xdr:col>4</xdr:col>
      <xdr:colOff>190500</xdr:colOff>
      <xdr:row>291</xdr:row>
      <xdr:rowOff>190500</xdr:rowOff>
    </xdr:to>
    <xdr:pic>
      <xdr:nvPicPr>
        <xdr:cNvPr id="255" name="Picture 254">
          <a:extLst>
            <a:ext uri="{FF2B5EF4-FFF2-40B4-BE49-F238E27FC236}">
              <a16:creationId xmlns:a16="http://schemas.microsoft.com/office/drawing/2014/main" id="{B79BD629-BBFC-1253-F137-2385DFA51E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10860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292</xdr:row>
      <xdr:rowOff>0</xdr:rowOff>
    </xdr:from>
    <xdr:to>
      <xdr:col>4</xdr:col>
      <xdr:colOff>190500</xdr:colOff>
      <xdr:row>292</xdr:row>
      <xdr:rowOff>190500</xdr:rowOff>
    </xdr:to>
    <xdr:pic>
      <xdr:nvPicPr>
        <xdr:cNvPr id="256" name="Picture 255">
          <a:extLst>
            <a:ext uri="{FF2B5EF4-FFF2-40B4-BE49-F238E27FC236}">
              <a16:creationId xmlns:a16="http://schemas.microsoft.com/office/drawing/2014/main" id="{23D929D4-BF6E-399C-3C49-EA7C72D284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11775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295</xdr:row>
      <xdr:rowOff>0</xdr:rowOff>
    </xdr:from>
    <xdr:to>
      <xdr:col>4</xdr:col>
      <xdr:colOff>190500</xdr:colOff>
      <xdr:row>295</xdr:row>
      <xdr:rowOff>190500</xdr:rowOff>
    </xdr:to>
    <xdr:pic>
      <xdr:nvPicPr>
        <xdr:cNvPr id="257" name="Picture 256">
          <a:extLst>
            <a:ext uri="{FF2B5EF4-FFF2-40B4-BE49-F238E27FC236}">
              <a16:creationId xmlns:a16="http://schemas.microsoft.com/office/drawing/2014/main" id="{1BA671A5-EBDA-C2D6-41AF-9AC76E8114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14152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296</xdr:row>
      <xdr:rowOff>0</xdr:rowOff>
    </xdr:from>
    <xdr:to>
      <xdr:col>4</xdr:col>
      <xdr:colOff>190500</xdr:colOff>
      <xdr:row>296</xdr:row>
      <xdr:rowOff>190500</xdr:rowOff>
    </xdr:to>
    <xdr:pic>
      <xdr:nvPicPr>
        <xdr:cNvPr id="258" name="Picture 257">
          <a:extLst>
            <a:ext uri="{FF2B5EF4-FFF2-40B4-BE49-F238E27FC236}">
              <a16:creationId xmlns:a16="http://schemas.microsoft.com/office/drawing/2014/main" id="{090C039C-4C45-18B9-AE5F-433A19F804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15066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297</xdr:row>
      <xdr:rowOff>0</xdr:rowOff>
    </xdr:from>
    <xdr:to>
      <xdr:col>4</xdr:col>
      <xdr:colOff>190500</xdr:colOff>
      <xdr:row>297</xdr:row>
      <xdr:rowOff>190500</xdr:rowOff>
    </xdr:to>
    <xdr:pic>
      <xdr:nvPicPr>
        <xdr:cNvPr id="259" name="Picture 258">
          <a:extLst>
            <a:ext uri="{FF2B5EF4-FFF2-40B4-BE49-F238E27FC236}">
              <a16:creationId xmlns:a16="http://schemas.microsoft.com/office/drawing/2014/main" id="{5F62EEDA-A4E0-3EEB-A14B-AC5108577B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15981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298</xdr:row>
      <xdr:rowOff>0</xdr:rowOff>
    </xdr:from>
    <xdr:to>
      <xdr:col>4</xdr:col>
      <xdr:colOff>190500</xdr:colOff>
      <xdr:row>298</xdr:row>
      <xdr:rowOff>190500</xdr:rowOff>
    </xdr:to>
    <xdr:pic>
      <xdr:nvPicPr>
        <xdr:cNvPr id="260" name="Picture 259">
          <a:extLst>
            <a:ext uri="{FF2B5EF4-FFF2-40B4-BE49-F238E27FC236}">
              <a16:creationId xmlns:a16="http://schemas.microsoft.com/office/drawing/2014/main" id="{403CFEC0-404C-6C9A-1145-44DFF3EBD2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16529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299</xdr:row>
      <xdr:rowOff>0</xdr:rowOff>
    </xdr:from>
    <xdr:to>
      <xdr:col>4</xdr:col>
      <xdr:colOff>190500</xdr:colOff>
      <xdr:row>299</xdr:row>
      <xdr:rowOff>190500</xdr:rowOff>
    </xdr:to>
    <xdr:pic>
      <xdr:nvPicPr>
        <xdr:cNvPr id="261" name="Picture 260">
          <a:extLst>
            <a:ext uri="{FF2B5EF4-FFF2-40B4-BE49-F238E27FC236}">
              <a16:creationId xmlns:a16="http://schemas.microsoft.com/office/drawing/2014/main" id="{9E653A90-2CF6-333B-3EDE-2DA37F0F14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17078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300</xdr:row>
      <xdr:rowOff>0</xdr:rowOff>
    </xdr:from>
    <xdr:to>
      <xdr:col>4</xdr:col>
      <xdr:colOff>190500</xdr:colOff>
      <xdr:row>300</xdr:row>
      <xdr:rowOff>190500</xdr:rowOff>
    </xdr:to>
    <xdr:pic>
      <xdr:nvPicPr>
        <xdr:cNvPr id="262" name="Picture 261">
          <a:extLst>
            <a:ext uri="{FF2B5EF4-FFF2-40B4-BE49-F238E27FC236}">
              <a16:creationId xmlns:a16="http://schemas.microsoft.com/office/drawing/2014/main" id="{A5F1DC0B-B64A-79BB-EC62-53347013DA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17627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301</xdr:row>
      <xdr:rowOff>0</xdr:rowOff>
    </xdr:from>
    <xdr:to>
      <xdr:col>4</xdr:col>
      <xdr:colOff>190500</xdr:colOff>
      <xdr:row>301</xdr:row>
      <xdr:rowOff>190500</xdr:rowOff>
    </xdr:to>
    <xdr:pic>
      <xdr:nvPicPr>
        <xdr:cNvPr id="263" name="Picture 262">
          <a:extLst>
            <a:ext uri="{FF2B5EF4-FFF2-40B4-BE49-F238E27FC236}">
              <a16:creationId xmlns:a16="http://schemas.microsoft.com/office/drawing/2014/main" id="{C90D522D-BF2F-F0A0-5C2B-0C4941E842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18175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302</xdr:row>
      <xdr:rowOff>0</xdr:rowOff>
    </xdr:from>
    <xdr:to>
      <xdr:col>4</xdr:col>
      <xdr:colOff>190500</xdr:colOff>
      <xdr:row>302</xdr:row>
      <xdr:rowOff>190500</xdr:rowOff>
    </xdr:to>
    <xdr:pic>
      <xdr:nvPicPr>
        <xdr:cNvPr id="264" name="Picture 263">
          <a:extLst>
            <a:ext uri="{FF2B5EF4-FFF2-40B4-BE49-F238E27FC236}">
              <a16:creationId xmlns:a16="http://schemas.microsoft.com/office/drawing/2014/main" id="{794BEA06-F713-1F0A-B436-085A1616C8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19090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304</xdr:row>
      <xdr:rowOff>0</xdr:rowOff>
    </xdr:from>
    <xdr:to>
      <xdr:col>4</xdr:col>
      <xdr:colOff>190500</xdr:colOff>
      <xdr:row>304</xdr:row>
      <xdr:rowOff>190500</xdr:rowOff>
    </xdr:to>
    <xdr:pic>
      <xdr:nvPicPr>
        <xdr:cNvPr id="265" name="Picture 264">
          <a:extLst>
            <a:ext uri="{FF2B5EF4-FFF2-40B4-BE49-F238E27FC236}">
              <a16:creationId xmlns:a16="http://schemas.microsoft.com/office/drawing/2014/main" id="{3430BF9D-9F96-8B1C-8919-1D7293168E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20736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305</xdr:row>
      <xdr:rowOff>0</xdr:rowOff>
    </xdr:from>
    <xdr:to>
      <xdr:col>4</xdr:col>
      <xdr:colOff>190500</xdr:colOff>
      <xdr:row>305</xdr:row>
      <xdr:rowOff>190500</xdr:rowOff>
    </xdr:to>
    <xdr:pic>
      <xdr:nvPicPr>
        <xdr:cNvPr id="266" name="Picture 265">
          <a:extLst>
            <a:ext uri="{FF2B5EF4-FFF2-40B4-BE49-F238E27FC236}">
              <a16:creationId xmlns:a16="http://schemas.microsoft.com/office/drawing/2014/main" id="{F1E197CF-CD4F-202A-DBBE-DBBA565BF9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21467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306</xdr:row>
      <xdr:rowOff>0</xdr:rowOff>
    </xdr:from>
    <xdr:to>
      <xdr:col>4</xdr:col>
      <xdr:colOff>190500</xdr:colOff>
      <xdr:row>306</xdr:row>
      <xdr:rowOff>190500</xdr:rowOff>
    </xdr:to>
    <xdr:pic>
      <xdr:nvPicPr>
        <xdr:cNvPr id="267" name="Picture 266">
          <a:extLst>
            <a:ext uri="{FF2B5EF4-FFF2-40B4-BE49-F238E27FC236}">
              <a16:creationId xmlns:a16="http://schemas.microsoft.com/office/drawing/2014/main" id="{31BE94AB-7702-96AF-AF18-F4FD46CCEB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22199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308</xdr:row>
      <xdr:rowOff>0</xdr:rowOff>
    </xdr:from>
    <xdr:to>
      <xdr:col>4</xdr:col>
      <xdr:colOff>190500</xdr:colOff>
      <xdr:row>308</xdr:row>
      <xdr:rowOff>190500</xdr:rowOff>
    </xdr:to>
    <xdr:pic>
      <xdr:nvPicPr>
        <xdr:cNvPr id="268" name="Picture 267">
          <a:extLst>
            <a:ext uri="{FF2B5EF4-FFF2-40B4-BE49-F238E27FC236}">
              <a16:creationId xmlns:a16="http://schemas.microsoft.com/office/drawing/2014/main" id="{E2A57D93-A9E7-4C3D-40D1-01F2962C90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23845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309</xdr:row>
      <xdr:rowOff>0</xdr:rowOff>
    </xdr:from>
    <xdr:to>
      <xdr:col>4</xdr:col>
      <xdr:colOff>190500</xdr:colOff>
      <xdr:row>309</xdr:row>
      <xdr:rowOff>190500</xdr:rowOff>
    </xdr:to>
    <xdr:pic>
      <xdr:nvPicPr>
        <xdr:cNvPr id="269" name="Picture 268">
          <a:extLst>
            <a:ext uri="{FF2B5EF4-FFF2-40B4-BE49-F238E27FC236}">
              <a16:creationId xmlns:a16="http://schemas.microsoft.com/office/drawing/2014/main" id="{3A077E73-4B51-15AA-88DC-857486EC1B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24759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310</xdr:row>
      <xdr:rowOff>0</xdr:rowOff>
    </xdr:from>
    <xdr:to>
      <xdr:col>4</xdr:col>
      <xdr:colOff>190500</xdr:colOff>
      <xdr:row>310</xdr:row>
      <xdr:rowOff>190500</xdr:rowOff>
    </xdr:to>
    <xdr:pic>
      <xdr:nvPicPr>
        <xdr:cNvPr id="270" name="Picture 269">
          <a:extLst>
            <a:ext uri="{FF2B5EF4-FFF2-40B4-BE49-F238E27FC236}">
              <a16:creationId xmlns:a16="http://schemas.microsoft.com/office/drawing/2014/main" id="{01AFDA56-4CAC-922F-78F7-EC58577778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25308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312</xdr:row>
      <xdr:rowOff>0</xdr:rowOff>
    </xdr:from>
    <xdr:to>
      <xdr:col>4</xdr:col>
      <xdr:colOff>190500</xdr:colOff>
      <xdr:row>312</xdr:row>
      <xdr:rowOff>190500</xdr:rowOff>
    </xdr:to>
    <xdr:pic>
      <xdr:nvPicPr>
        <xdr:cNvPr id="271" name="Picture 270">
          <a:extLst>
            <a:ext uri="{FF2B5EF4-FFF2-40B4-BE49-F238E27FC236}">
              <a16:creationId xmlns:a16="http://schemas.microsoft.com/office/drawing/2014/main" id="{471A05A6-37F9-435F-C0B4-4835FE471E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26771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315</xdr:row>
      <xdr:rowOff>0</xdr:rowOff>
    </xdr:from>
    <xdr:to>
      <xdr:col>4</xdr:col>
      <xdr:colOff>190500</xdr:colOff>
      <xdr:row>315</xdr:row>
      <xdr:rowOff>190500</xdr:rowOff>
    </xdr:to>
    <xdr:pic>
      <xdr:nvPicPr>
        <xdr:cNvPr id="272" name="Picture 271">
          <a:extLst>
            <a:ext uri="{FF2B5EF4-FFF2-40B4-BE49-F238E27FC236}">
              <a16:creationId xmlns:a16="http://schemas.microsoft.com/office/drawing/2014/main" id="{74318B0C-DD3D-5DE9-C2FD-7AAC88698A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28782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316</xdr:row>
      <xdr:rowOff>0</xdr:rowOff>
    </xdr:from>
    <xdr:to>
      <xdr:col>4</xdr:col>
      <xdr:colOff>190500</xdr:colOff>
      <xdr:row>316</xdr:row>
      <xdr:rowOff>190500</xdr:rowOff>
    </xdr:to>
    <xdr:pic>
      <xdr:nvPicPr>
        <xdr:cNvPr id="273" name="Picture 272">
          <a:extLst>
            <a:ext uri="{FF2B5EF4-FFF2-40B4-BE49-F238E27FC236}">
              <a16:creationId xmlns:a16="http://schemas.microsoft.com/office/drawing/2014/main" id="{C292B648-348A-83FE-D9F0-02F75B81FE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29697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317</xdr:row>
      <xdr:rowOff>0</xdr:rowOff>
    </xdr:from>
    <xdr:to>
      <xdr:col>4</xdr:col>
      <xdr:colOff>190500</xdr:colOff>
      <xdr:row>317</xdr:row>
      <xdr:rowOff>190500</xdr:rowOff>
    </xdr:to>
    <xdr:pic>
      <xdr:nvPicPr>
        <xdr:cNvPr id="274" name="Picture 273">
          <a:extLst>
            <a:ext uri="{FF2B5EF4-FFF2-40B4-BE49-F238E27FC236}">
              <a16:creationId xmlns:a16="http://schemas.microsoft.com/office/drawing/2014/main" id="{D5A3E927-8CDF-0DF8-2DD5-671D50CE32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30245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318</xdr:row>
      <xdr:rowOff>0</xdr:rowOff>
    </xdr:from>
    <xdr:to>
      <xdr:col>4</xdr:col>
      <xdr:colOff>190500</xdr:colOff>
      <xdr:row>318</xdr:row>
      <xdr:rowOff>190500</xdr:rowOff>
    </xdr:to>
    <xdr:pic>
      <xdr:nvPicPr>
        <xdr:cNvPr id="275" name="Picture 274">
          <a:extLst>
            <a:ext uri="{FF2B5EF4-FFF2-40B4-BE49-F238E27FC236}">
              <a16:creationId xmlns:a16="http://schemas.microsoft.com/office/drawing/2014/main" id="{1F7636AE-9DF8-21EC-B119-BBF6D6804C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30794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320</xdr:row>
      <xdr:rowOff>0</xdr:rowOff>
    </xdr:from>
    <xdr:to>
      <xdr:col>4</xdr:col>
      <xdr:colOff>190500</xdr:colOff>
      <xdr:row>320</xdr:row>
      <xdr:rowOff>190500</xdr:rowOff>
    </xdr:to>
    <xdr:pic>
      <xdr:nvPicPr>
        <xdr:cNvPr id="276" name="Picture 275">
          <a:extLst>
            <a:ext uri="{FF2B5EF4-FFF2-40B4-BE49-F238E27FC236}">
              <a16:creationId xmlns:a16="http://schemas.microsoft.com/office/drawing/2014/main" id="{B8213B12-9BF2-6E06-009A-74806F8DD4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32623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321</xdr:row>
      <xdr:rowOff>0</xdr:rowOff>
    </xdr:from>
    <xdr:to>
      <xdr:col>4</xdr:col>
      <xdr:colOff>190500</xdr:colOff>
      <xdr:row>321</xdr:row>
      <xdr:rowOff>190500</xdr:rowOff>
    </xdr:to>
    <xdr:pic>
      <xdr:nvPicPr>
        <xdr:cNvPr id="277" name="Picture 276">
          <a:extLst>
            <a:ext uri="{FF2B5EF4-FFF2-40B4-BE49-F238E27FC236}">
              <a16:creationId xmlns:a16="http://schemas.microsoft.com/office/drawing/2014/main" id="{89A9458A-E64F-A4DA-987A-B6CB9A7380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33537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322</xdr:row>
      <xdr:rowOff>0</xdr:rowOff>
    </xdr:from>
    <xdr:to>
      <xdr:col>4</xdr:col>
      <xdr:colOff>190500</xdr:colOff>
      <xdr:row>322</xdr:row>
      <xdr:rowOff>190500</xdr:rowOff>
    </xdr:to>
    <xdr:pic>
      <xdr:nvPicPr>
        <xdr:cNvPr id="278" name="Picture 277">
          <a:extLst>
            <a:ext uri="{FF2B5EF4-FFF2-40B4-BE49-F238E27FC236}">
              <a16:creationId xmlns:a16="http://schemas.microsoft.com/office/drawing/2014/main" id="{DA036480-D1D1-23DF-2D72-C06472580F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34452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323</xdr:row>
      <xdr:rowOff>0</xdr:rowOff>
    </xdr:from>
    <xdr:to>
      <xdr:col>4</xdr:col>
      <xdr:colOff>190500</xdr:colOff>
      <xdr:row>323</xdr:row>
      <xdr:rowOff>190500</xdr:rowOff>
    </xdr:to>
    <xdr:pic>
      <xdr:nvPicPr>
        <xdr:cNvPr id="279" name="Picture 278">
          <a:extLst>
            <a:ext uri="{FF2B5EF4-FFF2-40B4-BE49-F238E27FC236}">
              <a16:creationId xmlns:a16="http://schemas.microsoft.com/office/drawing/2014/main" id="{08A4475E-BFE3-03C4-69B6-D4B00029C0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35732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324</xdr:row>
      <xdr:rowOff>0</xdr:rowOff>
    </xdr:from>
    <xdr:to>
      <xdr:col>4</xdr:col>
      <xdr:colOff>190500</xdr:colOff>
      <xdr:row>324</xdr:row>
      <xdr:rowOff>190500</xdr:rowOff>
    </xdr:to>
    <xdr:pic>
      <xdr:nvPicPr>
        <xdr:cNvPr id="280" name="Picture 279">
          <a:extLst>
            <a:ext uri="{FF2B5EF4-FFF2-40B4-BE49-F238E27FC236}">
              <a16:creationId xmlns:a16="http://schemas.microsoft.com/office/drawing/2014/main" id="{ACA76C65-2C6E-851E-7AC3-E847EC90AB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36280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325</xdr:row>
      <xdr:rowOff>0</xdr:rowOff>
    </xdr:from>
    <xdr:to>
      <xdr:col>4</xdr:col>
      <xdr:colOff>190500</xdr:colOff>
      <xdr:row>325</xdr:row>
      <xdr:rowOff>190500</xdr:rowOff>
    </xdr:to>
    <xdr:pic>
      <xdr:nvPicPr>
        <xdr:cNvPr id="281" name="Picture 280">
          <a:extLst>
            <a:ext uri="{FF2B5EF4-FFF2-40B4-BE49-F238E27FC236}">
              <a16:creationId xmlns:a16="http://schemas.microsoft.com/office/drawing/2014/main" id="{C9C4E1DF-D350-D017-E352-5317604CD8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36829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326</xdr:row>
      <xdr:rowOff>0</xdr:rowOff>
    </xdr:from>
    <xdr:to>
      <xdr:col>4</xdr:col>
      <xdr:colOff>190500</xdr:colOff>
      <xdr:row>326</xdr:row>
      <xdr:rowOff>190500</xdr:rowOff>
    </xdr:to>
    <xdr:pic>
      <xdr:nvPicPr>
        <xdr:cNvPr id="282" name="Picture 281">
          <a:extLst>
            <a:ext uri="{FF2B5EF4-FFF2-40B4-BE49-F238E27FC236}">
              <a16:creationId xmlns:a16="http://schemas.microsoft.com/office/drawing/2014/main" id="{29A2F8DA-DD1E-7871-4673-A3ADC5FD00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37378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327</xdr:row>
      <xdr:rowOff>0</xdr:rowOff>
    </xdr:from>
    <xdr:to>
      <xdr:col>4</xdr:col>
      <xdr:colOff>190500</xdr:colOff>
      <xdr:row>327</xdr:row>
      <xdr:rowOff>190500</xdr:rowOff>
    </xdr:to>
    <xdr:pic>
      <xdr:nvPicPr>
        <xdr:cNvPr id="283" name="Picture 282">
          <a:extLst>
            <a:ext uri="{FF2B5EF4-FFF2-40B4-BE49-F238E27FC236}">
              <a16:creationId xmlns:a16="http://schemas.microsoft.com/office/drawing/2014/main" id="{34DF632C-0079-6F18-B781-43EA202A3C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38109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328</xdr:row>
      <xdr:rowOff>0</xdr:rowOff>
    </xdr:from>
    <xdr:to>
      <xdr:col>4</xdr:col>
      <xdr:colOff>190500</xdr:colOff>
      <xdr:row>328</xdr:row>
      <xdr:rowOff>190500</xdr:rowOff>
    </xdr:to>
    <xdr:pic>
      <xdr:nvPicPr>
        <xdr:cNvPr id="284" name="Picture 283">
          <a:extLst>
            <a:ext uri="{FF2B5EF4-FFF2-40B4-BE49-F238E27FC236}">
              <a16:creationId xmlns:a16="http://schemas.microsoft.com/office/drawing/2014/main" id="{2124054E-FF93-B146-3F1B-0917B57FE5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38841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329</xdr:row>
      <xdr:rowOff>0</xdr:rowOff>
    </xdr:from>
    <xdr:to>
      <xdr:col>4</xdr:col>
      <xdr:colOff>190500</xdr:colOff>
      <xdr:row>329</xdr:row>
      <xdr:rowOff>190500</xdr:rowOff>
    </xdr:to>
    <xdr:pic>
      <xdr:nvPicPr>
        <xdr:cNvPr id="285" name="Picture 284">
          <a:extLst>
            <a:ext uri="{FF2B5EF4-FFF2-40B4-BE49-F238E27FC236}">
              <a16:creationId xmlns:a16="http://schemas.microsoft.com/office/drawing/2014/main" id="{1A0FCA23-4DCB-8181-66BE-0AC6F81DB5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39572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330</xdr:row>
      <xdr:rowOff>0</xdr:rowOff>
    </xdr:from>
    <xdr:to>
      <xdr:col>4</xdr:col>
      <xdr:colOff>190500</xdr:colOff>
      <xdr:row>330</xdr:row>
      <xdr:rowOff>190500</xdr:rowOff>
    </xdr:to>
    <xdr:pic>
      <xdr:nvPicPr>
        <xdr:cNvPr id="286" name="Picture 285">
          <a:extLst>
            <a:ext uri="{FF2B5EF4-FFF2-40B4-BE49-F238E27FC236}">
              <a16:creationId xmlns:a16="http://schemas.microsoft.com/office/drawing/2014/main" id="{236FDDB7-FDFD-1B85-9DCF-4B3803D14B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40304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331</xdr:row>
      <xdr:rowOff>0</xdr:rowOff>
    </xdr:from>
    <xdr:to>
      <xdr:col>4</xdr:col>
      <xdr:colOff>190500</xdr:colOff>
      <xdr:row>331</xdr:row>
      <xdr:rowOff>190500</xdr:rowOff>
    </xdr:to>
    <xdr:pic>
      <xdr:nvPicPr>
        <xdr:cNvPr id="287" name="Picture 286">
          <a:extLst>
            <a:ext uri="{FF2B5EF4-FFF2-40B4-BE49-F238E27FC236}">
              <a16:creationId xmlns:a16="http://schemas.microsoft.com/office/drawing/2014/main" id="{441CA407-624A-68A0-0FD8-F618A294F3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41035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332</xdr:row>
      <xdr:rowOff>0</xdr:rowOff>
    </xdr:from>
    <xdr:to>
      <xdr:col>4</xdr:col>
      <xdr:colOff>190500</xdr:colOff>
      <xdr:row>332</xdr:row>
      <xdr:rowOff>190500</xdr:rowOff>
    </xdr:to>
    <xdr:pic>
      <xdr:nvPicPr>
        <xdr:cNvPr id="288" name="Picture 287">
          <a:extLst>
            <a:ext uri="{FF2B5EF4-FFF2-40B4-BE49-F238E27FC236}">
              <a16:creationId xmlns:a16="http://schemas.microsoft.com/office/drawing/2014/main" id="{F33A839A-2DE9-E1EB-D307-7080B7C497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41767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333</xdr:row>
      <xdr:rowOff>0</xdr:rowOff>
    </xdr:from>
    <xdr:to>
      <xdr:col>4</xdr:col>
      <xdr:colOff>190500</xdr:colOff>
      <xdr:row>333</xdr:row>
      <xdr:rowOff>190500</xdr:rowOff>
    </xdr:to>
    <xdr:pic>
      <xdr:nvPicPr>
        <xdr:cNvPr id="289" name="Picture 288">
          <a:extLst>
            <a:ext uri="{FF2B5EF4-FFF2-40B4-BE49-F238E27FC236}">
              <a16:creationId xmlns:a16="http://schemas.microsoft.com/office/drawing/2014/main" id="{5D629461-3E24-B53E-FE17-CAAD1BA767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42498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334</xdr:row>
      <xdr:rowOff>0</xdr:rowOff>
    </xdr:from>
    <xdr:to>
      <xdr:col>4</xdr:col>
      <xdr:colOff>190500</xdr:colOff>
      <xdr:row>334</xdr:row>
      <xdr:rowOff>190500</xdr:rowOff>
    </xdr:to>
    <xdr:pic>
      <xdr:nvPicPr>
        <xdr:cNvPr id="290" name="Picture 289">
          <a:extLst>
            <a:ext uri="{FF2B5EF4-FFF2-40B4-BE49-F238E27FC236}">
              <a16:creationId xmlns:a16="http://schemas.microsoft.com/office/drawing/2014/main" id="{FFC35DAA-C234-50AC-94CE-D70C887FF0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43596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335</xdr:row>
      <xdr:rowOff>0</xdr:rowOff>
    </xdr:from>
    <xdr:to>
      <xdr:col>4</xdr:col>
      <xdr:colOff>190500</xdr:colOff>
      <xdr:row>335</xdr:row>
      <xdr:rowOff>190500</xdr:rowOff>
    </xdr:to>
    <xdr:pic>
      <xdr:nvPicPr>
        <xdr:cNvPr id="291" name="Picture 290">
          <a:extLst>
            <a:ext uri="{FF2B5EF4-FFF2-40B4-BE49-F238E27FC236}">
              <a16:creationId xmlns:a16="http://schemas.microsoft.com/office/drawing/2014/main" id="{392D5984-D89D-3342-1245-A82158CF4B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44327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336</xdr:row>
      <xdr:rowOff>0</xdr:rowOff>
    </xdr:from>
    <xdr:to>
      <xdr:col>4</xdr:col>
      <xdr:colOff>190500</xdr:colOff>
      <xdr:row>336</xdr:row>
      <xdr:rowOff>190500</xdr:rowOff>
    </xdr:to>
    <xdr:pic>
      <xdr:nvPicPr>
        <xdr:cNvPr id="292" name="Picture 291">
          <a:extLst>
            <a:ext uri="{FF2B5EF4-FFF2-40B4-BE49-F238E27FC236}">
              <a16:creationId xmlns:a16="http://schemas.microsoft.com/office/drawing/2014/main" id="{A78AA478-AD0F-5094-73E9-F1CD269D68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45059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337</xdr:row>
      <xdr:rowOff>0</xdr:rowOff>
    </xdr:from>
    <xdr:to>
      <xdr:col>4</xdr:col>
      <xdr:colOff>190500</xdr:colOff>
      <xdr:row>337</xdr:row>
      <xdr:rowOff>190500</xdr:rowOff>
    </xdr:to>
    <xdr:pic>
      <xdr:nvPicPr>
        <xdr:cNvPr id="293" name="Picture 292">
          <a:extLst>
            <a:ext uri="{FF2B5EF4-FFF2-40B4-BE49-F238E27FC236}">
              <a16:creationId xmlns:a16="http://schemas.microsoft.com/office/drawing/2014/main" id="{3F9F57C0-43C7-2F51-CE91-A7A3C617D5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45790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338</xdr:row>
      <xdr:rowOff>0</xdr:rowOff>
    </xdr:from>
    <xdr:to>
      <xdr:col>4</xdr:col>
      <xdr:colOff>190500</xdr:colOff>
      <xdr:row>338</xdr:row>
      <xdr:rowOff>190500</xdr:rowOff>
    </xdr:to>
    <xdr:pic>
      <xdr:nvPicPr>
        <xdr:cNvPr id="294" name="Picture 293">
          <a:extLst>
            <a:ext uri="{FF2B5EF4-FFF2-40B4-BE49-F238E27FC236}">
              <a16:creationId xmlns:a16="http://schemas.microsoft.com/office/drawing/2014/main" id="{CC7F3576-2C2D-B43E-0505-2BCF212732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46339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339</xdr:row>
      <xdr:rowOff>0</xdr:rowOff>
    </xdr:from>
    <xdr:to>
      <xdr:col>4</xdr:col>
      <xdr:colOff>190500</xdr:colOff>
      <xdr:row>339</xdr:row>
      <xdr:rowOff>190500</xdr:rowOff>
    </xdr:to>
    <xdr:pic>
      <xdr:nvPicPr>
        <xdr:cNvPr id="295" name="Picture 294">
          <a:extLst>
            <a:ext uri="{FF2B5EF4-FFF2-40B4-BE49-F238E27FC236}">
              <a16:creationId xmlns:a16="http://schemas.microsoft.com/office/drawing/2014/main" id="{F509CCBF-1716-C9FD-27FB-DDD245ADFC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46888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340</xdr:row>
      <xdr:rowOff>0</xdr:rowOff>
    </xdr:from>
    <xdr:to>
      <xdr:col>4</xdr:col>
      <xdr:colOff>190500</xdr:colOff>
      <xdr:row>340</xdr:row>
      <xdr:rowOff>190500</xdr:rowOff>
    </xdr:to>
    <xdr:pic>
      <xdr:nvPicPr>
        <xdr:cNvPr id="296" name="Picture 295">
          <a:extLst>
            <a:ext uri="{FF2B5EF4-FFF2-40B4-BE49-F238E27FC236}">
              <a16:creationId xmlns:a16="http://schemas.microsoft.com/office/drawing/2014/main" id="{D61E912A-D287-25FA-DC79-9A29DDD7DA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47436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341</xdr:row>
      <xdr:rowOff>0</xdr:rowOff>
    </xdr:from>
    <xdr:to>
      <xdr:col>4</xdr:col>
      <xdr:colOff>190500</xdr:colOff>
      <xdr:row>341</xdr:row>
      <xdr:rowOff>190500</xdr:rowOff>
    </xdr:to>
    <xdr:pic>
      <xdr:nvPicPr>
        <xdr:cNvPr id="297" name="Picture 296">
          <a:extLst>
            <a:ext uri="{FF2B5EF4-FFF2-40B4-BE49-F238E27FC236}">
              <a16:creationId xmlns:a16="http://schemas.microsoft.com/office/drawing/2014/main" id="{4604B6B1-8953-6B74-56F6-8A4579F8D5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47985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342</xdr:row>
      <xdr:rowOff>0</xdr:rowOff>
    </xdr:from>
    <xdr:to>
      <xdr:col>4</xdr:col>
      <xdr:colOff>190500</xdr:colOff>
      <xdr:row>342</xdr:row>
      <xdr:rowOff>190500</xdr:rowOff>
    </xdr:to>
    <xdr:pic>
      <xdr:nvPicPr>
        <xdr:cNvPr id="298" name="Picture 297">
          <a:extLst>
            <a:ext uri="{FF2B5EF4-FFF2-40B4-BE49-F238E27FC236}">
              <a16:creationId xmlns:a16="http://schemas.microsoft.com/office/drawing/2014/main" id="{806C8B6F-8221-AC82-E087-1086CDA81C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49082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343</xdr:row>
      <xdr:rowOff>0</xdr:rowOff>
    </xdr:from>
    <xdr:to>
      <xdr:col>4</xdr:col>
      <xdr:colOff>190500</xdr:colOff>
      <xdr:row>343</xdr:row>
      <xdr:rowOff>190500</xdr:rowOff>
    </xdr:to>
    <xdr:pic>
      <xdr:nvPicPr>
        <xdr:cNvPr id="299" name="Picture 298">
          <a:extLst>
            <a:ext uri="{FF2B5EF4-FFF2-40B4-BE49-F238E27FC236}">
              <a16:creationId xmlns:a16="http://schemas.microsoft.com/office/drawing/2014/main" id="{D9DEBC82-BF1B-B649-B7D0-D99EED436A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50179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344</xdr:row>
      <xdr:rowOff>0</xdr:rowOff>
    </xdr:from>
    <xdr:to>
      <xdr:col>4</xdr:col>
      <xdr:colOff>190500</xdr:colOff>
      <xdr:row>344</xdr:row>
      <xdr:rowOff>190500</xdr:rowOff>
    </xdr:to>
    <xdr:pic>
      <xdr:nvPicPr>
        <xdr:cNvPr id="300" name="Picture 299">
          <a:extLst>
            <a:ext uri="{FF2B5EF4-FFF2-40B4-BE49-F238E27FC236}">
              <a16:creationId xmlns:a16="http://schemas.microsoft.com/office/drawing/2014/main" id="{A6333DBC-A0D9-F92B-FAA8-E79DE126EF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51277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346</xdr:row>
      <xdr:rowOff>0</xdr:rowOff>
    </xdr:from>
    <xdr:to>
      <xdr:col>4</xdr:col>
      <xdr:colOff>190500</xdr:colOff>
      <xdr:row>346</xdr:row>
      <xdr:rowOff>190500</xdr:rowOff>
    </xdr:to>
    <xdr:pic>
      <xdr:nvPicPr>
        <xdr:cNvPr id="301" name="Picture 300">
          <a:extLst>
            <a:ext uri="{FF2B5EF4-FFF2-40B4-BE49-F238E27FC236}">
              <a16:creationId xmlns:a16="http://schemas.microsoft.com/office/drawing/2014/main" id="{5E50985D-40F9-C267-B688-9957E53591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53105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347</xdr:row>
      <xdr:rowOff>0</xdr:rowOff>
    </xdr:from>
    <xdr:to>
      <xdr:col>4</xdr:col>
      <xdr:colOff>190500</xdr:colOff>
      <xdr:row>347</xdr:row>
      <xdr:rowOff>190500</xdr:rowOff>
    </xdr:to>
    <xdr:pic>
      <xdr:nvPicPr>
        <xdr:cNvPr id="302" name="Picture 301">
          <a:extLst>
            <a:ext uri="{FF2B5EF4-FFF2-40B4-BE49-F238E27FC236}">
              <a16:creationId xmlns:a16="http://schemas.microsoft.com/office/drawing/2014/main" id="{1183DDFE-F3E4-A9D4-EF72-039187E0D1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54020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348</xdr:row>
      <xdr:rowOff>0</xdr:rowOff>
    </xdr:from>
    <xdr:to>
      <xdr:col>4</xdr:col>
      <xdr:colOff>190500</xdr:colOff>
      <xdr:row>348</xdr:row>
      <xdr:rowOff>190500</xdr:rowOff>
    </xdr:to>
    <xdr:pic>
      <xdr:nvPicPr>
        <xdr:cNvPr id="303" name="Picture 302">
          <a:extLst>
            <a:ext uri="{FF2B5EF4-FFF2-40B4-BE49-F238E27FC236}">
              <a16:creationId xmlns:a16="http://schemas.microsoft.com/office/drawing/2014/main" id="{375C3B79-05D5-4454-FB49-9018157E35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54751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350</xdr:row>
      <xdr:rowOff>0</xdr:rowOff>
    </xdr:from>
    <xdr:to>
      <xdr:col>4</xdr:col>
      <xdr:colOff>190500</xdr:colOff>
      <xdr:row>350</xdr:row>
      <xdr:rowOff>190500</xdr:rowOff>
    </xdr:to>
    <xdr:pic>
      <xdr:nvPicPr>
        <xdr:cNvPr id="304" name="Picture 303">
          <a:extLst>
            <a:ext uri="{FF2B5EF4-FFF2-40B4-BE49-F238E27FC236}">
              <a16:creationId xmlns:a16="http://schemas.microsoft.com/office/drawing/2014/main" id="{E1B7433A-3F00-9AFB-F461-CDBED962D7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56397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351</xdr:row>
      <xdr:rowOff>0</xdr:rowOff>
    </xdr:from>
    <xdr:to>
      <xdr:col>4</xdr:col>
      <xdr:colOff>190500</xdr:colOff>
      <xdr:row>351</xdr:row>
      <xdr:rowOff>190500</xdr:rowOff>
    </xdr:to>
    <xdr:pic>
      <xdr:nvPicPr>
        <xdr:cNvPr id="305" name="Picture 304">
          <a:extLst>
            <a:ext uri="{FF2B5EF4-FFF2-40B4-BE49-F238E27FC236}">
              <a16:creationId xmlns:a16="http://schemas.microsoft.com/office/drawing/2014/main" id="{EA2E6A2E-62A9-CBCA-1CBF-9AFD762ED6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57129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352</xdr:row>
      <xdr:rowOff>0</xdr:rowOff>
    </xdr:from>
    <xdr:to>
      <xdr:col>4</xdr:col>
      <xdr:colOff>190500</xdr:colOff>
      <xdr:row>352</xdr:row>
      <xdr:rowOff>190500</xdr:rowOff>
    </xdr:to>
    <xdr:pic>
      <xdr:nvPicPr>
        <xdr:cNvPr id="306" name="Picture 305">
          <a:extLst>
            <a:ext uri="{FF2B5EF4-FFF2-40B4-BE49-F238E27FC236}">
              <a16:creationId xmlns:a16="http://schemas.microsoft.com/office/drawing/2014/main" id="{BD5DF1C7-114E-281F-974B-ED70A8DBD9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57860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353</xdr:row>
      <xdr:rowOff>0</xdr:rowOff>
    </xdr:from>
    <xdr:to>
      <xdr:col>4</xdr:col>
      <xdr:colOff>190500</xdr:colOff>
      <xdr:row>353</xdr:row>
      <xdr:rowOff>190500</xdr:rowOff>
    </xdr:to>
    <xdr:pic>
      <xdr:nvPicPr>
        <xdr:cNvPr id="307" name="Picture 306">
          <a:extLst>
            <a:ext uri="{FF2B5EF4-FFF2-40B4-BE49-F238E27FC236}">
              <a16:creationId xmlns:a16="http://schemas.microsoft.com/office/drawing/2014/main" id="{F53EC114-EE23-6C7D-0BE0-0561B1F58E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58592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354</xdr:row>
      <xdr:rowOff>0</xdr:rowOff>
    </xdr:from>
    <xdr:to>
      <xdr:col>4</xdr:col>
      <xdr:colOff>190500</xdr:colOff>
      <xdr:row>354</xdr:row>
      <xdr:rowOff>190500</xdr:rowOff>
    </xdr:to>
    <xdr:pic>
      <xdr:nvPicPr>
        <xdr:cNvPr id="308" name="Picture 307">
          <a:extLst>
            <a:ext uri="{FF2B5EF4-FFF2-40B4-BE49-F238E27FC236}">
              <a16:creationId xmlns:a16="http://schemas.microsoft.com/office/drawing/2014/main" id="{CF363C72-F511-1CEE-CFF6-C94DB127F8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59323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356</xdr:row>
      <xdr:rowOff>0</xdr:rowOff>
    </xdr:from>
    <xdr:to>
      <xdr:col>4</xdr:col>
      <xdr:colOff>190500</xdr:colOff>
      <xdr:row>356</xdr:row>
      <xdr:rowOff>190500</xdr:rowOff>
    </xdr:to>
    <xdr:pic>
      <xdr:nvPicPr>
        <xdr:cNvPr id="309" name="Picture 308">
          <a:extLst>
            <a:ext uri="{FF2B5EF4-FFF2-40B4-BE49-F238E27FC236}">
              <a16:creationId xmlns:a16="http://schemas.microsoft.com/office/drawing/2014/main" id="{BD9DA7C7-3E8F-B849-E823-1DA3AD3187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60421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357</xdr:row>
      <xdr:rowOff>0</xdr:rowOff>
    </xdr:from>
    <xdr:to>
      <xdr:col>4</xdr:col>
      <xdr:colOff>190500</xdr:colOff>
      <xdr:row>357</xdr:row>
      <xdr:rowOff>190500</xdr:rowOff>
    </xdr:to>
    <xdr:pic>
      <xdr:nvPicPr>
        <xdr:cNvPr id="310" name="Picture 309">
          <a:extLst>
            <a:ext uri="{FF2B5EF4-FFF2-40B4-BE49-F238E27FC236}">
              <a16:creationId xmlns:a16="http://schemas.microsoft.com/office/drawing/2014/main" id="{3476565D-800F-3086-2DBF-FA01BFC28D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60969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358</xdr:row>
      <xdr:rowOff>0</xdr:rowOff>
    </xdr:from>
    <xdr:to>
      <xdr:col>4</xdr:col>
      <xdr:colOff>190500</xdr:colOff>
      <xdr:row>358</xdr:row>
      <xdr:rowOff>190500</xdr:rowOff>
    </xdr:to>
    <xdr:pic>
      <xdr:nvPicPr>
        <xdr:cNvPr id="311" name="Picture 310">
          <a:extLst>
            <a:ext uri="{FF2B5EF4-FFF2-40B4-BE49-F238E27FC236}">
              <a16:creationId xmlns:a16="http://schemas.microsoft.com/office/drawing/2014/main" id="{A3A8CCEA-D081-66FB-2F75-7DD299AA24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61701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359</xdr:row>
      <xdr:rowOff>0</xdr:rowOff>
    </xdr:from>
    <xdr:to>
      <xdr:col>4</xdr:col>
      <xdr:colOff>190500</xdr:colOff>
      <xdr:row>359</xdr:row>
      <xdr:rowOff>190500</xdr:rowOff>
    </xdr:to>
    <xdr:pic>
      <xdr:nvPicPr>
        <xdr:cNvPr id="312" name="Picture 311">
          <a:extLst>
            <a:ext uri="{FF2B5EF4-FFF2-40B4-BE49-F238E27FC236}">
              <a16:creationId xmlns:a16="http://schemas.microsoft.com/office/drawing/2014/main" id="{ADC1F0F9-1CD7-3D05-FE54-FE365D78FD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62249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360</xdr:row>
      <xdr:rowOff>0</xdr:rowOff>
    </xdr:from>
    <xdr:to>
      <xdr:col>4</xdr:col>
      <xdr:colOff>190500</xdr:colOff>
      <xdr:row>360</xdr:row>
      <xdr:rowOff>190500</xdr:rowOff>
    </xdr:to>
    <xdr:pic>
      <xdr:nvPicPr>
        <xdr:cNvPr id="313" name="Picture 312">
          <a:extLst>
            <a:ext uri="{FF2B5EF4-FFF2-40B4-BE49-F238E27FC236}">
              <a16:creationId xmlns:a16="http://schemas.microsoft.com/office/drawing/2014/main" id="{541FDAD5-8DEF-717F-D3BB-BA7AC70E7B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62798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364</xdr:row>
      <xdr:rowOff>0</xdr:rowOff>
    </xdr:from>
    <xdr:to>
      <xdr:col>4</xdr:col>
      <xdr:colOff>190500</xdr:colOff>
      <xdr:row>364</xdr:row>
      <xdr:rowOff>190500</xdr:rowOff>
    </xdr:to>
    <xdr:pic>
      <xdr:nvPicPr>
        <xdr:cNvPr id="314" name="Picture 313">
          <a:extLst>
            <a:ext uri="{FF2B5EF4-FFF2-40B4-BE49-F238E27FC236}">
              <a16:creationId xmlns:a16="http://schemas.microsoft.com/office/drawing/2014/main" id="{E667DF6A-8935-F32C-D12F-5FEFE7CD5D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64993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365</xdr:row>
      <xdr:rowOff>0</xdr:rowOff>
    </xdr:from>
    <xdr:to>
      <xdr:col>4</xdr:col>
      <xdr:colOff>190500</xdr:colOff>
      <xdr:row>365</xdr:row>
      <xdr:rowOff>190500</xdr:rowOff>
    </xdr:to>
    <xdr:pic>
      <xdr:nvPicPr>
        <xdr:cNvPr id="315" name="Picture 314">
          <a:extLst>
            <a:ext uri="{FF2B5EF4-FFF2-40B4-BE49-F238E27FC236}">
              <a16:creationId xmlns:a16="http://schemas.microsoft.com/office/drawing/2014/main" id="{A99EC2B1-23C4-E29A-4310-DEC1AAB2BA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65907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366</xdr:row>
      <xdr:rowOff>0</xdr:rowOff>
    </xdr:from>
    <xdr:to>
      <xdr:col>4</xdr:col>
      <xdr:colOff>190500</xdr:colOff>
      <xdr:row>366</xdr:row>
      <xdr:rowOff>190500</xdr:rowOff>
    </xdr:to>
    <xdr:pic>
      <xdr:nvPicPr>
        <xdr:cNvPr id="316" name="Picture 315">
          <a:extLst>
            <a:ext uri="{FF2B5EF4-FFF2-40B4-BE49-F238E27FC236}">
              <a16:creationId xmlns:a16="http://schemas.microsoft.com/office/drawing/2014/main" id="{307E27B9-5C97-FC58-684A-30FFF5AFBA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66639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367</xdr:row>
      <xdr:rowOff>0</xdr:rowOff>
    </xdr:from>
    <xdr:to>
      <xdr:col>4</xdr:col>
      <xdr:colOff>190500</xdr:colOff>
      <xdr:row>367</xdr:row>
      <xdr:rowOff>190500</xdr:rowOff>
    </xdr:to>
    <xdr:pic>
      <xdr:nvPicPr>
        <xdr:cNvPr id="317" name="Picture 316">
          <a:extLst>
            <a:ext uri="{FF2B5EF4-FFF2-40B4-BE49-F238E27FC236}">
              <a16:creationId xmlns:a16="http://schemas.microsoft.com/office/drawing/2014/main" id="{46B5BE9F-9C63-6B8E-9AF2-100BF0A09E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67736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368</xdr:row>
      <xdr:rowOff>0</xdr:rowOff>
    </xdr:from>
    <xdr:to>
      <xdr:col>4</xdr:col>
      <xdr:colOff>190500</xdr:colOff>
      <xdr:row>368</xdr:row>
      <xdr:rowOff>190500</xdr:rowOff>
    </xdr:to>
    <xdr:pic>
      <xdr:nvPicPr>
        <xdr:cNvPr id="318" name="Picture 317">
          <a:extLst>
            <a:ext uri="{FF2B5EF4-FFF2-40B4-BE49-F238E27FC236}">
              <a16:creationId xmlns:a16="http://schemas.microsoft.com/office/drawing/2014/main" id="{7D61D128-2F26-66B2-85BE-5FFD543AA1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68833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369</xdr:row>
      <xdr:rowOff>0</xdr:rowOff>
    </xdr:from>
    <xdr:to>
      <xdr:col>4</xdr:col>
      <xdr:colOff>190500</xdr:colOff>
      <xdr:row>369</xdr:row>
      <xdr:rowOff>190500</xdr:rowOff>
    </xdr:to>
    <xdr:pic>
      <xdr:nvPicPr>
        <xdr:cNvPr id="319" name="Picture 318">
          <a:extLst>
            <a:ext uri="{FF2B5EF4-FFF2-40B4-BE49-F238E27FC236}">
              <a16:creationId xmlns:a16="http://schemas.microsoft.com/office/drawing/2014/main" id="{BE43B6AC-77C5-90F7-E9DA-6BB7E0E9A3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69930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370</xdr:row>
      <xdr:rowOff>0</xdr:rowOff>
    </xdr:from>
    <xdr:to>
      <xdr:col>4</xdr:col>
      <xdr:colOff>190500</xdr:colOff>
      <xdr:row>370</xdr:row>
      <xdr:rowOff>190500</xdr:rowOff>
    </xdr:to>
    <xdr:pic>
      <xdr:nvPicPr>
        <xdr:cNvPr id="320" name="Picture 319">
          <a:extLst>
            <a:ext uri="{FF2B5EF4-FFF2-40B4-BE49-F238E27FC236}">
              <a16:creationId xmlns:a16="http://schemas.microsoft.com/office/drawing/2014/main" id="{000B7870-D39D-C5DC-7B28-21AEFAF6A1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70662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371</xdr:row>
      <xdr:rowOff>0</xdr:rowOff>
    </xdr:from>
    <xdr:to>
      <xdr:col>4</xdr:col>
      <xdr:colOff>190500</xdr:colOff>
      <xdr:row>371</xdr:row>
      <xdr:rowOff>190500</xdr:rowOff>
    </xdr:to>
    <xdr:pic>
      <xdr:nvPicPr>
        <xdr:cNvPr id="321" name="Picture 320">
          <a:extLst>
            <a:ext uri="{FF2B5EF4-FFF2-40B4-BE49-F238E27FC236}">
              <a16:creationId xmlns:a16="http://schemas.microsoft.com/office/drawing/2014/main" id="{B8A33927-13A7-9959-6A4D-6725D87B74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71393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373</xdr:row>
      <xdr:rowOff>0</xdr:rowOff>
    </xdr:from>
    <xdr:to>
      <xdr:col>4</xdr:col>
      <xdr:colOff>190500</xdr:colOff>
      <xdr:row>373</xdr:row>
      <xdr:rowOff>190500</xdr:rowOff>
    </xdr:to>
    <xdr:pic>
      <xdr:nvPicPr>
        <xdr:cNvPr id="322" name="Picture 321">
          <a:extLst>
            <a:ext uri="{FF2B5EF4-FFF2-40B4-BE49-F238E27FC236}">
              <a16:creationId xmlns:a16="http://schemas.microsoft.com/office/drawing/2014/main" id="{F30A2D7D-0163-6A75-9EC5-36A03A6A19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72856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374</xdr:row>
      <xdr:rowOff>0</xdr:rowOff>
    </xdr:from>
    <xdr:to>
      <xdr:col>4</xdr:col>
      <xdr:colOff>190500</xdr:colOff>
      <xdr:row>374</xdr:row>
      <xdr:rowOff>190500</xdr:rowOff>
    </xdr:to>
    <xdr:pic>
      <xdr:nvPicPr>
        <xdr:cNvPr id="323" name="Picture 322">
          <a:extLst>
            <a:ext uri="{FF2B5EF4-FFF2-40B4-BE49-F238E27FC236}">
              <a16:creationId xmlns:a16="http://schemas.microsoft.com/office/drawing/2014/main" id="{465DE222-A1B0-50D0-AC6B-7DE49F909B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73405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377</xdr:row>
      <xdr:rowOff>0</xdr:rowOff>
    </xdr:from>
    <xdr:to>
      <xdr:col>4</xdr:col>
      <xdr:colOff>190500</xdr:colOff>
      <xdr:row>377</xdr:row>
      <xdr:rowOff>190500</xdr:rowOff>
    </xdr:to>
    <xdr:pic>
      <xdr:nvPicPr>
        <xdr:cNvPr id="324" name="Picture 323">
          <a:extLst>
            <a:ext uri="{FF2B5EF4-FFF2-40B4-BE49-F238E27FC236}">
              <a16:creationId xmlns:a16="http://schemas.microsoft.com/office/drawing/2014/main" id="{9C8FC30E-43E9-CB74-3607-DE604FEAE9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75051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378</xdr:row>
      <xdr:rowOff>0</xdr:rowOff>
    </xdr:from>
    <xdr:to>
      <xdr:col>4</xdr:col>
      <xdr:colOff>190500</xdr:colOff>
      <xdr:row>378</xdr:row>
      <xdr:rowOff>190500</xdr:rowOff>
    </xdr:to>
    <xdr:pic>
      <xdr:nvPicPr>
        <xdr:cNvPr id="325" name="Picture 324">
          <a:extLst>
            <a:ext uri="{FF2B5EF4-FFF2-40B4-BE49-F238E27FC236}">
              <a16:creationId xmlns:a16="http://schemas.microsoft.com/office/drawing/2014/main" id="{AE4FDED2-4BD1-74D3-3220-5B0101BA76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75783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379</xdr:row>
      <xdr:rowOff>0</xdr:rowOff>
    </xdr:from>
    <xdr:to>
      <xdr:col>4</xdr:col>
      <xdr:colOff>190500</xdr:colOff>
      <xdr:row>379</xdr:row>
      <xdr:rowOff>190500</xdr:rowOff>
    </xdr:to>
    <xdr:pic>
      <xdr:nvPicPr>
        <xdr:cNvPr id="326" name="Picture 325">
          <a:extLst>
            <a:ext uri="{FF2B5EF4-FFF2-40B4-BE49-F238E27FC236}">
              <a16:creationId xmlns:a16="http://schemas.microsoft.com/office/drawing/2014/main" id="{D8F1C300-4D7B-7E94-E092-C19CBFE6EA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76514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380</xdr:row>
      <xdr:rowOff>0</xdr:rowOff>
    </xdr:from>
    <xdr:to>
      <xdr:col>4</xdr:col>
      <xdr:colOff>190500</xdr:colOff>
      <xdr:row>380</xdr:row>
      <xdr:rowOff>190500</xdr:rowOff>
    </xdr:to>
    <xdr:pic>
      <xdr:nvPicPr>
        <xdr:cNvPr id="327" name="Picture 326">
          <a:extLst>
            <a:ext uri="{FF2B5EF4-FFF2-40B4-BE49-F238E27FC236}">
              <a16:creationId xmlns:a16="http://schemas.microsoft.com/office/drawing/2014/main" id="{C39B4561-301A-EA72-1657-621DF381F4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77246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381</xdr:row>
      <xdr:rowOff>0</xdr:rowOff>
    </xdr:from>
    <xdr:to>
      <xdr:col>4</xdr:col>
      <xdr:colOff>190500</xdr:colOff>
      <xdr:row>381</xdr:row>
      <xdr:rowOff>190500</xdr:rowOff>
    </xdr:to>
    <xdr:pic>
      <xdr:nvPicPr>
        <xdr:cNvPr id="328" name="Picture 327">
          <a:extLst>
            <a:ext uri="{FF2B5EF4-FFF2-40B4-BE49-F238E27FC236}">
              <a16:creationId xmlns:a16="http://schemas.microsoft.com/office/drawing/2014/main" id="{BF9BEDCC-3C46-6827-CD17-9AF0C8376E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77977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382</xdr:row>
      <xdr:rowOff>0</xdr:rowOff>
    </xdr:from>
    <xdr:to>
      <xdr:col>4</xdr:col>
      <xdr:colOff>190500</xdr:colOff>
      <xdr:row>382</xdr:row>
      <xdr:rowOff>190500</xdr:rowOff>
    </xdr:to>
    <xdr:pic>
      <xdr:nvPicPr>
        <xdr:cNvPr id="329" name="Picture 328">
          <a:extLst>
            <a:ext uri="{FF2B5EF4-FFF2-40B4-BE49-F238E27FC236}">
              <a16:creationId xmlns:a16="http://schemas.microsoft.com/office/drawing/2014/main" id="{374522DF-1EC0-8C94-DCF2-8A61B4B5BA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78709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383</xdr:row>
      <xdr:rowOff>0</xdr:rowOff>
    </xdr:from>
    <xdr:to>
      <xdr:col>4</xdr:col>
      <xdr:colOff>190500</xdr:colOff>
      <xdr:row>383</xdr:row>
      <xdr:rowOff>190500</xdr:rowOff>
    </xdr:to>
    <xdr:pic>
      <xdr:nvPicPr>
        <xdr:cNvPr id="330" name="Picture 329">
          <a:extLst>
            <a:ext uri="{FF2B5EF4-FFF2-40B4-BE49-F238E27FC236}">
              <a16:creationId xmlns:a16="http://schemas.microsoft.com/office/drawing/2014/main" id="{85B83FE7-F626-D850-56A1-F607C85C2F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79440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384</xdr:row>
      <xdr:rowOff>0</xdr:rowOff>
    </xdr:from>
    <xdr:to>
      <xdr:col>4</xdr:col>
      <xdr:colOff>190500</xdr:colOff>
      <xdr:row>384</xdr:row>
      <xdr:rowOff>190500</xdr:rowOff>
    </xdr:to>
    <xdr:pic>
      <xdr:nvPicPr>
        <xdr:cNvPr id="331" name="Picture 330">
          <a:extLst>
            <a:ext uri="{FF2B5EF4-FFF2-40B4-BE49-F238E27FC236}">
              <a16:creationId xmlns:a16="http://schemas.microsoft.com/office/drawing/2014/main" id="{E3CD0AA5-C176-CC05-B6B3-FC978E5331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80172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385</xdr:row>
      <xdr:rowOff>0</xdr:rowOff>
    </xdr:from>
    <xdr:to>
      <xdr:col>4</xdr:col>
      <xdr:colOff>190500</xdr:colOff>
      <xdr:row>385</xdr:row>
      <xdr:rowOff>190500</xdr:rowOff>
    </xdr:to>
    <xdr:pic>
      <xdr:nvPicPr>
        <xdr:cNvPr id="332" name="Picture 331">
          <a:extLst>
            <a:ext uri="{FF2B5EF4-FFF2-40B4-BE49-F238E27FC236}">
              <a16:creationId xmlns:a16="http://schemas.microsoft.com/office/drawing/2014/main" id="{C0C2CC5D-38C5-764E-88DE-13A3C135D3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80903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386</xdr:row>
      <xdr:rowOff>0</xdr:rowOff>
    </xdr:from>
    <xdr:to>
      <xdr:col>4</xdr:col>
      <xdr:colOff>190500</xdr:colOff>
      <xdr:row>386</xdr:row>
      <xdr:rowOff>190500</xdr:rowOff>
    </xdr:to>
    <xdr:pic>
      <xdr:nvPicPr>
        <xdr:cNvPr id="333" name="Picture 332">
          <a:extLst>
            <a:ext uri="{FF2B5EF4-FFF2-40B4-BE49-F238E27FC236}">
              <a16:creationId xmlns:a16="http://schemas.microsoft.com/office/drawing/2014/main" id="{ABB30FA2-369B-5FFD-4893-16FBFA7C02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81635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387</xdr:row>
      <xdr:rowOff>0</xdr:rowOff>
    </xdr:from>
    <xdr:to>
      <xdr:col>4</xdr:col>
      <xdr:colOff>190500</xdr:colOff>
      <xdr:row>387</xdr:row>
      <xdr:rowOff>190500</xdr:rowOff>
    </xdr:to>
    <xdr:pic>
      <xdr:nvPicPr>
        <xdr:cNvPr id="334" name="Picture 333">
          <a:extLst>
            <a:ext uri="{FF2B5EF4-FFF2-40B4-BE49-F238E27FC236}">
              <a16:creationId xmlns:a16="http://schemas.microsoft.com/office/drawing/2014/main" id="{0AF727A3-7169-9B81-3B63-77ED1C5ACD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82366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388</xdr:row>
      <xdr:rowOff>0</xdr:rowOff>
    </xdr:from>
    <xdr:to>
      <xdr:col>4</xdr:col>
      <xdr:colOff>190500</xdr:colOff>
      <xdr:row>388</xdr:row>
      <xdr:rowOff>190500</xdr:rowOff>
    </xdr:to>
    <xdr:pic>
      <xdr:nvPicPr>
        <xdr:cNvPr id="335" name="Picture 334">
          <a:extLst>
            <a:ext uri="{FF2B5EF4-FFF2-40B4-BE49-F238E27FC236}">
              <a16:creationId xmlns:a16="http://schemas.microsoft.com/office/drawing/2014/main" id="{EA6506E4-D0D7-0A4D-7137-27C89A4F5A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83098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389</xdr:row>
      <xdr:rowOff>0</xdr:rowOff>
    </xdr:from>
    <xdr:to>
      <xdr:col>4</xdr:col>
      <xdr:colOff>190500</xdr:colOff>
      <xdr:row>389</xdr:row>
      <xdr:rowOff>190500</xdr:rowOff>
    </xdr:to>
    <xdr:pic>
      <xdr:nvPicPr>
        <xdr:cNvPr id="336" name="Picture 335">
          <a:extLst>
            <a:ext uri="{FF2B5EF4-FFF2-40B4-BE49-F238E27FC236}">
              <a16:creationId xmlns:a16="http://schemas.microsoft.com/office/drawing/2014/main" id="{5CB13720-5129-F145-255C-08679B6E68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83829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390</xdr:row>
      <xdr:rowOff>0</xdr:rowOff>
    </xdr:from>
    <xdr:to>
      <xdr:col>4</xdr:col>
      <xdr:colOff>190500</xdr:colOff>
      <xdr:row>390</xdr:row>
      <xdr:rowOff>190500</xdr:rowOff>
    </xdr:to>
    <xdr:pic>
      <xdr:nvPicPr>
        <xdr:cNvPr id="337" name="Picture 336">
          <a:extLst>
            <a:ext uri="{FF2B5EF4-FFF2-40B4-BE49-F238E27FC236}">
              <a16:creationId xmlns:a16="http://schemas.microsoft.com/office/drawing/2014/main" id="{8B6B3111-1FB1-4CB7-17D0-52BCE14550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84561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391</xdr:row>
      <xdr:rowOff>0</xdr:rowOff>
    </xdr:from>
    <xdr:to>
      <xdr:col>4</xdr:col>
      <xdr:colOff>190500</xdr:colOff>
      <xdr:row>391</xdr:row>
      <xdr:rowOff>190500</xdr:rowOff>
    </xdr:to>
    <xdr:pic>
      <xdr:nvPicPr>
        <xdr:cNvPr id="338" name="Picture 337">
          <a:extLst>
            <a:ext uri="{FF2B5EF4-FFF2-40B4-BE49-F238E27FC236}">
              <a16:creationId xmlns:a16="http://schemas.microsoft.com/office/drawing/2014/main" id="{CCAB3A52-55BD-29E2-54BC-8E606D097E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85292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392</xdr:row>
      <xdr:rowOff>0</xdr:rowOff>
    </xdr:from>
    <xdr:to>
      <xdr:col>4</xdr:col>
      <xdr:colOff>190500</xdr:colOff>
      <xdr:row>392</xdr:row>
      <xdr:rowOff>190500</xdr:rowOff>
    </xdr:to>
    <xdr:pic>
      <xdr:nvPicPr>
        <xdr:cNvPr id="339" name="Picture 338">
          <a:extLst>
            <a:ext uri="{FF2B5EF4-FFF2-40B4-BE49-F238E27FC236}">
              <a16:creationId xmlns:a16="http://schemas.microsoft.com/office/drawing/2014/main" id="{99BE4913-BF4B-1B50-D277-41CC83E715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86024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393</xdr:row>
      <xdr:rowOff>0</xdr:rowOff>
    </xdr:from>
    <xdr:to>
      <xdr:col>4</xdr:col>
      <xdr:colOff>190500</xdr:colOff>
      <xdr:row>393</xdr:row>
      <xdr:rowOff>190500</xdr:rowOff>
    </xdr:to>
    <xdr:pic>
      <xdr:nvPicPr>
        <xdr:cNvPr id="340" name="Picture 339">
          <a:extLst>
            <a:ext uri="{FF2B5EF4-FFF2-40B4-BE49-F238E27FC236}">
              <a16:creationId xmlns:a16="http://schemas.microsoft.com/office/drawing/2014/main" id="{E5B10281-7210-A6C1-D2AC-D05CD5C0D5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86755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394</xdr:row>
      <xdr:rowOff>0</xdr:rowOff>
    </xdr:from>
    <xdr:to>
      <xdr:col>4</xdr:col>
      <xdr:colOff>190500</xdr:colOff>
      <xdr:row>394</xdr:row>
      <xdr:rowOff>190500</xdr:rowOff>
    </xdr:to>
    <xdr:pic>
      <xdr:nvPicPr>
        <xdr:cNvPr id="341" name="Picture 340">
          <a:extLst>
            <a:ext uri="{FF2B5EF4-FFF2-40B4-BE49-F238E27FC236}">
              <a16:creationId xmlns:a16="http://schemas.microsoft.com/office/drawing/2014/main" id="{8A3FD168-FD7B-DF23-00FE-0347E1344E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87487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395</xdr:row>
      <xdr:rowOff>0</xdr:rowOff>
    </xdr:from>
    <xdr:to>
      <xdr:col>4</xdr:col>
      <xdr:colOff>190500</xdr:colOff>
      <xdr:row>395</xdr:row>
      <xdr:rowOff>190500</xdr:rowOff>
    </xdr:to>
    <xdr:pic>
      <xdr:nvPicPr>
        <xdr:cNvPr id="342" name="Picture 341">
          <a:extLst>
            <a:ext uri="{FF2B5EF4-FFF2-40B4-BE49-F238E27FC236}">
              <a16:creationId xmlns:a16="http://schemas.microsoft.com/office/drawing/2014/main" id="{13FC3052-8F50-D512-D5F1-66A2F885C8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88218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396</xdr:row>
      <xdr:rowOff>0</xdr:rowOff>
    </xdr:from>
    <xdr:to>
      <xdr:col>4</xdr:col>
      <xdr:colOff>190500</xdr:colOff>
      <xdr:row>396</xdr:row>
      <xdr:rowOff>190500</xdr:rowOff>
    </xdr:to>
    <xdr:pic>
      <xdr:nvPicPr>
        <xdr:cNvPr id="343" name="Picture 342">
          <a:extLst>
            <a:ext uri="{FF2B5EF4-FFF2-40B4-BE49-F238E27FC236}">
              <a16:creationId xmlns:a16="http://schemas.microsoft.com/office/drawing/2014/main" id="{C4DA71C3-2FAF-0F79-88FC-A455A8F5F1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88950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397</xdr:row>
      <xdr:rowOff>0</xdr:rowOff>
    </xdr:from>
    <xdr:to>
      <xdr:col>4</xdr:col>
      <xdr:colOff>190500</xdr:colOff>
      <xdr:row>397</xdr:row>
      <xdr:rowOff>190500</xdr:rowOff>
    </xdr:to>
    <xdr:pic>
      <xdr:nvPicPr>
        <xdr:cNvPr id="344" name="Picture 343">
          <a:extLst>
            <a:ext uri="{FF2B5EF4-FFF2-40B4-BE49-F238E27FC236}">
              <a16:creationId xmlns:a16="http://schemas.microsoft.com/office/drawing/2014/main" id="{BAA9DEFD-E198-9DC4-D60F-26501E554A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89681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398</xdr:row>
      <xdr:rowOff>0</xdr:rowOff>
    </xdr:from>
    <xdr:to>
      <xdr:col>4</xdr:col>
      <xdr:colOff>190500</xdr:colOff>
      <xdr:row>398</xdr:row>
      <xdr:rowOff>190500</xdr:rowOff>
    </xdr:to>
    <xdr:pic>
      <xdr:nvPicPr>
        <xdr:cNvPr id="345" name="Picture 344">
          <a:extLst>
            <a:ext uri="{FF2B5EF4-FFF2-40B4-BE49-F238E27FC236}">
              <a16:creationId xmlns:a16="http://schemas.microsoft.com/office/drawing/2014/main" id="{9B976481-9BAB-A2D0-D9D4-13D7DAD46C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90413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399</xdr:row>
      <xdr:rowOff>0</xdr:rowOff>
    </xdr:from>
    <xdr:to>
      <xdr:col>4</xdr:col>
      <xdr:colOff>190500</xdr:colOff>
      <xdr:row>399</xdr:row>
      <xdr:rowOff>190500</xdr:rowOff>
    </xdr:to>
    <xdr:pic>
      <xdr:nvPicPr>
        <xdr:cNvPr id="346" name="Picture 345">
          <a:extLst>
            <a:ext uri="{FF2B5EF4-FFF2-40B4-BE49-F238E27FC236}">
              <a16:creationId xmlns:a16="http://schemas.microsoft.com/office/drawing/2014/main" id="{56896542-B59C-D4D7-FC58-58E0FFF3DB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91144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400</xdr:row>
      <xdr:rowOff>0</xdr:rowOff>
    </xdr:from>
    <xdr:to>
      <xdr:col>4</xdr:col>
      <xdr:colOff>190500</xdr:colOff>
      <xdr:row>400</xdr:row>
      <xdr:rowOff>190500</xdr:rowOff>
    </xdr:to>
    <xdr:pic>
      <xdr:nvPicPr>
        <xdr:cNvPr id="347" name="Picture 346">
          <a:extLst>
            <a:ext uri="{FF2B5EF4-FFF2-40B4-BE49-F238E27FC236}">
              <a16:creationId xmlns:a16="http://schemas.microsoft.com/office/drawing/2014/main" id="{E6A7FA1B-E70C-9FBE-E8AF-507F0DBFF0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91876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401</xdr:row>
      <xdr:rowOff>0</xdr:rowOff>
    </xdr:from>
    <xdr:to>
      <xdr:col>4</xdr:col>
      <xdr:colOff>190500</xdr:colOff>
      <xdr:row>401</xdr:row>
      <xdr:rowOff>190500</xdr:rowOff>
    </xdr:to>
    <xdr:pic>
      <xdr:nvPicPr>
        <xdr:cNvPr id="348" name="Picture 347">
          <a:extLst>
            <a:ext uri="{FF2B5EF4-FFF2-40B4-BE49-F238E27FC236}">
              <a16:creationId xmlns:a16="http://schemas.microsoft.com/office/drawing/2014/main" id="{9350D397-D3ED-D7ED-9051-EC9BA02A35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92608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402</xdr:row>
      <xdr:rowOff>0</xdr:rowOff>
    </xdr:from>
    <xdr:to>
      <xdr:col>4</xdr:col>
      <xdr:colOff>190500</xdr:colOff>
      <xdr:row>402</xdr:row>
      <xdr:rowOff>190500</xdr:rowOff>
    </xdr:to>
    <xdr:pic>
      <xdr:nvPicPr>
        <xdr:cNvPr id="349" name="Picture 348">
          <a:extLst>
            <a:ext uri="{FF2B5EF4-FFF2-40B4-BE49-F238E27FC236}">
              <a16:creationId xmlns:a16="http://schemas.microsoft.com/office/drawing/2014/main" id="{13C1695D-0BF6-8BC2-E07E-8D34490E22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93339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403</xdr:row>
      <xdr:rowOff>0</xdr:rowOff>
    </xdr:from>
    <xdr:to>
      <xdr:col>4</xdr:col>
      <xdr:colOff>190500</xdr:colOff>
      <xdr:row>403</xdr:row>
      <xdr:rowOff>190500</xdr:rowOff>
    </xdr:to>
    <xdr:pic>
      <xdr:nvPicPr>
        <xdr:cNvPr id="350" name="Picture 349">
          <a:extLst>
            <a:ext uri="{FF2B5EF4-FFF2-40B4-BE49-F238E27FC236}">
              <a16:creationId xmlns:a16="http://schemas.microsoft.com/office/drawing/2014/main" id="{55A2B8C5-FD9C-9540-9F91-DF1F534C97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94071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404</xdr:row>
      <xdr:rowOff>0</xdr:rowOff>
    </xdr:from>
    <xdr:to>
      <xdr:col>4</xdr:col>
      <xdr:colOff>190500</xdr:colOff>
      <xdr:row>404</xdr:row>
      <xdr:rowOff>190500</xdr:rowOff>
    </xdr:to>
    <xdr:pic>
      <xdr:nvPicPr>
        <xdr:cNvPr id="351" name="Picture 350">
          <a:extLst>
            <a:ext uri="{FF2B5EF4-FFF2-40B4-BE49-F238E27FC236}">
              <a16:creationId xmlns:a16="http://schemas.microsoft.com/office/drawing/2014/main" id="{C86527E8-BC51-6722-80FD-A3C4046CA8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94802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405</xdr:row>
      <xdr:rowOff>0</xdr:rowOff>
    </xdr:from>
    <xdr:to>
      <xdr:col>4</xdr:col>
      <xdr:colOff>190500</xdr:colOff>
      <xdr:row>405</xdr:row>
      <xdr:rowOff>190500</xdr:rowOff>
    </xdr:to>
    <xdr:pic>
      <xdr:nvPicPr>
        <xdr:cNvPr id="352" name="Picture 351">
          <a:extLst>
            <a:ext uri="{FF2B5EF4-FFF2-40B4-BE49-F238E27FC236}">
              <a16:creationId xmlns:a16="http://schemas.microsoft.com/office/drawing/2014/main" id="{F33448BF-E491-935A-FE9F-4E920234CD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95534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406</xdr:row>
      <xdr:rowOff>0</xdr:rowOff>
    </xdr:from>
    <xdr:to>
      <xdr:col>4</xdr:col>
      <xdr:colOff>190500</xdr:colOff>
      <xdr:row>406</xdr:row>
      <xdr:rowOff>190500</xdr:rowOff>
    </xdr:to>
    <xdr:pic>
      <xdr:nvPicPr>
        <xdr:cNvPr id="353" name="Picture 352">
          <a:extLst>
            <a:ext uri="{FF2B5EF4-FFF2-40B4-BE49-F238E27FC236}">
              <a16:creationId xmlns:a16="http://schemas.microsoft.com/office/drawing/2014/main" id="{458E1A05-A2CD-4728-459F-9337395098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96265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407</xdr:row>
      <xdr:rowOff>0</xdr:rowOff>
    </xdr:from>
    <xdr:to>
      <xdr:col>4</xdr:col>
      <xdr:colOff>190500</xdr:colOff>
      <xdr:row>407</xdr:row>
      <xdr:rowOff>190500</xdr:rowOff>
    </xdr:to>
    <xdr:pic>
      <xdr:nvPicPr>
        <xdr:cNvPr id="354" name="Picture 353">
          <a:extLst>
            <a:ext uri="{FF2B5EF4-FFF2-40B4-BE49-F238E27FC236}">
              <a16:creationId xmlns:a16="http://schemas.microsoft.com/office/drawing/2014/main" id="{46D83B13-0632-5E6A-A0BC-0ED83E755D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96997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408</xdr:row>
      <xdr:rowOff>0</xdr:rowOff>
    </xdr:from>
    <xdr:to>
      <xdr:col>4</xdr:col>
      <xdr:colOff>190500</xdr:colOff>
      <xdr:row>408</xdr:row>
      <xdr:rowOff>190500</xdr:rowOff>
    </xdr:to>
    <xdr:pic>
      <xdr:nvPicPr>
        <xdr:cNvPr id="355" name="Picture 354">
          <a:extLst>
            <a:ext uri="{FF2B5EF4-FFF2-40B4-BE49-F238E27FC236}">
              <a16:creationId xmlns:a16="http://schemas.microsoft.com/office/drawing/2014/main" id="{F956DD25-E084-670A-C5D3-65B94654B9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97728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409</xdr:row>
      <xdr:rowOff>0</xdr:rowOff>
    </xdr:from>
    <xdr:to>
      <xdr:col>4</xdr:col>
      <xdr:colOff>190500</xdr:colOff>
      <xdr:row>409</xdr:row>
      <xdr:rowOff>190500</xdr:rowOff>
    </xdr:to>
    <xdr:pic>
      <xdr:nvPicPr>
        <xdr:cNvPr id="356" name="Picture 355">
          <a:extLst>
            <a:ext uri="{FF2B5EF4-FFF2-40B4-BE49-F238E27FC236}">
              <a16:creationId xmlns:a16="http://schemas.microsoft.com/office/drawing/2014/main" id="{EAF3C8D2-75C8-D627-A10C-11E0AB725F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98460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411</xdr:row>
      <xdr:rowOff>0</xdr:rowOff>
    </xdr:from>
    <xdr:to>
      <xdr:col>4</xdr:col>
      <xdr:colOff>190500</xdr:colOff>
      <xdr:row>411</xdr:row>
      <xdr:rowOff>190500</xdr:rowOff>
    </xdr:to>
    <xdr:pic>
      <xdr:nvPicPr>
        <xdr:cNvPr id="357" name="Picture 356">
          <a:extLst>
            <a:ext uri="{FF2B5EF4-FFF2-40B4-BE49-F238E27FC236}">
              <a16:creationId xmlns:a16="http://schemas.microsoft.com/office/drawing/2014/main" id="{DF04F9CD-2198-1860-22B0-00C13E8A48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99740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412</xdr:row>
      <xdr:rowOff>0</xdr:rowOff>
    </xdr:from>
    <xdr:to>
      <xdr:col>4</xdr:col>
      <xdr:colOff>190500</xdr:colOff>
      <xdr:row>412</xdr:row>
      <xdr:rowOff>190500</xdr:rowOff>
    </xdr:to>
    <xdr:pic>
      <xdr:nvPicPr>
        <xdr:cNvPr id="358" name="Picture 357">
          <a:extLst>
            <a:ext uri="{FF2B5EF4-FFF2-40B4-BE49-F238E27FC236}">
              <a16:creationId xmlns:a16="http://schemas.microsoft.com/office/drawing/2014/main" id="{29B158F1-A7A0-EC3F-6FB9-CFCF8DF813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00471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413</xdr:row>
      <xdr:rowOff>0</xdr:rowOff>
    </xdr:from>
    <xdr:to>
      <xdr:col>4</xdr:col>
      <xdr:colOff>190500</xdr:colOff>
      <xdr:row>413</xdr:row>
      <xdr:rowOff>190500</xdr:rowOff>
    </xdr:to>
    <xdr:pic>
      <xdr:nvPicPr>
        <xdr:cNvPr id="359" name="Picture 358">
          <a:extLst>
            <a:ext uri="{FF2B5EF4-FFF2-40B4-BE49-F238E27FC236}">
              <a16:creationId xmlns:a16="http://schemas.microsoft.com/office/drawing/2014/main" id="{34C697B2-45AA-06EE-38B3-310F3AD946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01203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414</xdr:row>
      <xdr:rowOff>0</xdr:rowOff>
    </xdr:from>
    <xdr:to>
      <xdr:col>4</xdr:col>
      <xdr:colOff>190500</xdr:colOff>
      <xdr:row>414</xdr:row>
      <xdr:rowOff>190500</xdr:rowOff>
    </xdr:to>
    <xdr:pic>
      <xdr:nvPicPr>
        <xdr:cNvPr id="360" name="Picture 359">
          <a:extLst>
            <a:ext uri="{FF2B5EF4-FFF2-40B4-BE49-F238E27FC236}">
              <a16:creationId xmlns:a16="http://schemas.microsoft.com/office/drawing/2014/main" id="{1FFFA6DE-2273-09A7-14CB-25E4D71E1C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01934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415</xdr:row>
      <xdr:rowOff>0</xdr:rowOff>
    </xdr:from>
    <xdr:to>
      <xdr:col>4</xdr:col>
      <xdr:colOff>190500</xdr:colOff>
      <xdr:row>415</xdr:row>
      <xdr:rowOff>190500</xdr:rowOff>
    </xdr:to>
    <xdr:pic>
      <xdr:nvPicPr>
        <xdr:cNvPr id="361" name="Picture 360">
          <a:extLst>
            <a:ext uri="{FF2B5EF4-FFF2-40B4-BE49-F238E27FC236}">
              <a16:creationId xmlns:a16="http://schemas.microsoft.com/office/drawing/2014/main" id="{0140C197-B768-4A84-27DB-48094186C4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02666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416</xdr:row>
      <xdr:rowOff>0</xdr:rowOff>
    </xdr:from>
    <xdr:to>
      <xdr:col>4</xdr:col>
      <xdr:colOff>190500</xdr:colOff>
      <xdr:row>416</xdr:row>
      <xdr:rowOff>190500</xdr:rowOff>
    </xdr:to>
    <xdr:pic>
      <xdr:nvPicPr>
        <xdr:cNvPr id="362" name="Picture 361">
          <a:extLst>
            <a:ext uri="{FF2B5EF4-FFF2-40B4-BE49-F238E27FC236}">
              <a16:creationId xmlns:a16="http://schemas.microsoft.com/office/drawing/2014/main" id="{741BC708-1F25-4F45-1B78-6ABEB5994E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03580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417</xdr:row>
      <xdr:rowOff>0</xdr:rowOff>
    </xdr:from>
    <xdr:to>
      <xdr:col>4</xdr:col>
      <xdr:colOff>190500</xdr:colOff>
      <xdr:row>417</xdr:row>
      <xdr:rowOff>190500</xdr:rowOff>
    </xdr:to>
    <xdr:pic>
      <xdr:nvPicPr>
        <xdr:cNvPr id="363" name="Picture 362">
          <a:extLst>
            <a:ext uri="{FF2B5EF4-FFF2-40B4-BE49-F238E27FC236}">
              <a16:creationId xmlns:a16="http://schemas.microsoft.com/office/drawing/2014/main" id="{D8D6E448-A73B-E7FE-12F5-6FE72BC47D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04495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418</xdr:row>
      <xdr:rowOff>0</xdr:rowOff>
    </xdr:from>
    <xdr:to>
      <xdr:col>4</xdr:col>
      <xdr:colOff>190500</xdr:colOff>
      <xdr:row>418</xdr:row>
      <xdr:rowOff>190500</xdr:rowOff>
    </xdr:to>
    <xdr:pic>
      <xdr:nvPicPr>
        <xdr:cNvPr id="364" name="Picture 363">
          <a:extLst>
            <a:ext uri="{FF2B5EF4-FFF2-40B4-BE49-F238E27FC236}">
              <a16:creationId xmlns:a16="http://schemas.microsoft.com/office/drawing/2014/main" id="{A31C401B-07F8-1610-A9B5-008C871522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05409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419</xdr:row>
      <xdr:rowOff>0</xdr:rowOff>
    </xdr:from>
    <xdr:to>
      <xdr:col>4</xdr:col>
      <xdr:colOff>190500</xdr:colOff>
      <xdr:row>419</xdr:row>
      <xdr:rowOff>190500</xdr:rowOff>
    </xdr:to>
    <xdr:pic>
      <xdr:nvPicPr>
        <xdr:cNvPr id="365" name="Picture 364">
          <a:extLst>
            <a:ext uri="{FF2B5EF4-FFF2-40B4-BE49-F238E27FC236}">
              <a16:creationId xmlns:a16="http://schemas.microsoft.com/office/drawing/2014/main" id="{337E86AB-F084-C20C-4DF6-A352B6F46A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06141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421</xdr:row>
      <xdr:rowOff>0</xdr:rowOff>
    </xdr:from>
    <xdr:to>
      <xdr:col>4</xdr:col>
      <xdr:colOff>190500</xdr:colOff>
      <xdr:row>421</xdr:row>
      <xdr:rowOff>190500</xdr:rowOff>
    </xdr:to>
    <xdr:pic>
      <xdr:nvPicPr>
        <xdr:cNvPr id="366" name="Picture 365">
          <a:extLst>
            <a:ext uri="{FF2B5EF4-FFF2-40B4-BE49-F238E27FC236}">
              <a16:creationId xmlns:a16="http://schemas.microsoft.com/office/drawing/2014/main" id="{30E34255-9E10-BDFA-0ABB-DBC036B324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07787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422</xdr:row>
      <xdr:rowOff>0</xdr:rowOff>
    </xdr:from>
    <xdr:to>
      <xdr:col>4</xdr:col>
      <xdr:colOff>190500</xdr:colOff>
      <xdr:row>422</xdr:row>
      <xdr:rowOff>190500</xdr:rowOff>
    </xdr:to>
    <xdr:pic>
      <xdr:nvPicPr>
        <xdr:cNvPr id="367" name="Picture 366">
          <a:extLst>
            <a:ext uri="{FF2B5EF4-FFF2-40B4-BE49-F238E27FC236}">
              <a16:creationId xmlns:a16="http://schemas.microsoft.com/office/drawing/2014/main" id="{3500248A-AA05-E4CA-850B-3F7D3CD89D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08335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423</xdr:row>
      <xdr:rowOff>0</xdr:rowOff>
    </xdr:from>
    <xdr:to>
      <xdr:col>4</xdr:col>
      <xdr:colOff>190500</xdr:colOff>
      <xdr:row>423</xdr:row>
      <xdr:rowOff>190500</xdr:rowOff>
    </xdr:to>
    <xdr:pic>
      <xdr:nvPicPr>
        <xdr:cNvPr id="368" name="Picture 367">
          <a:extLst>
            <a:ext uri="{FF2B5EF4-FFF2-40B4-BE49-F238E27FC236}">
              <a16:creationId xmlns:a16="http://schemas.microsoft.com/office/drawing/2014/main" id="{E73AF4D6-0D6B-99B1-E08F-FDE8A41DF9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08884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424</xdr:row>
      <xdr:rowOff>0</xdr:rowOff>
    </xdr:from>
    <xdr:to>
      <xdr:col>4</xdr:col>
      <xdr:colOff>190500</xdr:colOff>
      <xdr:row>424</xdr:row>
      <xdr:rowOff>190500</xdr:rowOff>
    </xdr:to>
    <xdr:pic>
      <xdr:nvPicPr>
        <xdr:cNvPr id="369" name="Picture 368">
          <a:extLst>
            <a:ext uri="{FF2B5EF4-FFF2-40B4-BE49-F238E27FC236}">
              <a16:creationId xmlns:a16="http://schemas.microsoft.com/office/drawing/2014/main" id="{556BDBB8-C3AE-D297-7C26-6DBA8B4DB8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09432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425</xdr:row>
      <xdr:rowOff>0</xdr:rowOff>
    </xdr:from>
    <xdr:to>
      <xdr:col>4</xdr:col>
      <xdr:colOff>190500</xdr:colOff>
      <xdr:row>425</xdr:row>
      <xdr:rowOff>190500</xdr:rowOff>
    </xdr:to>
    <xdr:pic>
      <xdr:nvPicPr>
        <xdr:cNvPr id="370" name="Picture 369">
          <a:extLst>
            <a:ext uri="{FF2B5EF4-FFF2-40B4-BE49-F238E27FC236}">
              <a16:creationId xmlns:a16="http://schemas.microsoft.com/office/drawing/2014/main" id="{0674B6CC-7555-A520-53BF-95315343A1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09981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426</xdr:row>
      <xdr:rowOff>0</xdr:rowOff>
    </xdr:from>
    <xdr:to>
      <xdr:col>4</xdr:col>
      <xdr:colOff>190500</xdr:colOff>
      <xdr:row>426</xdr:row>
      <xdr:rowOff>190500</xdr:rowOff>
    </xdr:to>
    <xdr:pic>
      <xdr:nvPicPr>
        <xdr:cNvPr id="371" name="Picture 370">
          <a:extLst>
            <a:ext uri="{FF2B5EF4-FFF2-40B4-BE49-F238E27FC236}">
              <a16:creationId xmlns:a16="http://schemas.microsoft.com/office/drawing/2014/main" id="{64CC23AB-70F9-E8A5-9118-034A3A9E48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0530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427</xdr:row>
      <xdr:rowOff>0</xdr:rowOff>
    </xdr:from>
    <xdr:to>
      <xdr:col>4</xdr:col>
      <xdr:colOff>190500</xdr:colOff>
      <xdr:row>427</xdr:row>
      <xdr:rowOff>190500</xdr:rowOff>
    </xdr:to>
    <xdr:pic>
      <xdr:nvPicPr>
        <xdr:cNvPr id="372" name="Picture 371">
          <a:extLst>
            <a:ext uri="{FF2B5EF4-FFF2-40B4-BE49-F238E27FC236}">
              <a16:creationId xmlns:a16="http://schemas.microsoft.com/office/drawing/2014/main" id="{A4DE971F-1BA9-7414-7739-0C2CCBFBA9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1078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428</xdr:row>
      <xdr:rowOff>0</xdr:rowOff>
    </xdr:from>
    <xdr:to>
      <xdr:col>4</xdr:col>
      <xdr:colOff>190500</xdr:colOff>
      <xdr:row>428</xdr:row>
      <xdr:rowOff>190500</xdr:rowOff>
    </xdr:to>
    <xdr:pic>
      <xdr:nvPicPr>
        <xdr:cNvPr id="373" name="Picture 372">
          <a:extLst>
            <a:ext uri="{FF2B5EF4-FFF2-40B4-BE49-F238E27FC236}">
              <a16:creationId xmlns:a16="http://schemas.microsoft.com/office/drawing/2014/main" id="{F4E65E66-5B89-F339-60D6-F46E962F47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1627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429</xdr:row>
      <xdr:rowOff>0</xdr:rowOff>
    </xdr:from>
    <xdr:to>
      <xdr:col>4</xdr:col>
      <xdr:colOff>190500</xdr:colOff>
      <xdr:row>429</xdr:row>
      <xdr:rowOff>190500</xdr:rowOff>
    </xdr:to>
    <xdr:pic>
      <xdr:nvPicPr>
        <xdr:cNvPr id="374" name="Picture 373">
          <a:extLst>
            <a:ext uri="{FF2B5EF4-FFF2-40B4-BE49-F238E27FC236}">
              <a16:creationId xmlns:a16="http://schemas.microsoft.com/office/drawing/2014/main" id="{BC041421-52CC-3AB1-A422-5C269A6417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2176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430</xdr:row>
      <xdr:rowOff>0</xdr:rowOff>
    </xdr:from>
    <xdr:to>
      <xdr:col>4</xdr:col>
      <xdr:colOff>190500</xdr:colOff>
      <xdr:row>430</xdr:row>
      <xdr:rowOff>190500</xdr:rowOff>
    </xdr:to>
    <xdr:pic>
      <xdr:nvPicPr>
        <xdr:cNvPr id="375" name="Picture 374">
          <a:extLst>
            <a:ext uri="{FF2B5EF4-FFF2-40B4-BE49-F238E27FC236}">
              <a16:creationId xmlns:a16="http://schemas.microsoft.com/office/drawing/2014/main" id="{DD04402D-7118-7ADE-20F3-4E79B4E5C8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2724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431</xdr:row>
      <xdr:rowOff>0</xdr:rowOff>
    </xdr:from>
    <xdr:to>
      <xdr:col>4</xdr:col>
      <xdr:colOff>190500</xdr:colOff>
      <xdr:row>431</xdr:row>
      <xdr:rowOff>190500</xdr:rowOff>
    </xdr:to>
    <xdr:pic>
      <xdr:nvPicPr>
        <xdr:cNvPr id="376" name="Picture 375">
          <a:extLst>
            <a:ext uri="{FF2B5EF4-FFF2-40B4-BE49-F238E27FC236}">
              <a16:creationId xmlns:a16="http://schemas.microsoft.com/office/drawing/2014/main" id="{5E4355F2-B0FC-E3FE-0C3F-843C4EC816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3273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432</xdr:row>
      <xdr:rowOff>0</xdr:rowOff>
    </xdr:from>
    <xdr:to>
      <xdr:col>4</xdr:col>
      <xdr:colOff>190500</xdr:colOff>
      <xdr:row>432</xdr:row>
      <xdr:rowOff>190500</xdr:rowOff>
    </xdr:to>
    <xdr:pic>
      <xdr:nvPicPr>
        <xdr:cNvPr id="377" name="Picture 376">
          <a:extLst>
            <a:ext uri="{FF2B5EF4-FFF2-40B4-BE49-F238E27FC236}">
              <a16:creationId xmlns:a16="http://schemas.microsoft.com/office/drawing/2014/main" id="{409C3306-4C78-B6AD-25A0-44033FA008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3822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433</xdr:row>
      <xdr:rowOff>0</xdr:rowOff>
    </xdr:from>
    <xdr:to>
      <xdr:col>4</xdr:col>
      <xdr:colOff>190500</xdr:colOff>
      <xdr:row>433</xdr:row>
      <xdr:rowOff>190500</xdr:rowOff>
    </xdr:to>
    <xdr:pic>
      <xdr:nvPicPr>
        <xdr:cNvPr id="378" name="Picture 377">
          <a:extLst>
            <a:ext uri="{FF2B5EF4-FFF2-40B4-BE49-F238E27FC236}">
              <a16:creationId xmlns:a16="http://schemas.microsoft.com/office/drawing/2014/main" id="{221B3B2A-5B06-6653-525F-FC970EFE9B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4370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434</xdr:row>
      <xdr:rowOff>0</xdr:rowOff>
    </xdr:from>
    <xdr:to>
      <xdr:col>4</xdr:col>
      <xdr:colOff>190500</xdr:colOff>
      <xdr:row>434</xdr:row>
      <xdr:rowOff>190500</xdr:rowOff>
    </xdr:to>
    <xdr:pic>
      <xdr:nvPicPr>
        <xdr:cNvPr id="379" name="Picture 378">
          <a:extLst>
            <a:ext uri="{FF2B5EF4-FFF2-40B4-BE49-F238E27FC236}">
              <a16:creationId xmlns:a16="http://schemas.microsoft.com/office/drawing/2014/main" id="{CA5CF3FE-7D1E-9F00-8370-033FC49A15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4919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435</xdr:row>
      <xdr:rowOff>0</xdr:rowOff>
    </xdr:from>
    <xdr:to>
      <xdr:col>4</xdr:col>
      <xdr:colOff>190500</xdr:colOff>
      <xdr:row>435</xdr:row>
      <xdr:rowOff>190500</xdr:rowOff>
    </xdr:to>
    <xdr:pic>
      <xdr:nvPicPr>
        <xdr:cNvPr id="380" name="Picture 379">
          <a:extLst>
            <a:ext uri="{FF2B5EF4-FFF2-40B4-BE49-F238E27FC236}">
              <a16:creationId xmlns:a16="http://schemas.microsoft.com/office/drawing/2014/main" id="{A3668859-2CA8-199D-ABFC-E585D27E20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5468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436</xdr:row>
      <xdr:rowOff>0</xdr:rowOff>
    </xdr:from>
    <xdr:to>
      <xdr:col>4</xdr:col>
      <xdr:colOff>190500</xdr:colOff>
      <xdr:row>436</xdr:row>
      <xdr:rowOff>190500</xdr:rowOff>
    </xdr:to>
    <xdr:pic>
      <xdr:nvPicPr>
        <xdr:cNvPr id="381" name="Picture 380">
          <a:extLst>
            <a:ext uri="{FF2B5EF4-FFF2-40B4-BE49-F238E27FC236}">
              <a16:creationId xmlns:a16="http://schemas.microsoft.com/office/drawing/2014/main" id="{96B1101D-22EE-FC36-9EB2-053474A6B8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6016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437</xdr:row>
      <xdr:rowOff>0</xdr:rowOff>
    </xdr:from>
    <xdr:to>
      <xdr:col>4</xdr:col>
      <xdr:colOff>190500</xdr:colOff>
      <xdr:row>437</xdr:row>
      <xdr:rowOff>190500</xdr:rowOff>
    </xdr:to>
    <xdr:pic>
      <xdr:nvPicPr>
        <xdr:cNvPr id="382" name="Picture 381">
          <a:extLst>
            <a:ext uri="{FF2B5EF4-FFF2-40B4-BE49-F238E27FC236}">
              <a16:creationId xmlns:a16="http://schemas.microsoft.com/office/drawing/2014/main" id="{55CFC488-C706-8492-4356-6D03B407E4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6748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438</xdr:row>
      <xdr:rowOff>0</xdr:rowOff>
    </xdr:from>
    <xdr:to>
      <xdr:col>4</xdr:col>
      <xdr:colOff>190500</xdr:colOff>
      <xdr:row>438</xdr:row>
      <xdr:rowOff>190500</xdr:rowOff>
    </xdr:to>
    <xdr:pic>
      <xdr:nvPicPr>
        <xdr:cNvPr id="383" name="Picture 382">
          <a:extLst>
            <a:ext uri="{FF2B5EF4-FFF2-40B4-BE49-F238E27FC236}">
              <a16:creationId xmlns:a16="http://schemas.microsoft.com/office/drawing/2014/main" id="{7011315F-F1D8-D452-77E1-3486F5DA91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7479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439</xdr:row>
      <xdr:rowOff>0</xdr:rowOff>
    </xdr:from>
    <xdr:to>
      <xdr:col>4</xdr:col>
      <xdr:colOff>190500</xdr:colOff>
      <xdr:row>439</xdr:row>
      <xdr:rowOff>190500</xdr:rowOff>
    </xdr:to>
    <xdr:pic>
      <xdr:nvPicPr>
        <xdr:cNvPr id="384" name="Picture 383">
          <a:extLst>
            <a:ext uri="{FF2B5EF4-FFF2-40B4-BE49-F238E27FC236}">
              <a16:creationId xmlns:a16="http://schemas.microsoft.com/office/drawing/2014/main" id="{FD1CD94B-D507-16E6-F289-A2277D7E6B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8211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440</xdr:row>
      <xdr:rowOff>0</xdr:rowOff>
    </xdr:from>
    <xdr:to>
      <xdr:col>4</xdr:col>
      <xdr:colOff>190500</xdr:colOff>
      <xdr:row>440</xdr:row>
      <xdr:rowOff>190500</xdr:rowOff>
    </xdr:to>
    <xdr:pic>
      <xdr:nvPicPr>
        <xdr:cNvPr id="385" name="Picture 384">
          <a:extLst>
            <a:ext uri="{FF2B5EF4-FFF2-40B4-BE49-F238E27FC236}">
              <a16:creationId xmlns:a16="http://schemas.microsoft.com/office/drawing/2014/main" id="{E4A383F0-D01C-FD63-4243-33A413F0D1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8942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441</xdr:row>
      <xdr:rowOff>0</xdr:rowOff>
    </xdr:from>
    <xdr:to>
      <xdr:col>4</xdr:col>
      <xdr:colOff>190500</xdr:colOff>
      <xdr:row>441</xdr:row>
      <xdr:rowOff>190500</xdr:rowOff>
    </xdr:to>
    <xdr:pic>
      <xdr:nvPicPr>
        <xdr:cNvPr id="386" name="Picture 385">
          <a:extLst>
            <a:ext uri="{FF2B5EF4-FFF2-40B4-BE49-F238E27FC236}">
              <a16:creationId xmlns:a16="http://schemas.microsoft.com/office/drawing/2014/main" id="{0842971E-EA79-FFD4-E03C-0B5BC2B503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9674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442</xdr:row>
      <xdr:rowOff>0</xdr:rowOff>
    </xdr:from>
    <xdr:to>
      <xdr:col>4</xdr:col>
      <xdr:colOff>190500</xdr:colOff>
      <xdr:row>442</xdr:row>
      <xdr:rowOff>190500</xdr:rowOff>
    </xdr:to>
    <xdr:pic>
      <xdr:nvPicPr>
        <xdr:cNvPr id="387" name="Picture 386">
          <a:extLst>
            <a:ext uri="{FF2B5EF4-FFF2-40B4-BE49-F238E27FC236}">
              <a16:creationId xmlns:a16="http://schemas.microsoft.com/office/drawing/2014/main" id="{F85136E5-E73E-C5C3-755E-A0DBEEAE35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20588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443</xdr:row>
      <xdr:rowOff>0</xdr:rowOff>
    </xdr:from>
    <xdr:to>
      <xdr:col>4</xdr:col>
      <xdr:colOff>190500</xdr:colOff>
      <xdr:row>443</xdr:row>
      <xdr:rowOff>190500</xdr:rowOff>
    </xdr:to>
    <xdr:pic>
      <xdr:nvPicPr>
        <xdr:cNvPr id="388" name="Picture 387">
          <a:extLst>
            <a:ext uri="{FF2B5EF4-FFF2-40B4-BE49-F238E27FC236}">
              <a16:creationId xmlns:a16="http://schemas.microsoft.com/office/drawing/2014/main" id="{1854A914-7408-0F8C-055A-81AE0F9A9A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21320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444</xdr:row>
      <xdr:rowOff>0</xdr:rowOff>
    </xdr:from>
    <xdr:to>
      <xdr:col>4</xdr:col>
      <xdr:colOff>190500</xdr:colOff>
      <xdr:row>444</xdr:row>
      <xdr:rowOff>190500</xdr:rowOff>
    </xdr:to>
    <xdr:pic>
      <xdr:nvPicPr>
        <xdr:cNvPr id="389" name="Picture 388">
          <a:extLst>
            <a:ext uri="{FF2B5EF4-FFF2-40B4-BE49-F238E27FC236}">
              <a16:creationId xmlns:a16="http://schemas.microsoft.com/office/drawing/2014/main" id="{3B184DEE-125F-FF39-D695-9694B7895C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22051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445</xdr:row>
      <xdr:rowOff>0</xdr:rowOff>
    </xdr:from>
    <xdr:to>
      <xdr:col>4</xdr:col>
      <xdr:colOff>190500</xdr:colOff>
      <xdr:row>445</xdr:row>
      <xdr:rowOff>190500</xdr:rowOff>
    </xdr:to>
    <xdr:pic>
      <xdr:nvPicPr>
        <xdr:cNvPr id="390" name="Picture 389">
          <a:extLst>
            <a:ext uri="{FF2B5EF4-FFF2-40B4-BE49-F238E27FC236}">
              <a16:creationId xmlns:a16="http://schemas.microsoft.com/office/drawing/2014/main" id="{9CB31954-BE96-AC22-8F45-1891C6CC48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22783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446</xdr:row>
      <xdr:rowOff>0</xdr:rowOff>
    </xdr:from>
    <xdr:to>
      <xdr:col>4</xdr:col>
      <xdr:colOff>190500</xdr:colOff>
      <xdr:row>446</xdr:row>
      <xdr:rowOff>190500</xdr:rowOff>
    </xdr:to>
    <xdr:pic>
      <xdr:nvPicPr>
        <xdr:cNvPr id="391" name="Picture 390">
          <a:extLst>
            <a:ext uri="{FF2B5EF4-FFF2-40B4-BE49-F238E27FC236}">
              <a16:creationId xmlns:a16="http://schemas.microsoft.com/office/drawing/2014/main" id="{312DF58A-A4A0-8EDF-DF55-D02ED2C6E5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23514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447</xdr:row>
      <xdr:rowOff>0</xdr:rowOff>
    </xdr:from>
    <xdr:to>
      <xdr:col>4</xdr:col>
      <xdr:colOff>190500</xdr:colOff>
      <xdr:row>447</xdr:row>
      <xdr:rowOff>190500</xdr:rowOff>
    </xdr:to>
    <xdr:pic>
      <xdr:nvPicPr>
        <xdr:cNvPr id="392" name="Picture 391">
          <a:extLst>
            <a:ext uri="{FF2B5EF4-FFF2-40B4-BE49-F238E27FC236}">
              <a16:creationId xmlns:a16="http://schemas.microsoft.com/office/drawing/2014/main" id="{C01DE20F-D057-0D5D-141B-85716803B5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24246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448</xdr:row>
      <xdr:rowOff>0</xdr:rowOff>
    </xdr:from>
    <xdr:to>
      <xdr:col>4</xdr:col>
      <xdr:colOff>190500</xdr:colOff>
      <xdr:row>448</xdr:row>
      <xdr:rowOff>190500</xdr:rowOff>
    </xdr:to>
    <xdr:pic>
      <xdr:nvPicPr>
        <xdr:cNvPr id="393" name="Picture 392">
          <a:extLst>
            <a:ext uri="{FF2B5EF4-FFF2-40B4-BE49-F238E27FC236}">
              <a16:creationId xmlns:a16="http://schemas.microsoft.com/office/drawing/2014/main" id="{4178D606-2010-FBD8-D7F7-D6BD6EB882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24977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449</xdr:row>
      <xdr:rowOff>0</xdr:rowOff>
    </xdr:from>
    <xdr:to>
      <xdr:col>4</xdr:col>
      <xdr:colOff>190500</xdr:colOff>
      <xdr:row>449</xdr:row>
      <xdr:rowOff>190500</xdr:rowOff>
    </xdr:to>
    <xdr:pic>
      <xdr:nvPicPr>
        <xdr:cNvPr id="394" name="Picture 393">
          <a:extLst>
            <a:ext uri="{FF2B5EF4-FFF2-40B4-BE49-F238E27FC236}">
              <a16:creationId xmlns:a16="http://schemas.microsoft.com/office/drawing/2014/main" id="{7A9D0E59-3E0A-3830-3A2C-6B85703D69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25709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450</xdr:row>
      <xdr:rowOff>0</xdr:rowOff>
    </xdr:from>
    <xdr:to>
      <xdr:col>4</xdr:col>
      <xdr:colOff>190500</xdr:colOff>
      <xdr:row>450</xdr:row>
      <xdr:rowOff>190500</xdr:rowOff>
    </xdr:to>
    <xdr:pic>
      <xdr:nvPicPr>
        <xdr:cNvPr id="395" name="Picture 394">
          <a:extLst>
            <a:ext uri="{FF2B5EF4-FFF2-40B4-BE49-F238E27FC236}">
              <a16:creationId xmlns:a16="http://schemas.microsoft.com/office/drawing/2014/main" id="{0765C097-C284-F5CB-6C39-8A9C3FE046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26440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451</xdr:row>
      <xdr:rowOff>0</xdr:rowOff>
    </xdr:from>
    <xdr:to>
      <xdr:col>4</xdr:col>
      <xdr:colOff>190500</xdr:colOff>
      <xdr:row>451</xdr:row>
      <xdr:rowOff>190500</xdr:rowOff>
    </xdr:to>
    <xdr:pic>
      <xdr:nvPicPr>
        <xdr:cNvPr id="396" name="Picture 395">
          <a:extLst>
            <a:ext uri="{FF2B5EF4-FFF2-40B4-BE49-F238E27FC236}">
              <a16:creationId xmlns:a16="http://schemas.microsoft.com/office/drawing/2014/main" id="{2C37D07B-6283-8F55-5D3D-76D042A722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27172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453</xdr:row>
      <xdr:rowOff>0</xdr:rowOff>
    </xdr:from>
    <xdr:to>
      <xdr:col>4</xdr:col>
      <xdr:colOff>190500</xdr:colOff>
      <xdr:row>453</xdr:row>
      <xdr:rowOff>190500</xdr:rowOff>
    </xdr:to>
    <xdr:pic>
      <xdr:nvPicPr>
        <xdr:cNvPr id="397" name="Picture 396">
          <a:extLst>
            <a:ext uri="{FF2B5EF4-FFF2-40B4-BE49-F238E27FC236}">
              <a16:creationId xmlns:a16="http://schemas.microsoft.com/office/drawing/2014/main" id="{E9E50DFE-B193-0FE8-292C-4E65C4DA88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28635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454</xdr:row>
      <xdr:rowOff>0</xdr:rowOff>
    </xdr:from>
    <xdr:to>
      <xdr:col>4</xdr:col>
      <xdr:colOff>190500</xdr:colOff>
      <xdr:row>454</xdr:row>
      <xdr:rowOff>190500</xdr:rowOff>
    </xdr:to>
    <xdr:pic>
      <xdr:nvPicPr>
        <xdr:cNvPr id="398" name="Picture 397">
          <a:extLst>
            <a:ext uri="{FF2B5EF4-FFF2-40B4-BE49-F238E27FC236}">
              <a16:creationId xmlns:a16="http://schemas.microsoft.com/office/drawing/2014/main" id="{6FB8F17B-01EE-E3C6-BC82-B3D9692637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29366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455</xdr:row>
      <xdr:rowOff>0</xdr:rowOff>
    </xdr:from>
    <xdr:to>
      <xdr:col>4</xdr:col>
      <xdr:colOff>190500</xdr:colOff>
      <xdr:row>455</xdr:row>
      <xdr:rowOff>190500</xdr:rowOff>
    </xdr:to>
    <xdr:pic>
      <xdr:nvPicPr>
        <xdr:cNvPr id="399" name="Picture 398">
          <a:extLst>
            <a:ext uri="{FF2B5EF4-FFF2-40B4-BE49-F238E27FC236}">
              <a16:creationId xmlns:a16="http://schemas.microsoft.com/office/drawing/2014/main" id="{D49D856F-63CF-F62C-F01D-010C09B63A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30098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456</xdr:row>
      <xdr:rowOff>0</xdr:rowOff>
    </xdr:from>
    <xdr:to>
      <xdr:col>4</xdr:col>
      <xdr:colOff>190500</xdr:colOff>
      <xdr:row>456</xdr:row>
      <xdr:rowOff>190500</xdr:rowOff>
    </xdr:to>
    <xdr:pic>
      <xdr:nvPicPr>
        <xdr:cNvPr id="400" name="Picture 399">
          <a:extLst>
            <a:ext uri="{FF2B5EF4-FFF2-40B4-BE49-F238E27FC236}">
              <a16:creationId xmlns:a16="http://schemas.microsoft.com/office/drawing/2014/main" id="{71C60ABD-0C4F-21A7-606A-314600C6F0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30829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457</xdr:row>
      <xdr:rowOff>0</xdr:rowOff>
    </xdr:from>
    <xdr:to>
      <xdr:col>4</xdr:col>
      <xdr:colOff>190500</xdr:colOff>
      <xdr:row>457</xdr:row>
      <xdr:rowOff>190500</xdr:rowOff>
    </xdr:to>
    <xdr:pic>
      <xdr:nvPicPr>
        <xdr:cNvPr id="401" name="Picture 400">
          <a:extLst>
            <a:ext uri="{FF2B5EF4-FFF2-40B4-BE49-F238E27FC236}">
              <a16:creationId xmlns:a16="http://schemas.microsoft.com/office/drawing/2014/main" id="{36406C82-8689-1AB8-FE8E-0AFCED3D04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31561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458</xdr:row>
      <xdr:rowOff>0</xdr:rowOff>
    </xdr:from>
    <xdr:to>
      <xdr:col>4</xdr:col>
      <xdr:colOff>190500</xdr:colOff>
      <xdr:row>458</xdr:row>
      <xdr:rowOff>190500</xdr:rowOff>
    </xdr:to>
    <xdr:pic>
      <xdr:nvPicPr>
        <xdr:cNvPr id="402" name="Picture 401">
          <a:extLst>
            <a:ext uri="{FF2B5EF4-FFF2-40B4-BE49-F238E27FC236}">
              <a16:creationId xmlns:a16="http://schemas.microsoft.com/office/drawing/2014/main" id="{41BF3CAA-21B4-CDC9-7C08-0C1DD0CA97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32292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459</xdr:row>
      <xdr:rowOff>0</xdr:rowOff>
    </xdr:from>
    <xdr:to>
      <xdr:col>4</xdr:col>
      <xdr:colOff>190500</xdr:colOff>
      <xdr:row>459</xdr:row>
      <xdr:rowOff>190500</xdr:rowOff>
    </xdr:to>
    <xdr:pic>
      <xdr:nvPicPr>
        <xdr:cNvPr id="403" name="Picture 402">
          <a:extLst>
            <a:ext uri="{FF2B5EF4-FFF2-40B4-BE49-F238E27FC236}">
              <a16:creationId xmlns:a16="http://schemas.microsoft.com/office/drawing/2014/main" id="{C21CEE82-023F-E4E8-066D-2DD9F9B1DE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33024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460</xdr:row>
      <xdr:rowOff>0</xdr:rowOff>
    </xdr:from>
    <xdr:to>
      <xdr:col>4</xdr:col>
      <xdr:colOff>190500</xdr:colOff>
      <xdr:row>460</xdr:row>
      <xdr:rowOff>190500</xdr:rowOff>
    </xdr:to>
    <xdr:pic>
      <xdr:nvPicPr>
        <xdr:cNvPr id="404" name="Picture 403">
          <a:extLst>
            <a:ext uri="{FF2B5EF4-FFF2-40B4-BE49-F238E27FC236}">
              <a16:creationId xmlns:a16="http://schemas.microsoft.com/office/drawing/2014/main" id="{4F6C4F02-D5BF-2AC2-8802-3BCC9DA456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33756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461</xdr:row>
      <xdr:rowOff>0</xdr:rowOff>
    </xdr:from>
    <xdr:to>
      <xdr:col>4</xdr:col>
      <xdr:colOff>190500</xdr:colOff>
      <xdr:row>461</xdr:row>
      <xdr:rowOff>190500</xdr:rowOff>
    </xdr:to>
    <xdr:pic>
      <xdr:nvPicPr>
        <xdr:cNvPr id="405" name="Picture 404">
          <a:extLst>
            <a:ext uri="{FF2B5EF4-FFF2-40B4-BE49-F238E27FC236}">
              <a16:creationId xmlns:a16="http://schemas.microsoft.com/office/drawing/2014/main" id="{8192BA82-CE50-42FA-A54C-0DDD099A01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34487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462</xdr:row>
      <xdr:rowOff>0</xdr:rowOff>
    </xdr:from>
    <xdr:to>
      <xdr:col>4</xdr:col>
      <xdr:colOff>190500</xdr:colOff>
      <xdr:row>462</xdr:row>
      <xdr:rowOff>190500</xdr:rowOff>
    </xdr:to>
    <xdr:pic>
      <xdr:nvPicPr>
        <xdr:cNvPr id="406" name="Picture 405">
          <a:extLst>
            <a:ext uri="{FF2B5EF4-FFF2-40B4-BE49-F238E27FC236}">
              <a16:creationId xmlns:a16="http://schemas.microsoft.com/office/drawing/2014/main" id="{B1D707BC-C017-71E0-1281-6BC22971A9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35219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463</xdr:row>
      <xdr:rowOff>0</xdr:rowOff>
    </xdr:from>
    <xdr:to>
      <xdr:col>4</xdr:col>
      <xdr:colOff>190500</xdr:colOff>
      <xdr:row>463</xdr:row>
      <xdr:rowOff>190500</xdr:rowOff>
    </xdr:to>
    <xdr:pic>
      <xdr:nvPicPr>
        <xdr:cNvPr id="407" name="Picture 406">
          <a:extLst>
            <a:ext uri="{FF2B5EF4-FFF2-40B4-BE49-F238E27FC236}">
              <a16:creationId xmlns:a16="http://schemas.microsoft.com/office/drawing/2014/main" id="{5ECACF75-4AA0-18A2-DCC5-D64FB3E472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35950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464</xdr:row>
      <xdr:rowOff>0</xdr:rowOff>
    </xdr:from>
    <xdr:to>
      <xdr:col>4</xdr:col>
      <xdr:colOff>190500</xdr:colOff>
      <xdr:row>464</xdr:row>
      <xdr:rowOff>190500</xdr:rowOff>
    </xdr:to>
    <xdr:pic>
      <xdr:nvPicPr>
        <xdr:cNvPr id="408" name="Picture 407">
          <a:extLst>
            <a:ext uri="{FF2B5EF4-FFF2-40B4-BE49-F238E27FC236}">
              <a16:creationId xmlns:a16="http://schemas.microsoft.com/office/drawing/2014/main" id="{A13BE070-E764-4E7F-288B-7C3FE74488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36682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465</xdr:row>
      <xdr:rowOff>0</xdr:rowOff>
    </xdr:from>
    <xdr:to>
      <xdr:col>4</xdr:col>
      <xdr:colOff>190500</xdr:colOff>
      <xdr:row>465</xdr:row>
      <xdr:rowOff>190500</xdr:rowOff>
    </xdr:to>
    <xdr:pic>
      <xdr:nvPicPr>
        <xdr:cNvPr id="409" name="Picture 408">
          <a:extLst>
            <a:ext uri="{FF2B5EF4-FFF2-40B4-BE49-F238E27FC236}">
              <a16:creationId xmlns:a16="http://schemas.microsoft.com/office/drawing/2014/main" id="{BCCC1213-8486-899C-055E-E20876EC42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37413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466</xdr:row>
      <xdr:rowOff>0</xdr:rowOff>
    </xdr:from>
    <xdr:to>
      <xdr:col>4</xdr:col>
      <xdr:colOff>190500</xdr:colOff>
      <xdr:row>466</xdr:row>
      <xdr:rowOff>190500</xdr:rowOff>
    </xdr:to>
    <xdr:pic>
      <xdr:nvPicPr>
        <xdr:cNvPr id="410" name="Picture 409">
          <a:extLst>
            <a:ext uri="{FF2B5EF4-FFF2-40B4-BE49-F238E27FC236}">
              <a16:creationId xmlns:a16="http://schemas.microsoft.com/office/drawing/2014/main" id="{6A2D457E-EB68-766E-EE18-2D9E9DDF61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38510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467</xdr:row>
      <xdr:rowOff>0</xdr:rowOff>
    </xdr:from>
    <xdr:to>
      <xdr:col>4</xdr:col>
      <xdr:colOff>190500</xdr:colOff>
      <xdr:row>467</xdr:row>
      <xdr:rowOff>190500</xdr:rowOff>
    </xdr:to>
    <xdr:pic>
      <xdr:nvPicPr>
        <xdr:cNvPr id="411" name="Picture 410">
          <a:extLst>
            <a:ext uri="{FF2B5EF4-FFF2-40B4-BE49-F238E27FC236}">
              <a16:creationId xmlns:a16="http://schemas.microsoft.com/office/drawing/2014/main" id="{DEF67BAE-284B-E371-EF4C-AB6AFB04F5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39425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468</xdr:row>
      <xdr:rowOff>0</xdr:rowOff>
    </xdr:from>
    <xdr:to>
      <xdr:col>4</xdr:col>
      <xdr:colOff>190500</xdr:colOff>
      <xdr:row>468</xdr:row>
      <xdr:rowOff>190500</xdr:rowOff>
    </xdr:to>
    <xdr:pic>
      <xdr:nvPicPr>
        <xdr:cNvPr id="412" name="Picture 411">
          <a:extLst>
            <a:ext uri="{FF2B5EF4-FFF2-40B4-BE49-F238E27FC236}">
              <a16:creationId xmlns:a16="http://schemas.microsoft.com/office/drawing/2014/main" id="{7D6C480E-4F10-F25C-A629-9E97B98629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40339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469</xdr:row>
      <xdr:rowOff>0</xdr:rowOff>
    </xdr:from>
    <xdr:to>
      <xdr:col>4</xdr:col>
      <xdr:colOff>190500</xdr:colOff>
      <xdr:row>469</xdr:row>
      <xdr:rowOff>190500</xdr:rowOff>
    </xdr:to>
    <xdr:pic>
      <xdr:nvPicPr>
        <xdr:cNvPr id="413" name="Picture 412">
          <a:extLst>
            <a:ext uri="{FF2B5EF4-FFF2-40B4-BE49-F238E27FC236}">
              <a16:creationId xmlns:a16="http://schemas.microsoft.com/office/drawing/2014/main" id="{39321A59-48EE-0D39-F428-84E486BAB3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41254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478</xdr:row>
      <xdr:rowOff>0</xdr:rowOff>
    </xdr:from>
    <xdr:to>
      <xdr:col>4</xdr:col>
      <xdr:colOff>190500</xdr:colOff>
      <xdr:row>478</xdr:row>
      <xdr:rowOff>190500</xdr:rowOff>
    </xdr:to>
    <xdr:pic>
      <xdr:nvPicPr>
        <xdr:cNvPr id="414" name="Picture 413">
          <a:extLst>
            <a:ext uri="{FF2B5EF4-FFF2-40B4-BE49-F238E27FC236}">
              <a16:creationId xmlns:a16="http://schemas.microsoft.com/office/drawing/2014/main" id="{5684BC94-88B6-B18C-01B5-47A818E8DF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49483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492</xdr:row>
      <xdr:rowOff>0</xdr:rowOff>
    </xdr:from>
    <xdr:to>
      <xdr:col>4</xdr:col>
      <xdr:colOff>190500</xdr:colOff>
      <xdr:row>492</xdr:row>
      <xdr:rowOff>190500</xdr:rowOff>
    </xdr:to>
    <xdr:pic>
      <xdr:nvPicPr>
        <xdr:cNvPr id="415" name="Picture 414">
          <a:extLst>
            <a:ext uri="{FF2B5EF4-FFF2-40B4-BE49-F238E27FC236}">
              <a16:creationId xmlns:a16="http://schemas.microsoft.com/office/drawing/2014/main" id="{841B50FE-A269-7C93-0C87-2E3EDE077B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61553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494</xdr:row>
      <xdr:rowOff>0</xdr:rowOff>
    </xdr:from>
    <xdr:to>
      <xdr:col>4</xdr:col>
      <xdr:colOff>190500</xdr:colOff>
      <xdr:row>494</xdr:row>
      <xdr:rowOff>190500</xdr:rowOff>
    </xdr:to>
    <xdr:pic>
      <xdr:nvPicPr>
        <xdr:cNvPr id="416" name="Picture 415">
          <a:extLst>
            <a:ext uri="{FF2B5EF4-FFF2-40B4-BE49-F238E27FC236}">
              <a16:creationId xmlns:a16="http://schemas.microsoft.com/office/drawing/2014/main" id="{E84A56D6-AC36-26EE-D921-AD50B4C26E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63199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495</xdr:row>
      <xdr:rowOff>0</xdr:rowOff>
    </xdr:from>
    <xdr:to>
      <xdr:col>4</xdr:col>
      <xdr:colOff>190500</xdr:colOff>
      <xdr:row>495</xdr:row>
      <xdr:rowOff>190500</xdr:rowOff>
    </xdr:to>
    <xdr:pic>
      <xdr:nvPicPr>
        <xdr:cNvPr id="417" name="Picture 416">
          <a:extLst>
            <a:ext uri="{FF2B5EF4-FFF2-40B4-BE49-F238E27FC236}">
              <a16:creationId xmlns:a16="http://schemas.microsoft.com/office/drawing/2014/main" id="{75BAA796-9B58-61A2-0641-263A2ACBB8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64114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496</xdr:row>
      <xdr:rowOff>0</xdr:rowOff>
    </xdr:from>
    <xdr:to>
      <xdr:col>4</xdr:col>
      <xdr:colOff>190500</xdr:colOff>
      <xdr:row>496</xdr:row>
      <xdr:rowOff>190500</xdr:rowOff>
    </xdr:to>
    <xdr:pic>
      <xdr:nvPicPr>
        <xdr:cNvPr id="418" name="Picture 417">
          <a:extLst>
            <a:ext uri="{FF2B5EF4-FFF2-40B4-BE49-F238E27FC236}">
              <a16:creationId xmlns:a16="http://schemas.microsoft.com/office/drawing/2014/main" id="{6D197241-821E-6470-97C8-4F08DA1A02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64662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499</xdr:row>
      <xdr:rowOff>0</xdr:rowOff>
    </xdr:from>
    <xdr:to>
      <xdr:col>4</xdr:col>
      <xdr:colOff>190500</xdr:colOff>
      <xdr:row>499</xdr:row>
      <xdr:rowOff>190500</xdr:rowOff>
    </xdr:to>
    <xdr:pic>
      <xdr:nvPicPr>
        <xdr:cNvPr id="419" name="Picture 418">
          <a:extLst>
            <a:ext uri="{FF2B5EF4-FFF2-40B4-BE49-F238E27FC236}">
              <a16:creationId xmlns:a16="http://schemas.microsoft.com/office/drawing/2014/main" id="{32469A9F-F171-0D0E-8F18-DAB900089E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67223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500</xdr:row>
      <xdr:rowOff>0</xdr:rowOff>
    </xdr:from>
    <xdr:to>
      <xdr:col>4</xdr:col>
      <xdr:colOff>190500</xdr:colOff>
      <xdr:row>500</xdr:row>
      <xdr:rowOff>190500</xdr:rowOff>
    </xdr:to>
    <xdr:pic>
      <xdr:nvPicPr>
        <xdr:cNvPr id="420" name="Picture 419">
          <a:extLst>
            <a:ext uri="{FF2B5EF4-FFF2-40B4-BE49-F238E27FC236}">
              <a16:creationId xmlns:a16="http://schemas.microsoft.com/office/drawing/2014/main" id="{D08413E6-4E66-F8B6-319A-505ED64CD6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68137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502</xdr:row>
      <xdr:rowOff>0</xdr:rowOff>
    </xdr:from>
    <xdr:to>
      <xdr:col>4</xdr:col>
      <xdr:colOff>190500</xdr:colOff>
      <xdr:row>502</xdr:row>
      <xdr:rowOff>190500</xdr:rowOff>
    </xdr:to>
    <xdr:pic>
      <xdr:nvPicPr>
        <xdr:cNvPr id="421" name="Picture 420">
          <a:extLst>
            <a:ext uri="{FF2B5EF4-FFF2-40B4-BE49-F238E27FC236}">
              <a16:creationId xmlns:a16="http://schemas.microsoft.com/office/drawing/2014/main" id="{FA049BAB-AE50-A7EB-610A-0E2566188D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0149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503</xdr:row>
      <xdr:rowOff>0</xdr:rowOff>
    </xdr:from>
    <xdr:to>
      <xdr:col>4</xdr:col>
      <xdr:colOff>190500</xdr:colOff>
      <xdr:row>503</xdr:row>
      <xdr:rowOff>190500</xdr:rowOff>
    </xdr:to>
    <xdr:pic>
      <xdr:nvPicPr>
        <xdr:cNvPr id="422" name="Picture 421">
          <a:extLst>
            <a:ext uri="{FF2B5EF4-FFF2-40B4-BE49-F238E27FC236}">
              <a16:creationId xmlns:a16="http://schemas.microsoft.com/office/drawing/2014/main" id="{7D70D110-3505-6F9E-65EB-BDEAEEC9ED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0880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504</xdr:row>
      <xdr:rowOff>0</xdr:rowOff>
    </xdr:from>
    <xdr:to>
      <xdr:col>4</xdr:col>
      <xdr:colOff>190500</xdr:colOff>
      <xdr:row>504</xdr:row>
      <xdr:rowOff>190500</xdr:rowOff>
    </xdr:to>
    <xdr:pic>
      <xdr:nvPicPr>
        <xdr:cNvPr id="423" name="Picture 422">
          <a:extLst>
            <a:ext uri="{FF2B5EF4-FFF2-40B4-BE49-F238E27FC236}">
              <a16:creationId xmlns:a16="http://schemas.microsoft.com/office/drawing/2014/main" id="{BEB83DAA-DC3A-4893-7CD1-71DCD0A02E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1612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505</xdr:row>
      <xdr:rowOff>0</xdr:rowOff>
    </xdr:from>
    <xdr:to>
      <xdr:col>4</xdr:col>
      <xdr:colOff>190500</xdr:colOff>
      <xdr:row>505</xdr:row>
      <xdr:rowOff>190500</xdr:rowOff>
    </xdr:to>
    <xdr:pic>
      <xdr:nvPicPr>
        <xdr:cNvPr id="424" name="Picture 423">
          <a:extLst>
            <a:ext uri="{FF2B5EF4-FFF2-40B4-BE49-F238E27FC236}">
              <a16:creationId xmlns:a16="http://schemas.microsoft.com/office/drawing/2014/main" id="{34F8C4AB-5309-5489-21CC-2ED9A7B3CE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2343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507</xdr:row>
      <xdr:rowOff>0</xdr:rowOff>
    </xdr:from>
    <xdr:to>
      <xdr:col>4</xdr:col>
      <xdr:colOff>190500</xdr:colOff>
      <xdr:row>507</xdr:row>
      <xdr:rowOff>190500</xdr:rowOff>
    </xdr:to>
    <xdr:pic>
      <xdr:nvPicPr>
        <xdr:cNvPr id="425" name="Picture 424">
          <a:extLst>
            <a:ext uri="{FF2B5EF4-FFF2-40B4-BE49-F238E27FC236}">
              <a16:creationId xmlns:a16="http://schemas.microsoft.com/office/drawing/2014/main" id="{4C420CF8-A1A4-4DA1-25C7-78BF36CAFA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3989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508</xdr:row>
      <xdr:rowOff>0</xdr:rowOff>
    </xdr:from>
    <xdr:to>
      <xdr:col>4</xdr:col>
      <xdr:colOff>190500</xdr:colOff>
      <xdr:row>508</xdr:row>
      <xdr:rowOff>190500</xdr:rowOff>
    </xdr:to>
    <xdr:pic>
      <xdr:nvPicPr>
        <xdr:cNvPr id="426" name="Picture 425">
          <a:extLst>
            <a:ext uri="{FF2B5EF4-FFF2-40B4-BE49-F238E27FC236}">
              <a16:creationId xmlns:a16="http://schemas.microsoft.com/office/drawing/2014/main" id="{54D26F14-7C41-005E-6AAD-E070A934B0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4904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509</xdr:row>
      <xdr:rowOff>0</xdr:rowOff>
    </xdr:from>
    <xdr:to>
      <xdr:col>4</xdr:col>
      <xdr:colOff>190500</xdr:colOff>
      <xdr:row>509</xdr:row>
      <xdr:rowOff>190500</xdr:rowOff>
    </xdr:to>
    <xdr:pic>
      <xdr:nvPicPr>
        <xdr:cNvPr id="427" name="Picture 426">
          <a:extLst>
            <a:ext uri="{FF2B5EF4-FFF2-40B4-BE49-F238E27FC236}">
              <a16:creationId xmlns:a16="http://schemas.microsoft.com/office/drawing/2014/main" id="{EBFF4057-B6D2-6C80-378F-1A4A3B0609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5452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510</xdr:row>
      <xdr:rowOff>0</xdr:rowOff>
    </xdr:from>
    <xdr:to>
      <xdr:col>4</xdr:col>
      <xdr:colOff>190500</xdr:colOff>
      <xdr:row>510</xdr:row>
      <xdr:rowOff>190500</xdr:rowOff>
    </xdr:to>
    <xdr:pic>
      <xdr:nvPicPr>
        <xdr:cNvPr id="428" name="Picture 427">
          <a:extLst>
            <a:ext uri="{FF2B5EF4-FFF2-40B4-BE49-F238E27FC236}">
              <a16:creationId xmlns:a16="http://schemas.microsoft.com/office/drawing/2014/main" id="{0DC30E2A-5D52-D39B-3A5D-8B44526CA4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6001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511</xdr:row>
      <xdr:rowOff>0</xdr:rowOff>
    </xdr:from>
    <xdr:to>
      <xdr:col>4</xdr:col>
      <xdr:colOff>190500</xdr:colOff>
      <xdr:row>511</xdr:row>
      <xdr:rowOff>190500</xdr:rowOff>
    </xdr:to>
    <xdr:pic>
      <xdr:nvPicPr>
        <xdr:cNvPr id="429" name="Picture 428">
          <a:extLst>
            <a:ext uri="{FF2B5EF4-FFF2-40B4-BE49-F238E27FC236}">
              <a16:creationId xmlns:a16="http://schemas.microsoft.com/office/drawing/2014/main" id="{8A694B96-1E91-A525-9751-A1B55AA93A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6549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512</xdr:row>
      <xdr:rowOff>0</xdr:rowOff>
    </xdr:from>
    <xdr:to>
      <xdr:col>4</xdr:col>
      <xdr:colOff>190500</xdr:colOff>
      <xdr:row>512</xdr:row>
      <xdr:rowOff>190500</xdr:rowOff>
    </xdr:to>
    <xdr:pic>
      <xdr:nvPicPr>
        <xdr:cNvPr id="430" name="Picture 429">
          <a:extLst>
            <a:ext uri="{FF2B5EF4-FFF2-40B4-BE49-F238E27FC236}">
              <a16:creationId xmlns:a16="http://schemas.microsoft.com/office/drawing/2014/main" id="{66624D31-F58F-4C1B-299F-CFCB063B57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7098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513</xdr:row>
      <xdr:rowOff>0</xdr:rowOff>
    </xdr:from>
    <xdr:to>
      <xdr:col>4</xdr:col>
      <xdr:colOff>190500</xdr:colOff>
      <xdr:row>513</xdr:row>
      <xdr:rowOff>190500</xdr:rowOff>
    </xdr:to>
    <xdr:pic>
      <xdr:nvPicPr>
        <xdr:cNvPr id="431" name="Picture 430">
          <a:extLst>
            <a:ext uri="{FF2B5EF4-FFF2-40B4-BE49-F238E27FC236}">
              <a16:creationId xmlns:a16="http://schemas.microsoft.com/office/drawing/2014/main" id="{E7D15662-D4AE-BC92-0228-45898B3593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7647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514</xdr:row>
      <xdr:rowOff>0</xdr:rowOff>
    </xdr:from>
    <xdr:to>
      <xdr:col>4</xdr:col>
      <xdr:colOff>190500</xdr:colOff>
      <xdr:row>514</xdr:row>
      <xdr:rowOff>190500</xdr:rowOff>
    </xdr:to>
    <xdr:pic>
      <xdr:nvPicPr>
        <xdr:cNvPr id="432" name="Picture 431">
          <a:extLst>
            <a:ext uri="{FF2B5EF4-FFF2-40B4-BE49-F238E27FC236}">
              <a16:creationId xmlns:a16="http://schemas.microsoft.com/office/drawing/2014/main" id="{80F1736A-A842-A66F-97A6-3CC7ACA58B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8195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515</xdr:row>
      <xdr:rowOff>0</xdr:rowOff>
    </xdr:from>
    <xdr:to>
      <xdr:col>4</xdr:col>
      <xdr:colOff>190500</xdr:colOff>
      <xdr:row>515</xdr:row>
      <xdr:rowOff>190500</xdr:rowOff>
    </xdr:to>
    <xdr:pic>
      <xdr:nvPicPr>
        <xdr:cNvPr id="433" name="Picture 432">
          <a:extLst>
            <a:ext uri="{FF2B5EF4-FFF2-40B4-BE49-F238E27FC236}">
              <a16:creationId xmlns:a16="http://schemas.microsoft.com/office/drawing/2014/main" id="{B77F8DAF-FE68-70E9-72FF-3614847641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8744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516</xdr:row>
      <xdr:rowOff>0</xdr:rowOff>
    </xdr:from>
    <xdr:to>
      <xdr:col>4</xdr:col>
      <xdr:colOff>190500</xdr:colOff>
      <xdr:row>516</xdr:row>
      <xdr:rowOff>190500</xdr:rowOff>
    </xdr:to>
    <xdr:pic>
      <xdr:nvPicPr>
        <xdr:cNvPr id="434" name="Picture 433">
          <a:extLst>
            <a:ext uri="{FF2B5EF4-FFF2-40B4-BE49-F238E27FC236}">
              <a16:creationId xmlns:a16="http://schemas.microsoft.com/office/drawing/2014/main" id="{E366762A-4F6C-3DE4-6C61-74FBFFEF82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9293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517</xdr:row>
      <xdr:rowOff>0</xdr:rowOff>
    </xdr:from>
    <xdr:to>
      <xdr:col>4</xdr:col>
      <xdr:colOff>190500</xdr:colOff>
      <xdr:row>517</xdr:row>
      <xdr:rowOff>190500</xdr:rowOff>
    </xdr:to>
    <xdr:pic>
      <xdr:nvPicPr>
        <xdr:cNvPr id="435" name="Picture 434">
          <a:extLst>
            <a:ext uri="{FF2B5EF4-FFF2-40B4-BE49-F238E27FC236}">
              <a16:creationId xmlns:a16="http://schemas.microsoft.com/office/drawing/2014/main" id="{5B3205FF-B332-37BD-C01C-A4F54611D9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9841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518</xdr:row>
      <xdr:rowOff>0</xdr:rowOff>
    </xdr:from>
    <xdr:to>
      <xdr:col>4</xdr:col>
      <xdr:colOff>190500</xdr:colOff>
      <xdr:row>518</xdr:row>
      <xdr:rowOff>190500</xdr:rowOff>
    </xdr:to>
    <xdr:pic>
      <xdr:nvPicPr>
        <xdr:cNvPr id="436" name="Picture 435">
          <a:extLst>
            <a:ext uri="{FF2B5EF4-FFF2-40B4-BE49-F238E27FC236}">
              <a16:creationId xmlns:a16="http://schemas.microsoft.com/office/drawing/2014/main" id="{3B028891-8E9E-5CFB-53C4-BAFDD6B502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80390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527</xdr:row>
      <xdr:rowOff>0</xdr:rowOff>
    </xdr:from>
    <xdr:to>
      <xdr:col>4</xdr:col>
      <xdr:colOff>190500</xdr:colOff>
      <xdr:row>527</xdr:row>
      <xdr:rowOff>190500</xdr:rowOff>
    </xdr:to>
    <xdr:pic>
      <xdr:nvPicPr>
        <xdr:cNvPr id="437" name="Picture 436">
          <a:extLst>
            <a:ext uri="{FF2B5EF4-FFF2-40B4-BE49-F238E27FC236}">
              <a16:creationId xmlns:a16="http://schemas.microsoft.com/office/drawing/2014/main" id="{D88BD556-39A1-CC59-EAFF-1B86FEC129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85511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528</xdr:row>
      <xdr:rowOff>0</xdr:rowOff>
    </xdr:from>
    <xdr:to>
      <xdr:col>4</xdr:col>
      <xdr:colOff>190500</xdr:colOff>
      <xdr:row>528</xdr:row>
      <xdr:rowOff>190500</xdr:rowOff>
    </xdr:to>
    <xdr:pic>
      <xdr:nvPicPr>
        <xdr:cNvPr id="438" name="Picture 437">
          <a:extLst>
            <a:ext uri="{FF2B5EF4-FFF2-40B4-BE49-F238E27FC236}">
              <a16:creationId xmlns:a16="http://schemas.microsoft.com/office/drawing/2014/main" id="{D5A295EE-05E8-F23A-CF5A-FE1FBCA345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86791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529</xdr:row>
      <xdr:rowOff>0</xdr:rowOff>
    </xdr:from>
    <xdr:to>
      <xdr:col>4</xdr:col>
      <xdr:colOff>190500</xdr:colOff>
      <xdr:row>529</xdr:row>
      <xdr:rowOff>190500</xdr:rowOff>
    </xdr:to>
    <xdr:pic>
      <xdr:nvPicPr>
        <xdr:cNvPr id="439" name="Picture 438">
          <a:extLst>
            <a:ext uri="{FF2B5EF4-FFF2-40B4-BE49-F238E27FC236}">
              <a16:creationId xmlns:a16="http://schemas.microsoft.com/office/drawing/2014/main" id="{146AED4D-4613-1B90-0FBE-B738F4AF5F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88071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530</xdr:row>
      <xdr:rowOff>0</xdr:rowOff>
    </xdr:from>
    <xdr:to>
      <xdr:col>4</xdr:col>
      <xdr:colOff>190500</xdr:colOff>
      <xdr:row>530</xdr:row>
      <xdr:rowOff>190500</xdr:rowOff>
    </xdr:to>
    <xdr:pic>
      <xdr:nvPicPr>
        <xdr:cNvPr id="440" name="Picture 439">
          <a:extLst>
            <a:ext uri="{FF2B5EF4-FFF2-40B4-BE49-F238E27FC236}">
              <a16:creationId xmlns:a16="http://schemas.microsoft.com/office/drawing/2014/main" id="{6E8F598A-39B1-54EF-9604-49B4FDF438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89351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531</xdr:row>
      <xdr:rowOff>0</xdr:rowOff>
    </xdr:from>
    <xdr:to>
      <xdr:col>4</xdr:col>
      <xdr:colOff>190500</xdr:colOff>
      <xdr:row>531</xdr:row>
      <xdr:rowOff>190500</xdr:rowOff>
    </xdr:to>
    <xdr:pic>
      <xdr:nvPicPr>
        <xdr:cNvPr id="441" name="Picture 440">
          <a:extLst>
            <a:ext uri="{FF2B5EF4-FFF2-40B4-BE49-F238E27FC236}">
              <a16:creationId xmlns:a16="http://schemas.microsoft.com/office/drawing/2014/main" id="{00C132E0-157B-C260-E585-6A058B0240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90631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532</xdr:row>
      <xdr:rowOff>0</xdr:rowOff>
    </xdr:from>
    <xdr:to>
      <xdr:col>4</xdr:col>
      <xdr:colOff>190500</xdr:colOff>
      <xdr:row>532</xdr:row>
      <xdr:rowOff>190500</xdr:rowOff>
    </xdr:to>
    <xdr:pic>
      <xdr:nvPicPr>
        <xdr:cNvPr id="442" name="Picture 441">
          <a:extLst>
            <a:ext uri="{FF2B5EF4-FFF2-40B4-BE49-F238E27FC236}">
              <a16:creationId xmlns:a16="http://schemas.microsoft.com/office/drawing/2014/main" id="{CF2296DA-20E1-72FF-0A66-7DA2BCC658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91363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533</xdr:row>
      <xdr:rowOff>0</xdr:rowOff>
    </xdr:from>
    <xdr:to>
      <xdr:col>4</xdr:col>
      <xdr:colOff>190500</xdr:colOff>
      <xdr:row>533</xdr:row>
      <xdr:rowOff>190500</xdr:rowOff>
    </xdr:to>
    <xdr:pic>
      <xdr:nvPicPr>
        <xdr:cNvPr id="443" name="Picture 442">
          <a:extLst>
            <a:ext uri="{FF2B5EF4-FFF2-40B4-BE49-F238E27FC236}">
              <a16:creationId xmlns:a16="http://schemas.microsoft.com/office/drawing/2014/main" id="{A265D863-9DF3-EC56-783A-529C68B0B0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92094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534</xdr:row>
      <xdr:rowOff>0</xdr:rowOff>
    </xdr:from>
    <xdr:to>
      <xdr:col>4</xdr:col>
      <xdr:colOff>190500</xdr:colOff>
      <xdr:row>534</xdr:row>
      <xdr:rowOff>190500</xdr:rowOff>
    </xdr:to>
    <xdr:pic>
      <xdr:nvPicPr>
        <xdr:cNvPr id="444" name="Picture 443">
          <a:extLst>
            <a:ext uri="{FF2B5EF4-FFF2-40B4-BE49-F238E27FC236}">
              <a16:creationId xmlns:a16="http://schemas.microsoft.com/office/drawing/2014/main" id="{017496C9-0E24-AC65-F7E3-BED4A86771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92826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535</xdr:row>
      <xdr:rowOff>0</xdr:rowOff>
    </xdr:from>
    <xdr:to>
      <xdr:col>4</xdr:col>
      <xdr:colOff>190500</xdr:colOff>
      <xdr:row>535</xdr:row>
      <xdr:rowOff>190500</xdr:rowOff>
    </xdr:to>
    <xdr:pic>
      <xdr:nvPicPr>
        <xdr:cNvPr id="445" name="Picture 444">
          <a:extLst>
            <a:ext uri="{FF2B5EF4-FFF2-40B4-BE49-F238E27FC236}">
              <a16:creationId xmlns:a16="http://schemas.microsoft.com/office/drawing/2014/main" id="{7324D509-EC70-B95C-6C03-EF0DA6CDAB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93557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536</xdr:row>
      <xdr:rowOff>0</xdr:rowOff>
    </xdr:from>
    <xdr:to>
      <xdr:col>4</xdr:col>
      <xdr:colOff>190500</xdr:colOff>
      <xdr:row>536</xdr:row>
      <xdr:rowOff>190500</xdr:rowOff>
    </xdr:to>
    <xdr:pic>
      <xdr:nvPicPr>
        <xdr:cNvPr id="446" name="Picture 445">
          <a:extLst>
            <a:ext uri="{FF2B5EF4-FFF2-40B4-BE49-F238E27FC236}">
              <a16:creationId xmlns:a16="http://schemas.microsoft.com/office/drawing/2014/main" id="{F6F6C747-3AAF-FEB3-89B3-F5FFD52218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94289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537</xdr:row>
      <xdr:rowOff>0</xdr:rowOff>
    </xdr:from>
    <xdr:to>
      <xdr:col>4</xdr:col>
      <xdr:colOff>190500</xdr:colOff>
      <xdr:row>537</xdr:row>
      <xdr:rowOff>190500</xdr:rowOff>
    </xdr:to>
    <xdr:pic>
      <xdr:nvPicPr>
        <xdr:cNvPr id="447" name="Picture 446">
          <a:extLst>
            <a:ext uri="{FF2B5EF4-FFF2-40B4-BE49-F238E27FC236}">
              <a16:creationId xmlns:a16="http://schemas.microsoft.com/office/drawing/2014/main" id="{DB7C77F1-1214-44B5-3D8F-92ABBBE625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95020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538</xdr:row>
      <xdr:rowOff>0</xdr:rowOff>
    </xdr:from>
    <xdr:to>
      <xdr:col>4</xdr:col>
      <xdr:colOff>190500</xdr:colOff>
      <xdr:row>538</xdr:row>
      <xdr:rowOff>190500</xdr:rowOff>
    </xdr:to>
    <xdr:pic>
      <xdr:nvPicPr>
        <xdr:cNvPr id="448" name="Picture 447">
          <a:extLst>
            <a:ext uri="{FF2B5EF4-FFF2-40B4-BE49-F238E27FC236}">
              <a16:creationId xmlns:a16="http://schemas.microsoft.com/office/drawing/2014/main" id="{D1C3078F-48D9-F296-09E9-4EDDAC7720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95752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539</xdr:row>
      <xdr:rowOff>0</xdr:rowOff>
    </xdr:from>
    <xdr:to>
      <xdr:col>4</xdr:col>
      <xdr:colOff>190500</xdr:colOff>
      <xdr:row>539</xdr:row>
      <xdr:rowOff>190500</xdr:rowOff>
    </xdr:to>
    <xdr:pic>
      <xdr:nvPicPr>
        <xdr:cNvPr id="449" name="Picture 448">
          <a:extLst>
            <a:ext uri="{FF2B5EF4-FFF2-40B4-BE49-F238E27FC236}">
              <a16:creationId xmlns:a16="http://schemas.microsoft.com/office/drawing/2014/main" id="{E3FBE416-6440-5122-E9C5-ACF5750220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96483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540</xdr:row>
      <xdr:rowOff>0</xdr:rowOff>
    </xdr:from>
    <xdr:to>
      <xdr:col>4</xdr:col>
      <xdr:colOff>190500</xdr:colOff>
      <xdr:row>540</xdr:row>
      <xdr:rowOff>190500</xdr:rowOff>
    </xdr:to>
    <xdr:pic>
      <xdr:nvPicPr>
        <xdr:cNvPr id="450" name="Picture 449">
          <a:extLst>
            <a:ext uri="{FF2B5EF4-FFF2-40B4-BE49-F238E27FC236}">
              <a16:creationId xmlns:a16="http://schemas.microsoft.com/office/drawing/2014/main" id="{F5B13C35-CB66-8832-BA10-311AE9B72C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97215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541</xdr:row>
      <xdr:rowOff>0</xdr:rowOff>
    </xdr:from>
    <xdr:to>
      <xdr:col>4</xdr:col>
      <xdr:colOff>190500</xdr:colOff>
      <xdr:row>541</xdr:row>
      <xdr:rowOff>190500</xdr:rowOff>
    </xdr:to>
    <xdr:pic>
      <xdr:nvPicPr>
        <xdr:cNvPr id="451" name="Picture 450">
          <a:extLst>
            <a:ext uri="{FF2B5EF4-FFF2-40B4-BE49-F238E27FC236}">
              <a16:creationId xmlns:a16="http://schemas.microsoft.com/office/drawing/2014/main" id="{2BC58A91-ADAC-F4E6-814C-5D5BD95C56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97946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542</xdr:row>
      <xdr:rowOff>0</xdr:rowOff>
    </xdr:from>
    <xdr:to>
      <xdr:col>4</xdr:col>
      <xdr:colOff>190500</xdr:colOff>
      <xdr:row>542</xdr:row>
      <xdr:rowOff>190500</xdr:rowOff>
    </xdr:to>
    <xdr:pic>
      <xdr:nvPicPr>
        <xdr:cNvPr id="452" name="Picture 451">
          <a:extLst>
            <a:ext uri="{FF2B5EF4-FFF2-40B4-BE49-F238E27FC236}">
              <a16:creationId xmlns:a16="http://schemas.microsoft.com/office/drawing/2014/main" id="{08533225-0FB5-851B-7592-3B40C353FB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98678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543</xdr:row>
      <xdr:rowOff>0</xdr:rowOff>
    </xdr:from>
    <xdr:to>
      <xdr:col>4</xdr:col>
      <xdr:colOff>190500</xdr:colOff>
      <xdr:row>543</xdr:row>
      <xdr:rowOff>190500</xdr:rowOff>
    </xdr:to>
    <xdr:pic>
      <xdr:nvPicPr>
        <xdr:cNvPr id="453" name="Picture 452">
          <a:extLst>
            <a:ext uri="{FF2B5EF4-FFF2-40B4-BE49-F238E27FC236}">
              <a16:creationId xmlns:a16="http://schemas.microsoft.com/office/drawing/2014/main" id="{C4FF1326-04D1-0D06-C686-1618308861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99409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544</xdr:row>
      <xdr:rowOff>0</xdr:rowOff>
    </xdr:from>
    <xdr:to>
      <xdr:col>4</xdr:col>
      <xdr:colOff>190500</xdr:colOff>
      <xdr:row>544</xdr:row>
      <xdr:rowOff>190500</xdr:rowOff>
    </xdr:to>
    <xdr:pic>
      <xdr:nvPicPr>
        <xdr:cNvPr id="454" name="Picture 453">
          <a:extLst>
            <a:ext uri="{FF2B5EF4-FFF2-40B4-BE49-F238E27FC236}">
              <a16:creationId xmlns:a16="http://schemas.microsoft.com/office/drawing/2014/main" id="{149C01D0-C5BA-F483-6C75-38272CBA6B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00141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545</xdr:row>
      <xdr:rowOff>0</xdr:rowOff>
    </xdr:from>
    <xdr:to>
      <xdr:col>4</xdr:col>
      <xdr:colOff>190500</xdr:colOff>
      <xdr:row>545</xdr:row>
      <xdr:rowOff>190500</xdr:rowOff>
    </xdr:to>
    <xdr:pic>
      <xdr:nvPicPr>
        <xdr:cNvPr id="455" name="Picture 454">
          <a:extLst>
            <a:ext uri="{FF2B5EF4-FFF2-40B4-BE49-F238E27FC236}">
              <a16:creationId xmlns:a16="http://schemas.microsoft.com/office/drawing/2014/main" id="{11B222DC-D13B-BEF4-DC28-66C94F1E75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00872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546</xdr:row>
      <xdr:rowOff>0</xdr:rowOff>
    </xdr:from>
    <xdr:to>
      <xdr:col>4</xdr:col>
      <xdr:colOff>190500</xdr:colOff>
      <xdr:row>546</xdr:row>
      <xdr:rowOff>190500</xdr:rowOff>
    </xdr:to>
    <xdr:pic>
      <xdr:nvPicPr>
        <xdr:cNvPr id="456" name="Picture 455">
          <a:extLst>
            <a:ext uri="{FF2B5EF4-FFF2-40B4-BE49-F238E27FC236}">
              <a16:creationId xmlns:a16="http://schemas.microsoft.com/office/drawing/2014/main" id="{325A99EE-AC82-CDFD-CE73-9DC44984E5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01604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547</xdr:row>
      <xdr:rowOff>0</xdr:rowOff>
    </xdr:from>
    <xdr:to>
      <xdr:col>4</xdr:col>
      <xdr:colOff>190500</xdr:colOff>
      <xdr:row>547</xdr:row>
      <xdr:rowOff>190500</xdr:rowOff>
    </xdr:to>
    <xdr:pic>
      <xdr:nvPicPr>
        <xdr:cNvPr id="457" name="Picture 456">
          <a:extLst>
            <a:ext uri="{FF2B5EF4-FFF2-40B4-BE49-F238E27FC236}">
              <a16:creationId xmlns:a16="http://schemas.microsoft.com/office/drawing/2014/main" id="{76D35854-3CD5-59A6-9C47-541F0A76AF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02336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548</xdr:row>
      <xdr:rowOff>0</xdr:rowOff>
    </xdr:from>
    <xdr:to>
      <xdr:col>4</xdr:col>
      <xdr:colOff>190500</xdr:colOff>
      <xdr:row>548</xdr:row>
      <xdr:rowOff>190500</xdr:rowOff>
    </xdr:to>
    <xdr:pic>
      <xdr:nvPicPr>
        <xdr:cNvPr id="458" name="Picture 457">
          <a:extLst>
            <a:ext uri="{FF2B5EF4-FFF2-40B4-BE49-F238E27FC236}">
              <a16:creationId xmlns:a16="http://schemas.microsoft.com/office/drawing/2014/main" id="{5912DFE0-41C2-CB5E-E6FE-7592E4FA7F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03067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549</xdr:row>
      <xdr:rowOff>0</xdr:rowOff>
    </xdr:from>
    <xdr:to>
      <xdr:col>4</xdr:col>
      <xdr:colOff>190500</xdr:colOff>
      <xdr:row>549</xdr:row>
      <xdr:rowOff>190500</xdr:rowOff>
    </xdr:to>
    <xdr:pic>
      <xdr:nvPicPr>
        <xdr:cNvPr id="459" name="Picture 458">
          <a:extLst>
            <a:ext uri="{FF2B5EF4-FFF2-40B4-BE49-F238E27FC236}">
              <a16:creationId xmlns:a16="http://schemas.microsoft.com/office/drawing/2014/main" id="{5A2A10FE-A07E-300E-E695-7AEFFA0395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03981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550</xdr:row>
      <xdr:rowOff>0</xdr:rowOff>
    </xdr:from>
    <xdr:to>
      <xdr:col>4</xdr:col>
      <xdr:colOff>190500</xdr:colOff>
      <xdr:row>550</xdr:row>
      <xdr:rowOff>190500</xdr:rowOff>
    </xdr:to>
    <xdr:pic>
      <xdr:nvPicPr>
        <xdr:cNvPr id="460" name="Picture 459">
          <a:extLst>
            <a:ext uri="{FF2B5EF4-FFF2-40B4-BE49-F238E27FC236}">
              <a16:creationId xmlns:a16="http://schemas.microsoft.com/office/drawing/2014/main" id="{EB528E87-13CE-8EEC-AD24-D2CA551DCD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04713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551</xdr:row>
      <xdr:rowOff>0</xdr:rowOff>
    </xdr:from>
    <xdr:to>
      <xdr:col>4</xdr:col>
      <xdr:colOff>190500</xdr:colOff>
      <xdr:row>551</xdr:row>
      <xdr:rowOff>190500</xdr:rowOff>
    </xdr:to>
    <xdr:pic>
      <xdr:nvPicPr>
        <xdr:cNvPr id="461" name="Picture 460">
          <a:extLst>
            <a:ext uri="{FF2B5EF4-FFF2-40B4-BE49-F238E27FC236}">
              <a16:creationId xmlns:a16="http://schemas.microsoft.com/office/drawing/2014/main" id="{FDB8D319-594B-FED2-E688-A10DFA3F67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05627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552</xdr:row>
      <xdr:rowOff>0</xdr:rowOff>
    </xdr:from>
    <xdr:to>
      <xdr:col>4</xdr:col>
      <xdr:colOff>190500</xdr:colOff>
      <xdr:row>552</xdr:row>
      <xdr:rowOff>190500</xdr:rowOff>
    </xdr:to>
    <xdr:pic>
      <xdr:nvPicPr>
        <xdr:cNvPr id="462" name="Picture 461">
          <a:extLst>
            <a:ext uri="{FF2B5EF4-FFF2-40B4-BE49-F238E27FC236}">
              <a16:creationId xmlns:a16="http://schemas.microsoft.com/office/drawing/2014/main" id="{0F0C639F-E276-9642-F3D6-8F93AF035D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06359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553</xdr:row>
      <xdr:rowOff>0</xdr:rowOff>
    </xdr:from>
    <xdr:to>
      <xdr:col>4</xdr:col>
      <xdr:colOff>190500</xdr:colOff>
      <xdr:row>553</xdr:row>
      <xdr:rowOff>190500</xdr:rowOff>
    </xdr:to>
    <xdr:pic>
      <xdr:nvPicPr>
        <xdr:cNvPr id="463" name="Picture 462">
          <a:extLst>
            <a:ext uri="{FF2B5EF4-FFF2-40B4-BE49-F238E27FC236}">
              <a16:creationId xmlns:a16="http://schemas.microsoft.com/office/drawing/2014/main" id="{19A25F75-BBF0-FF30-9D87-D7C69E6E27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07273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554</xdr:row>
      <xdr:rowOff>0</xdr:rowOff>
    </xdr:from>
    <xdr:to>
      <xdr:col>4</xdr:col>
      <xdr:colOff>190500</xdr:colOff>
      <xdr:row>554</xdr:row>
      <xdr:rowOff>190500</xdr:rowOff>
    </xdr:to>
    <xdr:pic>
      <xdr:nvPicPr>
        <xdr:cNvPr id="464" name="Picture 463">
          <a:extLst>
            <a:ext uri="{FF2B5EF4-FFF2-40B4-BE49-F238E27FC236}">
              <a16:creationId xmlns:a16="http://schemas.microsoft.com/office/drawing/2014/main" id="{153C2ED5-B525-D7B1-F0AD-82F095D2A6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08188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555</xdr:row>
      <xdr:rowOff>0</xdr:rowOff>
    </xdr:from>
    <xdr:to>
      <xdr:col>4</xdr:col>
      <xdr:colOff>190500</xdr:colOff>
      <xdr:row>555</xdr:row>
      <xdr:rowOff>190500</xdr:rowOff>
    </xdr:to>
    <xdr:pic>
      <xdr:nvPicPr>
        <xdr:cNvPr id="465" name="Picture 464">
          <a:extLst>
            <a:ext uri="{FF2B5EF4-FFF2-40B4-BE49-F238E27FC236}">
              <a16:creationId xmlns:a16="http://schemas.microsoft.com/office/drawing/2014/main" id="{31B105AD-37B6-A0BB-087A-ABF2410061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08919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556</xdr:row>
      <xdr:rowOff>0</xdr:rowOff>
    </xdr:from>
    <xdr:to>
      <xdr:col>4</xdr:col>
      <xdr:colOff>190500</xdr:colOff>
      <xdr:row>556</xdr:row>
      <xdr:rowOff>190500</xdr:rowOff>
    </xdr:to>
    <xdr:pic>
      <xdr:nvPicPr>
        <xdr:cNvPr id="466" name="Picture 465">
          <a:extLst>
            <a:ext uri="{FF2B5EF4-FFF2-40B4-BE49-F238E27FC236}">
              <a16:creationId xmlns:a16="http://schemas.microsoft.com/office/drawing/2014/main" id="{17F578ED-54A5-CACA-B248-53B87ADB13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09651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557</xdr:row>
      <xdr:rowOff>0</xdr:rowOff>
    </xdr:from>
    <xdr:to>
      <xdr:col>4</xdr:col>
      <xdr:colOff>190500</xdr:colOff>
      <xdr:row>557</xdr:row>
      <xdr:rowOff>190500</xdr:rowOff>
    </xdr:to>
    <xdr:pic>
      <xdr:nvPicPr>
        <xdr:cNvPr id="467" name="Picture 466">
          <a:extLst>
            <a:ext uri="{FF2B5EF4-FFF2-40B4-BE49-F238E27FC236}">
              <a16:creationId xmlns:a16="http://schemas.microsoft.com/office/drawing/2014/main" id="{17CCC206-E064-A86A-5D0F-BFCEB06ABB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10382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558</xdr:row>
      <xdr:rowOff>0</xdr:rowOff>
    </xdr:from>
    <xdr:to>
      <xdr:col>4</xdr:col>
      <xdr:colOff>190500</xdr:colOff>
      <xdr:row>558</xdr:row>
      <xdr:rowOff>190500</xdr:rowOff>
    </xdr:to>
    <xdr:pic>
      <xdr:nvPicPr>
        <xdr:cNvPr id="468" name="Picture 467">
          <a:extLst>
            <a:ext uri="{FF2B5EF4-FFF2-40B4-BE49-F238E27FC236}">
              <a16:creationId xmlns:a16="http://schemas.microsoft.com/office/drawing/2014/main" id="{FD6EFF3C-AC92-128C-6F66-E309F46927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11114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559</xdr:row>
      <xdr:rowOff>0</xdr:rowOff>
    </xdr:from>
    <xdr:to>
      <xdr:col>4</xdr:col>
      <xdr:colOff>190500</xdr:colOff>
      <xdr:row>559</xdr:row>
      <xdr:rowOff>190500</xdr:rowOff>
    </xdr:to>
    <xdr:pic>
      <xdr:nvPicPr>
        <xdr:cNvPr id="469" name="Picture 468">
          <a:extLst>
            <a:ext uri="{FF2B5EF4-FFF2-40B4-BE49-F238E27FC236}">
              <a16:creationId xmlns:a16="http://schemas.microsoft.com/office/drawing/2014/main" id="{C80DF30F-2515-F624-2A6C-AAE332FC31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12028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560</xdr:row>
      <xdr:rowOff>0</xdr:rowOff>
    </xdr:from>
    <xdr:to>
      <xdr:col>4</xdr:col>
      <xdr:colOff>190500</xdr:colOff>
      <xdr:row>560</xdr:row>
      <xdr:rowOff>190500</xdr:rowOff>
    </xdr:to>
    <xdr:pic>
      <xdr:nvPicPr>
        <xdr:cNvPr id="470" name="Picture 469">
          <a:extLst>
            <a:ext uri="{FF2B5EF4-FFF2-40B4-BE49-F238E27FC236}">
              <a16:creationId xmlns:a16="http://schemas.microsoft.com/office/drawing/2014/main" id="{5C58EFEF-8C1B-E2C7-6CF8-5D725CDCBD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12943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565</xdr:row>
      <xdr:rowOff>0</xdr:rowOff>
    </xdr:from>
    <xdr:to>
      <xdr:col>4</xdr:col>
      <xdr:colOff>190500</xdr:colOff>
      <xdr:row>565</xdr:row>
      <xdr:rowOff>190500</xdr:rowOff>
    </xdr:to>
    <xdr:pic>
      <xdr:nvPicPr>
        <xdr:cNvPr id="471" name="Picture 470">
          <a:extLst>
            <a:ext uri="{FF2B5EF4-FFF2-40B4-BE49-F238E27FC236}">
              <a16:creationId xmlns:a16="http://schemas.microsoft.com/office/drawing/2014/main" id="{7F3D96EC-11C9-2D43-4CFE-FDF2FA4676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18795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566</xdr:row>
      <xdr:rowOff>0</xdr:rowOff>
    </xdr:from>
    <xdr:to>
      <xdr:col>4</xdr:col>
      <xdr:colOff>190500</xdr:colOff>
      <xdr:row>566</xdr:row>
      <xdr:rowOff>190500</xdr:rowOff>
    </xdr:to>
    <xdr:pic>
      <xdr:nvPicPr>
        <xdr:cNvPr id="472" name="Picture 471">
          <a:extLst>
            <a:ext uri="{FF2B5EF4-FFF2-40B4-BE49-F238E27FC236}">
              <a16:creationId xmlns:a16="http://schemas.microsoft.com/office/drawing/2014/main" id="{1C0277CB-7E88-8343-6F97-E5E39696B9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20075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567</xdr:row>
      <xdr:rowOff>0</xdr:rowOff>
    </xdr:from>
    <xdr:to>
      <xdr:col>4</xdr:col>
      <xdr:colOff>190500</xdr:colOff>
      <xdr:row>567</xdr:row>
      <xdr:rowOff>190500</xdr:rowOff>
    </xdr:to>
    <xdr:pic>
      <xdr:nvPicPr>
        <xdr:cNvPr id="473" name="Picture 472">
          <a:extLst>
            <a:ext uri="{FF2B5EF4-FFF2-40B4-BE49-F238E27FC236}">
              <a16:creationId xmlns:a16="http://schemas.microsoft.com/office/drawing/2014/main" id="{6DA6AE75-FC20-AAF9-ACB0-A285315BC3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21355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568</xdr:row>
      <xdr:rowOff>0</xdr:rowOff>
    </xdr:from>
    <xdr:to>
      <xdr:col>4</xdr:col>
      <xdr:colOff>190500</xdr:colOff>
      <xdr:row>568</xdr:row>
      <xdr:rowOff>190500</xdr:rowOff>
    </xdr:to>
    <xdr:pic>
      <xdr:nvPicPr>
        <xdr:cNvPr id="474" name="Picture 473">
          <a:extLst>
            <a:ext uri="{FF2B5EF4-FFF2-40B4-BE49-F238E27FC236}">
              <a16:creationId xmlns:a16="http://schemas.microsoft.com/office/drawing/2014/main" id="{51F4A27F-830F-F827-CDDC-BCF3A88E05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22452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569</xdr:row>
      <xdr:rowOff>0</xdr:rowOff>
    </xdr:from>
    <xdr:to>
      <xdr:col>4</xdr:col>
      <xdr:colOff>190500</xdr:colOff>
      <xdr:row>569</xdr:row>
      <xdr:rowOff>190500</xdr:rowOff>
    </xdr:to>
    <xdr:pic>
      <xdr:nvPicPr>
        <xdr:cNvPr id="475" name="Picture 474">
          <a:extLst>
            <a:ext uri="{FF2B5EF4-FFF2-40B4-BE49-F238E27FC236}">
              <a16:creationId xmlns:a16="http://schemas.microsoft.com/office/drawing/2014/main" id="{BA230AEC-FAE2-7B53-D569-FAE45AEAE3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23732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570</xdr:row>
      <xdr:rowOff>0</xdr:rowOff>
    </xdr:from>
    <xdr:to>
      <xdr:col>4</xdr:col>
      <xdr:colOff>190500</xdr:colOff>
      <xdr:row>570</xdr:row>
      <xdr:rowOff>190500</xdr:rowOff>
    </xdr:to>
    <xdr:pic>
      <xdr:nvPicPr>
        <xdr:cNvPr id="476" name="Picture 475">
          <a:extLst>
            <a:ext uri="{FF2B5EF4-FFF2-40B4-BE49-F238E27FC236}">
              <a16:creationId xmlns:a16="http://schemas.microsoft.com/office/drawing/2014/main" id="{103AF990-85B1-358A-52CB-84D5F453DF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24281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571</xdr:row>
      <xdr:rowOff>0</xdr:rowOff>
    </xdr:from>
    <xdr:to>
      <xdr:col>4</xdr:col>
      <xdr:colOff>190500</xdr:colOff>
      <xdr:row>571</xdr:row>
      <xdr:rowOff>190500</xdr:rowOff>
    </xdr:to>
    <xdr:pic>
      <xdr:nvPicPr>
        <xdr:cNvPr id="477" name="Picture 476">
          <a:extLst>
            <a:ext uri="{FF2B5EF4-FFF2-40B4-BE49-F238E27FC236}">
              <a16:creationId xmlns:a16="http://schemas.microsoft.com/office/drawing/2014/main" id="{10648653-8EAA-37B4-A9B6-4C68B20A57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25196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572</xdr:row>
      <xdr:rowOff>0</xdr:rowOff>
    </xdr:from>
    <xdr:to>
      <xdr:col>4</xdr:col>
      <xdr:colOff>190500</xdr:colOff>
      <xdr:row>572</xdr:row>
      <xdr:rowOff>190500</xdr:rowOff>
    </xdr:to>
    <xdr:pic>
      <xdr:nvPicPr>
        <xdr:cNvPr id="478" name="Picture 477">
          <a:extLst>
            <a:ext uri="{FF2B5EF4-FFF2-40B4-BE49-F238E27FC236}">
              <a16:creationId xmlns:a16="http://schemas.microsoft.com/office/drawing/2014/main" id="{CC591D83-5ABA-33C4-E3AA-2BC9C55D22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26110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573</xdr:row>
      <xdr:rowOff>0</xdr:rowOff>
    </xdr:from>
    <xdr:to>
      <xdr:col>4</xdr:col>
      <xdr:colOff>190500</xdr:colOff>
      <xdr:row>573</xdr:row>
      <xdr:rowOff>190500</xdr:rowOff>
    </xdr:to>
    <xdr:pic>
      <xdr:nvPicPr>
        <xdr:cNvPr id="479" name="Picture 478">
          <a:extLst>
            <a:ext uri="{FF2B5EF4-FFF2-40B4-BE49-F238E27FC236}">
              <a16:creationId xmlns:a16="http://schemas.microsoft.com/office/drawing/2014/main" id="{8E0F024C-9A0A-4F3A-0947-E9B6C5FEFA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27024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574</xdr:row>
      <xdr:rowOff>0</xdr:rowOff>
    </xdr:from>
    <xdr:to>
      <xdr:col>4</xdr:col>
      <xdr:colOff>190500</xdr:colOff>
      <xdr:row>574</xdr:row>
      <xdr:rowOff>190500</xdr:rowOff>
    </xdr:to>
    <xdr:pic>
      <xdr:nvPicPr>
        <xdr:cNvPr id="480" name="Picture 479">
          <a:extLst>
            <a:ext uri="{FF2B5EF4-FFF2-40B4-BE49-F238E27FC236}">
              <a16:creationId xmlns:a16="http://schemas.microsoft.com/office/drawing/2014/main" id="{6013F076-76C0-DE40-0A1F-94DE35D0D6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27939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575</xdr:row>
      <xdr:rowOff>0</xdr:rowOff>
    </xdr:from>
    <xdr:to>
      <xdr:col>4</xdr:col>
      <xdr:colOff>190500</xdr:colOff>
      <xdr:row>575</xdr:row>
      <xdr:rowOff>190500</xdr:rowOff>
    </xdr:to>
    <xdr:pic>
      <xdr:nvPicPr>
        <xdr:cNvPr id="481" name="Picture 480">
          <a:extLst>
            <a:ext uri="{FF2B5EF4-FFF2-40B4-BE49-F238E27FC236}">
              <a16:creationId xmlns:a16="http://schemas.microsoft.com/office/drawing/2014/main" id="{F4557E6B-90A3-70F7-A274-AEC2EFC9A5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28853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576</xdr:row>
      <xdr:rowOff>0</xdr:rowOff>
    </xdr:from>
    <xdr:to>
      <xdr:col>4</xdr:col>
      <xdr:colOff>190500</xdr:colOff>
      <xdr:row>576</xdr:row>
      <xdr:rowOff>190500</xdr:rowOff>
    </xdr:to>
    <xdr:pic>
      <xdr:nvPicPr>
        <xdr:cNvPr id="482" name="Picture 481">
          <a:extLst>
            <a:ext uri="{FF2B5EF4-FFF2-40B4-BE49-F238E27FC236}">
              <a16:creationId xmlns:a16="http://schemas.microsoft.com/office/drawing/2014/main" id="{B48E1A2A-8C06-AC03-A799-8DDBBDC575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29768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577</xdr:row>
      <xdr:rowOff>0</xdr:rowOff>
    </xdr:from>
    <xdr:to>
      <xdr:col>4</xdr:col>
      <xdr:colOff>190500</xdr:colOff>
      <xdr:row>577</xdr:row>
      <xdr:rowOff>190500</xdr:rowOff>
    </xdr:to>
    <xdr:pic>
      <xdr:nvPicPr>
        <xdr:cNvPr id="483" name="Picture 482">
          <a:extLst>
            <a:ext uri="{FF2B5EF4-FFF2-40B4-BE49-F238E27FC236}">
              <a16:creationId xmlns:a16="http://schemas.microsoft.com/office/drawing/2014/main" id="{1729956E-02DF-6D75-A25B-856C8143C7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30682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578</xdr:row>
      <xdr:rowOff>0</xdr:rowOff>
    </xdr:from>
    <xdr:to>
      <xdr:col>4</xdr:col>
      <xdr:colOff>190500</xdr:colOff>
      <xdr:row>578</xdr:row>
      <xdr:rowOff>190500</xdr:rowOff>
    </xdr:to>
    <xdr:pic>
      <xdr:nvPicPr>
        <xdr:cNvPr id="484" name="Picture 483">
          <a:extLst>
            <a:ext uri="{FF2B5EF4-FFF2-40B4-BE49-F238E27FC236}">
              <a16:creationId xmlns:a16="http://schemas.microsoft.com/office/drawing/2014/main" id="{98D836BC-9E38-4D6A-72BA-30A7BE88D1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31596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579</xdr:row>
      <xdr:rowOff>0</xdr:rowOff>
    </xdr:from>
    <xdr:to>
      <xdr:col>4</xdr:col>
      <xdr:colOff>190500</xdr:colOff>
      <xdr:row>579</xdr:row>
      <xdr:rowOff>190500</xdr:rowOff>
    </xdr:to>
    <xdr:pic>
      <xdr:nvPicPr>
        <xdr:cNvPr id="485" name="Picture 484">
          <a:extLst>
            <a:ext uri="{FF2B5EF4-FFF2-40B4-BE49-F238E27FC236}">
              <a16:creationId xmlns:a16="http://schemas.microsoft.com/office/drawing/2014/main" id="{31B9D0A2-6823-B8EE-D412-F5B4A2709B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32328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580</xdr:row>
      <xdr:rowOff>0</xdr:rowOff>
    </xdr:from>
    <xdr:to>
      <xdr:col>4</xdr:col>
      <xdr:colOff>190500</xdr:colOff>
      <xdr:row>580</xdr:row>
      <xdr:rowOff>190500</xdr:rowOff>
    </xdr:to>
    <xdr:pic>
      <xdr:nvPicPr>
        <xdr:cNvPr id="486" name="Picture 485">
          <a:extLst>
            <a:ext uri="{FF2B5EF4-FFF2-40B4-BE49-F238E27FC236}">
              <a16:creationId xmlns:a16="http://schemas.microsoft.com/office/drawing/2014/main" id="{8AB68607-9B40-CE9E-F6EE-CB60912F13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33059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581</xdr:row>
      <xdr:rowOff>0</xdr:rowOff>
    </xdr:from>
    <xdr:to>
      <xdr:col>4</xdr:col>
      <xdr:colOff>190500</xdr:colOff>
      <xdr:row>581</xdr:row>
      <xdr:rowOff>190500</xdr:rowOff>
    </xdr:to>
    <xdr:pic>
      <xdr:nvPicPr>
        <xdr:cNvPr id="487" name="Picture 486">
          <a:extLst>
            <a:ext uri="{FF2B5EF4-FFF2-40B4-BE49-F238E27FC236}">
              <a16:creationId xmlns:a16="http://schemas.microsoft.com/office/drawing/2014/main" id="{C82D6B8D-DB16-94DA-8614-4D82D395DC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33791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582</xdr:row>
      <xdr:rowOff>0</xdr:rowOff>
    </xdr:from>
    <xdr:to>
      <xdr:col>4</xdr:col>
      <xdr:colOff>190500</xdr:colOff>
      <xdr:row>582</xdr:row>
      <xdr:rowOff>190500</xdr:rowOff>
    </xdr:to>
    <xdr:pic>
      <xdr:nvPicPr>
        <xdr:cNvPr id="488" name="Picture 487">
          <a:extLst>
            <a:ext uri="{FF2B5EF4-FFF2-40B4-BE49-F238E27FC236}">
              <a16:creationId xmlns:a16="http://schemas.microsoft.com/office/drawing/2014/main" id="{3BDE5059-BA29-18DD-C8DE-02BB8283E5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34522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583</xdr:row>
      <xdr:rowOff>0</xdr:rowOff>
    </xdr:from>
    <xdr:to>
      <xdr:col>4</xdr:col>
      <xdr:colOff>190500</xdr:colOff>
      <xdr:row>583</xdr:row>
      <xdr:rowOff>190500</xdr:rowOff>
    </xdr:to>
    <xdr:pic>
      <xdr:nvPicPr>
        <xdr:cNvPr id="489" name="Picture 488">
          <a:extLst>
            <a:ext uri="{FF2B5EF4-FFF2-40B4-BE49-F238E27FC236}">
              <a16:creationId xmlns:a16="http://schemas.microsoft.com/office/drawing/2014/main" id="{E96948A0-BA34-3977-2B24-E9ED5F7FCF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35254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584</xdr:row>
      <xdr:rowOff>0</xdr:rowOff>
    </xdr:from>
    <xdr:to>
      <xdr:col>4</xdr:col>
      <xdr:colOff>190500</xdr:colOff>
      <xdr:row>584</xdr:row>
      <xdr:rowOff>190500</xdr:rowOff>
    </xdr:to>
    <xdr:pic>
      <xdr:nvPicPr>
        <xdr:cNvPr id="490" name="Picture 489">
          <a:extLst>
            <a:ext uri="{FF2B5EF4-FFF2-40B4-BE49-F238E27FC236}">
              <a16:creationId xmlns:a16="http://schemas.microsoft.com/office/drawing/2014/main" id="{1E9CE48F-F8F4-690E-6883-C0E5C798A6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36168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585</xdr:row>
      <xdr:rowOff>0</xdr:rowOff>
    </xdr:from>
    <xdr:to>
      <xdr:col>4</xdr:col>
      <xdr:colOff>190500</xdr:colOff>
      <xdr:row>585</xdr:row>
      <xdr:rowOff>190500</xdr:rowOff>
    </xdr:to>
    <xdr:pic>
      <xdr:nvPicPr>
        <xdr:cNvPr id="491" name="Picture 490">
          <a:extLst>
            <a:ext uri="{FF2B5EF4-FFF2-40B4-BE49-F238E27FC236}">
              <a16:creationId xmlns:a16="http://schemas.microsoft.com/office/drawing/2014/main" id="{370C1FAF-734D-5734-64A1-D9246D8A72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37083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586</xdr:row>
      <xdr:rowOff>0</xdr:rowOff>
    </xdr:from>
    <xdr:to>
      <xdr:col>4</xdr:col>
      <xdr:colOff>190500</xdr:colOff>
      <xdr:row>586</xdr:row>
      <xdr:rowOff>190500</xdr:rowOff>
    </xdr:to>
    <xdr:pic>
      <xdr:nvPicPr>
        <xdr:cNvPr id="492" name="Picture 491">
          <a:extLst>
            <a:ext uri="{FF2B5EF4-FFF2-40B4-BE49-F238E27FC236}">
              <a16:creationId xmlns:a16="http://schemas.microsoft.com/office/drawing/2014/main" id="{F930DD44-4049-3AB1-1534-460DF764E4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37997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590</xdr:row>
      <xdr:rowOff>0</xdr:rowOff>
    </xdr:from>
    <xdr:to>
      <xdr:col>4</xdr:col>
      <xdr:colOff>190500</xdr:colOff>
      <xdr:row>590</xdr:row>
      <xdr:rowOff>190500</xdr:rowOff>
    </xdr:to>
    <xdr:pic>
      <xdr:nvPicPr>
        <xdr:cNvPr id="493" name="Picture 492">
          <a:extLst>
            <a:ext uri="{FF2B5EF4-FFF2-40B4-BE49-F238E27FC236}">
              <a16:creationId xmlns:a16="http://schemas.microsoft.com/office/drawing/2014/main" id="{BEEBA67D-1216-5368-82FF-802E4126AE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41289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591</xdr:row>
      <xdr:rowOff>0</xdr:rowOff>
    </xdr:from>
    <xdr:to>
      <xdr:col>4</xdr:col>
      <xdr:colOff>190500</xdr:colOff>
      <xdr:row>591</xdr:row>
      <xdr:rowOff>190500</xdr:rowOff>
    </xdr:to>
    <xdr:pic>
      <xdr:nvPicPr>
        <xdr:cNvPr id="494" name="Picture 493">
          <a:extLst>
            <a:ext uri="{FF2B5EF4-FFF2-40B4-BE49-F238E27FC236}">
              <a16:creationId xmlns:a16="http://schemas.microsoft.com/office/drawing/2014/main" id="{2CFF1587-9913-22D7-C3B4-386BE5654D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42020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592</xdr:row>
      <xdr:rowOff>0</xdr:rowOff>
    </xdr:from>
    <xdr:to>
      <xdr:col>4</xdr:col>
      <xdr:colOff>190500</xdr:colOff>
      <xdr:row>592</xdr:row>
      <xdr:rowOff>190500</xdr:rowOff>
    </xdr:to>
    <xdr:pic>
      <xdr:nvPicPr>
        <xdr:cNvPr id="495" name="Picture 494">
          <a:extLst>
            <a:ext uri="{FF2B5EF4-FFF2-40B4-BE49-F238E27FC236}">
              <a16:creationId xmlns:a16="http://schemas.microsoft.com/office/drawing/2014/main" id="{52C5C48C-4D6B-4E71-8910-7AC855DE73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42752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593</xdr:row>
      <xdr:rowOff>0</xdr:rowOff>
    </xdr:from>
    <xdr:to>
      <xdr:col>4</xdr:col>
      <xdr:colOff>190500</xdr:colOff>
      <xdr:row>593</xdr:row>
      <xdr:rowOff>190500</xdr:rowOff>
    </xdr:to>
    <xdr:pic>
      <xdr:nvPicPr>
        <xdr:cNvPr id="496" name="Picture 495">
          <a:extLst>
            <a:ext uri="{FF2B5EF4-FFF2-40B4-BE49-F238E27FC236}">
              <a16:creationId xmlns:a16="http://schemas.microsoft.com/office/drawing/2014/main" id="{F6225702-A41C-7B3E-050C-B37A556E80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43666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594</xdr:row>
      <xdr:rowOff>0</xdr:rowOff>
    </xdr:from>
    <xdr:to>
      <xdr:col>4</xdr:col>
      <xdr:colOff>190500</xdr:colOff>
      <xdr:row>594</xdr:row>
      <xdr:rowOff>190500</xdr:rowOff>
    </xdr:to>
    <xdr:pic>
      <xdr:nvPicPr>
        <xdr:cNvPr id="497" name="Picture 496">
          <a:extLst>
            <a:ext uri="{FF2B5EF4-FFF2-40B4-BE49-F238E27FC236}">
              <a16:creationId xmlns:a16="http://schemas.microsoft.com/office/drawing/2014/main" id="{848421A0-0B1C-A9B7-699C-EDEEDBA3BD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44581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596</xdr:row>
      <xdr:rowOff>0</xdr:rowOff>
    </xdr:from>
    <xdr:to>
      <xdr:col>4</xdr:col>
      <xdr:colOff>190500</xdr:colOff>
      <xdr:row>596</xdr:row>
      <xdr:rowOff>190500</xdr:rowOff>
    </xdr:to>
    <xdr:pic>
      <xdr:nvPicPr>
        <xdr:cNvPr id="498" name="Picture 497">
          <a:extLst>
            <a:ext uri="{FF2B5EF4-FFF2-40B4-BE49-F238E27FC236}">
              <a16:creationId xmlns:a16="http://schemas.microsoft.com/office/drawing/2014/main" id="{B153029B-3161-F092-62A1-3D8E6C5870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46044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597</xdr:row>
      <xdr:rowOff>0</xdr:rowOff>
    </xdr:from>
    <xdr:to>
      <xdr:col>4</xdr:col>
      <xdr:colOff>190500</xdr:colOff>
      <xdr:row>597</xdr:row>
      <xdr:rowOff>190500</xdr:rowOff>
    </xdr:to>
    <xdr:pic>
      <xdr:nvPicPr>
        <xdr:cNvPr id="499" name="Picture 498">
          <a:extLst>
            <a:ext uri="{FF2B5EF4-FFF2-40B4-BE49-F238E27FC236}">
              <a16:creationId xmlns:a16="http://schemas.microsoft.com/office/drawing/2014/main" id="{5DD980D0-7F8D-3F0C-6BE4-39E60E4FAA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46958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598</xdr:row>
      <xdr:rowOff>0</xdr:rowOff>
    </xdr:from>
    <xdr:to>
      <xdr:col>4</xdr:col>
      <xdr:colOff>190500</xdr:colOff>
      <xdr:row>598</xdr:row>
      <xdr:rowOff>190500</xdr:rowOff>
    </xdr:to>
    <xdr:pic>
      <xdr:nvPicPr>
        <xdr:cNvPr id="500" name="Picture 499">
          <a:extLst>
            <a:ext uri="{FF2B5EF4-FFF2-40B4-BE49-F238E27FC236}">
              <a16:creationId xmlns:a16="http://schemas.microsoft.com/office/drawing/2014/main" id="{1F4835BB-8107-2198-D02D-F8A52680AC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47690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599</xdr:row>
      <xdr:rowOff>0</xdr:rowOff>
    </xdr:from>
    <xdr:to>
      <xdr:col>4</xdr:col>
      <xdr:colOff>190500</xdr:colOff>
      <xdr:row>599</xdr:row>
      <xdr:rowOff>190500</xdr:rowOff>
    </xdr:to>
    <xdr:pic>
      <xdr:nvPicPr>
        <xdr:cNvPr id="501" name="Picture 500">
          <a:extLst>
            <a:ext uri="{FF2B5EF4-FFF2-40B4-BE49-F238E27FC236}">
              <a16:creationId xmlns:a16="http://schemas.microsoft.com/office/drawing/2014/main" id="{D7755DE1-F2B2-E96D-5D6B-6FD3E955BF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48421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601</xdr:row>
      <xdr:rowOff>0</xdr:rowOff>
    </xdr:from>
    <xdr:to>
      <xdr:col>4</xdr:col>
      <xdr:colOff>190500</xdr:colOff>
      <xdr:row>601</xdr:row>
      <xdr:rowOff>190500</xdr:rowOff>
    </xdr:to>
    <xdr:pic>
      <xdr:nvPicPr>
        <xdr:cNvPr id="502" name="Picture 501">
          <a:extLst>
            <a:ext uri="{FF2B5EF4-FFF2-40B4-BE49-F238E27FC236}">
              <a16:creationId xmlns:a16="http://schemas.microsoft.com/office/drawing/2014/main" id="{E5895690-197B-8CD0-39E1-0964DB0A8D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50250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609</xdr:row>
      <xdr:rowOff>0</xdr:rowOff>
    </xdr:from>
    <xdr:to>
      <xdr:col>4</xdr:col>
      <xdr:colOff>190500</xdr:colOff>
      <xdr:row>609</xdr:row>
      <xdr:rowOff>190500</xdr:rowOff>
    </xdr:to>
    <xdr:pic>
      <xdr:nvPicPr>
        <xdr:cNvPr id="503" name="Picture 502">
          <a:extLst>
            <a:ext uri="{FF2B5EF4-FFF2-40B4-BE49-F238E27FC236}">
              <a16:creationId xmlns:a16="http://schemas.microsoft.com/office/drawing/2014/main" id="{03FB588C-35B1-F47E-EE93-3B9B31DCB5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56285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610</xdr:row>
      <xdr:rowOff>0</xdr:rowOff>
    </xdr:from>
    <xdr:to>
      <xdr:col>4</xdr:col>
      <xdr:colOff>190500</xdr:colOff>
      <xdr:row>610</xdr:row>
      <xdr:rowOff>190500</xdr:rowOff>
    </xdr:to>
    <xdr:pic>
      <xdr:nvPicPr>
        <xdr:cNvPr id="504" name="Picture 503">
          <a:extLst>
            <a:ext uri="{FF2B5EF4-FFF2-40B4-BE49-F238E27FC236}">
              <a16:creationId xmlns:a16="http://schemas.microsoft.com/office/drawing/2014/main" id="{A54A23B1-FDB6-A4E3-EC52-F1B2DA2FF9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57200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611</xdr:row>
      <xdr:rowOff>0</xdr:rowOff>
    </xdr:from>
    <xdr:to>
      <xdr:col>4</xdr:col>
      <xdr:colOff>190500</xdr:colOff>
      <xdr:row>611</xdr:row>
      <xdr:rowOff>190500</xdr:rowOff>
    </xdr:to>
    <xdr:pic>
      <xdr:nvPicPr>
        <xdr:cNvPr id="505" name="Picture 504">
          <a:extLst>
            <a:ext uri="{FF2B5EF4-FFF2-40B4-BE49-F238E27FC236}">
              <a16:creationId xmlns:a16="http://schemas.microsoft.com/office/drawing/2014/main" id="{84805FB6-54B7-795F-98AA-8136C1A7F9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58297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612</xdr:row>
      <xdr:rowOff>0</xdr:rowOff>
    </xdr:from>
    <xdr:to>
      <xdr:col>4</xdr:col>
      <xdr:colOff>190500</xdr:colOff>
      <xdr:row>612</xdr:row>
      <xdr:rowOff>190500</xdr:rowOff>
    </xdr:to>
    <xdr:pic>
      <xdr:nvPicPr>
        <xdr:cNvPr id="506" name="Picture 505">
          <a:extLst>
            <a:ext uri="{FF2B5EF4-FFF2-40B4-BE49-F238E27FC236}">
              <a16:creationId xmlns:a16="http://schemas.microsoft.com/office/drawing/2014/main" id="{2C5DB4FD-B491-F39B-7020-3DCF05611A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59028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613</xdr:row>
      <xdr:rowOff>0</xdr:rowOff>
    </xdr:from>
    <xdr:to>
      <xdr:col>4</xdr:col>
      <xdr:colOff>190500</xdr:colOff>
      <xdr:row>613</xdr:row>
      <xdr:rowOff>190500</xdr:rowOff>
    </xdr:to>
    <xdr:pic>
      <xdr:nvPicPr>
        <xdr:cNvPr id="507" name="Picture 506">
          <a:extLst>
            <a:ext uri="{FF2B5EF4-FFF2-40B4-BE49-F238E27FC236}">
              <a16:creationId xmlns:a16="http://schemas.microsoft.com/office/drawing/2014/main" id="{7319785C-A746-FD0C-88FF-02C228AB7A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59760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614</xdr:row>
      <xdr:rowOff>0</xdr:rowOff>
    </xdr:from>
    <xdr:to>
      <xdr:col>4</xdr:col>
      <xdr:colOff>190500</xdr:colOff>
      <xdr:row>614</xdr:row>
      <xdr:rowOff>190500</xdr:rowOff>
    </xdr:to>
    <xdr:pic>
      <xdr:nvPicPr>
        <xdr:cNvPr id="508" name="Picture 507">
          <a:extLst>
            <a:ext uri="{FF2B5EF4-FFF2-40B4-BE49-F238E27FC236}">
              <a16:creationId xmlns:a16="http://schemas.microsoft.com/office/drawing/2014/main" id="{F8EA5E49-B147-5E75-81D8-1039D9E829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60491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615</xdr:row>
      <xdr:rowOff>0</xdr:rowOff>
    </xdr:from>
    <xdr:to>
      <xdr:col>4</xdr:col>
      <xdr:colOff>190500</xdr:colOff>
      <xdr:row>615</xdr:row>
      <xdr:rowOff>190500</xdr:rowOff>
    </xdr:to>
    <xdr:pic>
      <xdr:nvPicPr>
        <xdr:cNvPr id="509" name="Picture 508">
          <a:extLst>
            <a:ext uri="{FF2B5EF4-FFF2-40B4-BE49-F238E27FC236}">
              <a16:creationId xmlns:a16="http://schemas.microsoft.com/office/drawing/2014/main" id="{7805D1B8-C606-F644-934B-226F210D9D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61223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616</xdr:row>
      <xdr:rowOff>0</xdr:rowOff>
    </xdr:from>
    <xdr:to>
      <xdr:col>4</xdr:col>
      <xdr:colOff>190500</xdr:colOff>
      <xdr:row>616</xdr:row>
      <xdr:rowOff>190500</xdr:rowOff>
    </xdr:to>
    <xdr:pic>
      <xdr:nvPicPr>
        <xdr:cNvPr id="510" name="Picture 509">
          <a:extLst>
            <a:ext uri="{FF2B5EF4-FFF2-40B4-BE49-F238E27FC236}">
              <a16:creationId xmlns:a16="http://schemas.microsoft.com/office/drawing/2014/main" id="{7928009E-9B93-D6DC-33F8-B8642692F3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61954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617</xdr:row>
      <xdr:rowOff>0</xdr:rowOff>
    </xdr:from>
    <xdr:to>
      <xdr:col>4</xdr:col>
      <xdr:colOff>190500</xdr:colOff>
      <xdr:row>617</xdr:row>
      <xdr:rowOff>190500</xdr:rowOff>
    </xdr:to>
    <xdr:pic>
      <xdr:nvPicPr>
        <xdr:cNvPr id="511" name="Picture 510">
          <a:extLst>
            <a:ext uri="{FF2B5EF4-FFF2-40B4-BE49-F238E27FC236}">
              <a16:creationId xmlns:a16="http://schemas.microsoft.com/office/drawing/2014/main" id="{6FCBDF38-C408-AA02-1DF5-CE4574CA4A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62686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618</xdr:row>
      <xdr:rowOff>0</xdr:rowOff>
    </xdr:from>
    <xdr:to>
      <xdr:col>4</xdr:col>
      <xdr:colOff>190500</xdr:colOff>
      <xdr:row>618</xdr:row>
      <xdr:rowOff>190500</xdr:rowOff>
    </xdr:to>
    <xdr:pic>
      <xdr:nvPicPr>
        <xdr:cNvPr id="512" name="Picture 511">
          <a:extLst>
            <a:ext uri="{FF2B5EF4-FFF2-40B4-BE49-F238E27FC236}">
              <a16:creationId xmlns:a16="http://schemas.microsoft.com/office/drawing/2014/main" id="{7CB183FF-210E-8FA1-D89E-8B2992273B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63417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619</xdr:row>
      <xdr:rowOff>0</xdr:rowOff>
    </xdr:from>
    <xdr:to>
      <xdr:col>4</xdr:col>
      <xdr:colOff>190500</xdr:colOff>
      <xdr:row>619</xdr:row>
      <xdr:rowOff>190500</xdr:rowOff>
    </xdr:to>
    <xdr:pic>
      <xdr:nvPicPr>
        <xdr:cNvPr id="513" name="Picture 512">
          <a:extLst>
            <a:ext uri="{FF2B5EF4-FFF2-40B4-BE49-F238E27FC236}">
              <a16:creationId xmlns:a16="http://schemas.microsoft.com/office/drawing/2014/main" id="{DCA45CCF-F787-724C-4991-3CCA2002C6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64149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620</xdr:row>
      <xdr:rowOff>0</xdr:rowOff>
    </xdr:from>
    <xdr:to>
      <xdr:col>4</xdr:col>
      <xdr:colOff>190500</xdr:colOff>
      <xdr:row>620</xdr:row>
      <xdr:rowOff>190500</xdr:rowOff>
    </xdr:to>
    <xdr:pic>
      <xdr:nvPicPr>
        <xdr:cNvPr id="514" name="Picture 513">
          <a:extLst>
            <a:ext uri="{FF2B5EF4-FFF2-40B4-BE49-F238E27FC236}">
              <a16:creationId xmlns:a16="http://schemas.microsoft.com/office/drawing/2014/main" id="{3580143D-D3D3-7192-2321-5E65BAED44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64880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621</xdr:row>
      <xdr:rowOff>0</xdr:rowOff>
    </xdr:from>
    <xdr:to>
      <xdr:col>4</xdr:col>
      <xdr:colOff>190500</xdr:colOff>
      <xdr:row>621</xdr:row>
      <xdr:rowOff>190500</xdr:rowOff>
    </xdr:to>
    <xdr:pic>
      <xdr:nvPicPr>
        <xdr:cNvPr id="515" name="Picture 514">
          <a:extLst>
            <a:ext uri="{FF2B5EF4-FFF2-40B4-BE49-F238E27FC236}">
              <a16:creationId xmlns:a16="http://schemas.microsoft.com/office/drawing/2014/main" id="{EF334A6F-251C-E1B6-EB5C-4720F14073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65612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622</xdr:row>
      <xdr:rowOff>0</xdr:rowOff>
    </xdr:from>
    <xdr:to>
      <xdr:col>4</xdr:col>
      <xdr:colOff>190500</xdr:colOff>
      <xdr:row>622</xdr:row>
      <xdr:rowOff>190500</xdr:rowOff>
    </xdr:to>
    <xdr:pic>
      <xdr:nvPicPr>
        <xdr:cNvPr id="516" name="Picture 515">
          <a:extLst>
            <a:ext uri="{FF2B5EF4-FFF2-40B4-BE49-F238E27FC236}">
              <a16:creationId xmlns:a16="http://schemas.microsoft.com/office/drawing/2014/main" id="{A9C51BC3-A1F9-A1A6-A012-D648365FA1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66344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623</xdr:row>
      <xdr:rowOff>0</xdr:rowOff>
    </xdr:from>
    <xdr:to>
      <xdr:col>4</xdr:col>
      <xdr:colOff>190500</xdr:colOff>
      <xdr:row>623</xdr:row>
      <xdr:rowOff>190500</xdr:rowOff>
    </xdr:to>
    <xdr:pic>
      <xdr:nvPicPr>
        <xdr:cNvPr id="517" name="Picture 516">
          <a:extLst>
            <a:ext uri="{FF2B5EF4-FFF2-40B4-BE49-F238E27FC236}">
              <a16:creationId xmlns:a16="http://schemas.microsoft.com/office/drawing/2014/main" id="{E72B36A6-19A1-BB27-3B66-5F5A806FBC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67258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624</xdr:row>
      <xdr:rowOff>0</xdr:rowOff>
    </xdr:from>
    <xdr:to>
      <xdr:col>4</xdr:col>
      <xdr:colOff>190500</xdr:colOff>
      <xdr:row>624</xdr:row>
      <xdr:rowOff>190500</xdr:rowOff>
    </xdr:to>
    <xdr:pic>
      <xdr:nvPicPr>
        <xdr:cNvPr id="518" name="Picture 517">
          <a:extLst>
            <a:ext uri="{FF2B5EF4-FFF2-40B4-BE49-F238E27FC236}">
              <a16:creationId xmlns:a16="http://schemas.microsoft.com/office/drawing/2014/main" id="{B493404C-E298-CB72-12AC-ACFD997F31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68172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625</xdr:row>
      <xdr:rowOff>0</xdr:rowOff>
    </xdr:from>
    <xdr:to>
      <xdr:col>4</xdr:col>
      <xdr:colOff>190500</xdr:colOff>
      <xdr:row>625</xdr:row>
      <xdr:rowOff>190500</xdr:rowOff>
    </xdr:to>
    <xdr:pic>
      <xdr:nvPicPr>
        <xdr:cNvPr id="519" name="Picture 518">
          <a:extLst>
            <a:ext uri="{FF2B5EF4-FFF2-40B4-BE49-F238E27FC236}">
              <a16:creationId xmlns:a16="http://schemas.microsoft.com/office/drawing/2014/main" id="{779E1FF1-DD4C-4B6E-8DAE-7BBBFA56B0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69087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626</xdr:row>
      <xdr:rowOff>0</xdr:rowOff>
    </xdr:from>
    <xdr:to>
      <xdr:col>4</xdr:col>
      <xdr:colOff>190500</xdr:colOff>
      <xdr:row>626</xdr:row>
      <xdr:rowOff>190500</xdr:rowOff>
    </xdr:to>
    <xdr:pic>
      <xdr:nvPicPr>
        <xdr:cNvPr id="520" name="Picture 519">
          <a:extLst>
            <a:ext uri="{FF2B5EF4-FFF2-40B4-BE49-F238E27FC236}">
              <a16:creationId xmlns:a16="http://schemas.microsoft.com/office/drawing/2014/main" id="{6B593F55-DBE7-B569-5302-F8E487DA1A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70001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627</xdr:row>
      <xdr:rowOff>0</xdr:rowOff>
    </xdr:from>
    <xdr:to>
      <xdr:col>4</xdr:col>
      <xdr:colOff>190500</xdr:colOff>
      <xdr:row>627</xdr:row>
      <xdr:rowOff>190500</xdr:rowOff>
    </xdr:to>
    <xdr:pic>
      <xdr:nvPicPr>
        <xdr:cNvPr id="521" name="Picture 520">
          <a:extLst>
            <a:ext uri="{FF2B5EF4-FFF2-40B4-BE49-F238E27FC236}">
              <a16:creationId xmlns:a16="http://schemas.microsoft.com/office/drawing/2014/main" id="{B71123A6-4CA1-970E-B75B-685EE52AC9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70916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628</xdr:row>
      <xdr:rowOff>0</xdr:rowOff>
    </xdr:from>
    <xdr:to>
      <xdr:col>4</xdr:col>
      <xdr:colOff>190500</xdr:colOff>
      <xdr:row>628</xdr:row>
      <xdr:rowOff>190500</xdr:rowOff>
    </xdr:to>
    <xdr:pic>
      <xdr:nvPicPr>
        <xdr:cNvPr id="522" name="Picture 521">
          <a:extLst>
            <a:ext uri="{FF2B5EF4-FFF2-40B4-BE49-F238E27FC236}">
              <a16:creationId xmlns:a16="http://schemas.microsoft.com/office/drawing/2014/main" id="{CAA26A0C-DF30-4579-7B87-9FE32C800B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71830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629</xdr:row>
      <xdr:rowOff>0</xdr:rowOff>
    </xdr:from>
    <xdr:to>
      <xdr:col>4</xdr:col>
      <xdr:colOff>190500</xdr:colOff>
      <xdr:row>629</xdr:row>
      <xdr:rowOff>190500</xdr:rowOff>
    </xdr:to>
    <xdr:pic>
      <xdr:nvPicPr>
        <xdr:cNvPr id="523" name="Picture 522">
          <a:extLst>
            <a:ext uri="{FF2B5EF4-FFF2-40B4-BE49-F238E27FC236}">
              <a16:creationId xmlns:a16="http://schemas.microsoft.com/office/drawing/2014/main" id="{B55CAD98-5F34-ED26-88BB-F5A6C5C159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72379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630</xdr:row>
      <xdr:rowOff>0</xdr:rowOff>
    </xdr:from>
    <xdr:to>
      <xdr:col>4</xdr:col>
      <xdr:colOff>190500</xdr:colOff>
      <xdr:row>630</xdr:row>
      <xdr:rowOff>190500</xdr:rowOff>
    </xdr:to>
    <xdr:pic>
      <xdr:nvPicPr>
        <xdr:cNvPr id="524" name="Picture 523">
          <a:extLst>
            <a:ext uri="{FF2B5EF4-FFF2-40B4-BE49-F238E27FC236}">
              <a16:creationId xmlns:a16="http://schemas.microsoft.com/office/drawing/2014/main" id="{48AFBD6D-4575-3425-BD80-FE6458F53F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73110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631</xdr:row>
      <xdr:rowOff>0</xdr:rowOff>
    </xdr:from>
    <xdr:to>
      <xdr:col>4</xdr:col>
      <xdr:colOff>190500</xdr:colOff>
      <xdr:row>631</xdr:row>
      <xdr:rowOff>190500</xdr:rowOff>
    </xdr:to>
    <xdr:pic>
      <xdr:nvPicPr>
        <xdr:cNvPr id="525" name="Picture 524">
          <a:extLst>
            <a:ext uri="{FF2B5EF4-FFF2-40B4-BE49-F238E27FC236}">
              <a16:creationId xmlns:a16="http://schemas.microsoft.com/office/drawing/2014/main" id="{AFCCBBE0-822E-4C55-78F2-57E93D6839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73842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632</xdr:row>
      <xdr:rowOff>0</xdr:rowOff>
    </xdr:from>
    <xdr:to>
      <xdr:col>4</xdr:col>
      <xdr:colOff>190500</xdr:colOff>
      <xdr:row>632</xdr:row>
      <xdr:rowOff>190500</xdr:rowOff>
    </xdr:to>
    <xdr:pic>
      <xdr:nvPicPr>
        <xdr:cNvPr id="526" name="Picture 525">
          <a:extLst>
            <a:ext uri="{FF2B5EF4-FFF2-40B4-BE49-F238E27FC236}">
              <a16:creationId xmlns:a16="http://schemas.microsoft.com/office/drawing/2014/main" id="{5E696E71-55A7-E857-60FF-4D345E9AA2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74390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633</xdr:row>
      <xdr:rowOff>0</xdr:rowOff>
    </xdr:from>
    <xdr:to>
      <xdr:col>4</xdr:col>
      <xdr:colOff>190500</xdr:colOff>
      <xdr:row>633</xdr:row>
      <xdr:rowOff>190500</xdr:rowOff>
    </xdr:to>
    <xdr:pic>
      <xdr:nvPicPr>
        <xdr:cNvPr id="527" name="Picture 526">
          <a:extLst>
            <a:ext uri="{FF2B5EF4-FFF2-40B4-BE49-F238E27FC236}">
              <a16:creationId xmlns:a16="http://schemas.microsoft.com/office/drawing/2014/main" id="{0548EF73-8991-FE62-2AD2-EEC1C832E3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74939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634</xdr:row>
      <xdr:rowOff>0</xdr:rowOff>
    </xdr:from>
    <xdr:to>
      <xdr:col>4</xdr:col>
      <xdr:colOff>190500</xdr:colOff>
      <xdr:row>634</xdr:row>
      <xdr:rowOff>190500</xdr:rowOff>
    </xdr:to>
    <xdr:pic>
      <xdr:nvPicPr>
        <xdr:cNvPr id="528" name="Picture 527">
          <a:extLst>
            <a:ext uri="{FF2B5EF4-FFF2-40B4-BE49-F238E27FC236}">
              <a16:creationId xmlns:a16="http://schemas.microsoft.com/office/drawing/2014/main" id="{F21126FB-7A7A-5F30-175A-74F714F3B9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75488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635</xdr:row>
      <xdr:rowOff>0</xdr:rowOff>
    </xdr:from>
    <xdr:to>
      <xdr:col>4</xdr:col>
      <xdr:colOff>190500</xdr:colOff>
      <xdr:row>635</xdr:row>
      <xdr:rowOff>190500</xdr:rowOff>
    </xdr:to>
    <xdr:pic>
      <xdr:nvPicPr>
        <xdr:cNvPr id="529" name="Picture 528">
          <a:extLst>
            <a:ext uri="{FF2B5EF4-FFF2-40B4-BE49-F238E27FC236}">
              <a16:creationId xmlns:a16="http://schemas.microsoft.com/office/drawing/2014/main" id="{6A2C8F72-557D-CD51-7F3F-BD9949283F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76402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637</xdr:row>
      <xdr:rowOff>0</xdr:rowOff>
    </xdr:from>
    <xdr:to>
      <xdr:col>4</xdr:col>
      <xdr:colOff>190500</xdr:colOff>
      <xdr:row>637</xdr:row>
      <xdr:rowOff>190500</xdr:rowOff>
    </xdr:to>
    <xdr:pic>
      <xdr:nvPicPr>
        <xdr:cNvPr id="530" name="Picture 529">
          <a:extLst>
            <a:ext uri="{FF2B5EF4-FFF2-40B4-BE49-F238E27FC236}">
              <a16:creationId xmlns:a16="http://schemas.microsoft.com/office/drawing/2014/main" id="{C1647583-B091-C66C-88B1-AA75804D3F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78596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638</xdr:row>
      <xdr:rowOff>0</xdr:rowOff>
    </xdr:from>
    <xdr:to>
      <xdr:col>4</xdr:col>
      <xdr:colOff>190500</xdr:colOff>
      <xdr:row>638</xdr:row>
      <xdr:rowOff>190500</xdr:rowOff>
    </xdr:to>
    <xdr:pic>
      <xdr:nvPicPr>
        <xdr:cNvPr id="531" name="Picture 530">
          <a:extLst>
            <a:ext uri="{FF2B5EF4-FFF2-40B4-BE49-F238E27FC236}">
              <a16:creationId xmlns:a16="http://schemas.microsoft.com/office/drawing/2014/main" id="{839F2928-6464-C8B6-08FB-A2D8B60332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79145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639</xdr:row>
      <xdr:rowOff>0</xdr:rowOff>
    </xdr:from>
    <xdr:to>
      <xdr:col>4</xdr:col>
      <xdr:colOff>190500</xdr:colOff>
      <xdr:row>639</xdr:row>
      <xdr:rowOff>190500</xdr:rowOff>
    </xdr:to>
    <xdr:pic>
      <xdr:nvPicPr>
        <xdr:cNvPr id="532" name="Picture 531">
          <a:extLst>
            <a:ext uri="{FF2B5EF4-FFF2-40B4-BE49-F238E27FC236}">
              <a16:creationId xmlns:a16="http://schemas.microsoft.com/office/drawing/2014/main" id="{E8AB8B00-E0A8-36C1-CC15-CE903F74A4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79694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640</xdr:row>
      <xdr:rowOff>0</xdr:rowOff>
    </xdr:from>
    <xdr:to>
      <xdr:col>4</xdr:col>
      <xdr:colOff>190500</xdr:colOff>
      <xdr:row>640</xdr:row>
      <xdr:rowOff>190500</xdr:rowOff>
    </xdr:to>
    <xdr:pic>
      <xdr:nvPicPr>
        <xdr:cNvPr id="533" name="Picture 532">
          <a:extLst>
            <a:ext uri="{FF2B5EF4-FFF2-40B4-BE49-F238E27FC236}">
              <a16:creationId xmlns:a16="http://schemas.microsoft.com/office/drawing/2014/main" id="{103D2400-A323-7CE3-080A-375ADB5FB1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80242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641</xdr:row>
      <xdr:rowOff>0</xdr:rowOff>
    </xdr:from>
    <xdr:to>
      <xdr:col>4</xdr:col>
      <xdr:colOff>190500</xdr:colOff>
      <xdr:row>641</xdr:row>
      <xdr:rowOff>190500</xdr:rowOff>
    </xdr:to>
    <xdr:pic>
      <xdr:nvPicPr>
        <xdr:cNvPr id="534" name="Picture 533">
          <a:extLst>
            <a:ext uri="{FF2B5EF4-FFF2-40B4-BE49-F238E27FC236}">
              <a16:creationId xmlns:a16="http://schemas.microsoft.com/office/drawing/2014/main" id="{0510219F-137F-7F63-197A-4168E551AA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80791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643</xdr:row>
      <xdr:rowOff>0</xdr:rowOff>
    </xdr:from>
    <xdr:to>
      <xdr:col>4</xdr:col>
      <xdr:colOff>190500</xdr:colOff>
      <xdr:row>643</xdr:row>
      <xdr:rowOff>190500</xdr:rowOff>
    </xdr:to>
    <xdr:pic>
      <xdr:nvPicPr>
        <xdr:cNvPr id="535" name="Picture 534">
          <a:extLst>
            <a:ext uri="{FF2B5EF4-FFF2-40B4-BE49-F238E27FC236}">
              <a16:creationId xmlns:a16="http://schemas.microsoft.com/office/drawing/2014/main" id="{A174A95A-4C41-9537-C0D1-6D78586CE8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81888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644</xdr:row>
      <xdr:rowOff>0</xdr:rowOff>
    </xdr:from>
    <xdr:to>
      <xdr:col>4</xdr:col>
      <xdr:colOff>190500</xdr:colOff>
      <xdr:row>644</xdr:row>
      <xdr:rowOff>190500</xdr:rowOff>
    </xdr:to>
    <xdr:pic>
      <xdr:nvPicPr>
        <xdr:cNvPr id="536" name="Picture 535">
          <a:extLst>
            <a:ext uri="{FF2B5EF4-FFF2-40B4-BE49-F238E27FC236}">
              <a16:creationId xmlns:a16="http://schemas.microsoft.com/office/drawing/2014/main" id="{6D5C9486-FC97-8016-0526-340A42166F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82620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645</xdr:row>
      <xdr:rowOff>0</xdr:rowOff>
    </xdr:from>
    <xdr:to>
      <xdr:col>4</xdr:col>
      <xdr:colOff>190500</xdr:colOff>
      <xdr:row>645</xdr:row>
      <xdr:rowOff>190500</xdr:rowOff>
    </xdr:to>
    <xdr:pic>
      <xdr:nvPicPr>
        <xdr:cNvPr id="537" name="Picture 536">
          <a:extLst>
            <a:ext uri="{FF2B5EF4-FFF2-40B4-BE49-F238E27FC236}">
              <a16:creationId xmlns:a16="http://schemas.microsoft.com/office/drawing/2014/main" id="{D2BBB98C-97B0-D91C-29D4-60A26F6977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83351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651</xdr:row>
      <xdr:rowOff>0</xdr:rowOff>
    </xdr:from>
    <xdr:to>
      <xdr:col>4</xdr:col>
      <xdr:colOff>190500</xdr:colOff>
      <xdr:row>651</xdr:row>
      <xdr:rowOff>190500</xdr:rowOff>
    </xdr:to>
    <xdr:pic>
      <xdr:nvPicPr>
        <xdr:cNvPr id="538" name="Picture 537">
          <a:extLst>
            <a:ext uri="{FF2B5EF4-FFF2-40B4-BE49-F238E27FC236}">
              <a16:creationId xmlns:a16="http://schemas.microsoft.com/office/drawing/2014/main" id="{83D457F1-FC35-1582-1964-BB8E838A47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89569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652</xdr:row>
      <xdr:rowOff>0</xdr:rowOff>
    </xdr:from>
    <xdr:to>
      <xdr:col>4</xdr:col>
      <xdr:colOff>190500</xdr:colOff>
      <xdr:row>652</xdr:row>
      <xdr:rowOff>190500</xdr:rowOff>
    </xdr:to>
    <xdr:pic>
      <xdr:nvPicPr>
        <xdr:cNvPr id="539" name="Picture 538">
          <a:extLst>
            <a:ext uri="{FF2B5EF4-FFF2-40B4-BE49-F238E27FC236}">
              <a16:creationId xmlns:a16="http://schemas.microsoft.com/office/drawing/2014/main" id="{EDED682F-85AE-3A79-3068-2604E2CCC2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90484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653</xdr:row>
      <xdr:rowOff>0</xdr:rowOff>
    </xdr:from>
    <xdr:to>
      <xdr:col>4</xdr:col>
      <xdr:colOff>190500</xdr:colOff>
      <xdr:row>653</xdr:row>
      <xdr:rowOff>190500</xdr:rowOff>
    </xdr:to>
    <xdr:pic>
      <xdr:nvPicPr>
        <xdr:cNvPr id="540" name="Picture 539">
          <a:extLst>
            <a:ext uri="{FF2B5EF4-FFF2-40B4-BE49-F238E27FC236}">
              <a16:creationId xmlns:a16="http://schemas.microsoft.com/office/drawing/2014/main" id="{94C33BC6-09EB-B662-F8A7-84C930F539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91398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654</xdr:row>
      <xdr:rowOff>0</xdr:rowOff>
    </xdr:from>
    <xdr:to>
      <xdr:col>4</xdr:col>
      <xdr:colOff>190500</xdr:colOff>
      <xdr:row>654</xdr:row>
      <xdr:rowOff>190500</xdr:rowOff>
    </xdr:to>
    <xdr:pic>
      <xdr:nvPicPr>
        <xdr:cNvPr id="541" name="Picture 540">
          <a:extLst>
            <a:ext uri="{FF2B5EF4-FFF2-40B4-BE49-F238E27FC236}">
              <a16:creationId xmlns:a16="http://schemas.microsoft.com/office/drawing/2014/main" id="{0633E8B1-339E-E919-7CC8-6719C85559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92130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655</xdr:row>
      <xdr:rowOff>0</xdr:rowOff>
    </xdr:from>
    <xdr:to>
      <xdr:col>4</xdr:col>
      <xdr:colOff>190500</xdr:colOff>
      <xdr:row>655</xdr:row>
      <xdr:rowOff>190500</xdr:rowOff>
    </xdr:to>
    <xdr:pic>
      <xdr:nvPicPr>
        <xdr:cNvPr id="542" name="Picture 541">
          <a:extLst>
            <a:ext uri="{FF2B5EF4-FFF2-40B4-BE49-F238E27FC236}">
              <a16:creationId xmlns:a16="http://schemas.microsoft.com/office/drawing/2014/main" id="{1EC2F049-5E90-2BE8-9952-0E3976121B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93044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656</xdr:row>
      <xdr:rowOff>0</xdr:rowOff>
    </xdr:from>
    <xdr:to>
      <xdr:col>4</xdr:col>
      <xdr:colOff>190500</xdr:colOff>
      <xdr:row>656</xdr:row>
      <xdr:rowOff>190500</xdr:rowOff>
    </xdr:to>
    <xdr:pic>
      <xdr:nvPicPr>
        <xdr:cNvPr id="543" name="Picture 542">
          <a:extLst>
            <a:ext uri="{FF2B5EF4-FFF2-40B4-BE49-F238E27FC236}">
              <a16:creationId xmlns:a16="http://schemas.microsoft.com/office/drawing/2014/main" id="{1EC2164F-5AA0-B96C-A604-6D0864089E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93776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657</xdr:row>
      <xdr:rowOff>0</xdr:rowOff>
    </xdr:from>
    <xdr:to>
      <xdr:col>4</xdr:col>
      <xdr:colOff>190500</xdr:colOff>
      <xdr:row>657</xdr:row>
      <xdr:rowOff>190500</xdr:rowOff>
    </xdr:to>
    <xdr:pic>
      <xdr:nvPicPr>
        <xdr:cNvPr id="544" name="Picture 543">
          <a:extLst>
            <a:ext uri="{FF2B5EF4-FFF2-40B4-BE49-F238E27FC236}">
              <a16:creationId xmlns:a16="http://schemas.microsoft.com/office/drawing/2014/main" id="{C0D0C686-0E29-0B08-9180-A4F995AF42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94690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658</xdr:row>
      <xdr:rowOff>0</xdr:rowOff>
    </xdr:from>
    <xdr:to>
      <xdr:col>4</xdr:col>
      <xdr:colOff>190500</xdr:colOff>
      <xdr:row>658</xdr:row>
      <xdr:rowOff>190500</xdr:rowOff>
    </xdr:to>
    <xdr:pic>
      <xdr:nvPicPr>
        <xdr:cNvPr id="545" name="Picture 544">
          <a:extLst>
            <a:ext uri="{FF2B5EF4-FFF2-40B4-BE49-F238E27FC236}">
              <a16:creationId xmlns:a16="http://schemas.microsoft.com/office/drawing/2014/main" id="{79F19C80-2F9C-A29E-BA3D-5F98393BFA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95421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660</xdr:row>
      <xdr:rowOff>0</xdr:rowOff>
    </xdr:from>
    <xdr:to>
      <xdr:col>4</xdr:col>
      <xdr:colOff>190500</xdr:colOff>
      <xdr:row>660</xdr:row>
      <xdr:rowOff>190500</xdr:rowOff>
    </xdr:to>
    <xdr:pic>
      <xdr:nvPicPr>
        <xdr:cNvPr id="546" name="Picture 545">
          <a:extLst>
            <a:ext uri="{FF2B5EF4-FFF2-40B4-BE49-F238E27FC236}">
              <a16:creationId xmlns:a16="http://schemas.microsoft.com/office/drawing/2014/main" id="{FAC7777E-A9FD-A703-7BC0-B56A01AD72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97067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661</xdr:row>
      <xdr:rowOff>0</xdr:rowOff>
    </xdr:from>
    <xdr:to>
      <xdr:col>4</xdr:col>
      <xdr:colOff>190500</xdr:colOff>
      <xdr:row>661</xdr:row>
      <xdr:rowOff>190500</xdr:rowOff>
    </xdr:to>
    <xdr:pic>
      <xdr:nvPicPr>
        <xdr:cNvPr id="547" name="Picture 546">
          <a:extLst>
            <a:ext uri="{FF2B5EF4-FFF2-40B4-BE49-F238E27FC236}">
              <a16:creationId xmlns:a16="http://schemas.microsoft.com/office/drawing/2014/main" id="{3217E787-5005-3F63-DDA6-F7E5080CFD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97799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662</xdr:row>
      <xdr:rowOff>0</xdr:rowOff>
    </xdr:from>
    <xdr:to>
      <xdr:col>4</xdr:col>
      <xdr:colOff>190500</xdr:colOff>
      <xdr:row>662</xdr:row>
      <xdr:rowOff>190500</xdr:rowOff>
    </xdr:to>
    <xdr:pic>
      <xdr:nvPicPr>
        <xdr:cNvPr id="548" name="Picture 547">
          <a:extLst>
            <a:ext uri="{FF2B5EF4-FFF2-40B4-BE49-F238E27FC236}">
              <a16:creationId xmlns:a16="http://schemas.microsoft.com/office/drawing/2014/main" id="{836FE7E1-95A1-0A04-717C-6679A86745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98348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663</xdr:row>
      <xdr:rowOff>0</xdr:rowOff>
    </xdr:from>
    <xdr:to>
      <xdr:col>4</xdr:col>
      <xdr:colOff>190500</xdr:colOff>
      <xdr:row>663</xdr:row>
      <xdr:rowOff>190500</xdr:rowOff>
    </xdr:to>
    <xdr:pic>
      <xdr:nvPicPr>
        <xdr:cNvPr id="549" name="Picture 548">
          <a:extLst>
            <a:ext uri="{FF2B5EF4-FFF2-40B4-BE49-F238E27FC236}">
              <a16:creationId xmlns:a16="http://schemas.microsoft.com/office/drawing/2014/main" id="{8CBB3028-29D7-401C-A0E5-8501D567E3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98896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664</xdr:row>
      <xdr:rowOff>0</xdr:rowOff>
    </xdr:from>
    <xdr:to>
      <xdr:col>4</xdr:col>
      <xdr:colOff>190500</xdr:colOff>
      <xdr:row>664</xdr:row>
      <xdr:rowOff>190500</xdr:rowOff>
    </xdr:to>
    <xdr:pic>
      <xdr:nvPicPr>
        <xdr:cNvPr id="550" name="Picture 549">
          <a:extLst>
            <a:ext uri="{FF2B5EF4-FFF2-40B4-BE49-F238E27FC236}">
              <a16:creationId xmlns:a16="http://schemas.microsoft.com/office/drawing/2014/main" id="{8EDD4A5F-2239-F738-B3E4-A506BCCE7F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99445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665</xdr:row>
      <xdr:rowOff>0</xdr:rowOff>
    </xdr:from>
    <xdr:to>
      <xdr:col>4</xdr:col>
      <xdr:colOff>190500</xdr:colOff>
      <xdr:row>665</xdr:row>
      <xdr:rowOff>190500</xdr:rowOff>
    </xdr:to>
    <xdr:pic>
      <xdr:nvPicPr>
        <xdr:cNvPr id="551" name="Picture 550">
          <a:extLst>
            <a:ext uri="{FF2B5EF4-FFF2-40B4-BE49-F238E27FC236}">
              <a16:creationId xmlns:a16="http://schemas.microsoft.com/office/drawing/2014/main" id="{5B78744A-58DC-97CA-127E-680884CC88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99993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666</xdr:row>
      <xdr:rowOff>0</xdr:rowOff>
    </xdr:from>
    <xdr:to>
      <xdr:col>4</xdr:col>
      <xdr:colOff>190500</xdr:colOff>
      <xdr:row>666</xdr:row>
      <xdr:rowOff>190500</xdr:rowOff>
    </xdr:to>
    <xdr:pic>
      <xdr:nvPicPr>
        <xdr:cNvPr id="552" name="Picture 551">
          <a:extLst>
            <a:ext uri="{FF2B5EF4-FFF2-40B4-BE49-F238E27FC236}">
              <a16:creationId xmlns:a16="http://schemas.microsoft.com/office/drawing/2014/main" id="{D627BFCC-5D2B-8295-49CB-0D59C2E93B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00542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667</xdr:row>
      <xdr:rowOff>0</xdr:rowOff>
    </xdr:from>
    <xdr:to>
      <xdr:col>4</xdr:col>
      <xdr:colOff>190500</xdr:colOff>
      <xdr:row>667</xdr:row>
      <xdr:rowOff>190500</xdr:rowOff>
    </xdr:to>
    <xdr:pic>
      <xdr:nvPicPr>
        <xdr:cNvPr id="553" name="Picture 552">
          <a:extLst>
            <a:ext uri="{FF2B5EF4-FFF2-40B4-BE49-F238E27FC236}">
              <a16:creationId xmlns:a16="http://schemas.microsoft.com/office/drawing/2014/main" id="{660208E9-3672-4546-561B-259088ECC7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01091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668</xdr:row>
      <xdr:rowOff>0</xdr:rowOff>
    </xdr:from>
    <xdr:to>
      <xdr:col>4</xdr:col>
      <xdr:colOff>190500</xdr:colOff>
      <xdr:row>668</xdr:row>
      <xdr:rowOff>190500</xdr:rowOff>
    </xdr:to>
    <xdr:pic>
      <xdr:nvPicPr>
        <xdr:cNvPr id="554" name="Picture 553">
          <a:extLst>
            <a:ext uri="{FF2B5EF4-FFF2-40B4-BE49-F238E27FC236}">
              <a16:creationId xmlns:a16="http://schemas.microsoft.com/office/drawing/2014/main" id="{98E3FA58-2077-02EA-88E1-E438CC0DB4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01639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669</xdr:row>
      <xdr:rowOff>0</xdr:rowOff>
    </xdr:from>
    <xdr:to>
      <xdr:col>4</xdr:col>
      <xdr:colOff>190500</xdr:colOff>
      <xdr:row>669</xdr:row>
      <xdr:rowOff>190500</xdr:rowOff>
    </xdr:to>
    <xdr:pic>
      <xdr:nvPicPr>
        <xdr:cNvPr id="555" name="Picture 554">
          <a:extLst>
            <a:ext uri="{FF2B5EF4-FFF2-40B4-BE49-F238E27FC236}">
              <a16:creationId xmlns:a16="http://schemas.microsoft.com/office/drawing/2014/main" id="{263F80E8-8FC8-EC34-B3DB-371D86B5B8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02188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670</xdr:row>
      <xdr:rowOff>0</xdr:rowOff>
    </xdr:from>
    <xdr:to>
      <xdr:col>4</xdr:col>
      <xdr:colOff>190500</xdr:colOff>
      <xdr:row>670</xdr:row>
      <xdr:rowOff>190500</xdr:rowOff>
    </xdr:to>
    <xdr:pic>
      <xdr:nvPicPr>
        <xdr:cNvPr id="556" name="Picture 555">
          <a:extLst>
            <a:ext uri="{FF2B5EF4-FFF2-40B4-BE49-F238E27FC236}">
              <a16:creationId xmlns:a16="http://schemas.microsoft.com/office/drawing/2014/main" id="{3B6900F7-246E-DA78-A208-8D24BE5402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02737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671</xdr:row>
      <xdr:rowOff>0</xdr:rowOff>
    </xdr:from>
    <xdr:to>
      <xdr:col>4</xdr:col>
      <xdr:colOff>190500</xdr:colOff>
      <xdr:row>671</xdr:row>
      <xdr:rowOff>190500</xdr:rowOff>
    </xdr:to>
    <xdr:pic>
      <xdr:nvPicPr>
        <xdr:cNvPr id="557" name="Picture 556">
          <a:extLst>
            <a:ext uri="{FF2B5EF4-FFF2-40B4-BE49-F238E27FC236}">
              <a16:creationId xmlns:a16="http://schemas.microsoft.com/office/drawing/2014/main" id="{DBD1C1CC-9DD5-BDE9-F44D-14C1605158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03285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672</xdr:row>
      <xdr:rowOff>0</xdr:rowOff>
    </xdr:from>
    <xdr:to>
      <xdr:col>4</xdr:col>
      <xdr:colOff>190500</xdr:colOff>
      <xdr:row>672</xdr:row>
      <xdr:rowOff>190500</xdr:rowOff>
    </xdr:to>
    <xdr:pic>
      <xdr:nvPicPr>
        <xdr:cNvPr id="558" name="Picture 557">
          <a:extLst>
            <a:ext uri="{FF2B5EF4-FFF2-40B4-BE49-F238E27FC236}">
              <a16:creationId xmlns:a16="http://schemas.microsoft.com/office/drawing/2014/main" id="{A8FAB7CB-979A-63FF-138C-96AE149635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03834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673</xdr:row>
      <xdr:rowOff>0</xdr:rowOff>
    </xdr:from>
    <xdr:to>
      <xdr:col>4</xdr:col>
      <xdr:colOff>190500</xdr:colOff>
      <xdr:row>673</xdr:row>
      <xdr:rowOff>190500</xdr:rowOff>
    </xdr:to>
    <xdr:pic>
      <xdr:nvPicPr>
        <xdr:cNvPr id="559" name="Picture 558">
          <a:extLst>
            <a:ext uri="{FF2B5EF4-FFF2-40B4-BE49-F238E27FC236}">
              <a16:creationId xmlns:a16="http://schemas.microsoft.com/office/drawing/2014/main" id="{EB2C6C70-4BE8-FB9F-E451-7C39CEB3F3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04383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674</xdr:row>
      <xdr:rowOff>0</xdr:rowOff>
    </xdr:from>
    <xdr:to>
      <xdr:col>4</xdr:col>
      <xdr:colOff>190500</xdr:colOff>
      <xdr:row>674</xdr:row>
      <xdr:rowOff>190500</xdr:rowOff>
    </xdr:to>
    <xdr:pic>
      <xdr:nvPicPr>
        <xdr:cNvPr id="560" name="Picture 559">
          <a:extLst>
            <a:ext uri="{FF2B5EF4-FFF2-40B4-BE49-F238E27FC236}">
              <a16:creationId xmlns:a16="http://schemas.microsoft.com/office/drawing/2014/main" id="{C8774732-A177-CB17-C434-C81CEB7FDB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04931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675</xdr:row>
      <xdr:rowOff>0</xdr:rowOff>
    </xdr:from>
    <xdr:to>
      <xdr:col>4</xdr:col>
      <xdr:colOff>190500</xdr:colOff>
      <xdr:row>675</xdr:row>
      <xdr:rowOff>190500</xdr:rowOff>
    </xdr:to>
    <xdr:pic>
      <xdr:nvPicPr>
        <xdr:cNvPr id="561" name="Picture 560">
          <a:extLst>
            <a:ext uri="{FF2B5EF4-FFF2-40B4-BE49-F238E27FC236}">
              <a16:creationId xmlns:a16="http://schemas.microsoft.com/office/drawing/2014/main" id="{6A8CD93A-C9A9-5A84-B079-D23B9D5E0B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05480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676</xdr:row>
      <xdr:rowOff>0</xdr:rowOff>
    </xdr:from>
    <xdr:to>
      <xdr:col>4</xdr:col>
      <xdr:colOff>190500</xdr:colOff>
      <xdr:row>676</xdr:row>
      <xdr:rowOff>190500</xdr:rowOff>
    </xdr:to>
    <xdr:pic>
      <xdr:nvPicPr>
        <xdr:cNvPr id="562" name="Picture 561">
          <a:extLst>
            <a:ext uri="{FF2B5EF4-FFF2-40B4-BE49-F238E27FC236}">
              <a16:creationId xmlns:a16="http://schemas.microsoft.com/office/drawing/2014/main" id="{97C6273A-EC01-12AB-ADB9-9C2D94C174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06028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677</xdr:row>
      <xdr:rowOff>0</xdr:rowOff>
    </xdr:from>
    <xdr:to>
      <xdr:col>4</xdr:col>
      <xdr:colOff>190500</xdr:colOff>
      <xdr:row>677</xdr:row>
      <xdr:rowOff>190500</xdr:rowOff>
    </xdr:to>
    <xdr:pic>
      <xdr:nvPicPr>
        <xdr:cNvPr id="563" name="Picture 562">
          <a:extLst>
            <a:ext uri="{FF2B5EF4-FFF2-40B4-BE49-F238E27FC236}">
              <a16:creationId xmlns:a16="http://schemas.microsoft.com/office/drawing/2014/main" id="{1C221ADC-AF91-FAEB-0AC2-0BE6C0633B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06577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678</xdr:row>
      <xdr:rowOff>0</xdr:rowOff>
    </xdr:from>
    <xdr:to>
      <xdr:col>4</xdr:col>
      <xdr:colOff>190500</xdr:colOff>
      <xdr:row>678</xdr:row>
      <xdr:rowOff>190500</xdr:rowOff>
    </xdr:to>
    <xdr:pic>
      <xdr:nvPicPr>
        <xdr:cNvPr id="564" name="Picture 563">
          <a:extLst>
            <a:ext uri="{FF2B5EF4-FFF2-40B4-BE49-F238E27FC236}">
              <a16:creationId xmlns:a16="http://schemas.microsoft.com/office/drawing/2014/main" id="{79A23B43-E0AD-BCB5-65CB-76BDE2A2EB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07126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679</xdr:row>
      <xdr:rowOff>0</xdr:rowOff>
    </xdr:from>
    <xdr:to>
      <xdr:col>4</xdr:col>
      <xdr:colOff>190500</xdr:colOff>
      <xdr:row>679</xdr:row>
      <xdr:rowOff>190500</xdr:rowOff>
    </xdr:to>
    <xdr:pic>
      <xdr:nvPicPr>
        <xdr:cNvPr id="565" name="Picture 564">
          <a:extLst>
            <a:ext uri="{FF2B5EF4-FFF2-40B4-BE49-F238E27FC236}">
              <a16:creationId xmlns:a16="http://schemas.microsoft.com/office/drawing/2014/main" id="{3B4A2A64-F9A0-84A4-B708-F269CA74E7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07674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680</xdr:row>
      <xdr:rowOff>0</xdr:rowOff>
    </xdr:from>
    <xdr:to>
      <xdr:col>4</xdr:col>
      <xdr:colOff>190500</xdr:colOff>
      <xdr:row>680</xdr:row>
      <xdr:rowOff>190500</xdr:rowOff>
    </xdr:to>
    <xdr:pic>
      <xdr:nvPicPr>
        <xdr:cNvPr id="566" name="Picture 565">
          <a:extLst>
            <a:ext uri="{FF2B5EF4-FFF2-40B4-BE49-F238E27FC236}">
              <a16:creationId xmlns:a16="http://schemas.microsoft.com/office/drawing/2014/main" id="{DEB336ED-8117-2F96-A6B4-471E96A1D4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08223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684</xdr:row>
      <xdr:rowOff>0</xdr:rowOff>
    </xdr:from>
    <xdr:to>
      <xdr:col>4</xdr:col>
      <xdr:colOff>190500</xdr:colOff>
      <xdr:row>684</xdr:row>
      <xdr:rowOff>190500</xdr:rowOff>
    </xdr:to>
    <xdr:pic>
      <xdr:nvPicPr>
        <xdr:cNvPr id="567" name="Picture 566">
          <a:extLst>
            <a:ext uri="{FF2B5EF4-FFF2-40B4-BE49-F238E27FC236}">
              <a16:creationId xmlns:a16="http://schemas.microsoft.com/office/drawing/2014/main" id="{9C794782-07E0-F1AF-1D2E-5A193A897F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10418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685</xdr:row>
      <xdr:rowOff>0</xdr:rowOff>
    </xdr:from>
    <xdr:to>
      <xdr:col>4</xdr:col>
      <xdr:colOff>190500</xdr:colOff>
      <xdr:row>685</xdr:row>
      <xdr:rowOff>190500</xdr:rowOff>
    </xdr:to>
    <xdr:pic>
      <xdr:nvPicPr>
        <xdr:cNvPr id="568" name="Picture 567">
          <a:extLst>
            <a:ext uri="{FF2B5EF4-FFF2-40B4-BE49-F238E27FC236}">
              <a16:creationId xmlns:a16="http://schemas.microsoft.com/office/drawing/2014/main" id="{C5052F05-D75D-84CD-3AAD-B4893EE51F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10966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686</xdr:row>
      <xdr:rowOff>0</xdr:rowOff>
    </xdr:from>
    <xdr:to>
      <xdr:col>4</xdr:col>
      <xdr:colOff>190500</xdr:colOff>
      <xdr:row>686</xdr:row>
      <xdr:rowOff>190500</xdr:rowOff>
    </xdr:to>
    <xdr:pic>
      <xdr:nvPicPr>
        <xdr:cNvPr id="569" name="Picture 568">
          <a:extLst>
            <a:ext uri="{FF2B5EF4-FFF2-40B4-BE49-F238E27FC236}">
              <a16:creationId xmlns:a16="http://schemas.microsoft.com/office/drawing/2014/main" id="{9A310FC8-C233-F873-E60E-F13D5B8575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11515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687</xdr:row>
      <xdr:rowOff>0</xdr:rowOff>
    </xdr:from>
    <xdr:to>
      <xdr:col>4</xdr:col>
      <xdr:colOff>190500</xdr:colOff>
      <xdr:row>687</xdr:row>
      <xdr:rowOff>190500</xdr:rowOff>
    </xdr:to>
    <xdr:pic>
      <xdr:nvPicPr>
        <xdr:cNvPr id="570" name="Picture 569">
          <a:extLst>
            <a:ext uri="{FF2B5EF4-FFF2-40B4-BE49-F238E27FC236}">
              <a16:creationId xmlns:a16="http://schemas.microsoft.com/office/drawing/2014/main" id="{2DF8BC54-2FB2-26EA-7098-5C7B06AC3F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12064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688</xdr:row>
      <xdr:rowOff>0</xdr:rowOff>
    </xdr:from>
    <xdr:to>
      <xdr:col>4</xdr:col>
      <xdr:colOff>190500</xdr:colOff>
      <xdr:row>688</xdr:row>
      <xdr:rowOff>190500</xdr:rowOff>
    </xdr:to>
    <xdr:pic>
      <xdr:nvPicPr>
        <xdr:cNvPr id="571" name="Picture 570">
          <a:extLst>
            <a:ext uri="{FF2B5EF4-FFF2-40B4-BE49-F238E27FC236}">
              <a16:creationId xmlns:a16="http://schemas.microsoft.com/office/drawing/2014/main" id="{25188E9B-FEEC-8D0A-9AA8-5954CAF148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12612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689</xdr:row>
      <xdr:rowOff>0</xdr:rowOff>
    </xdr:from>
    <xdr:to>
      <xdr:col>4</xdr:col>
      <xdr:colOff>190500</xdr:colOff>
      <xdr:row>689</xdr:row>
      <xdr:rowOff>190500</xdr:rowOff>
    </xdr:to>
    <xdr:pic>
      <xdr:nvPicPr>
        <xdr:cNvPr id="572" name="Picture 571">
          <a:extLst>
            <a:ext uri="{FF2B5EF4-FFF2-40B4-BE49-F238E27FC236}">
              <a16:creationId xmlns:a16="http://schemas.microsoft.com/office/drawing/2014/main" id="{23E53E59-8F96-EE50-FFC1-168474B759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13344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690</xdr:row>
      <xdr:rowOff>0</xdr:rowOff>
    </xdr:from>
    <xdr:to>
      <xdr:col>4</xdr:col>
      <xdr:colOff>190500</xdr:colOff>
      <xdr:row>690</xdr:row>
      <xdr:rowOff>190500</xdr:rowOff>
    </xdr:to>
    <xdr:pic>
      <xdr:nvPicPr>
        <xdr:cNvPr id="573" name="Picture 572">
          <a:extLst>
            <a:ext uri="{FF2B5EF4-FFF2-40B4-BE49-F238E27FC236}">
              <a16:creationId xmlns:a16="http://schemas.microsoft.com/office/drawing/2014/main" id="{A045FBC1-EAB1-313C-436C-64A87CAA10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14075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691</xdr:row>
      <xdr:rowOff>0</xdr:rowOff>
    </xdr:from>
    <xdr:to>
      <xdr:col>4</xdr:col>
      <xdr:colOff>190500</xdr:colOff>
      <xdr:row>691</xdr:row>
      <xdr:rowOff>190500</xdr:rowOff>
    </xdr:to>
    <xdr:pic>
      <xdr:nvPicPr>
        <xdr:cNvPr id="574" name="Picture 573">
          <a:extLst>
            <a:ext uri="{FF2B5EF4-FFF2-40B4-BE49-F238E27FC236}">
              <a16:creationId xmlns:a16="http://schemas.microsoft.com/office/drawing/2014/main" id="{DFAA40C3-6EEB-FF64-69A5-78CE68F454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14807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692</xdr:row>
      <xdr:rowOff>0</xdr:rowOff>
    </xdr:from>
    <xdr:to>
      <xdr:col>4</xdr:col>
      <xdr:colOff>190500</xdr:colOff>
      <xdr:row>692</xdr:row>
      <xdr:rowOff>190500</xdr:rowOff>
    </xdr:to>
    <xdr:pic>
      <xdr:nvPicPr>
        <xdr:cNvPr id="575" name="Picture 574">
          <a:extLst>
            <a:ext uri="{FF2B5EF4-FFF2-40B4-BE49-F238E27FC236}">
              <a16:creationId xmlns:a16="http://schemas.microsoft.com/office/drawing/2014/main" id="{4A282ED1-A45A-AF34-36E2-E0FE05F96F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15538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693</xdr:row>
      <xdr:rowOff>0</xdr:rowOff>
    </xdr:from>
    <xdr:to>
      <xdr:col>4</xdr:col>
      <xdr:colOff>190500</xdr:colOff>
      <xdr:row>693</xdr:row>
      <xdr:rowOff>190500</xdr:rowOff>
    </xdr:to>
    <xdr:pic>
      <xdr:nvPicPr>
        <xdr:cNvPr id="576" name="Picture 575">
          <a:extLst>
            <a:ext uri="{FF2B5EF4-FFF2-40B4-BE49-F238E27FC236}">
              <a16:creationId xmlns:a16="http://schemas.microsoft.com/office/drawing/2014/main" id="{D16E6E00-63A1-DA2E-DE09-ADFE83BE75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16270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694</xdr:row>
      <xdr:rowOff>0</xdr:rowOff>
    </xdr:from>
    <xdr:to>
      <xdr:col>4</xdr:col>
      <xdr:colOff>190500</xdr:colOff>
      <xdr:row>694</xdr:row>
      <xdr:rowOff>190500</xdr:rowOff>
    </xdr:to>
    <xdr:pic>
      <xdr:nvPicPr>
        <xdr:cNvPr id="577" name="Picture 576">
          <a:extLst>
            <a:ext uri="{FF2B5EF4-FFF2-40B4-BE49-F238E27FC236}">
              <a16:creationId xmlns:a16="http://schemas.microsoft.com/office/drawing/2014/main" id="{A8E4E8FD-A898-104C-EF0B-3D272C897C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17001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695</xdr:row>
      <xdr:rowOff>0</xdr:rowOff>
    </xdr:from>
    <xdr:to>
      <xdr:col>4</xdr:col>
      <xdr:colOff>190500</xdr:colOff>
      <xdr:row>695</xdr:row>
      <xdr:rowOff>190500</xdr:rowOff>
    </xdr:to>
    <xdr:pic>
      <xdr:nvPicPr>
        <xdr:cNvPr id="578" name="Picture 577">
          <a:extLst>
            <a:ext uri="{FF2B5EF4-FFF2-40B4-BE49-F238E27FC236}">
              <a16:creationId xmlns:a16="http://schemas.microsoft.com/office/drawing/2014/main" id="{9F821BBF-C3A3-1B52-AEDD-42FA9AB0C2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17550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696</xdr:row>
      <xdr:rowOff>0</xdr:rowOff>
    </xdr:from>
    <xdr:to>
      <xdr:col>4</xdr:col>
      <xdr:colOff>190500</xdr:colOff>
      <xdr:row>696</xdr:row>
      <xdr:rowOff>190500</xdr:rowOff>
    </xdr:to>
    <xdr:pic>
      <xdr:nvPicPr>
        <xdr:cNvPr id="579" name="Picture 578">
          <a:extLst>
            <a:ext uri="{FF2B5EF4-FFF2-40B4-BE49-F238E27FC236}">
              <a16:creationId xmlns:a16="http://schemas.microsoft.com/office/drawing/2014/main" id="{616A38BF-DEF4-8994-1BB4-448212F743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18099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697</xdr:row>
      <xdr:rowOff>0</xdr:rowOff>
    </xdr:from>
    <xdr:to>
      <xdr:col>4</xdr:col>
      <xdr:colOff>190500</xdr:colOff>
      <xdr:row>697</xdr:row>
      <xdr:rowOff>190500</xdr:rowOff>
    </xdr:to>
    <xdr:pic>
      <xdr:nvPicPr>
        <xdr:cNvPr id="580" name="Picture 579">
          <a:extLst>
            <a:ext uri="{FF2B5EF4-FFF2-40B4-BE49-F238E27FC236}">
              <a16:creationId xmlns:a16="http://schemas.microsoft.com/office/drawing/2014/main" id="{72A50E2E-54EF-0C15-E30E-4855445551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18647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698</xdr:row>
      <xdr:rowOff>0</xdr:rowOff>
    </xdr:from>
    <xdr:to>
      <xdr:col>4</xdr:col>
      <xdr:colOff>190500</xdr:colOff>
      <xdr:row>698</xdr:row>
      <xdr:rowOff>190500</xdr:rowOff>
    </xdr:to>
    <xdr:pic>
      <xdr:nvPicPr>
        <xdr:cNvPr id="581" name="Picture 580">
          <a:extLst>
            <a:ext uri="{FF2B5EF4-FFF2-40B4-BE49-F238E27FC236}">
              <a16:creationId xmlns:a16="http://schemas.microsoft.com/office/drawing/2014/main" id="{7588537D-DE6A-7018-95CB-0CF35A8E10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19196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699</xdr:row>
      <xdr:rowOff>0</xdr:rowOff>
    </xdr:from>
    <xdr:to>
      <xdr:col>4</xdr:col>
      <xdr:colOff>190500</xdr:colOff>
      <xdr:row>699</xdr:row>
      <xdr:rowOff>190500</xdr:rowOff>
    </xdr:to>
    <xdr:pic>
      <xdr:nvPicPr>
        <xdr:cNvPr id="582" name="Picture 581">
          <a:extLst>
            <a:ext uri="{FF2B5EF4-FFF2-40B4-BE49-F238E27FC236}">
              <a16:creationId xmlns:a16="http://schemas.microsoft.com/office/drawing/2014/main" id="{98355221-DC90-E14E-3805-958B17AE16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19927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700</xdr:row>
      <xdr:rowOff>0</xdr:rowOff>
    </xdr:from>
    <xdr:to>
      <xdr:col>4</xdr:col>
      <xdr:colOff>190500</xdr:colOff>
      <xdr:row>700</xdr:row>
      <xdr:rowOff>190500</xdr:rowOff>
    </xdr:to>
    <xdr:pic>
      <xdr:nvPicPr>
        <xdr:cNvPr id="583" name="Picture 582">
          <a:extLst>
            <a:ext uri="{FF2B5EF4-FFF2-40B4-BE49-F238E27FC236}">
              <a16:creationId xmlns:a16="http://schemas.microsoft.com/office/drawing/2014/main" id="{20C4B17C-4470-50E4-E1DD-8045A60485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0659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701</xdr:row>
      <xdr:rowOff>0</xdr:rowOff>
    </xdr:from>
    <xdr:to>
      <xdr:col>4</xdr:col>
      <xdr:colOff>190500</xdr:colOff>
      <xdr:row>701</xdr:row>
      <xdr:rowOff>190500</xdr:rowOff>
    </xdr:to>
    <xdr:pic>
      <xdr:nvPicPr>
        <xdr:cNvPr id="584" name="Picture 583">
          <a:extLst>
            <a:ext uri="{FF2B5EF4-FFF2-40B4-BE49-F238E27FC236}">
              <a16:creationId xmlns:a16="http://schemas.microsoft.com/office/drawing/2014/main" id="{63524E76-7C48-F38F-8189-3A1E64296F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1390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702</xdr:row>
      <xdr:rowOff>0</xdr:rowOff>
    </xdr:from>
    <xdr:to>
      <xdr:col>4</xdr:col>
      <xdr:colOff>190500</xdr:colOff>
      <xdr:row>702</xdr:row>
      <xdr:rowOff>190500</xdr:rowOff>
    </xdr:to>
    <xdr:pic>
      <xdr:nvPicPr>
        <xdr:cNvPr id="585" name="Picture 584">
          <a:extLst>
            <a:ext uri="{FF2B5EF4-FFF2-40B4-BE49-F238E27FC236}">
              <a16:creationId xmlns:a16="http://schemas.microsoft.com/office/drawing/2014/main" id="{8570827A-1FE0-8D23-D113-65BB878CF4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2122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703</xdr:row>
      <xdr:rowOff>0</xdr:rowOff>
    </xdr:from>
    <xdr:to>
      <xdr:col>4</xdr:col>
      <xdr:colOff>190500</xdr:colOff>
      <xdr:row>703</xdr:row>
      <xdr:rowOff>190500</xdr:rowOff>
    </xdr:to>
    <xdr:pic>
      <xdr:nvPicPr>
        <xdr:cNvPr id="586" name="Picture 585">
          <a:extLst>
            <a:ext uri="{FF2B5EF4-FFF2-40B4-BE49-F238E27FC236}">
              <a16:creationId xmlns:a16="http://schemas.microsoft.com/office/drawing/2014/main" id="{BE7E5A6E-63BE-F05A-56A6-280C2B40A3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2853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704</xdr:row>
      <xdr:rowOff>0</xdr:rowOff>
    </xdr:from>
    <xdr:to>
      <xdr:col>4</xdr:col>
      <xdr:colOff>190500</xdr:colOff>
      <xdr:row>704</xdr:row>
      <xdr:rowOff>190500</xdr:rowOff>
    </xdr:to>
    <xdr:pic>
      <xdr:nvPicPr>
        <xdr:cNvPr id="587" name="Picture 586">
          <a:extLst>
            <a:ext uri="{FF2B5EF4-FFF2-40B4-BE49-F238E27FC236}">
              <a16:creationId xmlns:a16="http://schemas.microsoft.com/office/drawing/2014/main" id="{AFA89600-B05F-0AF5-D639-40D3F3EA19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3585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705</xdr:row>
      <xdr:rowOff>0</xdr:rowOff>
    </xdr:from>
    <xdr:to>
      <xdr:col>4</xdr:col>
      <xdr:colOff>190500</xdr:colOff>
      <xdr:row>705</xdr:row>
      <xdr:rowOff>190500</xdr:rowOff>
    </xdr:to>
    <xdr:pic>
      <xdr:nvPicPr>
        <xdr:cNvPr id="588" name="Picture 587">
          <a:extLst>
            <a:ext uri="{FF2B5EF4-FFF2-40B4-BE49-F238E27FC236}">
              <a16:creationId xmlns:a16="http://schemas.microsoft.com/office/drawing/2014/main" id="{26D77C29-FE93-53FB-A52C-9631B62570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4316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706</xdr:row>
      <xdr:rowOff>0</xdr:rowOff>
    </xdr:from>
    <xdr:to>
      <xdr:col>4</xdr:col>
      <xdr:colOff>190500</xdr:colOff>
      <xdr:row>706</xdr:row>
      <xdr:rowOff>190500</xdr:rowOff>
    </xdr:to>
    <xdr:pic>
      <xdr:nvPicPr>
        <xdr:cNvPr id="589" name="Picture 588">
          <a:extLst>
            <a:ext uri="{FF2B5EF4-FFF2-40B4-BE49-F238E27FC236}">
              <a16:creationId xmlns:a16="http://schemas.microsoft.com/office/drawing/2014/main" id="{AC33CB81-445D-5E4A-3AC8-73B8B0FBEC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5048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707</xdr:row>
      <xdr:rowOff>0</xdr:rowOff>
    </xdr:from>
    <xdr:to>
      <xdr:col>4</xdr:col>
      <xdr:colOff>190500</xdr:colOff>
      <xdr:row>707</xdr:row>
      <xdr:rowOff>190500</xdr:rowOff>
    </xdr:to>
    <xdr:pic>
      <xdr:nvPicPr>
        <xdr:cNvPr id="590" name="Picture 589">
          <a:extLst>
            <a:ext uri="{FF2B5EF4-FFF2-40B4-BE49-F238E27FC236}">
              <a16:creationId xmlns:a16="http://schemas.microsoft.com/office/drawing/2014/main" id="{CD380027-85CD-AA9A-3FF0-723ECD7511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5962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708</xdr:row>
      <xdr:rowOff>0</xdr:rowOff>
    </xdr:from>
    <xdr:to>
      <xdr:col>4</xdr:col>
      <xdr:colOff>190500</xdr:colOff>
      <xdr:row>708</xdr:row>
      <xdr:rowOff>190500</xdr:rowOff>
    </xdr:to>
    <xdr:pic>
      <xdr:nvPicPr>
        <xdr:cNvPr id="591" name="Picture 590">
          <a:extLst>
            <a:ext uri="{FF2B5EF4-FFF2-40B4-BE49-F238E27FC236}">
              <a16:creationId xmlns:a16="http://schemas.microsoft.com/office/drawing/2014/main" id="{691566A0-3CDA-72B2-5F05-A55B71A8BB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6877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709</xdr:row>
      <xdr:rowOff>0</xdr:rowOff>
    </xdr:from>
    <xdr:to>
      <xdr:col>4</xdr:col>
      <xdr:colOff>190500</xdr:colOff>
      <xdr:row>709</xdr:row>
      <xdr:rowOff>190500</xdr:rowOff>
    </xdr:to>
    <xdr:pic>
      <xdr:nvPicPr>
        <xdr:cNvPr id="592" name="Picture 591">
          <a:extLst>
            <a:ext uri="{FF2B5EF4-FFF2-40B4-BE49-F238E27FC236}">
              <a16:creationId xmlns:a16="http://schemas.microsoft.com/office/drawing/2014/main" id="{E5E816E9-33F7-275C-A3FB-FF50CA317F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7791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710</xdr:row>
      <xdr:rowOff>0</xdr:rowOff>
    </xdr:from>
    <xdr:to>
      <xdr:col>4</xdr:col>
      <xdr:colOff>190500</xdr:colOff>
      <xdr:row>710</xdr:row>
      <xdr:rowOff>190500</xdr:rowOff>
    </xdr:to>
    <xdr:pic>
      <xdr:nvPicPr>
        <xdr:cNvPr id="593" name="Picture 592">
          <a:extLst>
            <a:ext uri="{FF2B5EF4-FFF2-40B4-BE49-F238E27FC236}">
              <a16:creationId xmlns:a16="http://schemas.microsoft.com/office/drawing/2014/main" id="{4DB1F5CB-47E7-B98C-F0AA-41C8D664CA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8706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711</xdr:row>
      <xdr:rowOff>0</xdr:rowOff>
    </xdr:from>
    <xdr:to>
      <xdr:col>4</xdr:col>
      <xdr:colOff>190500</xdr:colOff>
      <xdr:row>711</xdr:row>
      <xdr:rowOff>190500</xdr:rowOff>
    </xdr:to>
    <xdr:pic>
      <xdr:nvPicPr>
        <xdr:cNvPr id="594" name="Picture 593">
          <a:extLst>
            <a:ext uri="{FF2B5EF4-FFF2-40B4-BE49-F238E27FC236}">
              <a16:creationId xmlns:a16="http://schemas.microsoft.com/office/drawing/2014/main" id="{1841101D-2034-741A-DAF2-7CB0A3FE99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9620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712</xdr:row>
      <xdr:rowOff>0</xdr:rowOff>
    </xdr:from>
    <xdr:to>
      <xdr:col>4</xdr:col>
      <xdr:colOff>190500</xdr:colOff>
      <xdr:row>712</xdr:row>
      <xdr:rowOff>190500</xdr:rowOff>
    </xdr:to>
    <xdr:pic>
      <xdr:nvPicPr>
        <xdr:cNvPr id="595" name="Picture 594">
          <a:extLst>
            <a:ext uri="{FF2B5EF4-FFF2-40B4-BE49-F238E27FC236}">
              <a16:creationId xmlns:a16="http://schemas.microsoft.com/office/drawing/2014/main" id="{1EFBC1F9-2CFD-DDD8-8A35-1CE278652E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30534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713</xdr:row>
      <xdr:rowOff>0</xdr:rowOff>
    </xdr:from>
    <xdr:to>
      <xdr:col>4</xdr:col>
      <xdr:colOff>190500</xdr:colOff>
      <xdr:row>713</xdr:row>
      <xdr:rowOff>190500</xdr:rowOff>
    </xdr:to>
    <xdr:pic>
      <xdr:nvPicPr>
        <xdr:cNvPr id="596" name="Picture 595">
          <a:extLst>
            <a:ext uri="{FF2B5EF4-FFF2-40B4-BE49-F238E27FC236}">
              <a16:creationId xmlns:a16="http://schemas.microsoft.com/office/drawing/2014/main" id="{B934CDE3-7A7F-5B93-612A-C66DBEC118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31266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715</xdr:row>
      <xdr:rowOff>0</xdr:rowOff>
    </xdr:from>
    <xdr:to>
      <xdr:col>4</xdr:col>
      <xdr:colOff>190500</xdr:colOff>
      <xdr:row>715</xdr:row>
      <xdr:rowOff>190500</xdr:rowOff>
    </xdr:to>
    <xdr:pic>
      <xdr:nvPicPr>
        <xdr:cNvPr id="597" name="Picture 596">
          <a:extLst>
            <a:ext uri="{FF2B5EF4-FFF2-40B4-BE49-F238E27FC236}">
              <a16:creationId xmlns:a16="http://schemas.microsoft.com/office/drawing/2014/main" id="{3F6470AA-6C18-ABE1-A22F-CE2F8B3BD7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32729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716</xdr:row>
      <xdr:rowOff>0</xdr:rowOff>
    </xdr:from>
    <xdr:to>
      <xdr:col>4</xdr:col>
      <xdr:colOff>190500</xdr:colOff>
      <xdr:row>716</xdr:row>
      <xdr:rowOff>190500</xdr:rowOff>
    </xdr:to>
    <xdr:pic>
      <xdr:nvPicPr>
        <xdr:cNvPr id="598" name="Picture 597">
          <a:extLst>
            <a:ext uri="{FF2B5EF4-FFF2-40B4-BE49-F238E27FC236}">
              <a16:creationId xmlns:a16="http://schemas.microsoft.com/office/drawing/2014/main" id="{3530140F-6726-ADBB-FFCD-FE5501F479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33643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717</xdr:row>
      <xdr:rowOff>0</xdr:rowOff>
    </xdr:from>
    <xdr:to>
      <xdr:col>4</xdr:col>
      <xdr:colOff>190500</xdr:colOff>
      <xdr:row>717</xdr:row>
      <xdr:rowOff>190500</xdr:rowOff>
    </xdr:to>
    <xdr:pic>
      <xdr:nvPicPr>
        <xdr:cNvPr id="599" name="Picture 598">
          <a:extLst>
            <a:ext uri="{FF2B5EF4-FFF2-40B4-BE49-F238E27FC236}">
              <a16:creationId xmlns:a16="http://schemas.microsoft.com/office/drawing/2014/main" id="{3966BFE3-2C3E-2DC2-9676-BF8F8DE703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34375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718</xdr:row>
      <xdr:rowOff>0</xdr:rowOff>
    </xdr:from>
    <xdr:to>
      <xdr:col>4</xdr:col>
      <xdr:colOff>190500</xdr:colOff>
      <xdr:row>718</xdr:row>
      <xdr:rowOff>190500</xdr:rowOff>
    </xdr:to>
    <xdr:pic>
      <xdr:nvPicPr>
        <xdr:cNvPr id="600" name="Picture 599">
          <a:extLst>
            <a:ext uri="{FF2B5EF4-FFF2-40B4-BE49-F238E27FC236}">
              <a16:creationId xmlns:a16="http://schemas.microsoft.com/office/drawing/2014/main" id="{222B0F35-C7C4-7D62-E4A5-B4F709ED82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35289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719</xdr:row>
      <xdr:rowOff>0</xdr:rowOff>
    </xdr:from>
    <xdr:to>
      <xdr:col>4</xdr:col>
      <xdr:colOff>190500</xdr:colOff>
      <xdr:row>719</xdr:row>
      <xdr:rowOff>190500</xdr:rowOff>
    </xdr:to>
    <xdr:pic>
      <xdr:nvPicPr>
        <xdr:cNvPr id="601" name="Picture 600">
          <a:extLst>
            <a:ext uri="{FF2B5EF4-FFF2-40B4-BE49-F238E27FC236}">
              <a16:creationId xmlns:a16="http://schemas.microsoft.com/office/drawing/2014/main" id="{A8CF6730-22D4-2BAF-E393-D2ACA29159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36204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720</xdr:row>
      <xdr:rowOff>0</xdr:rowOff>
    </xdr:from>
    <xdr:to>
      <xdr:col>4</xdr:col>
      <xdr:colOff>190500</xdr:colOff>
      <xdr:row>720</xdr:row>
      <xdr:rowOff>190500</xdr:rowOff>
    </xdr:to>
    <xdr:pic>
      <xdr:nvPicPr>
        <xdr:cNvPr id="602" name="Picture 601">
          <a:extLst>
            <a:ext uri="{FF2B5EF4-FFF2-40B4-BE49-F238E27FC236}">
              <a16:creationId xmlns:a16="http://schemas.microsoft.com/office/drawing/2014/main" id="{D5A5948A-4C74-58AC-1923-EF4C2B698C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37118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721</xdr:row>
      <xdr:rowOff>0</xdr:rowOff>
    </xdr:from>
    <xdr:to>
      <xdr:col>4</xdr:col>
      <xdr:colOff>190500</xdr:colOff>
      <xdr:row>721</xdr:row>
      <xdr:rowOff>190500</xdr:rowOff>
    </xdr:to>
    <xdr:pic>
      <xdr:nvPicPr>
        <xdr:cNvPr id="603" name="Picture 602">
          <a:extLst>
            <a:ext uri="{FF2B5EF4-FFF2-40B4-BE49-F238E27FC236}">
              <a16:creationId xmlns:a16="http://schemas.microsoft.com/office/drawing/2014/main" id="{E079137E-D5DD-407F-8C73-BEAD22C705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38032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726</xdr:row>
      <xdr:rowOff>0</xdr:rowOff>
    </xdr:from>
    <xdr:to>
      <xdr:col>4</xdr:col>
      <xdr:colOff>190500</xdr:colOff>
      <xdr:row>726</xdr:row>
      <xdr:rowOff>190500</xdr:rowOff>
    </xdr:to>
    <xdr:pic>
      <xdr:nvPicPr>
        <xdr:cNvPr id="604" name="Picture 603">
          <a:extLst>
            <a:ext uri="{FF2B5EF4-FFF2-40B4-BE49-F238E27FC236}">
              <a16:creationId xmlns:a16="http://schemas.microsoft.com/office/drawing/2014/main" id="{6BCD07B6-BFFB-81FF-A280-518961DA05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42422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727</xdr:row>
      <xdr:rowOff>0</xdr:rowOff>
    </xdr:from>
    <xdr:to>
      <xdr:col>4</xdr:col>
      <xdr:colOff>190500</xdr:colOff>
      <xdr:row>727</xdr:row>
      <xdr:rowOff>190500</xdr:rowOff>
    </xdr:to>
    <xdr:pic>
      <xdr:nvPicPr>
        <xdr:cNvPr id="605" name="Picture 604">
          <a:extLst>
            <a:ext uri="{FF2B5EF4-FFF2-40B4-BE49-F238E27FC236}">
              <a16:creationId xmlns:a16="http://schemas.microsoft.com/office/drawing/2014/main" id="{3606D6A1-FBB5-8A3F-8EB3-6B452852AD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43153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728</xdr:row>
      <xdr:rowOff>0</xdr:rowOff>
    </xdr:from>
    <xdr:to>
      <xdr:col>4</xdr:col>
      <xdr:colOff>190500</xdr:colOff>
      <xdr:row>728</xdr:row>
      <xdr:rowOff>190500</xdr:rowOff>
    </xdr:to>
    <xdr:pic>
      <xdr:nvPicPr>
        <xdr:cNvPr id="606" name="Picture 605">
          <a:extLst>
            <a:ext uri="{FF2B5EF4-FFF2-40B4-BE49-F238E27FC236}">
              <a16:creationId xmlns:a16="http://schemas.microsoft.com/office/drawing/2014/main" id="{6001E901-AFB2-D00E-D416-3AA537EE1B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43885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730</xdr:row>
      <xdr:rowOff>0</xdr:rowOff>
    </xdr:from>
    <xdr:to>
      <xdr:col>4</xdr:col>
      <xdr:colOff>190500</xdr:colOff>
      <xdr:row>730</xdr:row>
      <xdr:rowOff>190500</xdr:rowOff>
    </xdr:to>
    <xdr:pic>
      <xdr:nvPicPr>
        <xdr:cNvPr id="607" name="Picture 606">
          <a:extLst>
            <a:ext uri="{FF2B5EF4-FFF2-40B4-BE49-F238E27FC236}">
              <a16:creationId xmlns:a16="http://schemas.microsoft.com/office/drawing/2014/main" id="{8070B9BA-A37A-E663-B61A-47E6987936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45531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731</xdr:row>
      <xdr:rowOff>0</xdr:rowOff>
    </xdr:from>
    <xdr:to>
      <xdr:col>4</xdr:col>
      <xdr:colOff>190500</xdr:colOff>
      <xdr:row>731</xdr:row>
      <xdr:rowOff>190500</xdr:rowOff>
    </xdr:to>
    <xdr:pic>
      <xdr:nvPicPr>
        <xdr:cNvPr id="608" name="Picture 607">
          <a:extLst>
            <a:ext uri="{FF2B5EF4-FFF2-40B4-BE49-F238E27FC236}">
              <a16:creationId xmlns:a16="http://schemas.microsoft.com/office/drawing/2014/main" id="{CDE16BCA-5335-B99C-F93A-8ECE1424AC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46262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732</xdr:row>
      <xdr:rowOff>0</xdr:rowOff>
    </xdr:from>
    <xdr:to>
      <xdr:col>4</xdr:col>
      <xdr:colOff>190500</xdr:colOff>
      <xdr:row>732</xdr:row>
      <xdr:rowOff>190500</xdr:rowOff>
    </xdr:to>
    <xdr:pic>
      <xdr:nvPicPr>
        <xdr:cNvPr id="609" name="Picture 608">
          <a:extLst>
            <a:ext uri="{FF2B5EF4-FFF2-40B4-BE49-F238E27FC236}">
              <a16:creationId xmlns:a16="http://schemas.microsoft.com/office/drawing/2014/main" id="{89181B55-4EAC-5757-38F4-346C9C327D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46994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733</xdr:row>
      <xdr:rowOff>0</xdr:rowOff>
    </xdr:from>
    <xdr:to>
      <xdr:col>4</xdr:col>
      <xdr:colOff>190500</xdr:colOff>
      <xdr:row>733</xdr:row>
      <xdr:rowOff>190500</xdr:rowOff>
    </xdr:to>
    <xdr:pic>
      <xdr:nvPicPr>
        <xdr:cNvPr id="610" name="Picture 609">
          <a:extLst>
            <a:ext uri="{FF2B5EF4-FFF2-40B4-BE49-F238E27FC236}">
              <a16:creationId xmlns:a16="http://schemas.microsoft.com/office/drawing/2014/main" id="{23E33859-4863-B588-41B2-72B140F10C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47908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734</xdr:row>
      <xdr:rowOff>0</xdr:rowOff>
    </xdr:from>
    <xdr:to>
      <xdr:col>4</xdr:col>
      <xdr:colOff>190500</xdr:colOff>
      <xdr:row>734</xdr:row>
      <xdr:rowOff>190500</xdr:rowOff>
    </xdr:to>
    <xdr:pic>
      <xdr:nvPicPr>
        <xdr:cNvPr id="611" name="Picture 610">
          <a:extLst>
            <a:ext uri="{FF2B5EF4-FFF2-40B4-BE49-F238E27FC236}">
              <a16:creationId xmlns:a16="http://schemas.microsoft.com/office/drawing/2014/main" id="{88CD76FD-C740-7293-8B16-9365364C43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48822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735</xdr:row>
      <xdr:rowOff>0</xdr:rowOff>
    </xdr:from>
    <xdr:to>
      <xdr:col>4</xdr:col>
      <xdr:colOff>190500</xdr:colOff>
      <xdr:row>735</xdr:row>
      <xdr:rowOff>190500</xdr:rowOff>
    </xdr:to>
    <xdr:pic>
      <xdr:nvPicPr>
        <xdr:cNvPr id="612" name="Picture 611">
          <a:extLst>
            <a:ext uri="{FF2B5EF4-FFF2-40B4-BE49-F238E27FC236}">
              <a16:creationId xmlns:a16="http://schemas.microsoft.com/office/drawing/2014/main" id="{83024E4F-3F85-F9DD-3B24-9EC15432A5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49737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736</xdr:row>
      <xdr:rowOff>0</xdr:rowOff>
    </xdr:from>
    <xdr:to>
      <xdr:col>4</xdr:col>
      <xdr:colOff>190500</xdr:colOff>
      <xdr:row>736</xdr:row>
      <xdr:rowOff>190500</xdr:rowOff>
    </xdr:to>
    <xdr:pic>
      <xdr:nvPicPr>
        <xdr:cNvPr id="613" name="Picture 612">
          <a:extLst>
            <a:ext uri="{FF2B5EF4-FFF2-40B4-BE49-F238E27FC236}">
              <a16:creationId xmlns:a16="http://schemas.microsoft.com/office/drawing/2014/main" id="{F4C4BC83-8A7B-5ECE-C5BC-C314D6CA95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50651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738</xdr:row>
      <xdr:rowOff>0</xdr:rowOff>
    </xdr:from>
    <xdr:to>
      <xdr:col>4</xdr:col>
      <xdr:colOff>190500</xdr:colOff>
      <xdr:row>738</xdr:row>
      <xdr:rowOff>190500</xdr:rowOff>
    </xdr:to>
    <xdr:pic>
      <xdr:nvPicPr>
        <xdr:cNvPr id="614" name="Picture 613">
          <a:extLst>
            <a:ext uri="{FF2B5EF4-FFF2-40B4-BE49-F238E27FC236}">
              <a16:creationId xmlns:a16="http://schemas.microsoft.com/office/drawing/2014/main" id="{ADF82E2D-79EA-3624-4631-BCEAB52C2D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52297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739</xdr:row>
      <xdr:rowOff>0</xdr:rowOff>
    </xdr:from>
    <xdr:to>
      <xdr:col>4</xdr:col>
      <xdr:colOff>190500</xdr:colOff>
      <xdr:row>739</xdr:row>
      <xdr:rowOff>190500</xdr:rowOff>
    </xdr:to>
    <xdr:pic>
      <xdr:nvPicPr>
        <xdr:cNvPr id="615" name="Picture 614">
          <a:extLst>
            <a:ext uri="{FF2B5EF4-FFF2-40B4-BE49-F238E27FC236}">
              <a16:creationId xmlns:a16="http://schemas.microsoft.com/office/drawing/2014/main" id="{01CF44E3-82F5-AD64-93EA-9516346EB7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53029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740</xdr:row>
      <xdr:rowOff>0</xdr:rowOff>
    </xdr:from>
    <xdr:to>
      <xdr:col>4</xdr:col>
      <xdr:colOff>190500</xdr:colOff>
      <xdr:row>740</xdr:row>
      <xdr:rowOff>190500</xdr:rowOff>
    </xdr:to>
    <xdr:pic>
      <xdr:nvPicPr>
        <xdr:cNvPr id="616" name="Picture 615">
          <a:extLst>
            <a:ext uri="{FF2B5EF4-FFF2-40B4-BE49-F238E27FC236}">
              <a16:creationId xmlns:a16="http://schemas.microsoft.com/office/drawing/2014/main" id="{4A156D40-BF56-3C59-50FF-0246206496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53943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741</xdr:row>
      <xdr:rowOff>0</xdr:rowOff>
    </xdr:from>
    <xdr:to>
      <xdr:col>4</xdr:col>
      <xdr:colOff>190500</xdr:colOff>
      <xdr:row>741</xdr:row>
      <xdr:rowOff>190500</xdr:rowOff>
    </xdr:to>
    <xdr:pic>
      <xdr:nvPicPr>
        <xdr:cNvPr id="617" name="Picture 616">
          <a:extLst>
            <a:ext uri="{FF2B5EF4-FFF2-40B4-BE49-F238E27FC236}">
              <a16:creationId xmlns:a16="http://schemas.microsoft.com/office/drawing/2014/main" id="{AA67E298-8429-E855-F067-B1C082BEC8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54857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742</xdr:row>
      <xdr:rowOff>0</xdr:rowOff>
    </xdr:from>
    <xdr:to>
      <xdr:col>4</xdr:col>
      <xdr:colOff>190500</xdr:colOff>
      <xdr:row>742</xdr:row>
      <xdr:rowOff>190500</xdr:rowOff>
    </xdr:to>
    <xdr:pic>
      <xdr:nvPicPr>
        <xdr:cNvPr id="618" name="Picture 617">
          <a:extLst>
            <a:ext uri="{FF2B5EF4-FFF2-40B4-BE49-F238E27FC236}">
              <a16:creationId xmlns:a16="http://schemas.microsoft.com/office/drawing/2014/main" id="{00F255DC-D92B-1580-90B1-A2E18A13AD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55772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743</xdr:row>
      <xdr:rowOff>0</xdr:rowOff>
    </xdr:from>
    <xdr:to>
      <xdr:col>4</xdr:col>
      <xdr:colOff>190500</xdr:colOff>
      <xdr:row>743</xdr:row>
      <xdr:rowOff>190500</xdr:rowOff>
    </xdr:to>
    <xdr:pic>
      <xdr:nvPicPr>
        <xdr:cNvPr id="619" name="Picture 618">
          <a:extLst>
            <a:ext uri="{FF2B5EF4-FFF2-40B4-BE49-F238E27FC236}">
              <a16:creationId xmlns:a16="http://schemas.microsoft.com/office/drawing/2014/main" id="{7AE8487B-75C9-9FD7-01C1-A05B714C80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56686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744</xdr:row>
      <xdr:rowOff>0</xdr:rowOff>
    </xdr:from>
    <xdr:to>
      <xdr:col>4</xdr:col>
      <xdr:colOff>190500</xdr:colOff>
      <xdr:row>744</xdr:row>
      <xdr:rowOff>190500</xdr:rowOff>
    </xdr:to>
    <xdr:pic>
      <xdr:nvPicPr>
        <xdr:cNvPr id="620" name="Picture 619">
          <a:extLst>
            <a:ext uri="{FF2B5EF4-FFF2-40B4-BE49-F238E27FC236}">
              <a16:creationId xmlns:a16="http://schemas.microsoft.com/office/drawing/2014/main" id="{C4AE8664-032C-9983-A8D3-A48F974EBC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57235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745</xdr:row>
      <xdr:rowOff>0</xdr:rowOff>
    </xdr:from>
    <xdr:to>
      <xdr:col>4</xdr:col>
      <xdr:colOff>190500</xdr:colOff>
      <xdr:row>745</xdr:row>
      <xdr:rowOff>190500</xdr:rowOff>
    </xdr:to>
    <xdr:pic>
      <xdr:nvPicPr>
        <xdr:cNvPr id="621" name="Picture 620">
          <a:extLst>
            <a:ext uri="{FF2B5EF4-FFF2-40B4-BE49-F238E27FC236}">
              <a16:creationId xmlns:a16="http://schemas.microsoft.com/office/drawing/2014/main" id="{78A940E2-498B-0F26-98E6-4D1A646142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57784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746</xdr:row>
      <xdr:rowOff>0</xdr:rowOff>
    </xdr:from>
    <xdr:to>
      <xdr:col>4</xdr:col>
      <xdr:colOff>190500</xdr:colOff>
      <xdr:row>746</xdr:row>
      <xdr:rowOff>190500</xdr:rowOff>
    </xdr:to>
    <xdr:pic>
      <xdr:nvPicPr>
        <xdr:cNvPr id="622" name="Picture 621">
          <a:extLst>
            <a:ext uri="{FF2B5EF4-FFF2-40B4-BE49-F238E27FC236}">
              <a16:creationId xmlns:a16="http://schemas.microsoft.com/office/drawing/2014/main" id="{B6577228-B8F7-7ECE-CE6C-0E2065284B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58332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747</xdr:row>
      <xdr:rowOff>0</xdr:rowOff>
    </xdr:from>
    <xdr:to>
      <xdr:col>4</xdr:col>
      <xdr:colOff>190500</xdr:colOff>
      <xdr:row>747</xdr:row>
      <xdr:rowOff>190500</xdr:rowOff>
    </xdr:to>
    <xdr:pic>
      <xdr:nvPicPr>
        <xdr:cNvPr id="623" name="Picture 622">
          <a:extLst>
            <a:ext uri="{FF2B5EF4-FFF2-40B4-BE49-F238E27FC236}">
              <a16:creationId xmlns:a16="http://schemas.microsoft.com/office/drawing/2014/main" id="{0B68D8D3-955E-4436-2326-AA4C0BA443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58881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748</xdr:row>
      <xdr:rowOff>0</xdr:rowOff>
    </xdr:from>
    <xdr:to>
      <xdr:col>4</xdr:col>
      <xdr:colOff>190500</xdr:colOff>
      <xdr:row>748</xdr:row>
      <xdr:rowOff>190500</xdr:rowOff>
    </xdr:to>
    <xdr:pic>
      <xdr:nvPicPr>
        <xdr:cNvPr id="624" name="Picture 623">
          <a:extLst>
            <a:ext uri="{FF2B5EF4-FFF2-40B4-BE49-F238E27FC236}">
              <a16:creationId xmlns:a16="http://schemas.microsoft.com/office/drawing/2014/main" id="{16B3B5A4-CA8B-BC6F-8938-C11A171BE0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59612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749</xdr:row>
      <xdr:rowOff>0</xdr:rowOff>
    </xdr:from>
    <xdr:to>
      <xdr:col>4</xdr:col>
      <xdr:colOff>190500</xdr:colOff>
      <xdr:row>749</xdr:row>
      <xdr:rowOff>190500</xdr:rowOff>
    </xdr:to>
    <xdr:pic>
      <xdr:nvPicPr>
        <xdr:cNvPr id="625" name="Picture 624">
          <a:extLst>
            <a:ext uri="{FF2B5EF4-FFF2-40B4-BE49-F238E27FC236}">
              <a16:creationId xmlns:a16="http://schemas.microsoft.com/office/drawing/2014/main" id="{D651C8CE-3719-8E19-FCAB-851BE41CD6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60344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750</xdr:row>
      <xdr:rowOff>0</xdr:rowOff>
    </xdr:from>
    <xdr:to>
      <xdr:col>4</xdr:col>
      <xdr:colOff>190500</xdr:colOff>
      <xdr:row>750</xdr:row>
      <xdr:rowOff>190500</xdr:rowOff>
    </xdr:to>
    <xdr:pic>
      <xdr:nvPicPr>
        <xdr:cNvPr id="626" name="Picture 625">
          <a:extLst>
            <a:ext uri="{FF2B5EF4-FFF2-40B4-BE49-F238E27FC236}">
              <a16:creationId xmlns:a16="http://schemas.microsoft.com/office/drawing/2014/main" id="{5BD5893B-02A3-1BCF-1DB1-482D93A5C9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61075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751</xdr:row>
      <xdr:rowOff>0</xdr:rowOff>
    </xdr:from>
    <xdr:to>
      <xdr:col>4</xdr:col>
      <xdr:colOff>190500</xdr:colOff>
      <xdr:row>751</xdr:row>
      <xdr:rowOff>190500</xdr:rowOff>
    </xdr:to>
    <xdr:pic>
      <xdr:nvPicPr>
        <xdr:cNvPr id="627" name="Picture 626">
          <a:extLst>
            <a:ext uri="{FF2B5EF4-FFF2-40B4-BE49-F238E27FC236}">
              <a16:creationId xmlns:a16="http://schemas.microsoft.com/office/drawing/2014/main" id="{15969588-90D5-2471-5AB7-64EE50F8CB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61807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752</xdr:row>
      <xdr:rowOff>0</xdr:rowOff>
    </xdr:from>
    <xdr:to>
      <xdr:col>4</xdr:col>
      <xdr:colOff>190500</xdr:colOff>
      <xdr:row>752</xdr:row>
      <xdr:rowOff>190500</xdr:rowOff>
    </xdr:to>
    <xdr:pic>
      <xdr:nvPicPr>
        <xdr:cNvPr id="628" name="Picture 627">
          <a:extLst>
            <a:ext uri="{FF2B5EF4-FFF2-40B4-BE49-F238E27FC236}">
              <a16:creationId xmlns:a16="http://schemas.microsoft.com/office/drawing/2014/main" id="{D2B3D699-2CAA-BA70-0F13-7D1AA8DFFA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62721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753</xdr:row>
      <xdr:rowOff>0</xdr:rowOff>
    </xdr:from>
    <xdr:to>
      <xdr:col>4</xdr:col>
      <xdr:colOff>190500</xdr:colOff>
      <xdr:row>753</xdr:row>
      <xdr:rowOff>190500</xdr:rowOff>
    </xdr:to>
    <xdr:pic>
      <xdr:nvPicPr>
        <xdr:cNvPr id="629" name="Picture 628">
          <a:extLst>
            <a:ext uri="{FF2B5EF4-FFF2-40B4-BE49-F238E27FC236}">
              <a16:creationId xmlns:a16="http://schemas.microsoft.com/office/drawing/2014/main" id="{6EC1F5EA-7CC0-1E5C-916C-CCF8DEA11E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63636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754</xdr:row>
      <xdr:rowOff>0</xdr:rowOff>
    </xdr:from>
    <xdr:to>
      <xdr:col>4</xdr:col>
      <xdr:colOff>190500</xdr:colOff>
      <xdr:row>754</xdr:row>
      <xdr:rowOff>190500</xdr:rowOff>
    </xdr:to>
    <xdr:pic>
      <xdr:nvPicPr>
        <xdr:cNvPr id="630" name="Picture 629">
          <a:extLst>
            <a:ext uri="{FF2B5EF4-FFF2-40B4-BE49-F238E27FC236}">
              <a16:creationId xmlns:a16="http://schemas.microsoft.com/office/drawing/2014/main" id="{3F7CE2C4-E078-071D-4A38-A8BD1DB011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64367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755</xdr:row>
      <xdr:rowOff>0</xdr:rowOff>
    </xdr:from>
    <xdr:to>
      <xdr:col>4</xdr:col>
      <xdr:colOff>190500</xdr:colOff>
      <xdr:row>755</xdr:row>
      <xdr:rowOff>190500</xdr:rowOff>
    </xdr:to>
    <xdr:pic>
      <xdr:nvPicPr>
        <xdr:cNvPr id="631" name="Picture 630">
          <a:extLst>
            <a:ext uri="{FF2B5EF4-FFF2-40B4-BE49-F238E27FC236}">
              <a16:creationId xmlns:a16="http://schemas.microsoft.com/office/drawing/2014/main" id="{4162E02F-0EB1-A68C-F94D-87A77BC051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65099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756</xdr:row>
      <xdr:rowOff>0</xdr:rowOff>
    </xdr:from>
    <xdr:to>
      <xdr:col>4</xdr:col>
      <xdr:colOff>190500</xdr:colOff>
      <xdr:row>756</xdr:row>
      <xdr:rowOff>190500</xdr:rowOff>
    </xdr:to>
    <xdr:pic>
      <xdr:nvPicPr>
        <xdr:cNvPr id="632" name="Picture 631">
          <a:extLst>
            <a:ext uri="{FF2B5EF4-FFF2-40B4-BE49-F238E27FC236}">
              <a16:creationId xmlns:a16="http://schemas.microsoft.com/office/drawing/2014/main" id="{513B13D6-7FFB-98D6-B81F-FC92603F00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65830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825</xdr:row>
      <xdr:rowOff>0</xdr:rowOff>
    </xdr:from>
    <xdr:to>
      <xdr:col>4</xdr:col>
      <xdr:colOff>190500</xdr:colOff>
      <xdr:row>825</xdr:row>
      <xdr:rowOff>190500</xdr:rowOff>
    </xdr:to>
    <xdr:pic>
      <xdr:nvPicPr>
        <xdr:cNvPr id="633" name="Picture 632">
          <a:extLst>
            <a:ext uri="{FF2B5EF4-FFF2-40B4-BE49-F238E27FC236}">
              <a16:creationId xmlns:a16="http://schemas.microsoft.com/office/drawing/2014/main" id="{6DF02294-F947-6AB2-167A-4D6860A97B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16488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826</xdr:row>
      <xdr:rowOff>0</xdr:rowOff>
    </xdr:from>
    <xdr:to>
      <xdr:col>4</xdr:col>
      <xdr:colOff>190500</xdr:colOff>
      <xdr:row>826</xdr:row>
      <xdr:rowOff>190500</xdr:rowOff>
    </xdr:to>
    <xdr:pic>
      <xdr:nvPicPr>
        <xdr:cNvPr id="634" name="Picture 633">
          <a:extLst>
            <a:ext uri="{FF2B5EF4-FFF2-40B4-BE49-F238E27FC236}">
              <a16:creationId xmlns:a16="http://schemas.microsoft.com/office/drawing/2014/main" id="{046C84A6-8FD3-B9DF-8D9A-4B4474CADF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17037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827</xdr:row>
      <xdr:rowOff>0</xdr:rowOff>
    </xdr:from>
    <xdr:to>
      <xdr:col>4</xdr:col>
      <xdr:colOff>190500</xdr:colOff>
      <xdr:row>827</xdr:row>
      <xdr:rowOff>190500</xdr:rowOff>
    </xdr:to>
    <xdr:pic>
      <xdr:nvPicPr>
        <xdr:cNvPr id="635" name="Picture 634">
          <a:extLst>
            <a:ext uri="{FF2B5EF4-FFF2-40B4-BE49-F238E27FC236}">
              <a16:creationId xmlns:a16="http://schemas.microsoft.com/office/drawing/2014/main" id="{E19B3B9D-CB0B-2410-30C6-F3ACD3D463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17768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828</xdr:row>
      <xdr:rowOff>0</xdr:rowOff>
    </xdr:from>
    <xdr:to>
      <xdr:col>4</xdr:col>
      <xdr:colOff>190500</xdr:colOff>
      <xdr:row>828</xdr:row>
      <xdr:rowOff>190500</xdr:rowOff>
    </xdr:to>
    <xdr:pic>
      <xdr:nvPicPr>
        <xdr:cNvPr id="636" name="Picture 635">
          <a:extLst>
            <a:ext uri="{FF2B5EF4-FFF2-40B4-BE49-F238E27FC236}">
              <a16:creationId xmlns:a16="http://schemas.microsoft.com/office/drawing/2014/main" id="{BCC721AA-8855-0463-21D6-4DF9BCE3E9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18683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829</xdr:row>
      <xdr:rowOff>0</xdr:rowOff>
    </xdr:from>
    <xdr:to>
      <xdr:col>4</xdr:col>
      <xdr:colOff>190500</xdr:colOff>
      <xdr:row>829</xdr:row>
      <xdr:rowOff>190500</xdr:rowOff>
    </xdr:to>
    <xdr:pic>
      <xdr:nvPicPr>
        <xdr:cNvPr id="637" name="Picture 636">
          <a:extLst>
            <a:ext uri="{FF2B5EF4-FFF2-40B4-BE49-F238E27FC236}">
              <a16:creationId xmlns:a16="http://schemas.microsoft.com/office/drawing/2014/main" id="{DEDDE2C7-D227-A148-F151-9DFC57B54A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19414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830</xdr:row>
      <xdr:rowOff>0</xdr:rowOff>
    </xdr:from>
    <xdr:to>
      <xdr:col>4</xdr:col>
      <xdr:colOff>190500</xdr:colOff>
      <xdr:row>830</xdr:row>
      <xdr:rowOff>190500</xdr:rowOff>
    </xdr:to>
    <xdr:pic>
      <xdr:nvPicPr>
        <xdr:cNvPr id="638" name="Picture 637">
          <a:extLst>
            <a:ext uri="{FF2B5EF4-FFF2-40B4-BE49-F238E27FC236}">
              <a16:creationId xmlns:a16="http://schemas.microsoft.com/office/drawing/2014/main" id="{93B8405A-4298-8B4A-CFFE-616A3DA164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20146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831</xdr:row>
      <xdr:rowOff>0</xdr:rowOff>
    </xdr:from>
    <xdr:to>
      <xdr:col>4</xdr:col>
      <xdr:colOff>190500</xdr:colOff>
      <xdr:row>831</xdr:row>
      <xdr:rowOff>190500</xdr:rowOff>
    </xdr:to>
    <xdr:pic>
      <xdr:nvPicPr>
        <xdr:cNvPr id="639" name="Picture 638">
          <a:extLst>
            <a:ext uri="{FF2B5EF4-FFF2-40B4-BE49-F238E27FC236}">
              <a16:creationId xmlns:a16="http://schemas.microsoft.com/office/drawing/2014/main" id="{E41D2243-F043-ADB2-A1E3-514DFCEE72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20877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832</xdr:row>
      <xdr:rowOff>0</xdr:rowOff>
    </xdr:from>
    <xdr:to>
      <xdr:col>4</xdr:col>
      <xdr:colOff>190500</xdr:colOff>
      <xdr:row>832</xdr:row>
      <xdr:rowOff>190500</xdr:rowOff>
    </xdr:to>
    <xdr:pic>
      <xdr:nvPicPr>
        <xdr:cNvPr id="640" name="Picture 639">
          <a:extLst>
            <a:ext uri="{FF2B5EF4-FFF2-40B4-BE49-F238E27FC236}">
              <a16:creationId xmlns:a16="http://schemas.microsoft.com/office/drawing/2014/main" id="{9322584B-8790-9A61-23EE-228ACC67E2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21609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833</xdr:row>
      <xdr:rowOff>0</xdr:rowOff>
    </xdr:from>
    <xdr:to>
      <xdr:col>4</xdr:col>
      <xdr:colOff>190500</xdr:colOff>
      <xdr:row>833</xdr:row>
      <xdr:rowOff>190500</xdr:rowOff>
    </xdr:to>
    <xdr:pic>
      <xdr:nvPicPr>
        <xdr:cNvPr id="641" name="Picture 640">
          <a:extLst>
            <a:ext uri="{FF2B5EF4-FFF2-40B4-BE49-F238E27FC236}">
              <a16:creationId xmlns:a16="http://schemas.microsoft.com/office/drawing/2014/main" id="{2CB7394F-6F14-D0FB-E6CF-6353BB1784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22340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834</xdr:row>
      <xdr:rowOff>0</xdr:rowOff>
    </xdr:from>
    <xdr:to>
      <xdr:col>4</xdr:col>
      <xdr:colOff>190500</xdr:colOff>
      <xdr:row>834</xdr:row>
      <xdr:rowOff>190500</xdr:rowOff>
    </xdr:to>
    <xdr:pic>
      <xdr:nvPicPr>
        <xdr:cNvPr id="642" name="Picture 641">
          <a:extLst>
            <a:ext uri="{FF2B5EF4-FFF2-40B4-BE49-F238E27FC236}">
              <a16:creationId xmlns:a16="http://schemas.microsoft.com/office/drawing/2014/main" id="{14DFF040-CB32-BD47-D6F7-B6B3BB0C5E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23072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835</xdr:row>
      <xdr:rowOff>0</xdr:rowOff>
    </xdr:from>
    <xdr:to>
      <xdr:col>4</xdr:col>
      <xdr:colOff>190500</xdr:colOff>
      <xdr:row>835</xdr:row>
      <xdr:rowOff>190500</xdr:rowOff>
    </xdr:to>
    <xdr:pic>
      <xdr:nvPicPr>
        <xdr:cNvPr id="643" name="Picture 642">
          <a:extLst>
            <a:ext uri="{FF2B5EF4-FFF2-40B4-BE49-F238E27FC236}">
              <a16:creationId xmlns:a16="http://schemas.microsoft.com/office/drawing/2014/main" id="{8AB27CBB-EFFB-9508-DCA5-2C90905044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23620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836</xdr:row>
      <xdr:rowOff>0</xdr:rowOff>
    </xdr:from>
    <xdr:to>
      <xdr:col>4</xdr:col>
      <xdr:colOff>190500</xdr:colOff>
      <xdr:row>836</xdr:row>
      <xdr:rowOff>190500</xdr:rowOff>
    </xdr:to>
    <xdr:pic>
      <xdr:nvPicPr>
        <xdr:cNvPr id="644" name="Picture 643">
          <a:extLst>
            <a:ext uri="{FF2B5EF4-FFF2-40B4-BE49-F238E27FC236}">
              <a16:creationId xmlns:a16="http://schemas.microsoft.com/office/drawing/2014/main" id="{17483C81-FC4A-ECF6-4F8D-42BA59E5B7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24169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837</xdr:row>
      <xdr:rowOff>0</xdr:rowOff>
    </xdr:from>
    <xdr:to>
      <xdr:col>4</xdr:col>
      <xdr:colOff>190500</xdr:colOff>
      <xdr:row>837</xdr:row>
      <xdr:rowOff>190500</xdr:rowOff>
    </xdr:to>
    <xdr:pic>
      <xdr:nvPicPr>
        <xdr:cNvPr id="645" name="Picture 644">
          <a:extLst>
            <a:ext uri="{FF2B5EF4-FFF2-40B4-BE49-F238E27FC236}">
              <a16:creationId xmlns:a16="http://schemas.microsoft.com/office/drawing/2014/main" id="{E033B9E1-D344-E0C9-8742-2885C27A6E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24718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838</xdr:row>
      <xdr:rowOff>0</xdr:rowOff>
    </xdr:from>
    <xdr:to>
      <xdr:col>4</xdr:col>
      <xdr:colOff>190500</xdr:colOff>
      <xdr:row>838</xdr:row>
      <xdr:rowOff>190500</xdr:rowOff>
    </xdr:to>
    <xdr:pic>
      <xdr:nvPicPr>
        <xdr:cNvPr id="646" name="Picture 645">
          <a:extLst>
            <a:ext uri="{FF2B5EF4-FFF2-40B4-BE49-F238E27FC236}">
              <a16:creationId xmlns:a16="http://schemas.microsoft.com/office/drawing/2014/main" id="{607973A6-5A19-398D-E30A-2DFAD3B623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25266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839</xdr:row>
      <xdr:rowOff>0</xdr:rowOff>
    </xdr:from>
    <xdr:to>
      <xdr:col>4</xdr:col>
      <xdr:colOff>190500</xdr:colOff>
      <xdr:row>839</xdr:row>
      <xdr:rowOff>190500</xdr:rowOff>
    </xdr:to>
    <xdr:pic>
      <xdr:nvPicPr>
        <xdr:cNvPr id="647" name="Picture 646">
          <a:extLst>
            <a:ext uri="{FF2B5EF4-FFF2-40B4-BE49-F238E27FC236}">
              <a16:creationId xmlns:a16="http://schemas.microsoft.com/office/drawing/2014/main" id="{ACF1974C-A815-7DFA-3BE8-362850A02B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25815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840</xdr:row>
      <xdr:rowOff>0</xdr:rowOff>
    </xdr:from>
    <xdr:to>
      <xdr:col>4</xdr:col>
      <xdr:colOff>190500</xdr:colOff>
      <xdr:row>840</xdr:row>
      <xdr:rowOff>190500</xdr:rowOff>
    </xdr:to>
    <xdr:pic>
      <xdr:nvPicPr>
        <xdr:cNvPr id="648" name="Picture 647">
          <a:extLst>
            <a:ext uri="{FF2B5EF4-FFF2-40B4-BE49-F238E27FC236}">
              <a16:creationId xmlns:a16="http://schemas.microsoft.com/office/drawing/2014/main" id="{BEC7FC67-D5BF-A738-139E-F1BED23BA8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26364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841</xdr:row>
      <xdr:rowOff>0</xdr:rowOff>
    </xdr:from>
    <xdr:to>
      <xdr:col>4</xdr:col>
      <xdr:colOff>190500</xdr:colOff>
      <xdr:row>841</xdr:row>
      <xdr:rowOff>190500</xdr:rowOff>
    </xdr:to>
    <xdr:pic>
      <xdr:nvPicPr>
        <xdr:cNvPr id="649" name="Picture 648">
          <a:extLst>
            <a:ext uri="{FF2B5EF4-FFF2-40B4-BE49-F238E27FC236}">
              <a16:creationId xmlns:a16="http://schemas.microsoft.com/office/drawing/2014/main" id="{F9E22F84-236C-7D70-B81C-C822EF3796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26912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842</xdr:row>
      <xdr:rowOff>0</xdr:rowOff>
    </xdr:from>
    <xdr:to>
      <xdr:col>4</xdr:col>
      <xdr:colOff>190500</xdr:colOff>
      <xdr:row>842</xdr:row>
      <xdr:rowOff>190500</xdr:rowOff>
    </xdr:to>
    <xdr:pic>
      <xdr:nvPicPr>
        <xdr:cNvPr id="650" name="Picture 649">
          <a:extLst>
            <a:ext uri="{FF2B5EF4-FFF2-40B4-BE49-F238E27FC236}">
              <a16:creationId xmlns:a16="http://schemas.microsoft.com/office/drawing/2014/main" id="{99F603F4-4B3E-0511-9E4C-6DEAAB8C5B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27461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843</xdr:row>
      <xdr:rowOff>0</xdr:rowOff>
    </xdr:from>
    <xdr:to>
      <xdr:col>4</xdr:col>
      <xdr:colOff>190500</xdr:colOff>
      <xdr:row>843</xdr:row>
      <xdr:rowOff>190500</xdr:rowOff>
    </xdr:to>
    <xdr:pic>
      <xdr:nvPicPr>
        <xdr:cNvPr id="651" name="Picture 650">
          <a:extLst>
            <a:ext uri="{FF2B5EF4-FFF2-40B4-BE49-F238E27FC236}">
              <a16:creationId xmlns:a16="http://schemas.microsoft.com/office/drawing/2014/main" id="{02729CC9-4071-704B-9310-F39E717A6E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28009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844</xdr:row>
      <xdr:rowOff>0</xdr:rowOff>
    </xdr:from>
    <xdr:to>
      <xdr:col>4</xdr:col>
      <xdr:colOff>190500</xdr:colOff>
      <xdr:row>844</xdr:row>
      <xdr:rowOff>190500</xdr:rowOff>
    </xdr:to>
    <xdr:pic>
      <xdr:nvPicPr>
        <xdr:cNvPr id="652" name="Picture 651">
          <a:extLst>
            <a:ext uri="{FF2B5EF4-FFF2-40B4-BE49-F238E27FC236}">
              <a16:creationId xmlns:a16="http://schemas.microsoft.com/office/drawing/2014/main" id="{FCE0E84B-4501-C42B-FEC8-6213EF6B59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28558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845</xdr:row>
      <xdr:rowOff>0</xdr:rowOff>
    </xdr:from>
    <xdr:to>
      <xdr:col>4</xdr:col>
      <xdr:colOff>190500</xdr:colOff>
      <xdr:row>845</xdr:row>
      <xdr:rowOff>190500</xdr:rowOff>
    </xdr:to>
    <xdr:pic>
      <xdr:nvPicPr>
        <xdr:cNvPr id="653" name="Picture 652">
          <a:extLst>
            <a:ext uri="{FF2B5EF4-FFF2-40B4-BE49-F238E27FC236}">
              <a16:creationId xmlns:a16="http://schemas.microsoft.com/office/drawing/2014/main" id="{E0B39BA8-8983-000E-D1AE-9AABA61209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29107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846</xdr:row>
      <xdr:rowOff>0</xdr:rowOff>
    </xdr:from>
    <xdr:to>
      <xdr:col>4</xdr:col>
      <xdr:colOff>190500</xdr:colOff>
      <xdr:row>846</xdr:row>
      <xdr:rowOff>190500</xdr:rowOff>
    </xdr:to>
    <xdr:pic>
      <xdr:nvPicPr>
        <xdr:cNvPr id="654" name="Picture 653">
          <a:extLst>
            <a:ext uri="{FF2B5EF4-FFF2-40B4-BE49-F238E27FC236}">
              <a16:creationId xmlns:a16="http://schemas.microsoft.com/office/drawing/2014/main" id="{2516F757-745A-6519-352D-2343A91B67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29655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847</xdr:row>
      <xdr:rowOff>0</xdr:rowOff>
    </xdr:from>
    <xdr:to>
      <xdr:col>4</xdr:col>
      <xdr:colOff>190500</xdr:colOff>
      <xdr:row>847</xdr:row>
      <xdr:rowOff>190500</xdr:rowOff>
    </xdr:to>
    <xdr:pic>
      <xdr:nvPicPr>
        <xdr:cNvPr id="655" name="Picture 654">
          <a:extLst>
            <a:ext uri="{FF2B5EF4-FFF2-40B4-BE49-F238E27FC236}">
              <a16:creationId xmlns:a16="http://schemas.microsoft.com/office/drawing/2014/main" id="{E888F879-204C-E6B8-AE64-E71B7E63D9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30387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848</xdr:row>
      <xdr:rowOff>0</xdr:rowOff>
    </xdr:from>
    <xdr:to>
      <xdr:col>4</xdr:col>
      <xdr:colOff>190500</xdr:colOff>
      <xdr:row>848</xdr:row>
      <xdr:rowOff>190500</xdr:rowOff>
    </xdr:to>
    <xdr:pic>
      <xdr:nvPicPr>
        <xdr:cNvPr id="656" name="Picture 655">
          <a:extLst>
            <a:ext uri="{FF2B5EF4-FFF2-40B4-BE49-F238E27FC236}">
              <a16:creationId xmlns:a16="http://schemas.microsoft.com/office/drawing/2014/main" id="{44E7F2E5-FDBF-975D-C9A9-5EE0C82F73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30936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849</xdr:row>
      <xdr:rowOff>0</xdr:rowOff>
    </xdr:from>
    <xdr:to>
      <xdr:col>4</xdr:col>
      <xdr:colOff>190500</xdr:colOff>
      <xdr:row>849</xdr:row>
      <xdr:rowOff>190500</xdr:rowOff>
    </xdr:to>
    <xdr:pic>
      <xdr:nvPicPr>
        <xdr:cNvPr id="657" name="Picture 656">
          <a:extLst>
            <a:ext uri="{FF2B5EF4-FFF2-40B4-BE49-F238E27FC236}">
              <a16:creationId xmlns:a16="http://schemas.microsoft.com/office/drawing/2014/main" id="{0838765E-AC68-E4F0-8BB7-0160056A2D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31484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850</xdr:row>
      <xdr:rowOff>0</xdr:rowOff>
    </xdr:from>
    <xdr:to>
      <xdr:col>4</xdr:col>
      <xdr:colOff>190500</xdr:colOff>
      <xdr:row>850</xdr:row>
      <xdr:rowOff>190500</xdr:rowOff>
    </xdr:to>
    <xdr:pic>
      <xdr:nvPicPr>
        <xdr:cNvPr id="658" name="Picture 657">
          <a:extLst>
            <a:ext uri="{FF2B5EF4-FFF2-40B4-BE49-F238E27FC236}">
              <a16:creationId xmlns:a16="http://schemas.microsoft.com/office/drawing/2014/main" id="{DD386AB9-6DDA-2D0C-50B7-D386919AD8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32033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851</xdr:row>
      <xdr:rowOff>0</xdr:rowOff>
    </xdr:from>
    <xdr:to>
      <xdr:col>4</xdr:col>
      <xdr:colOff>190500</xdr:colOff>
      <xdr:row>851</xdr:row>
      <xdr:rowOff>190500</xdr:rowOff>
    </xdr:to>
    <xdr:pic>
      <xdr:nvPicPr>
        <xdr:cNvPr id="659" name="Picture 658">
          <a:extLst>
            <a:ext uri="{FF2B5EF4-FFF2-40B4-BE49-F238E27FC236}">
              <a16:creationId xmlns:a16="http://schemas.microsoft.com/office/drawing/2014/main" id="{6D7A5EF3-2FD5-C3E9-41BC-B8A70C796E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32581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852</xdr:row>
      <xdr:rowOff>0</xdr:rowOff>
    </xdr:from>
    <xdr:to>
      <xdr:col>4</xdr:col>
      <xdr:colOff>190500</xdr:colOff>
      <xdr:row>852</xdr:row>
      <xdr:rowOff>190500</xdr:rowOff>
    </xdr:to>
    <xdr:pic>
      <xdr:nvPicPr>
        <xdr:cNvPr id="660" name="Picture 659">
          <a:extLst>
            <a:ext uri="{FF2B5EF4-FFF2-40B4-BE49-F238E27FC236}">
              <a16:creationId xmlns:a16="http://schemas.microsoft.com/office/drawing/2014/main" id="{C27F29BF-A6F3-179D-DD2B-E1BDE4B044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33130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853</xdr:row>
      <xdr:rowOff>0</xdr:rowOff>
    </xdr:from>
    <xdr:to>
      <xdr:col>4</xdr:col>
      <xdr:colOff>190500</xdr:colOff>
      <xdr:row>853</xdr:row>
      <xdr:rowOff>190500</xdr:rowOff>
    </xdr:to>
    <xdr:pic>
      <xdr:nvPicPr>
        <xdr:cNvPr id="661" name="Picture 660">
          <a:extLst>
            <a:ext uri="{FF2B5EF4-FFF2-40B4-BE49-F238E27FC236}">
              <a16:creationId xmlns:a16="http://schemas.microsoft.com/office/drawing/2014/main" id="{AF6AF2BA-7EA7-6ADF-D0FE-E50733D6A6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33679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856</xdr:row>
      <xdr:rowOff>0</xdr:rowOff>
    </xdr:from>
    <xdr:to>
      <xdr:col>4</xdr:col>
      <xdr:colOff>190500</xdr:colOff>
      <xdr:row>856</xdr:row>
      <xdr:rowOff>190500</xdr:rowOff>
    </xdr:to>
    <xdr:pic>
      <xdr:nvPicPr>
        <xdr:cNvPr id="662" name="Picture 661">
          <a:extLst>
            <a:ext uri="{FF2B5EF4-FFF2-40B4-BE49-F238E27FC236}">
              <a16:creationId xmlns:a16="http://schemas.microsoft.com/office/drawing/2014/main" id="{34CE506E-D023-1F8B-C64A-4D0B8385BB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35873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857</xdr:row>
      <xdr:rowOff>0</xdr:rowOff>
    </xdr:from>
    <xdr:to>
      <xdr:col>4</xdr:col>
      <xdr:colOff>190500</xdr:colOff>
      <xdr:row>857</xdr:row>
      <xdr:rowOff>190500</xdr:rowOff>
    </xdr:to>
    <xdr:pic>
      <xdr:nvPicPr>
        <xdr:cNvPr id="663" name="Picture 662">
          <a:extLst>
            <a:ext uri="{FF2B5EF4-FFF2-40B4-BE49-F238E27FC236}">
              <a16:creationId xmlns:a16="http://schemas.microsoft.com/office/drawing/2014/main" id="{0F99388B-75F4-475F-F3DB-B50121EB1D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36605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860</xdr:row>
      <xdr:rowOff>0</xdr:rowOff>
    </xdr:from>
    <xdr:to>
      <xdr:col>4</xdr:col>
      <xdr:colOff>190500</xdr:colOff>
      <xdr:row>860</xdr:row>
      <xdr:rowOff>190500</xdr:rowOff>
    </xdr:to>
    <xdr:pic>
      <xdr:nvPicPr>
        <xdr:cNvPr id="664" name="Picture 663">
          <a:extLst>
            <a:ext uri="{FF2B5EF4-FFF2-40B4-BE49-F238E27FC236}">
              <a16:creationId xmlns:a16="http://schemas.microsoft.com/office/drawing/2014/main" id="{DDDE7EC8-250A-0E8E-CA34-F82A8ECAE4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38982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861</xdr:row>
      <xdr:rowOff>0</xdr:rowOff>
    </xdr:from>
    <xdr:to>
      <xdr:col>4</xdr:col>
      <xdr:colOff>190500</xdr:colOff>
      <xdr:row>861</xdr:row>
      <xdr:rowOff>190500</xdr:rowOff>
    </xdr:to>
    <xdr:pic>
      <xdr:nvPicPr>
        <xdr:cNvPr id="665" name="Picture 664">
          <a:extLst>
            <a:ext uri="{FF2B5EF4-FFF2-40B4-BE49-F238E27FC236}">
              <a16:creationId xmlns:a16="http://schemas.microsoft.com/office/drawing/2014/main" id="{38F8E2AC-875E-6C16-0704-DCDB27F915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39897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862</xdr:row>
      <xdr:rowOff>0</xdr:rowOff>
    </xdr:from>
    <xdr:to>
      <xdr:col>4</xdr:col>
      <xdr:colOff>190500</xdr:colOff>
      <xdr:row>862</xdr:row>
      <xdr:rowOff>190500</xdr:rowOff>
    </xdr:to>
    <xdr:pic>
      <xdr:nvPicPr>
        <xdr:cNvPr id="666" name="Picture 665">
          <a:extLst>
            <a:ext uri="{FF2B5EF4-FFF2-40B4-BE49-F238E27FC236}">
              <a16:creationId xmlns:a16="http://schemas.microsoft.com/office/drawing/2014/main" id="{5E45538A-EC5C-59CE-69A6-BAAAF5D222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40445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864</xdr:row>
      <xdr:rowOff>0</xdr:rowOff>
    </xdr:from>
    <xdr:to>
      <xdr:col>4</xdr:col>
      <xdr:colOff>190500</xdr:colOff>
      <xdr:row>864</xdr:row>
      <xdr:rowOff>190500</xdr:rowOff>
    </xdr:to>
    <xdr:pic>
      <xdr:nvPicPr>
        <xdr:cNvPr id="667" name="Picture 666">
          <a:extLst>
            <a:ext uri="{FF2B5EF4-FFF2-40B4-BE49-F238E27FC236}">
              <a16:creationId xmlns:a16="http://schemas.microsoft.com/office/drawing/2014/main" id="{F7097A53-11C4-6EB3-7E38-2A64BF643D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41543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865</xdr:row>
      <xdr:rowOff>0</xdr:rowOff>
    </xdr:from>
    <xdr:to>
      <xdr:col>4</xdr:col>
      <xdr:colOff>190500</xdr:colOff>
      <xdr:row>865</xdr:row>
      <xdr:rowOff>190500</xdr:rowOff>
    </xdr:to>
    <xdr:pic>
      <xdr:nvPicPr>
        <xdr:cNvPr id="668" name="Picture 667">
          <a:extLst>
            <a:ext uri="{FF2B5EF4-FFF2-40B4-BE49-F238E27FC236}">
              <a16:creationId xmlns:a16="http://schemas.microsoft.com/office/drawing/2014/main" id="{7F2201B1-2C87-9D46-E182-0A2A671693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42091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867</xdr:row>
      <xdr:rowOff>0</xdr:rowOff>
    </xdr:from>
    <xdr:to>
      <xdr:col>4</xdr:col>
      <xdr:colOff>190500</xdr:colOff>
      <xdr:row>867</xdr:row>
      <xdr:rowOff>190500</xdr:rowOff>
    </xdr:to>
    <xdr:pic>
      <xdr:nvPicPr>
        <xdr:cNvPr id="669" name="Picture 668">
          <a:extLst>
            <a:ext uri="{FF2B5EF4-FFF2-40B4-BE49-F238E27FC236}">
              <a16:creationId xmlns:a16="http://schemas.microsoft.com/office/drawing/2014/main" id="{55BAACEB-357A-4323-167A-EDB3489030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43188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868</xdr:row>
      <xdr:rowOff>0</xdr:rowOff>
    </xdr:from>
    <xdr:to>
      <xdr:col>4</xdr:col>
      <xdr:colOff>190500</xdr:colOff>
      <xdr:row>868</xdr:row>
      <xdr:rowOff>190500</xdr:rowOff>
    </xdr:to>
    <xdr:pic>
      <xdr:nvPicPr>
        <xdr:cNvPr id="670" name="Picture 669">
          <a:extLst>
            <a:ext uri="{FF2B5EF4-FFF2-40B4-BE49-F238E27FC236}">
              <a16:creationId xmlns:a16="http://schemas.microsoft.com/office/drawing/2014/main" id="{FC69C5D3-237B-E92E-0E38-79863AE6FD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43737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871</xdr:row>
      <xdr:rowOff>0</xdr:rowOff>
    </xdr:from>
    <xdr:to>
      <xdr:col>4</xdr:col>
      <xdr:colOff>190500</xdr:colOff>
      <xdr:row>871</xdr:row>
      <xdr:rowOff>190500</xdr:rowOff>
    </xdr:to>
    <xdr:pic>
      <xdr:nvPicPr>
        <xdr:cNvPr id="671" name="Picture 670">
          <a:extLst>
            <a:ext uri="{FF2B5EF4-FFF2-40B4-BE49-F238E27FC236}">
              <a16:creationId xmlns:a16="http://schemas.microsoft.com/office/drawing/2014/main" id="{AB9C3EF5-336D-9896-B73F-41BA682908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45383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872</xdr:row>
      <xdr:rowOff>0</xdr:rowOff>
    </xdr:from>
    <xdr:to>
      <xdr:col>4</xdr:col>
      <xdr:colOff>190500</xdr:colOff>
      <xdr:row>872</xdr:row>
      <xdr:rowOff>190500</xdr:rowOff>
    </xdr:to>
    <xdr:pic>
      <xdr:nvPicPr>
        <xdr:cNvPr id="672" name="Picture 671">
          <a:extLst>
            <a:ext uri="{FF2B5EF4-FFF2-40B4-BE49-F238E27FC236}">
              <a16:creationId xmlns:a16="http://schemas.microsoft.com/office/drawing/2014/main" id="{E1383F82-4A48-59F3-632E-A4DAE2BAB9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46115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873</xdr:row>
      <xdr:rowOff>0</xdr:rowOff>
    </xdr:from>
    <xdr:to>
      <xdr:col>4</xdr:col>
      <xdr:colOff>190500</xdr:colOff>
      <xdr:row>873</xdr:row>
      <xdr:rowOff>190500</xdr:rowOff>
    </xdr:to>
    <xdr:pic>
      <xdr:nvPicPr>
        <xdr:cNvPr id="673" name="Picture 672">
          <a:extLst>
            <a:ext uri="{FF2B5EF4-FFF2-40B4-BE49-F238E27FC236}">
              <a16:creationId xmlns:a16="http://schemas.microsoft.com/office/drawing/2014/main" id="{6FEF60DE-3085-ACF0-4365-2EC898D8B8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46846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874</xdr:row>
      <xdr:rowOff>0</xdr:rowOff>
    </xdr:from>
    <xdr:to>
      <xdr:col>4</xdr:col>
      <xdr:colOff>190500</xdr:colOff>
      <xdr:row>874</xdr:row>
      <xdr:rowOff>190500</xdr:rowOff>
    </xdr:to>
    <xdr:pic>
      <xdr:nvPicPr>
        <xdr:cNvPr id="674" name="Picture 673">
          <a:extLst>
            <a:ext uri="{FF2B5EF4-FFF2-40B4-BE49-F238E27FC236}">
              <a16:creationId xmlns:a16="http://schemas.microsoft.com/office/drawing/2014/main" id="{15602032-2F46-9548-40CB-EFD05AB1E3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47395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875</xdr:row>
      <xdr:rowOff>0</xdr:rowOff>
    </xdr:from>
    <xdr:to>
      <xdr:col>4</xdr:col>
      <xdr:colOff>190500</xdr:colOff>
      <xdr:row>875</xdr:row>
      <xdr:rowOff>190500</xdr:rowOff>
    </xdr:to>
    <xdr:pic>
      <xdr:nvPicPr>
        <xdr:cNvPr id="675" name="Picture 674">
          <a:extLst>
            <a:ext uri="{FF2B5EF4-FFF2-40B4-BE49-F238E27FC236}">
              <a16:creationId xmlns:a16="http://schemas.microsoft.com/office/drawing/2014/main" id="{92538218-B432-871B-D5D7-57CBC79E24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47943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876</xdr:row>
      <xdr:rowOff>0</xdr:rowOff>
    </xdr:from>
    <xdr:to>
      <xdr:col>4</xdr:col>
      <xdr:colOff>190500</xdr:colOff>
      <xdr:row>876</xdr:row>
      <xdr:rowOff>190500</xdr:rowOff>
    </xdr:to>
    <xdr:pic>
      <xdr:nvPicPr>
        <xdr:cNvPr id="676" name="Picture 675">
          <a:extLst>
            <a:ext uri="{FF2B5EF4-FFF2-40B4-BE49-F238E27FC236}">
              <a16:creationId xmlns:a16="http://schemas.microsoft.com/office/drawing/2014/main" id="{652CB6A9-BC22-E070-D36B-B87CB8EDA9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48492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877</xdr:row>
      <xdr:rowOff>0</xdr:rowOff>
    </xdr:from>
    <xdr:to>
      <xdr:col>4</xdr:col>
      <xdr:colOff>190500</xdr:colOff>
      <xdr:row>877</xdr:row>
      <xdr:rowOff>190500</xdr:rowOff>
    </xdr:to>
    <xdr:pic>
      <xdr:nvPicPr>
        <xdr:cNvPr id="677" name="Picture 676">
          <a:extLst>
            <a:ext uri="{FF2B5EF4-FFF2-40B4-BE49-F238E27FC236}">
              <a16:creationId xmlns:a16="http://schemas.microsoft.com/office/drawing/2014/main" id="{77CA2C2B-BC1C-DA83-F2D3-25A36E4919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49041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878</xdr:row>
      <xdr:rowOff>0</xdr:rowOff>
    </xdr:from>
    <xdr:to>
      <xdr:col>4</xdr:col>
      <xdr:colOff>190500</xdr:colOff>
      <xdr:row>878</xdr:row>
      <xdr:rowOff>190500</xdr:rowOff>
    </xdr:to>
    <xdr:pic>
      <xdr:nvPicPr>
        <xdr:cNvPr id="678" name="Picture 677">
          <a:extLst>
            <a:ext uri="{FF2B5EF4-FFF2-40B4-BE49-F238E27FC236}">
              <a16:creationId xmlns:a16="http://schemas.microsoft.com/office/drawing/2014/main" id="{C96DE212-26A7-0181-22B4-8598B7BEC4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49589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879</xdr:row>
      <xdr:rowOff>0</xdr:rowOff>
    </xdr:from>
    <xdr:to>
      <xdr:col>4</xdr:col>
      <xdr:colOff>190500</xdr:colOff>
      <xdr:row>879</xdr:row>
      <xdr:rowOff>190500</xdr:rowOff>
    </xdr:to>
    <xdr:pic>
      <xdr:nvPicPr>
        <xdr:cNvPr id="679" name="Picture 678">
          <a:extLst>
            <a:ext uri="{FF2B5EF4-FFF2-40B4-BE49-F238E27FC236}">
              <a16:creationId xmlns:a16="http://schemas.microsoft.com/office/drawing/2014/main" id="{6C1E12B4-1144-AF35-89BA-DC0BDD35E3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50138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880</xdr:row>
      <xdr:rowOff>0</xdr:rowOff>
    </xdr:from>
    <xdr:to>
      <xdr:col>4</xdr:col>
      <xdr:colOff>190500</xdr:colOff>
      <xdr:row>880</xdr:row>
      <xdr:rowOff>190500</xdr:rowOff>
    </xdr:to>
    <xdr:pic>
      <xdr:nvPicPr>
        <xdr:cNvPr id="680" name="Picture 679">
          <a:extLst>
            <a:ext uri="{FF2B5EF4-FFF2-40B4-BE49-F238E27FC236}">
              <a16:creationId xmlns:a16="http://schemas.microsoft.com/office/drawing/2014/main" id="{A6A5CC0A-2DBD-E262-5C8D-27CE4E0CD1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50687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881</xdr:row>
      <xdr:rowOff>0</xdr:rowOff>
    </xdr:from>
    <xdr:to>
      <xdr:col>4</xdr:col>
      <xdr:colOff>190500</xdr:colOff>
      <xdr:row>881</xdr:row>
      <xdr:rowOff>190500</xdr:rowOff>
    </xdr:to>
    <xdr:pic>
      <xdr:nvPicPr>
        <xdr:cNvPr id="681" name="Picture 680">
          <a:extLst>
            <a:ext uri="{FF2B5EF4-FFF2-40B4-BE49-F238E27FC236}">
              <a16:creationId xmlns:a16="http://schemas.microsoft.com/office/drawing/2014/main" id="{BFA9435C-3236-9D1F-8F22-7DAD2A5F0E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51235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882</xdr:row>
      <xdr:rowOff>0</xdr:rowOff>
    </xdr:from>
    <xdr:to>
      <xdr:col>4</xdr:col>
      <xdr:colOff>190500</xdr:colOff>
      <xdr:row>882</xdr:row>
      <xdr:rowOff>190500</xdr:rowOff>
    </xdr:to>
    <xdr:pic>
      <xdr:nvPicPr>
        <xdr:cNvPr id="682" name="Picture 681">
          <a:extLst>
            <a:ext uri="{FF2B5EF4-FFF2-40B4-BE49-F238E27FC236}">
              <a16:creationId xmlns:a16="http://schemas.microsoft.com/office/drawing/2014/main" id="{EE28531A-6D78-6EE0-9E17-1522EBBE7B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51784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883</xdr:row>
      <xdr:rowOff>0</xdr:rowOff>
    </xdr:from>
    <xdr:to>
      <xdr:col>4</xdr:col>
      <xdr:colOff>190500</xdr:colOff>
      <xdr:row>883</xdr:row>
      <xdr:rowOff>190500</xdr:rowOff>
    </xdr:to>
    <xdr:pic>
      <xdr:nvPicPr>
        <xdr:cNvPr id="683" name="Picture 682">
          <a:extLst>
            <a:ext uri="{FF2B5EF4-FFF2-40B4-BE49-F238E27FC236}">
              <a16:creationId xmlns:a16="http://schemas.microsoft.com/office/drawing/2014/main" id="{E2FA650B-F71F-4C8A-2F5F-AA8ABABC00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52332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884</xdr:row>
      <xdr:rowOff>0</xdr:rowOff>
    </xdr:from>
    <xdr:to>
      <xdr:col>4</xdr:col>
      <xdr:colOff>190500</xdr:colOff>
      <xdr:row>884</xdr:row>
      <xdr:rowOff>190500</xdr:rowOff>
    </xdr:to>
    <xdr:pic>
      <xdr:nvPicPr>
        <xdr:cNvPr id="684" name="Picture 683">
          <a:extLst>
            <a:ext uri="{FF2B5EF4-FFF2-40B4-BE49-F238E27FC236}">
              <a16:creationId xmlns:a16="http://schemas.microsoft.com/office/drawing/2014/main" id="{67FC3DBE-C84D-5333-069F-F0D685EF48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52881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885</xdr:row>
      <xdr:rowOff>0</xdr:rowOff>
    </xdr:from>
    <xdr:to>
      <xdr:col>4</xdr:col>
      <xdr:colOff>190500</xdr:colOff>
      <xdr:row>885</xdr:row>
      <xdr:rowOff>190500</xdr:rowOff>
    </xdr:to>
    <xdr:pic>
      <xdr:nvPicPr>
        <xdr:cNvPr id="685" name="Picture 684">
          <a:extLst>
            <a:ext uri="{FF2B5EF4-FFF2-40B4-BE49-F238E27FC236}">
              <a16:creationId xmlns:a16="http://schemas.microsoft.com/office/drawing/2014/main" id="{DAD8804A-D0D7-BFB9-DDF4-FBD54B4DBB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53430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886</xdr:row>
      <xdr:rowOff>0</xdr:rowOff>
    </xdr:from>
    <xdr:to>
      <xdr:col>4</xdr:col>
      <xdr:colOff>190500</xdr:colOff>
      <xdr:row>886</xdr:row>
      <xdr:rowOff>190500</xdr:rowOff>
    </xdr:to>
    <xdr:pic>
      <xdr:nvPicPr>
        <xdr:cNvPr id="686" name="Picture 685">
          <a:extLst>
            <a:ext uri="{FF2B5EF4-FFF2-40B4-BE49-F238E27FC236}">
              <a16:creationId xmlns:a16="http://schemas.microsoft.com/office/drawing/2014/main" id="{8BAB9019-3F67-A200-D152-2D1A7A71DB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53978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887</xdr:row>
      <xdr:rowOff>0</xdr:rowOff>
    </xdr:from>
    <xdr:to>
      <xdr:col>4</xdr:col>
      <xdr:colOff>190500</xdr:colOff>
      <xdr:row>887</xdr:row>
      <xdr:rowOff>190500</xdr:rowOff>
    </xdr:to>
    <xdr:pic>
      <xdr:nvPicPr>
        <xdr:cNvPr id="687" name="Picture 686">
          <a:extLst>
            <a:ext uri="{FF2B5EF4-FFF2-40B4-BE49-F238E27FC236}">
              <a16:creationId xmlns:a16="http://schemas.microsoft.com/office/drawing/2014/main" id="{813F6AF2-A153-693D-5A11-64266EB9CA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54527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888</xdr:row>
      <xdr:rowOff>0</xdr:rowOff>
    </xdr:from>
    <xdr:to>
      <xdr:col>4</xdr:col>
      <xdr:colOff>190500</xdr:colOff>
      <xdr:row>888</xdr:row>
      <xdr:rowOff>190500</xdr:rowOff>
    </xdr:to>
    <xdr:pic>
      <xdr:nvPicPr>
        <xdr:cNvPr id="688" name="Picture 687">
          <a:extLst>
            <a:ext uri="{FF2B5EF4-FFF2-40B4-BE49-F238E27FC236}">
              <a16:creationId xmlns:a16="http://schemas.microsoft.com/office/drawing/2014/main" id="{4DAEE234-829B-8A1E-1143-0F8B15D560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55076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889</xdr:row>
      <xdr:rowOff>0</xdr:rowOff>
    </xdr:from>
    <xdr:to>
      <xdr:col>4</xdr:col>
      <xdr:colOff>190500</xdr:colOff>
      <xdr:row>889</xdr:row>
      <xdr:rowOff>190500</xdr:rowOff>
    </xdr:to>
    <xdr:pic>
      <xdr:nvPicPr>
        <xdr:cNvPr id="689" name="Picture 688">
          <a:extLst>
            <a:ext uri="{FF2B5EF4-FFF2-40B4-BE49-F238E27FC236}">
              <a16:creationId xmlns:a16="http://schemas.microsoft.com/office/drawing/2014/main" id="{F52FED1D-C43E-BFE0-D066-C0168BE13C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55624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890</xdr:row>
      <xdr:rowOff>0</xdr:rowOff>
    </xdr:from>
    <xdr:to>
      <xdr:col>4</xdr:col>
      <xdr:colOff>190500</xdr:colOff>
      <xdr:row>890</xdr:row>
      <xdr:rowOff>190500</xdr:rowOff>
    </xdr:to>
    <xdr:pic>
      <xdr:nvPicPr>
        <xdr:cNvPr id="690" name="Picture 689">
          <a:extLst>
            <a:ext uri="{FF2B5EF4-FFF2-40B4-BE49-F238E27FC236}">
              <a16:creationId xmlns:a16="http://schemas.microsoft.com/office/drawing/2014/main" id="{AD1877E4-A087-B29D-3C98-4DB3702AAD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56173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891</xdr:row>
      <xdr:rowOff>0</xdr:rowOff>
    </xdr:from>
    <xdr:to>
      <xdr:col>4</xdr:col>
      <xdr:colOff>190500</xdr:colOff>
      <xdr:row>891</xdr:row>
      <xdr:rowOff>190500</xdr:rowOff>
    </xdr:to>
    <xdr:pic>
      <xdr:nvPicPr>
        <xdr:cNvPr id="691" name="Picture 690">
          <a:extLst>
            <a:ext uri="{FF2B5EF4-FFF2-40B4-BE49-F238E27FC236}">
              <a16:creationId xmlns:a16="http://schemas.microsoft.com/office/drawing/2014/main" id="{26E405D9-7C30-F79E-4537-9D0782384F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56722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892</xdr:row>
      <xdr:rowOff>0</xdr:rowOff>
    </xdr:from>
    <xdr:to>
      <xdr:col>4</xdr:col>
      <xdr:colOff>190500</xdr:colOff>
      <xdr:row>892</xdr:row>
      <xdr:rowOff>190500</xdr:rowOff>
    </xdr:to>
    <xdr:pic>
      <xdr:nvPicPr>
        <xdr:cNvPr id="692" name="Picture 691">
          <a:extLst>
            <a:ext uri="{FF2B5EF4-FFF2-40B4-BE49-F238E27FC236}">
              <a16:creationId xmlns:a16="http://schemas.microsoft.com/office/drawing/2014/main" id="{6BB87BA0-5967-30D4-7622-CC97B9A6FB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57453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893</xdr:row>
      <xdr:rowOff>0</xdr:rowOff>
    </xdr:from>
    <xdr:to>
      <xdr:col>4</xdr:col>
      <xdr:colOff>190500</xdr:colOff>
      <xdr:row>893</xdr:row>
      <xdr:rowOff>190500</xdr:rowOff>
    </xdr:to>
    <xdr:pic>
      <xdr:nvPicPr>
        <xdr:cNvPr id="693" name="Picture 692">
          <a:extLst>
            <a:ext uri="{FF2B5EF4-FFF2-40B4-BE49-F238E27FC236}">
              <a16:creationId xmlns:a16="http://schemas.microsoft.com/office/drawing/2014/main" id="{D94975E3-0EC3-BAA6-59B9-EED0B3C83B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58185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894</xdr:row>
      <xdr:rowOff>0</xdr:rowOff>
    </xdr:from>
    <xdr:to>
      <xdr:col>4</xdr:col>
      <xdr:colOff>190500</xdr:colOff>
      <xdr:row>894</xdr:row>
      <xdr:rowOff>190500</xdr:rowOff>
    </xdr:to>
    <xdr:pic>
      <xdr:nvPicPr>
        <xdr:cNvPr id="694" name="Picture 693">
          <a:extLst>
            <a:ext uri="{FF2B5EF4-FFF2-40B4-BE49-F238E27FC236}">
              <a16:creationId xmlns:a16="http://schemas.microsoft.com/office/drawing/2014/main" id="{342DBDA3-13FD-CC87-8ED2-85CFA35B2D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59099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895</xdr:row>
      <xdr:rowOff>0</xdr:rowOff>
    </xdr:from>
    <xdr:to>
      <xdr:col>4</xdr:col>
      <xdr:colOff>190500</xdr:colOff>
      <xdr:row>895</xdr:row>
      <xdr:rowOff>190500</xdr:rowOff>
    </xdr:to>
    <xdr:pic>
      <xdr:nvPicPr>
        <xdr:cNvPr id="695" name="Picture 694">
          <a:extLst>
            <a:ext uri="{FF2B5EF4-FFF2-40B4-BE49-F238E27FC236}">
              <a16:creationId xmlns:a16="http://schemas.microsoft.com/office/drawing/2014/main" id="{E6EAD1FA-28F2-D0DC-60A0-B824B7FAB6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60013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898</xdr:row>
      <xdr:rowOff>0</xdr:rowOff>
    </xdr:from>
    <xdr:to>
      <xdr:col>4</xdr:col>
      <xdr:colOff>190500</xdr:colOff>
      <xdr:row>898</xdr:row>
      <xdr:rowOff>190500</xdr:rowOff>
    </xdr:to>
    <xdr:pic>
      <xdr:nvPicPr>
        <xdr:cNvPr id="696" name="Picture 695">
          <a:extLst>
            <a:ext uri="{FF2B5EF4-FFF2-40B4-BE49-F238E27FC236}">
              <a16:creationId xmlns:a16="http://schemas.microsoft.com/office/drawing/2014/main" id="{4849DDD6-41C1-9258-4507-E924120F41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62025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900</xdr:row>
      <xdr:rowOff>0</xdr:rowOff>
    </xdr:from>
    <xdr:to>
      <xdr:col>4</xdr:col>
      <xdr:colOff>190500</xdr:colOff>
      <xdr:row>900</xdr:row>
      <xdr:rowOff>190500</xdr:rowOff>
    </xdr:to>
    <xdr:pic>
      <xdr:nvPicPr>
        <xdr:cNvPr id="697" name="Picture 696">
          <a:extLst>
            <a:ext uri="{FF2B5EF4-FFF2-40B4-BE49-F238E27FC236}">
              <a16:creationId xmlns:a16="http://schemas.microsoft.com/office/drawing/2014/main" id="{DAA0F190-834E-1B4F-C8EC-62FC4602CA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63305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901</xdr:row>
      <xdr:rowOff>0</xdr:rowOff>
    </xdr:from>
    <xdr:to>
      <xdr:col>4</xdr:col>
      <xdr:colOff>190500</xdr:colOff>
      <xdr:row>901</xdr:row>
      <xdr:rowOff>190500</xdr:rowOff>
    </xdr:to>
    <xdr:pic>
      <xdr:nvPicPr>
        <xdr:cNvPr id="698" name="Picture 697">
          <a:extLst>
            <a:ext uri="{FF2B5EF4-FFF2-40B4-BE49-F238E27FC236}">
              <a16:creationId xmlns:a16="http://schemas.microsoft.com/office/drawing/2014/main" id="{8E5F8D53-CB98-31C8-6537-5387B8E9D8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64037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902</xdr:row>
      <xdr:rowOff>0</xdr:rowOff>
    </xdr:from>
    <xdr:to>
      <xdr:col>4</xdr:col>
      <xdr:colOff>190500</xdr:colOff>
      <xdr:row>902</xdr:row>
      <xdr:rowOff>190500</xdr:rowOff>
    </xdr:to>
    <xdr:pic>
      <xdr:nvPicPr>
        <xdr:cNvPr id="699" name="Picture 698">
          <a:extLst>
            <a:ext uri="{FF2B5EF4-FFF2-40B4-BE49-F238E27FC236}">
              <a16:creationId xmlns:a16="http://schemas.microsoft.com/office/drawing/2014/main" id="{86E09B61-B64F-AD89-B739-88621D79CB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64768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903</xdr:row>
      <xdr:rowOff>0</xdr:rowOff>
    </xdr:from>
    <xdr:to>
      <xdr:col>4</xdr:col>
      <xdr:colOff>190500</xdr:colOff>
      <xdr:row>903</xdr:row>
      <xdr:rowOff>190500</xdr:rowOff>
    </xdr:to>
    <xdr:pic>
      <xdr:nvPicPr>
        <xdr:cNvPr id="700" name="Picture 699">
          <a:extLst>
            <a:ext uri="{FF2B5EF4-FFF2-40B4-BE49-F238E27FC236}">
              <a16:creationId xmlns:a16="http://schemas.microsoft.com/office/drawing/2014/main" id="{0C01E369-AEC7-4C2E-16C5-44DA5A3FA6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65500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905</xdr:row>
      <xdr:rowOff>0</xdr:rowOff>
    </xdr:from>
    <xdr:to>
      <xdr:col>4</xdr:col>
      <xdr:colOff>190500</xdr:colOff>
      <xdr:row>905</xdr:row>
      <xdr:rowOff>190500</xdr:rowOff>
    </xdr:to>
    <xdr:pic>
      <xdr:nvPicPr>
        <xdr:cNvPr id="701" name="Picture 700">
          <a:extLst>
            <a:ext uri="{FF2B5EF4-FFF2-40B4-BE49-F238E27FC236}">
              <a16:creationId xmlns:a16="http://schemas.microsoft.com/office/drawing/2014/main" id="{9B3D9069-B313-033F-4DA0-74DA86B31F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66963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906</xdr:row>
      <xdr:rowOff>0</xdr:rowOff>
    </xdr:from>
    <xdr:to>
      <xdr:col>4</xdr:col>
      <xdr:colOff>190500</xdr:colOff>
      <xdr:row>906</xdr:row>
      <xdr:rowOff>190500</xdr:rowOff>
    </xdr:to>
    <xdr:pic>
      <xdr:nvPicPr>
        <xdr:cNvPr id="702" name="Picture 701">
          <a:extLst>
            <a:ext uri="{FF2B5EF4-FFF2-40B4-BE49-F238E27FC236}">
              <a16:creationId xmlns:a16="http://schemas.microsoft.com/office/drawing/2014/main" id="{A0659B64-18AD-DA48-3FFC-6961229B86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67694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907</xdr:row>
      <xdr:rowOff>0</xdr:rowOff>
    </xdr:from>
    <xdr:to>
      <xdr:col>4</xdr:col>
      <xdr:colOff>190500</xdr:colOff>
      <xdr:row>907</xdr:row>
      <xdr:rowOff>190500</xdr:rowOff>
    </xdr:to>
    <xdr:pic>
      <xdr:nvPicPr>
        <xdr:cNvPr id="703" name="Picture 702">
          <a:extLst>
            <a:ext uri="{FF2B5EF4-FFF2-40B4-BE49-F238E27FC236}">
              <a16:creationId xmlns:a16="http://schemas.microsoft.com/office/drawing/2014/main" id="{BECA70E5-71DF-1C63-62DF-AA35623F47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68426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908</xdr:row>
      <xdr:rowOff>0</xdr:rowOff>
    </xdr:from>
    <xdr:to>
      <xdr:col>4</xdr:col>
      <xdr:colOff>190500</xdr:colOff>
      <xdr:row>908</xdr:row>
      <xdr:rowOff>190500</xdr:rowOff>
    </xdr:to>
    <xdr:pic>
      <xdr:nvPicPr>
        <xdr:cNvPr id="704" name="Picture 703">
          <a:extLst>
            <a:ext uri="{FF2B5EF4-FFF2-40B4-BE49-F238E27FC236}">
              <a16:creationId xmlns:a16="http://schemas.microsoft.com/office/drawing/2014/main" id="{E69B2428-EEE4-96B0-9507-305B06A6BD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69157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910</xdr:row>
      <xdr:rowOff>0</xdr:rowOff>
    </xdr:from>
    <xdr:to>
      <xdr:col>4</xdr:col>
      <xdr:colOff>190500</xdr:colOff>
      <xdr:row>910</xdr:row>
      <xdr:rowOff>190500</xdr:rowOff>
    </xdr:to>
    <xdr:pic>
      <xdr:nvPicPr>
        <xdr:cNvPr id="705" name="Picture 704">
          <a:extLst>
            <a:ext uri="{FF2B5EF4-FFF2-40B4-BE49-F238E27FC236}">
              <a16:creationId xmlns:a16="http://schemas.microsoft.com/office/drawing/2014/main" id="{F514CE6F-CFAB-13AF-DDEA-4A8497B459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70620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913</xdr:row>
      <xdr:rowOff>0</xdr:rowOff>
    </xdr:from>
    <xdr:to>
      <xdr:col>4</xdr:col>
      <xdr:colOff>190500</xdr:colOff>
      <xdr:row>913</xdr:row>
      <xdr:rowOff>190500</xdr:rowOff>
    </xdr:to>
    <xdr:pic>
      <xdr:nvPicPr>
        <xdr:cNvPr id="706" name="Picture 705">
          <a:extLst>
            <a:ext uri="{FF2B5EF4-FFF2-40B4-BE49-F238E27FC236}">
              <a16:creationId xmlns:a16="http://schemas.microsoft.com/office/drawing/2014/main" id="{8FCF09B2-D150-28AC-B5E2-C9A0E23D83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73181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914</xdr:row>
      <xdr:rowOff>0</xdr:rowOff>
    </xdr:from>
    <xdr:to>
      <xdr:col>4</xdr:col>
      <xdr:colOff>190500</xdr:colOff>
      <xdr:row>914</xdr:row>
      <xdr:rowOff>190500</xdr:rowOff>
    </xdr:to>
    <xdr:pic>
      <xdr:nvPicPr>
        <xdr:cNvPr id="707" name="Picture 706">
          <a:extLst>
            <a:ext uri="{FF2B5EF4-FFF2-40B4-BE49-F238E27FC236}">
              <a16:creationId xmlns:a16="http://schemas.microsoft.com/office/drawing/2014/main" id="{C465048A-E450-C5B0-9D44-A67D8B7C63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74278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915</xdr:row>
      <xdr:rowOff>0</xdr:rowOff>
    </xdr:from>
    <xdr:to>
      <xdr:col>4</xdr:col>
      <xdr:colOff>190500</xdr:colOff>
      <xdr:row>915</xdr:row>
      <xdr:rowOff>190500</xdr:rowOff>
    </xdr:to>
    <xdr:pic>
      <xdr:nvPicPr>
        <xdr:cNvPr id="708" name="Picture 707">
          <a:extLst>
            <a:ext uri="{FF2B5EF4-FFF2-40B4-BE49-F238E27FC236}">
              <a16:creationId xmlns:a16="http://schemas.microsoft.com/office/drawing/2014/main" id="{C74D7570-532F-9A94-1861-CE9300A6EF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75375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916</xdr:row>
      <xdr:rowOff>0</xdr:rowOff>
    </xdr:from>
    <xdr:to>
      <xdr:col>4</xdr:col>
      <xdr:colOff>190500</xdr:colOff>
      <xdr:row>916</xdr:row>
      <xdr:rowOff>190500</xdr:rowOff>
    </xdr:to>
    <xdr:pic>
      <xdr:nvPicPr>
        <xdr:cNvPr id="709" name="Picture 708">
          <a:extLst>
            <a:ext uri="{FF2B5EF4-FFF2-40B4-BE49-F238E27FC236}">
              <a16:creationId xmlns:a16="http://schemas.microsoft.com/office/drawing/2014/main" id="{84CA879A-548E-813C-08AD-51D24933AE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76473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917</xdr:row>
      <xdr:rowOff>0</xdr:rowOff>
    </xdr:from>
    <xdr:to>
      <xdr:col>4</xdr:col>
      <xdr:colOff>190500</xdr:colOff>
      <xdr:row>917</xdr:row>
      <xdr:rowOff>190500</xdr:rowOff>
    </xdr:to>
    <xdr:pic>
      <xdr:nvPicPr>
        <xdr:cNvPr id="710" name="Picture 709">
          <a:extLst>
            <a:ext uri="{FF2B5EF4-FFF2-40B4-BE49-F238E27FC236}">
              <a16:creationId xmlns:a16="http://schemas.microsoft.com/office/drawing/2014/main" id="{8DCFFCC7-7311-9102-2892-2660A86104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77570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918</xdr:row>
      <xdr:rowOff>0</xdr:rowOff>
    </xdr:from>
    <xdr:to>
      <xdr:col>4</xdr:col>
      <xdr:colOff>190500</xdr:colOff>
      <xdr:row>918</xdr:row>
      <xdr:rowOff>190500</xdr:rowOff>
    </xdr:to>
    <xdr:pic>
      <xdr:nvPicPr>
        <xdr:cNvPr id="711" name="Picture 710">
          <a:extLst>
            <a:ext uri="{FF2B5EF4-FFF2-40B4-BE49-F238E27FC236}">
              <a16:creationId xmlns:a16="http://schemas.microsoft.com/office/drawing/2014/main" id="{4A426444-02A8-2673-1E7F-993A7B9415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78667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921</xdr:row>
      <xdr:rowOff>0</xdr:rowOff>
    </xdr:from>
    <xdr:to>
      <xdr:col>4</xdr:col>
      <xdr:colOff>190500</xdr:colOff>
      <xdr:row>921</xdr:row>
      <xdr:rowOff>190500</xdr:rowOff>
    </xdr:to>
    <xdr:pic>
      <xdr:nvPicPr>
        <xdr:cNvPr id="712" name="Picture 711">
          <a:extLst>
            <a:ext uri="{FF2B5EF4-FFF2-40B4-BE49-F238E27FC236}">
              <a16:creationId xmlns:a16="http://schemas.microsoft.com/office/drawing/2014/main" id="{3E102FD2-3EFB-7918-1D2C-3503595E5F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81410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922</xdr:row>
      <xdr:rowOff>0</xdr:rowOff>
    </xdr:from>
    <xdr:to>
      <xdr:col>4</xdr:col>
      <xdr:colOff>190500</xdr:colOff>
      <xdr:row>922</xdr:row>
      <xdr:rowOff>190500</xdr:rowOff>
    </xdr:to>
    <xdr:pic>
      <xdr:nvPicPr>
        <xdr:cNvPr id="713" name="Picture 712">
          <a:extLst>
            <a:ext uri="{FF2B5EF4-FFF2-40B4-BE49-F238E27FC236}">
              <a16:creationId xmlns:a16="http://schemas.microsoft.com/office/drawing/2014/main" id="{C12A2998-AF25-14C9-780A-C0DD9CBF26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82325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923</xdr:row>
      <xdr:rowOff>0</xdr:rowOff>
    </xdr:from>
    <xdr:to>
      <xdr:col>4</xdr:col>
      <xdr:colOff>190500</xdr:colOff>
      <xdr:row>923</xdr:row>
      <xdr:rowOff>190500</xdr:rowOff>
    </xdr:to>
    <xdr:pic>
      <xdr:nvPicPr>
        <xdr:cNvPr id="714" name="Picture 713">
          <a:extLst>
            <a:ext uri="{FF2B5EF4-FFF2-40B4-BE49-F238E27FC236}">
              <a16:creationId xmlns:a16="http://schemas.microsoft.com/office/drawing/2014/main" id="{DDD7F585-97CB-9EB8-6B3A-8938E822B6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83239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924</xdr:row>
      <xdr:rowOff>0</xdr:rowOff>
    </xdr:from>
    <xdr:to>
      <xdr:col>4</xdr:col>
      <xdr:colOff>190500</xdr:colOff>
      <xdr:row>924</xdr:row>
      <xdr:rowOff>190500</xdr:rowOff>
    </xdr:to>
    <xdr:pic>
      <xdr:nvPicPr>
        <xdr:cNvPr id="715" name="Picture 714">
          <a:extLst>
            <a:ext uri="{FF2B5EF4-FFF2-40B4-BE49-F238E27FC236}">
              <a16:creationId xmlns:a16="http://schemas.microsoft.com/office/drawing/2014/main" id="{5E339AFD-F0D8-D192-FEAF-DA51ABC50A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84154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925</xdr:row>
      <xdr:rowOff>0</xdr:rowOff>
    </xdr:from>
    <xdr:to>
      <xdr:col>4</xdr:col>
      <xdr:colOff>190500</xdr:colOff>
      <xdr:row>925</xdr:row>
      <xdr:rowOff>190500</xdr:rowOff>
    </xdr:to>
    <xdr:pic>
      <xdr:nvPicPr>
        <xdr:cNvPr id="716" name="Picture 715">
          <a:extLst>
            <a:ext uri="{FF2B5EF4-FFF2-40B4-BE49-F238E27FC236}">
              <a16:creationId xmlns:a16="http://schemas.microsoft.com/office/drawing/2014/main" id="{BC4DC8FF-5745-B849-A550-DB6E72A4AB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85068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926</xdr:row>
      <xdr:rowOff>0</xdr:rowOff>
    </xdr:from>
    <xdr:to>
      <xdr:col>4</xdr:col>
      <xdr:colOff>190500</xdr:colOff>
      <xdr:row>926</xdr:row>
      <xdr:rowOff>190500</xdr:rowOff>
    </xdr:to>
    <xdr:pic>
      <xdr:nvPicPr>
        <xdr:cNvPr id="717" name="Picture 716">
          <a:extLst>
            <a:ext uri="{FF2B5EF4-FFF2-40B4-BE49-F238E27FC236}">
              <a16:creationId xmlns:a16="http://schemas.microsoft.com/office/drawing/2014/main" id="{F1074E71-89B5-5D15-878D-FBEF9F0526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85982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927</xdr:row>
      <xdr:rowOff>0</xdr:rowOff>
    </xdr:from>
    <xdr:to>
      <xdr:col>4</xdr:col>
      <xdr:colOff>190500</xdr:colOff>
      <xdr:row>927</xdr:row>
      <xdr:rowOff>190500</xdr:rowOff>
    </xdr:to>
    <xdr:pic>
      <xdr:nvPicPr>
        <xdr:cNvPr id="718" name="Picture 717">
          <a:extLst>
            <a:ext uri="{FF2B5EF4-FFF2-40B4-BE49-F238E27FC236}">
              <a16:creationId xmlns:a16="http://schemas.microsoft.com/office/drawing/2014/main" id="{14D24AC5-9395-2EF9-4F1D-A607304DAC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86897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928</xdr:row>
      <xdr:rowOff>0</xdr:rowOff>
    </xdr:from>
    <xdr:to>
      <xdr:col>4</xdr:col>
      <xdr:colOff>190500</xdr:colOff>
      <xdr:row>928</xdr:row>
      <xdr:rowOff>190500</xdr:rowOff>
    </xdr:to>
    <xdr:pic>
      <xdr:nvPicPr>
        <xdr:cNvPr id="719" name="Picture 718">
          <a:extLst>
            <a:ext uri="{FF2B5EF4-FFF2-40B4-BE49-F238E27FC236}">
              <a16:creationId xmlns:a16="http://schemas.microsoft.com/office/drawing/2014/main" id="{9FDCA9F1-6554-54B7-FBCA-DBC7B6135C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87628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929</xdr:row>
      <xdr:rowOff>0</xdr:rowOff>
    </xdr:from>
    <xdr:to>
      <xdr:col>4</xdr:col>
      <xdr:colOff>190500</xdr:colOff>
      <xdr:row>929</xdr:row>
      <xdr:rowOff>190500</xdr:rowOff>
    </xdr:to>
    <xdr:pic>
      <xdr:nvPicPr>
        <xdr:cNvPr id="720" name="Picture 719">
          <a:extLst>
            <a:ext uri="{FF2B5EF4-FFF2-40B4-BE49-F238E27FC236}">
              <a16:creationId xmlns:a16="http://schemas.microsoft.com/office/drawing/2014/main" id="{FBF1A05A-F7E2-3B86-E7E8-13A730A505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88543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930</xdr:row>
      <xdr:rowOff>0</xdr:rowOff>
    </xdr:from>
    <xdr:to>
      <xdr:col>4</xdr:col>
      <xdr:colOff>190500</xdr:colOff>
      <xdr:row>930</xdr:row>
      <xdr:rowOff>190500</xdr:rowOff>
    </xdr:to>
    <xdr:pic>
      <xdr:nvPicPr>
        <xdr:cNvPr id="721" name="Picture 720">
          <a:extLst>
            <a:ext uri="{FF2B5EF4-FFF2-40B4-BE49-F238E27FC236}">
              <a16:creationId xmlns:a16="http://schemas.microsoft.com/office/drawing/2014/main" id="{4E5AC515-B278-CCE6-DFCB-D03319EF53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89457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944</xdr:row>
      <xdr:rowOff>0</xdr:rowOff>
    </xdr:from>
    <xdr:to>
      <xdr:col>4</xdr:col>
      <xdr:colOff>190500</xdr:colOff>
      <xdr:row>944</xdr:row>
      <xdr:rowOff>190500</xdr:rowOff>
    </xdr:to>
    <xdr:pic>
      <xdr:nvPicPr>
        <xdr:cNvPr id="722" name="Picture 721">
          <a:extLst>
            <a:ext uri="{FF2B5EF4-FFF2-40B4-BE49-F238E27FC236}">
              <a16:creationId xmlns:a16="http://schemas.microsoft.com/office/drawing/2014/main" id="{50097B1D-98BA-A289-97F3-78A3BCC3EA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00064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949</xdr:row>
      <xdr:rowOff>0</xdr:rowOff>
    </xdr:from>
    <xdr:to>
      <xdr:col>4</xdr:col>
      <xdr:colOff>190500</xdr:colOff>
      <xdr:row>949</xdr:row>
      <xdr:rowOff>190500</xdr:rowOff>
    </xdr:to>
    <xdr:pic>
      <xdr:nvPicPr>
        <xdr:cNvPr id="723" name="Picture 722">
          <a:extLst>
            <a:ext uri="{FF2B5EF4-FFF2-40B4-BE49-F238E27FC236}">
              <a16:creationId xmlns:a16="http://schemas.microsoft.com/office/drawing/2014/main" id="{A7F9C7A0-8F39-F90D-B4AB-29D7C568CB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05002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950</xdr:row>
      <xdr:rowOff>0</xdr:rowOff>
    </xdr:from>
    <xdr:to>
      <xdr:col>4</xdr:col>
      <xdr:colOff>190500</xdr:colOff>
      <xdr:row>950</xdr:row>
      <xdr:rowOff>190500</xdr:rowOff>
    </xdr:to>
    <xdr:pic>
      <xdr:nvPicPr>
        <xdr:cNvPr id="724" name="Picture 723">
          <a:extLst>
            <a:ext uri="{FF2B5EF4-FFF2-40B4-BE49-F238E27FC236}">
              <a16:creationId xmlns:a16="http://schemas.microsoft.com/office/drawing/2014/main" id="{FDB65AD0-A45C-7A3D-F5F8-476B1A2C47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05733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951</xdr:row>
      <xdr:rowOff>0</xdr:rowOff>
    </xdr:from>
    <xdr:to>
      <xdr:col>4</xdr:col>
      <xdr:colOff>190500</xdr:colOff>
      <xdr:row>951</xdr:row>
      <xdr:rowOff>190500</xdr:rowOff>
    </xdr:to>
    <xdr:pic>
      <xdr:nvPicPr>
        <xdr:cNvPr id="725" name="Picture 724">
          <a:extLst>
            <a:ext uri="{FF2B5EF4-FFF2-40B4-BE49-F238E27FC236}">
              <a16:creationId xmlns:a16="http://schemas.microsoft.com/office/drawing/2014/main" id="{52DA16A7-E299-3335-BF22-792241240E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06465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952</xdr:row>
      <xdr:rowOff>0</xdr:rowOff>
    </xdr:from>
    <xdr:to>
      <xdr:col>4</xdr:col>
      <xdr:colOff>190500</xdr:colOff>
      <xdr:row>952</xdr:row>
      <xdr:rowOff>190500</xdr:rowOff>
    </xdr:to>
    <xdr:pic>
      <xdr:nvPicPr>
        <xdr:cNvPr id="726" name="Picture 725">
          <a:extLst>
            <a:ext uri="{FF2B5EF4-FFF2-40B4-BE49-F238E27FC236}">
              <a16:creationId xmlns:a16="http://schemas.microsoft.com/office/drawing/2014/main" id="{5B242E6E-33F1-DA0D-568F-9F08786749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07196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953</xdr:row>
      <xdr:rowOff>0</xdr:rowOff>
    </xdr:from>
    <xdr:to>
      <xdr:col>4</xdr:col>
      <xdr:colOff>190500</xdr:colOff>
      <xdr:row>953</xdr:row>
      <xdr:rowOff>190500</xdr:rowOff>
    </xdr:to>
    <xdr:pic>
      <xdr:nvPicPr>
        <xdr:cNvPr id="727" name="Picture 726">
          <a:extLst>
            <a:ext uri="{FF2B5EF4-FFF2-40B4-BE49-F238E27FC236}">
              <a16:creationId xmlns:a16="http://schemas.microsoft.com/office/drawing/2014/main" id="{5D36A61C-E826-78EF-F729-8AB065DBB9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07928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954</xdr:row>
      <xdr:rowOff>0</xdr:rowOff>
    </xdr:from>
    <xdr:to>
      <xdr:col>4</xdr:col>
      <xdr:colOff>190500</xdr:colOff>
      <xdr:row>954</xdr:row>
      <xdr:rowOff>190500</xdr:rowOff>
    </xdr:to>
    <xdr:pic>
      <xdr:nvPicPr>
        <xdr:cNvPr id="728" name="Picture 727">
          <a:extLst>
            <a:ext uri="{FF2B5EF4-FFF2-40B4-BE49-F238E27FC236}">
              <a16:creationId xmlns:a16="http://schemas.microsoft.com/office/drawing/2014/main" id="{4E8D2679-508B-27A0-E347-F7503FCB9A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08660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955</xdr:row>
      <xdr:rowOff>0</xdr:rowOff>
    </xdr:from>
    <xdr:to>
      <xdr:col>4</xdr:col>
      <xdr:colOff>190500</xdr:colOff>
      <xdr:row>955</xdr:row>
      <xdr:rowOff>190500</xdr:rowOff>
    </xdr:to>
    <xdr:pic>
      <xdr:nvPicPr>
        <xdr:cNvPr id="729" name="Picture 728">
          <a:extLst>
            <a:ext uri="{FF2B5EF4-FFF2-40B4-BE49-F238E27FC236}">
              <a16:creationId xmlns:a16="http://schemas.microsoft.com/office/drawing/2014/main" id="{EC5DD326-1203-FBD6-A715-31207527A7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09391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956</xdr:row>
      <xdr:rowOff>0</xdr:rowOff>
    </xdr:from>
    <xdr:to>
      <xdr:col>4</xdr:col>
      <xdr:colOff>190500</xdr:colOff>
      <xdr:row>956</xdr:row>
      <xdr:rowOff>190500</xdr:rowOff>
    </xdr:to>
    <xdr:pic>
      <xdr:nvPicPr>
        <xdr:cNvPr id="730" name="Picture 729">
          <a:extLst>
            <a:ext uri="{FF2B5EF4-FFF2-40B4-BE49-F238E27FC236}">
              <a16:creationId xmlns:a16="http://schemas.microsoft.com/office/drawing/2014/main" id="{079DA492-2EEF-7800-789B-F35A39A569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10123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957</xdr:row>
      <xdr:rowOff>0</xdr:rowOff>
    </xdr:from>
    <xdr:to>
      <xdr:col>4</xdr:col>
      <xdr:colOff>190500</xdr:colOff>
      <xdr:row>957</xdr:row>
      <xdr:rowOff>190500</xdr:rowOff>
    </xdr:to>
    <xdr:pic>
      <xdr:nvPicPr>
        <xdr:cNvPr id="731" name="Picture 730">
          <a:extLst>
            <a:ext uri="{FF2B5EF4-FFF2-40B4-BE49-F238E27FC236}">
              <a16:creationId xmlns:a16="http://schemas.microsoft.com/office/drawing/2014/main" id="{1E493B79-95D5-E7C4-84B7-041C8AAA5D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10854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958</xdr:row>
      <xdr:rowOff>0</xdr:rowOff>
    </xdr:from>
    <xdr:to>
      <xdr:col>4</xdr:col>
      <xdr:colOff>190500</xdr:colOff>
      <xdr:row>958</xdr:row>
      <xdr:rowOff>190500</xdr:rowOff>
    </xdr:to>
    <xdr:pic>
      <xdr:nvPicPr>
        <xdr:cNvPr id="732" name="Picture 731">
          <a:extLst>
            <a:ext uri="{FF2B5EF4-FFF2-40B4-BE49-F238E27FC236}">
              <a16:creationId xmlns:a16="http://schemas.microsoft.com/office/drawing/2014/main" id="{519A798C-0F9B-5552-ADD7-3407E45844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11586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959</xdr:row>
      <xdr:rowOff>0</xdr:rowOff>
    </xdr:from>
    <xdr:to>
      <xdr:col>4</xdr:col>
      <xdr:colOff>190500</xdr:colOff>
      <xdr:row>959</xdr:row>
      <xdr:rowOff>190500</xdr:rowOff>
    </xdr:to>
    <xdr:pic>
      <xdr:nvPicPr>
        <xdr:cNvPr id="733" name="Picture 732">
          <a:extLst>
            <a:ext uri="{FF2B5EF4-FFF2-40B4-BE49-F238E27FC236}">
              <a16:creationId xmlns:a16="http://schemas.microsoft.com/office/drawing/2014/main" id="{9523ECAF-191D-3B09-3C31-1B069903B0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12317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960</xdr:row>
      <xdr:rowOff>0</xdr:rowOff>
    </xdr:from>
    <xdr:to>
      <xdr:col>4</xdr:col>
      <xdr:colOff>190500</xdr:colOff>
      <xdr:row>960</xdr:row>
      <xdr:rowOff>190500</xdr:rowOff>
    </xdr:to>
    <xdr:pic>
      <xdr:nvPicPr>
        <xdr:cNvPr id="734" name="Picture 733">
          <a:extLst>
            <a:ext uri="{FF2B5EF4-FFF2-40B4-BE49-F238E27FC236}">
              <a16:creationId xmlns:a16="http://schemas.microsoft.com/office/drawing/2014/main" id="{FB57BC58-6CFB-3197-AE1D-28D0CD9F3F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13049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963</xdr:row>
      <xdr:rowOff>0</xdr:rowOff>
    </xdr:from>
    <xdr:to>
      <xdr:col>4</xdr:col>
      <xdr:colOff>190500</xdr:colOff>
      <xdr:row>963</xdr:row>
      <xdr:rowOff>190500</xdr:rowOff>
    </xdr:to>
    <xdr:pic>
      <xdr:nvPicPr>
        <xdr:cNvPr id="735" name="Picture 734">
          <a:extLst>
            <a:ext uri="{FF2B5EF4-FFF2-40B4-BE49-F238E27FC236}">
              <a16:creationId xmlns:a16="http://schemas.microsoft.com/office/drawing/2014/main" id="{E8B3C198-7099-0197-E601-B3195CD627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15060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964</xdr:row>
      <xdr:rowOff>0</xdr:rowOff>
    </xdr:from>
    <xdr:to>
      <xdr:col>4</xdr:col>
      <xdr:colOff>190500</xdr:colOff>
      <xdr:row>964</xdr:row>
      <xdr:rowOff>190500</xdr:rowOff>
    </xdr:to>
    <xdr:pic>
      <xdr:nvPicPr>
        <xdr:cNvPr id="736" name="Picture 735">
          <a:extLst>
            <a:ext uri="{FF2B5EF4-FFF2-40B4-BE49-F238E27FC236}">
              <a16:creationId xmlns:a16="http://schemas.microsoft.com/office/drawing/2014/main" id="{ED1238F9-0113-4DA7-C197-0E22603A27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15792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965</xdr:row>
      <xdr:rowOff>0</xdr:rowOff>
    </xdr:from>
    <xdr:to>
      <xdr:col>4</xdr:col>
      <xdr:colOff>190500</xdr:colOff>
      <xdr:row>965</xdr:row>
      <xdr:rowOff>190500</xdr:rowOff>
    </xdr:to>
    <xdr:pic>
      <xdr:nvPicPr>
        <xdr:cNvPr id="737" name="Picture 736">
          <a:extLst>
            <a:ext uri="{FF2B5EF4-FFF2-40B4-BE49-F238E27FC236}">
              <a16:creationId xmlns:a16="http://schemas.microsoft.com/office/drawing/2014/main" id="{153B1FBC-01CC-60BF-C63E-5EBE51236E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16523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966</xdr:row>
      <xdr:rowOff>0</xdr:rowOff>
    </xdr:from>
    <xdr:to>
      <xdr:col>4</xdr:col>
      <xdr:colOff>190500</xdr:colOff>
      <xdr:row>966</xdr:row>
      <xdr:rowOff>190500</xdr:rowOff>
    </xdr:to>
    <xdr:pic>
      <xdr:nvPicPr>
        <xdr:cNvPr id="738" name="Picture 737">
          <a:extLst>
            <a:ext uri="{FF2B5EF4-FFF2-40B4-BE49-F238E27FC236}">
              <a16:creationId xmlns:a16="http://schemas.microsoft.com/office/drawing/2014/main" id="{82037AC6-8F9B-13FC-42D0-41184B2654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17438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967</xdr:row>
      <xdr:rowOff>0</xdr:rowOff>
    </xdr:from>
    <xdr:to>
      <xdr:col>4</xdr:col>
      <xdr:colOff>190500</xdr:colOff>
      <xdr:row>967</xdr:row>
      <xdr:rowOff>190500</xdr:rowOff>
    </xdr:to>
    <xdr:pic>
      <xdr:nvPicPr>
        <xdr:cNvPr id="739" name="Picture 738">
          <a:extLst>
            <a:ext uri="{FF2B5EF4-FFF2-40B4-BE49-F238E27FC236}">
              <a16:creationId xmlns:a16="http://schemas.microsoft.com/office/drawing/2014/main" id="{E7CB9F00-C128-FDEA-E7D3-3D5287237C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17986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968</xdr:row>
      <xdr:rowOff>0</xdr:rowOff>
    </xdr:from>
    <xdr:to>
      <xdr:col>4</xdr:col>
      <xdr:colOff>190500</xdr:colOff>
      <xdr:row>968</xdr:row>
      <xdr:rowOff>190500</xdr:rowOff>
    </xdr:to>
    <xdr:pic>
      <xdr:nvPicPr>
        <xdr:cNvPr id="740" name="Picture 739">
          <a:extLst>
            <a:ext uri="{FF2B5EF4-FFF2-40B4-BE49-F238E27FC236}">
              <a16:creationId xmlns:a16="http://schemas.microsoft.com/office/drawing/2014/main" id="{1DAA1D48-4AC8-0CDC-6900-51CCCD3C95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18535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969</xdr:row>
      <xdr:rowOff>0</xdr:rowOff>
    </xdr:from>
    <xdr:to>
      <xdr:col>4</xdr:col>
      <xdr:colOff>190500</xdr:colOff>
      <xdr:row>969</xdr:row>
      <xdr:rowOff>190500</xdr:rowOff>
    </xdr:to>
    <xdr:pic>
      <xdr:nvPicPr>
        <xdr:cNvPr id="741" name="Picture 740">
          <a:extLst>
            <a:ext uri="{FF2B5EF4-FFF2-40B4-BE49-F238E27FC236}">
              <a16:creationId xmlns:a16="http://schemas.microsoft.com/office/drawing/2014/main" id="{F681F5CE-52A5-E69B-6233-39B35235E3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19084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970</xdr:row>
      <xdr:rowOff>0</xdr:rowOff>
    </xdr:from>
    <xdr:to>
      <xdr:col>4</xdr:col>
      <xdr:colOff>190500</xdr:colOff>
      <xdr:row>970</xdr:row>
      <xdr:rowOff>190500</xdr:rowOff>
    </xdr:to>
    <xdr:pic>
      <xdr:nvPicPr>
        <xdr:cNvPr id="742" name="Picture 741">
          <a:extLst>
            <a:ext uri="{FF2B5EF4-FFF2-40B4-BE49-F238E27FC236}">
              <a16:creationId xmlns:a16="http://schemas.microsoft.com/office/drawing/2014/main" id="{7B0A8F96-210A-2C58-05C3-5C186CBCE6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19632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971</xdr:row>
      <xdr:rowOff>0</xdr:rowOff>
    </xdr:from>
    <xdr:to>
      <xdr:col>4</xdr:col>
      <xdr:colOff>190500</xdr:colOff>
      <xdr:row>971</xdr:row>
      <xdr:rowOff>190500</xdr:rowOff>
    </xdr:to>
    <xdr:pic>
      <xdr:nvPicPr>
        <xdr:cNvPr id="743" name="Picture 742">
          <a:extLst>
            <a:ext uri="{FF2B5EF4-FFF2-40B4-BE49-F238E27FC236}">
              <a16:creationId xmlns:a16="http://schemas.microsoft.com/office/drawing/2014/main" id="{EA2DF9CD-9445-7C7C-7D1D-9C98CCAD19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20181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972</xdr:row>
      <xdr:rowOff>0</xdr:rowOff>
    </xdr:from>
    <xdr:to>
      <xdr:col>4</xdr:col>
      <xdr:colOff>190500</xdr:colOff>
      <xdr:row>972</xdr:row>
      <xdr:rowOff>190500</xdr:rowOff>
    </xdr:to>
    <xdr:pic>
      <xdr:nvPicPr>
        <xdr:cNvPr id="744" name="Picture 743">
          <a:extLst>
            <a:ext uri="{FF2B5EF4-FFF2-40B4-BE49-F238E27FC236}">
              <a16:creationId xmlns:a16="http://schemas.microsoft.com/office/drawing/2014/main" id="{EF156CD3-4DB5-FC6A-EDEF-DF0701B59A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20730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973</xdr:row>
      <xdr:rowOff>0</xdr:rowOff>
    </xdr:from>
    <xdr:to>
      <xdr:col>4</xdr:col>
      <xdr:colOff>190500</xdr:colOff>
      <xdr:row>973</xdr:row>
      <xdr:rowOff>190500</xdr:rowOff>
    </xdr:to>
    <xdr:pic>
      <xdr:nvPicPr>
        <xdr:cNvPr id="745" name="Picture 744">
          <a:extLst>
            <a:ext uri="{FF2B5EF4-FFF2-40B4-BE49-F238E27FC236}">
              <a16:creationId xmlns:a16="http://schemas.microsoft.com/office/drawing/2014/main" id="{95EEF531-1FED-DF5E-4A7A-603350C9A7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21278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974</xdr:row>
      <xdr:rowOff>0</xdr:rowOff>
    </xdr:from>
    <xdr:to>
      <xdr:col>4</xdr:col>
      <xdr:colOff>190500</xdr:colOff>
      <xdr:row>974</xdr:row>
      <xdr:rowOff>190500</xdr:rowOff>
    </xdr:to>
    <xdr:pic>
      <xdr:nvPicPr>
        <xdr:cNvPr id="746" name="Picture 745">
          <a:extLst>
            <a:ext uri="{FF2B5EF4-FFF2-40B4-BE49-F238E27FC236}">
              <a16:creationId xmlns:a16="http://schemas.microsoft.com/office/drawing/2014/main" id="{8C8EF6F1-C285-0B8F-62FE-DCA596F97F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22010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976</xdr:row>
      <xdr:rowOff>0</xdr:rowOff>
    </xdr:from>
    <xdr:to>
      <xdr:col>4</xdr:col>
      <xdr:colOff>190500</xdr:colOff>
      <xdr:row>976</xdr:row>
      <xdr:rowOff>190500</xdr:rowOff>
    </xdr:to>
    <xdr:pic>
      <xdr:nvPicPr>
        <xdr:cNvPr id="747" name="Picture 746">
          <a:extLst>
            <a:ext uri="{FF2B5EF4-FFF2-40B4-BE49-F238E27FC236}">
              <a16:creationId xmlns:a16="http://schemas.microsoft.com/office/drawing/2014/main" id="{A76A3282-8F0A-9EDE-A431-F3116CB670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24204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1064</xdr:row>
      <xdr:rowOff>0</xdr:rowOff>
    </xdr:from>
    <xdr:to>
      <xdr:col>4</xdr:col>
      <xdr:colOff>190500</xdr:colOff>
      <xdr:row>1064</xdr:row>
      <xdr:rowOff>190500</xdr:rowOff>
    </xdr:to>
    <xdr:pic>
      <xdr:nvPicPr>
        <xdr:cNvPr id="748" name="Picture 747">
          <a:extLst>
            <a:ext uri="{FF2B5EF4-FFF2-40B4-BE49-F238E27FC236}">
              <a16:creationId xmlns:a16="http://schemas.microsoft.com/office/drawing/2014/main" id="{AE7A2606-2202-7613-018A-78009AAF51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88944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1065</xdr:row>
      <xdr:rowOff>0</xdr:rowOff>
    </xdr:from>
    <xdr:to>
      <xdr:col>4</xdr:col>
      <xdr:colOff>190500</xdr:colOff>
      <xdr:row>1065</xdr:row>
      <xdr:rowOff>190500</xdr:rowOff>
    </xdr:to>
    <xdr:pic>
      <xdr:nvPicPr>
        <xdr:cNvPr id="749" name="Picture 748">
          <a:extLst>
            <a:ext uri="{FF2B5EF4-FFF2-40B4-BE49-F238E27FC236}">
              <a16:creationId xmlns:a16="http://schemas.microsoft.com/office/drawing/2014/main" id="{2C218275-D7A9-2155-BB88-FBD514563F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89675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1066</xdr:row>
      <xdr:rowOff>0</xdr:rowOff>
    </xdr:from>
    <xdr:to>
      <xdr:col>4</xdr:col>
      <xdr:colOff>190500</xdr:colOff>
      <xdr:row>1066</xdr:row>
      <xdr:rowOff>190500</xdr:rowOff>
    </xdr:to>
    <xdr:pic>
      <xdr:nvPicPr>
        <xdr:cNvPr id="750" name="Picture 749">
          <a:extLst>
            <a:ext uri="{FF2B5EF4-FFF2-40B4-BE49-F238E27FC236}">
              <a16:creationId xmlns:a16="http://schemas.microsoft.com/office/drawing/2014/main" id="{2666C47B-D266-CF17-D4A1-01D36DBDCD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90407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1067</xdr:row>
      <xdr:rowOff>0</xdr:rowOff>
    </xdr:from>
    <xdr:to>
      <xdr:col>4</xdr:col>
      <xdr:colOff>190500</xdr:colOff>
      <xdr:row>1067</xdr:row>
      <xdr:rowOff>190500</xdr:rowOff>
    </xdr:to>
    <xdr:pic>
      <xdr:nvPicPr>
        <xdr:cNvPr id="751" name="Picture 750">
          <a:extLst>
            <a:ext uri="{FF2B5EF4-FFF2-40B4-BE49-F238E27FC236}">
              <a16:creationId xmlns:a16="http://schemas.microsoft.com/office/drawing/2014/main" id="{5CF1B33B-DB3C-C2F0-CDFE-7ADD663F73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91321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1072</xdr:row>
      <xdr:rowOff>0</xdr:rowOff>
    </xdr:from>
    <xdr:to>
      <xdr:col>4</xdr:col>
      <xdr:colOff>190500</xdr:colOff>
      <xdr:row>1072</xdr:row>
      <xdr:rowOff>190500</xdr:rowOff>
    </xdr:to>
    <xdr:pic>
      <xdr:nvPicPr>
        <xdr:cNvPr id="752" name="Picture 751">
          <a:extLst>
            <a:ext uri="{FF2B5EF4-FFF2-40B4-BE49-F238E27FC236}">
              <a16:creationId xmlns:a16="http://schemas.microsoft.com/office/drawing/2014/main" id="{C15E336F-DBB4-F371-F428-65E3A01F8F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95528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1073</xdr:row>
      <xdr:rowOff>0</xdr:rowOff>
    </xdr:from>
    <xdr:to>
      <xdr:col>4</xdr:col>
      <xdr:colOff>190500</xdr:colOff>
      <xdr:row>1073</xdr:row>
      <xdr:rowOff>190500</xdr:rowOff>
    </xdr:to>
    <xdr:pic>
      <xdr:nvPicPr>
        <xdr:cNvPr id="753" name="Picture 752">
          <a:extLst>
            <a:ext uri="{FF2B5EF4-FFF2-40B4-BE49-F238E27FC236}">
              <a16:creationId xmlns:a16="http://schemas.microsoft.com/office/drawing/2014/main" id="{FA441D91-B073-5FE3-4192-CED2700053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96076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1074</xdr:row>
      <xdr:rowOff>0</xdr:rowOff>
    </xdr:from>
    <xdr:to>
      <xdr:col>4</xdr:col>
      <xdr:colOff>190500</xdr:colOff>
      <xdr:row>1074</xdr:row>
      <xdr:rowOff>190500</xdr:rowOff>
    </xdr:to>
    <xdr:pic>
      <xdr:nvPicPr>
        <xdr:cNvPr id="754" name="Picture 753">
          <a:extLst>
            <a:ext uri="{FF2B5EF4-FFF2-40B4-BE49-F238E27FC236}">
              <a16:creationId xmlns:a16="http://schemas.microsoft.com/office/drawing/2014/main" id="{27DBD9F7-93B8-BA67-E47E-61D43F94CF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96625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1075</xdr:row>
      <xdr:rowOff>0</xdr:rowOff>
    </xdr:from>
    <xdr:to>
      <xdr:col>4</xdr:col>
      <xdr:colOff>190500</xdr:colOff>
      <xdr:row>1075</xdr:row>
      <xdr:rowOff>190500</xdr:rowOff>
    </xdr:to>
    <xdr:pic>
      <xdr:nvPicPr>
        <xdr:cNvPr id="755" name="Picture 754">
          <a:extLst>
            <a:ext uri="{FF2B5EF4-FFF2-40B4-BE49-F238E27FC236}">
              <a16:creationId xmlns:a16="http://schemas.microsoft.com/office/drawing/2014/main" id="{81A168E3-7E23-B7D5-DACE-6DA2AB7140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97173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1076</xdr:row>
      <xdr:rowOff>0</xdr:rowOff>
    </xdr:from>
    <xdr:to>
      <xdr:col>4</xdr:col>
      <xdr:colOff>190500</xdr:colOff>
      <xdr:row>1076</xdr:row>
      <xdr:rowOff>190500</xdr:rowOff>
    </xdr:to>
    <xdr:pic>
      <xdr:nvPicPr>
        <xdr:cNvPr id="756" name="Picture 755">
          <a:extLst>
            <a:ext uri="{FF2B5EF4-FFF2-40B4-BE49-F238E27FC236}">
              <a16:creationId xmlns:a16="http://schemas.microsoft.com/office/drawing/2014/main" id="{FCF54B22-79AF-F277-9D1F-AB9E28CEBE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97905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1077</xdr:row>
      <xdr:rowOff>0</xdr:rowOff>
    </xdr:from>
    <xdr:to>
      <xdr:col>4</xdr:col>
      <xdr:colOff>190500</xdr:colOff>
      <xdr:row>1077</xdr:row>
      <xdr:rowOff>190500</xdr:rowOff>
    </xdr:to>
    <xdr:pic>
      <xdr:nvPicPr>
        <xdr:cNvPr id="757" name="Picture 756">
          <a:extLst>
            <a:ext uri="{FF2B5EF4-FFF2-40B4-BE49-F238E27FC236}">
              <a16:creationId xmlns:a16="http://schemas.microsoft.com/office/drawing/2014/main" id="{5260DE27-BA8E-CD9E-EE5A-9E5DA1D54A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98454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1078</xdr:row>
      <xdr:rowOff>0</xdr:rowOff>
    </xdr:from>
    <xdr:to>
      <xdr:col>4</xdr:col>
      <xdr:colOff>190500</xdr:colOff>
      <xdr:row>1078</xdr:row>
      <xdr:rowOff>190500</xdr:rowOff>
    </xdr:to>
    <xdr:pic>
      <xdr:nvPicPr>
        <xdr:cNvPr id="758" name="Picture 757">
          <a:extLst>
            <a:ext uri="{FF2B5EF4-FFF2-40B4-BE49-F238E27FC236}">
              <a16:creationId xmlns:a16="http://schemas.microsoft.com/office/drawing/2014/main" id="{93036ECD-6BC3-3ADB-4C89-8AADE36494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99002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1079</xdr:row>
      <xdr:rowOff>0</xdr:rowOff>
    </xdr:from>
    <xdr:to>
      <xdr:col>4</xdr:col>
      <xdr:colOff>190500</xdr:colOff>
      <xdr:row>1079</xdr:row>
      <xdr:rowOff>190500</xdr:rowOff>
    </xdr:to>
    <xdr:pic>
      <xdr:nvPicPr>
        <xdr:cNvPr id="759" name="Picture 758">
          <a:extLst>
            <a:ext uri="{FF2B5EF4-FFF2-40B4-BE49-F238E27FC236}">
              <a16:creationId xmlns:a16="http://schemas.microsoft.com/office/drawing/2014/main" id="{35A9F7EF-7E02-2AE0-1DA0-BBACE479CC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99551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1080</xdr:row>
      <xdr:rowOff>0</xdr:rowOff>
    </xdr:from>
    <xdr:to>
      <xdr:col>4</xdr:col>
      <xdr:colOff>190500</xdr:colOff>
      <xdr:row>1080</xdr:row>
      <xdr:rowOff>190500</xdr:rowOff>
    </xdr:to>
    <xdr:pic>
      <xdr:nvPicPr>
        <xdr:cNvPr id="760" name="Picture 759">
          <a:extLst>
            <a:ext uri="{FF2B5EF4-FFF2-40B4-BE49-F238E27FC236}">
              <a16:creationId xmlns:a16="http://schemas.microsoft.com/office/drawing/2014/main" id="{714E714A-6708-A683-3939-53E183D919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00100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1081</xdr:row>
      <xdr:rowOff>0</xdr:rowOff>
    </xdr:from>
    <xdr:to>
      <xdr:col>4</xdr:col>
      <xdr:colOff>190500</xdr:colOff>
      <xdr:row>1081</xdr:row>
      <xdr:rowOff>190500</xdr:rowOff>
    </xdr:to>
    <xdr:pic>
      <xdr:nvPicPr>
        <xdr:cNvPr id="761" name="Picture 760">
          <a:extLst>
            <a:ext uri="{FF2B5EF4-FFF2-40B4-BE49-F238E27FC236}">
              <a16:creationId xmlns:a16="http://schemas.microsoft.com/office/drawing/2014/main" id="{02C17347-4AFC-E305-F345-C1BCC1B261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00648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1082</xdr:row>
      <xdr:rowOff>0</xdr:rowOff>
    </xdr:from>
    <xdr:to>
      <xdr:col>4</xdr:col>
      <xdr:colOff>190500</xdr:colOff>
      <xdr:row>1082</xdr:row>
      <xdr:rowOff>190500</xdr:rowOff>
    </xdr:to>
    <xdr:pic>
      <xdr:nvPicPr>
        <xdr:cNvPr id="762" name="Picture 761">
          <a:extLst>
            <a:ext uri="{FF2B5EF4-FFF2-40B4-BE49-F238E27FC236}">
              <a16:creationId xmlns:a16="http://schemas.microsoft.com/office/drawing/2014/main" id="{DC68220A-CD51-65B2-9736-F7F3287E20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01197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1083</xdr:row>
      <xdr:rowOff>0</xdr:rowOff>
    </xdr:from>
    <xdr:to>
      <xdr:col>4</xdr:col>
      <xdr:colOff>190500</xdr:colOff>
      <xdr:row>1083</xdr:row>
      <xdr:rowOff>190500</xdr:rowOff>
    </xdr:to>
    <xdr:pic>
      <xdr:nvPicPr>
        <xdr:cNvPr id="763" name="Picture 762">
          <a:extLst>
            <a:ext uri="{FF2B5EF4-FFF2-40B4-BE49-F238E27FC236}">
              <a16:creationId xmlns:a16="http://schemas.microsoft.com/office/drawing/2014/main" id="{6D4CBA75-260A-F98C-7595-A4DEB8E6B2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01745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1084</xdr:row>
      <xdr:rowOff>0</xdr:rowOff>
    </xdr:from>
    <xdr:to>
      <xdr:col>4</xdr:col>
      <xdr:colOff>190500</xdr:colOff>
      <xdr:row>1084</xdr:row>
      <xdr:rowOff>190500</xdr:rowOff>
    </xdr:to>
    <xdr:pic>
      <xdr:nvPicPr>
        <xdr:cNvPr id="764" name="Picture 763">
          <a:extLst>
            <a:ext uri="{FF2B5EF4-FFF2-40B4-BE49-F238E27FC236}">
              <a16:creationId xmlns:a16="http://schemas.microsoft.com/office/drawing/2014/main" id="{DD2D83D3-7662-B585-88C1-D5BF443EEC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02477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1085</xdr:row>
      <xdr:rowOff>0</xdr:rowOff>
    </xdr:from>
    <xdr:to>
      <xdr:col>4</xdr:col>
      <xdr:colOff>190500</xdr:colOff>
      <xdr:row>1085</xdr:row>
      <xdr:rowOff>190500</xdr:rowOff>
    </xdr:to>
    <xdr:pic>
      <xdr:nvPicPr>
        <xdr:cNvPr id="765" name="Picture 764">
          <a:extLst>
            <a:ext uri="{FF2B5EF4-FFF2-40B4-BE49-F238E27FC236}">
              <a16:creationId xmlns:a16="http://schemas.microsoft.com/office/drawing/2014/main" id="{447C5C8F-9D29-2635-7669-BC606F9116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03026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1086</xdr:row>
      <xdr:rowOff>0</xdr:rowOff>
    </xdr:from>
    <xdr:to>
      <xdr:col>4</xdr:col>
      <xdr:colOff>190500</xdr:colOff>
      <xdr:row>1086</xdr:row>
      <xdr:rowOff>190500</xdr:rowOff>
    </xdr:to>
    <xdr:pic>
      <xdr:nvPicPr>
        <xdr:cNvPr id="766" name="Picture 765">
          <a:extLst>
            <a:ext uri="{FF2B5EF4-FFF2-40B4-BE49-F238E27FC236}">
              <a16:creationId xmlns:a16="http://schemas.microsoft.com/office/drawing/2014/main" id="{87FCB018-0DCF-148E-6979-D40450D553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03574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1087</xdr:row>
      <xdr:rowOff>0</xdr:rowOff>
    </xdr:from>
    <xdr:to>
      <xdr:col>4</xdr:col>
      <xdr:colOff>190500</xdr:colOff>
      <xdr:row>1087</xdr:row>
      <xdr:rowOff>190500</xdr:rowOff>
    </xdr:to>
    <xdr:pic>
      <xdr:nvPicPr>
        <xdr:cNvPr id="767" name="Picture 766">
          <a:extLst>
            <a:ext uri="{FF2B5EF4-FFF2-40B4-BE49-F238E27FC236}">
              <a16:creationId xmlns:a16="http://schemas.microsoft.com/office/drawing/2014/main" id="{6FE0B18A-2F25-B240-6225-82DD801519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04123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1088</xdr:row>
      <xdr:rowOff>0</xdr:rowOff>
    </xdr:from>
    <xdr:to>
      <xdr:col>4</xdr:col>
      <xdr:colOff>190500</xdr:colOff>
      <xdr:row>1088</xdr:row>
      <xdr:rowOff>190500</xdr:rowOff>
    </xdr:to>
    <xdr:pic>
      <xdr:nvPicPr>
        <xdr:cNvPr id="768" name="Picture 767">
          <a:extLst>
            <a:ext uri="{FF2B5EF4-FFF2-40B4-BE49-F238E27FC236}">
              <a16:creationId xmlns:a16="http://schemas.microsoft.com/office/drawing/2014/main" id="{7CF4C749-4013-40A0-9A56-2EFC51F08B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04672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1089</xdr:row>
      <xdr:rowOff>0</xdr:rowOff>
    </xdr:from>
    <xdr:to>
      <xdr:col>4</xdr:col>
      <xdr:colOff>190500</xdr:colOff>
      <xdr:row>1089</xdr:row>
      <xdr:rowOff>190500</xdr:rowOff>
    </xdr:to>
    <xdr:pic>
      <xdr:nvPicPr>
        <xdr:cNvPr id="769" name="Picture 768">
          <a:extLst>
            <a:ext uri="{FF2B5EF4-FFF2-40B4-BE49-F238E27FC236}">
              <a16:creationId xmlns:a16="http://schemas.microsoft.com/office/drawing/2014/main" id="{2E9BD632-6BA6-2847-7AAA-585AAF400A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05220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1090</xdr:row>
      <xdr:rowOff>0</xdr:rowOff>
    </xdr:from>
    <xdr:to>
      <xdr:col>4</xdr:col>
      <xdr:colOff>190500</xdr:colOff>
      <xdr:row>1090</xdr:row>
      <xdr:rowOff>190500</xdr:rowOff>
    </xdr:to>
    <xdr:pic>
      <xdr:nvPicPr>
        <xdr:cNvPr id="770" name="Picture 769">
          <a:extLst>
            <a:ext uri="{FF2B5EF4-FFF2-40B4-BE49-F238E27FC236}">
              <a16:creationId xmlns:a16="http://schemas.microsoft.com/office/drawing/2014/main" id="{4E308B0D-0E09-B9D0-E1BC-B8A07BDD5F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05769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1091</xdr:row>
      <xdr:rowOff>0</xdr:rowOff>
    </xdr:from>
    <xdr:to>
      <xdr:col>4</xdr:col>
      <xdr:colOff>190500</xdr:colOff>
      <xdr:row>1091</xdr:row>
      <xdr:rowOff>190500</xdr:rowOff>
    </xdr:to>
    <xdr:pic>
      <xdr:nvPicPr>
        <xdr:cNvPr id="771" name="Picture 770">
          <a:extLst>
            <a:ext uri="{FF2B5EF4-FFF2-40B4-BE49-F238E27FC236}">
              <a16:creationId xmlns:a16="http://schemas.microsoft.com/office/drawing/2014/main" id="{F5123D1F-B9B4-10D5-ECD3-DF75072AFE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06317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1092</xdr:row>
      <xdr:rowOff>0</xdr:rowOff>
    </xdr:from>
    <xdr:to>
      <xdr:col>4</xdr:col>
      <xdr:colOff>190500</xdr:colOff>
      <xdr:row>1092</xdr:row>
      <xdr:rowOff>190500</xdr:rowOff>
    </xdr:to>
    <xdr:pic>
      <xdr:nvPicPr>
        <xdr:cNvPr id="772" name="Picture 771">
          <a:extLst>
            <a:ext uri="{FF2B5EF4-FFF2-40B4-BE49-F238E27FC236}">
              <a16:creationId xmlns:a16="http://schemas.microsoft.com/office/drawing/2014/main" id="{C2201BCA-79DB-858A-E9F5-91BBF88B52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06866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1093</xdr:row>
      <xdr:rowOff>0</xdr:rowOff>
    </xdr:from>
    <xdr:to>
      <xdr:col>4</xdr:col>
      <xdr:colOff>190500</xdr:colOff>
      <xdr:row>1093</xdr:row>
      <xdr:rowOff>190500</xdr:rowOff>
    </xdr:to>
    <xdr:pic>
      <xdr:nvPicPr>
        <xdr:cNvPr id="773" name="Picture 772">
          <a:extLst>
            <a:ext uri="{FF2B5EF4-FFF2-40B4-BE49-F238E27FC236}">
              <a16:creationId xmlns:a16="http://schemas.microsoft.com/office/drawing/2014/main" id="{8E6D7360-2FC3-9CBF-0E9D-4A5C503E34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07598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1096</xdr:row>
      <xdr:rowOff>0</xdr:rowOff>
    </xdr:from>
    <xdr:to>
      <xdr:col>4</xdr:col>
      <xdr:colOff>190500</xdr:colOff>
      <xdr:row>1096</xdr:row>
      <xdr:rowOff>190500</xdr:rowOff>
    </xdr:to>
    <xdr:pic>
      <xdr:nvPicPr>
        <xdr:cNvPr id="774" name="Picture 773">
          <a:extLst>
            <a:ext uri="{FF2B5EF4-FFF2-40B4-BE49-F238E27FC236}">
              <a16:creationId xmlns:a16="http://schemas.microsoft.com/office/drawing/2014/main" id="{A2BDC979-B745-F4D1-5B0E-7D81C2E2FA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10158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1097</xdr:row>
      <xdr:rowOff>0</xdr:rowOff>
    </xdr:from>
    <xdr:to>
      <xdr:col>4</xdr:col>
      <xdr:colOff>190500</xdr:colOff>
      <xdr:row>1097</xdr:row>
      <xdr:rowOff>190500</xdr:rowOff>
    </xdr:to>
    <xdr:pic>
      <xdr:nvPicPr>
        <xdr:cNvPr id="775" name="Picture 774">
          <a:extLst>
            <a:ext uri="{FF2B5EF4-FFF2-40B4-BE49-F238E27FC236}">
              <a16:creationId xmlns:a16="http://schemas.microsoft.com/office/drawing/2014/main" id="{AEF40AAF-F162-83F0-A29D-BEBDF85E01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10707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1102</xdr:row>
      <xdr:rowOff>0</xdr:rowOff>
    </xdr:from>
    <xdr:to>
      <xdr:col>4</xdr:col>
      <xdr:colOff>190500</xdr:colOff>
      <xdr:row>1102</xdr:row>
      <xdr:rowOff>190500</xdr:rowOff>
    </xdr:to>
    <xdr:pic>
      <xdr:nvPicPr>
        <xdr:cNvPr id="776" name="Picture 775">
          <a:extLst>
            <a:ext uri="{FF2B5EF4-FFF2-40B4-BE49-F238E27FC236}">
              <a16:creationId xmlns:a16="http://schemas.microsoft.com/office/drawing/2014/main" id="{5338A771-7D70-8509-4BF8-A7E427F50C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15279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1103</xdr:row>
      <xdr:rowOff>0</xdr:rowOff>
    </xdr:from>
    <xdr:to>
      <xdr:col>4</xdr:col>
      <xdr:colOff>190500</xdr:colOff>
      <xdr:row>1103</xdr:row>
      <xdr:rowOff>190500</xdr:rowOff>
    </xdr:to>
    <xdr:pic>
      <xdr:nvPicPr>
        <xdr:cNvPr id="777" name="Picture 776">
          <a:extLst>
            <a:ext uri="{FF2B5EF4-FFF2-40B4-BE49-F238E27FC236}">
              <a16:creationId xmlns:a16="http://schemas.microsoft.com/office/drawing/2014/main" id="{6ABCBDFA-D9A7-D8BB-F990-10A0C4EF65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16010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1104</xdr:row>
      <xdr:rowOff>0</xdr:rowOff>
    </xdr:from>
    <xdr:to>
      <xdr:col>4</xdr:col>
      <xdr:colOff>190500</xdr:colOff>
      <xdr:row>1104</xdr:row>
      <xdr:rowOff>190500</xdr:rowOff>
    </xdr:to>
    <xdr:pic>
      <xdr:nvPicPr>
        <xdr:cNvPr id="778" name="Picture 777">
          <a:extLst>
            <a:ext uri="{FF2B5EF4-FFF2-40B4-BE49-F238E27FC236}">
              <a16:creationId xmlns:a16="http://schemas.microsoft.com/office/drawing/2014/main" id="{C47B7C49-9847-C212-9562-D8C7641AF7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16924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1105</xdr:row>
      <xdr:rowOff>0</xdr:rowOff>
    </xdr:from>
    <xdr:to>
      <xdr:col>4</xdr:col>
      <xdr:colOff>190500</xdr:colOff>
      <xdr:row>1105</xdr:row>
      <xdr:rowOff>190500</xdr:rowOff>
    </xdr:to>
    <xdr:pic>
      <xdr:nvPicPr>
        <xdr:cNvPr id="779" name="Picture 778">
          <a:extLst>
            <a:ext uri="{FF2B5EF4-FFF2-40B4-BE49-F238E27FC236}">
              <a16:creationId xmlns:a16="http://schemas.microsoft.com/office/drawing/2014/main" id="{4EE84E49-78FF-2768-1051-39152BCF6D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17839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1106</xdr:row>
      <xdr:rowOff>0</xdr:rowOff>
    </xdr:from>
    <xdr:to>
      <xdr:col>4</xdr:col>
      <xdr:colOff>190500</xdr:colOff>
      <xdr:row>1106</xdr:row>
      <xdr:rowOff>190500</xdr:rowOff>
    </xdr:to>
    <xdr:pic>
      <xdr:nvPicPr>
        <xdr:cNvPr id="780" name="Picture 779">
          <a:extLst>
            <a:ext uri="{FF2B5EF4-FFF2-40B4-BE49-F238E27FC236}">
              <a16:creationId xmlns:a16="http://schemas.microsoft.com/office/drawing/2014/main" id="{8E8C78AF-6C3B-CF94-C06A-D13C20D63D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18753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1107</xdr:row>
      <xdr:rowOff>0</xdr:rowOff>
    </xdr:from>
    <xdr:to>
      <xdr:col>4</xdr:col>
      <xdr:colOff>190500</xdr:colOff>
      <xdr:row>1107</xdr:row>
      <xdr:rowOff>190500</xdr:rowOff>
    </xdr:to>
    <xdr:pic>
      <xdr:nvPicPr>
        <xdr:cNvPr id="781" name="Picture 780">
          <a:extLst>
            <a:ext uri="{FF2B5EF4-FFF2-40B4-BE49-F238E27FC236}">
              <a16:creationId xmlns:a16="http://schemas.microsoft.com/office/drawing/2014/main" id="{9670463A-0A42-51CF-ABCA-FEB2460E92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19668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1108</xdr:row>
      <xdr:rowOff>0</xdr:rowOff>
    </xdr:from>
    <xdr:to>
      <xdr:col>4</xdr:col>
      <xdr:colOff>190500</xdr:colOff>
      <xdr:row>1108</xdr:row>
      <xdr:rowOff>190500</xdr:rowOff>
    </xdr:to>
    <xdr:pic>
      <xdr:nvPicPr>
        <xdr:cNvPr id="782" name="Picture 781">
          <a:extLst>
            <a:ext uri="{FF2B5EF4-FFF2-40B4-BE49-F238E27FC236}">
              <a16:creationId xmlns:a16="http://schemas.microsoft.com/office/drawing/2014/main" id="{5BC9A502-888F-D0A7-2286-F37A9ADE66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20399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1109</xdr:row>
      <xdr:rowOff>0</xdr:rowOff>
    </xdr:from>
    <xdr:to>
      <xdr:col>4</xdr:col>
      <xdr:colOff>190500</xdr:colOff>
      <xdr:row>1109</xdr:row>
      <xdr:rowOff>190500</xdr:rowOff>
    </xdr:to>
    <xdr:pic>
      <xdr:nvPicPr>
        <xdr:cNvPr id="783" name="Picture 782">
          <a:extLst>
            <a:ext uri="{FF2B5EF4-FFF2-40B4-BE49-F238E27FC236}">
              <a16:creationId xmlns:a16="http://schemas.microsoft.com/office/drawing/2014/main" id="{705D8CBB-3063-5A65-9D85-14C6FDD081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21131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1128</xdr:row>
      <xdr:rowOff>0</xdr:rowOff>
    </xdr:from>
    <xdr:to>
      <xdr:col>4</xdr:col>
      <xdr:colOff>190500</xdr:colOff>
      <xdr:row>1128</xdr:row>
      <xdr:rowOff>190500</xdr:rowOff>
    </xdr:to>
    <xdr:pic>
      <xdr:nvPicPr>
        <xdr:cNvPr id="784" name="Picture 783">
          <a:extLst>
            <a:ext uri="{FF2B5EF4-FFF2-40B4-BE49-F238E27FC236}">
              <a16:creationId xmlns:a16="http://schemas.microsoft.com/office/drawing/2014/main" id="{375D5564-1310-1289-1A33-3B143D6AD2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35030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1176</xdr:row>
      <xdr:rowOff>0</xdr:rowOff>
    </xdr:from>
    <xdr:to>
      <xdr:col>4</xdr:col>
      <xdr:colOff>190500</xdr:colOff>
      <xdr:row>1176</xdr:row>
      <xdr:rowOff>190500</xdr:rowOff>
    </xdr:to>
    <xdr:pic>
      <xdr:nvPicPr>
        <xdr:cNvPr id="785" name="Picture 784">
          <a:extLst>
            <a:ext uri="{FF2B5EF4-FFF2-40B4-BE49-F238E27FC236}">
              <a16:creationId xmlns:a16="http://schemas.microsoft.com/office/drawing/2014/main" id="{AA4F71D6-9CB6-2BD2-CE7A-7E47DEF868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71240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1177</xdr:row>
      <xdr:rowOff>0</xdr:rowOff>
    </xdr:from>
    <xdr:to>
      <xdr:col>4</xdr:col>
      <xdr:colOff>190500</xdr:colOff>
      <xdr:row>1177</xdr:row>
      <xdr:rowOff>190500</xdr:rowOff>
    </xdr:to>
    <xdr:pic>
      <xdr:nvPicPr>
        <xdr:cNvPr id="786" name="Picture 785">
          <a:extLst>
            <a:ext uri="{FF2B5EF4-FFF2-40B4-BE49-F238E27FC236}">
              <a16:creationId xmlns:a16="http://schemas.microsoft.com/office/drawing/2014/main" id="{74BBC5C7-AED9-10C6-E154-45A71A73B8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71788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1178</xdr:row>
      <xdr:rowOff>0</xdr:rowOff>
    </xdr:from>
    <xdr:to>
      <xdr:col>4</xdr:col>
      <xdr:colOff>190500</xdr:colOff>
      <xdr:row>1178</xdr:row>
      <xdr:rowOff>190500</xdr:rowOff>
    </xdr:to>
    <xdr:pic>
      <xdr:nvPicPr>
        <xdr:cNvPr id="787" name="Picture 786">
          <a:extLst>
            <a:ext uri="{FF2B5EF4-FFF2-40B4-BE49-F238E27FC236}">
              <a16:creationId xmlns:a16="http://schemas.microsoft.com/office/drawing/2014/main" id="{5B9DE58D-96FC-1C8F-57BC-78921105EF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72337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1179</xdr:row>
      <xdr:rowOff>0</xdr:rowOff>
    </xdr:from>
    <xdr:to>
      <xdr:col>4</xdr:col>
      <xdr:colOff>190500</xdr:colOff>
      <xdr:row>1179</xdr:row>
      <xdr:rowOff>190500</xdr:rowOff>
    </xdr:to>
    <xdr:pic>
      <xdr:nvPicPr>
        <xdr:cNvPr id="788" name="Picture 787">
          <a:extLst>
            <a:ext uri="{FF2B5EF4-FFF2-40B4-BE49-F238E27FC236}">
              <a16:creationId xmlns:a16="http://schemas.microsoft.com/office/drawing/2014/main" id="{93F8F6DD-67F1-98C6-88A1-7337B08C2B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72886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1180</xdr:row>
      <xdr:rowOff>0</xdr:rowOff>
    </xdr:from>
    <xdr:to>
      <xdr:col>4</xdr:col>
      <xdr:colOff>190500</xdr:colOff>
      <xdr:row>1180</xdr:row>
      <xdr:rowOff>190500</xdr:rowOff>
    </xdr:to>
    <xdr:pic>
      <xdr:nvPicPr>
        <xdr:cNvPr id="789" name="Picture 788">
          <a:extLst>
            <a:ext uri="{FF2B5EF4-FFF2-40B4-BE49-F238E27FC236}">
              <a16:creationId xmlns:a16="http://schemas.microsoft.com/office/drawing/2014/main" id="{03D48720-4127-02C6-9FC3-EB65DCE887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73434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1181</xdr:row>
      <xdr:rowOff>0</xdr:rowOff>
    </xdr:from>
    <xdr:to>
      <xdr:col>4</xdr:col>
      <xdr:colOff>190500</xdr:colOff>
      <xdr:row>1181</xdr:row>
      <xdr:rowOff>190500</xdr:rowOff>
    </xdr:to>
    <xdr:pic>
      <xdr:nvPicPr>
        <xdr:cNvPr id="790" name="Picture 789">
          <a:extLst>
            <a:ext uri="{FF2B5EF4-FFF2-40B4-BE49-F238E27FC236}">
              <a16:creationId xmlns:a16="http://schemas.microsoft.com/office/drawing/2014/main" id="{DAA26286-A7E0-C210-09A6-FAAA4837D1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73983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1182</xdr:row>
      <xdr:rowOff>0</xdr:rowOff>
    </xdr:from>
    <xdr:to>
      <xdr:col>4</xdr:col>
      <xdr:colOff>190500</xdr:colOff>
      <xdr:row>1182</xdr:row>
      <xdr:rowOff>190500</xdr:rowOff>
    </xdr:to>
    <xdr:pic>
      <xdr:nvPicPr>
        <xdr:cNvPr id="791" name="Picture 790">
          <a:extLst>
            <a:ext uri="{FF2B5EF4-FFF2-40B4-BE49-F238E27FC236}">
              <a16:creationId xmlns:a16="http://schemas.microsoft.com/office/drawing/2014/main" id="{074352D4-8012-58A4-2CC3-BF8E61C968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74532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1183</xdr:row>
      <xdr:rowOff>0</xdr:rowOff>
    </xdr:from>
    <xdr:to>
      <xdr:col>4</xdr:col>
      <xdr:colOff>190500</xdr:colOff>
      <xdr:row>1183</xdr:row>
      <xdr:rowOff>190500</xdr:rowOff>
    </xdr:to>
    <xdr:pic>
      <xdr:nvPicPr>
        <xdr:cNvPr id="792" name="Picture 791">
          <a:extLst>
            <a:ext uri="{FF2B5EF4-FFF2-40B4-BE49-F238E27FC236}">
              <a16:creationId xmlns:a16="http://schemas.microsoft.com/office/drawing/2014/main" id="{F4F83320-4A3E-AD45-9593-FC22858C48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75080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1184</xdr:row>
      <xdr:rowOff>0</xdr:rowOff>
    </xdr:from>
    <xdr:to>
      <xdr:col>4</xdr:col>
      <xdr:colOff>190500</xdr:colOff>
      <xdr:row>1184</xdr:row>
      <xdr:rowOff>190500</xdr:rowOff>
    </xdr:to>
    <xdr:pic>
      <xdr:nvPicPr>
        <xdr:cNvPr id="793" name="Picture 792">
          <a:extLst>
            <a:ext uri="{FF2B5EF4-FFF2-40B4-BE49-F238E27FC236}">
              <a16:creationId xmlns:a16="http://schemas.microsoft.com/office/drawing/2014/main" id="{57607E04-B29B-61BD-7A10-935BBC4E21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75812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1185</xdr:row>
      <xdr:rowOff>0</xdr:rowOff>
    </xdr:from>
    <xdr:to>
      <xdr:col>4</xdr:col>
      <xdr:colOff>190500</xdr:colOff>
      <xdr:row>1185</xdr:row>
      <xdr:rowOff>190500</xdr:rowOff>
    </xdr:to>
    <xdr:pic>
      <xdr:nvPicPr>
        <xdr:cNvPr id="794" name="Picture 793">
          <a:extLst>
            <a:ext uri="{FF2B5EF4-FFF2-40B4-BE49-F238E27FC236}">
              <a16:creationId xmlns:a16="http://schemas.microsoft.com/office/drawing/2014/main" id="{563178F9-8F60-5920-DE3E-94EDD1FB8D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76543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1188</xdr:row>
      <xdr:rowOff>0</xdr:rowOff>
    </xdr:from>
    <xdr:to>
      <xdr:col>4</xdr:col>
      <xdr:colOff>190500</xdr:colOff>
      <xdr:row>1188</xdr:row>
      <xdr:rowOff>190500</xdr:rowOff>
    </xdr:to>
    <xdr:pic>
      <xdr:nvPicPr>
        <xdr:cNvPr id="795" name="Picture 794">
          <a:extLst>
            <a:ext uri="{FF2B5EF4-FFF2-40B4-BE49-F238E27FC236}">
              <a16:creationId xmlns:a16="http://schemas.microsoft.com/office/drawing/2014/main" id="{43809317-9128-ACD3-BC36-37C1C24915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79104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1189</xdr:row>
      <xdr:rowOff>0</xdr:rowOff>
    </xdr:from>
    <xdr:to>
      <xdr:col>4</xdr:col>
      <xdr:colOff>190500</xdr:colOff>
      <xdr:row>1189</xdr:row>
      <xdr:rowOff>190500</xdr:rowOff>
    </xdr:to>
    <xdr:pic>
      <xdr:nvPicPr>
        <xdr:cNvPr id="796" name="Picture 795">
          <a:extLst>
            <a:ext uri="{FF2B5EF4-FFF2-40B4-BE49-F238E27FC236}">
              <a16:creationId xmlns:a16="http://schemas.microsoft.com/office/drawing/2014/main" id="{FA8E4D4E-87F7-6C64-6870-86663D807D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80018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1190</xdr:row>
      <xdr:rowOff>0</xdr:rowOff>
    </xdr:from>
    <xdr:to>
      <xdr:col>4</xdr:col>
      <xdr:colOff>190500</xdr:colOff>
      <xdr:row>1190</xdr:row>
      <xdr:rowOff>190500</xdr:rowOff>
    </xdr:to>
    <xdr:pic>
      <xdr:nvPicPr>
        <xdr:cNvPr id="797" name="Picture 796">
          <a:extLst>
            <a:ext uri="{FF2B5EF4-FFF2-40B4-BE49-F238E27FC236}">
              <a16:creationId xmlns:a16="http://schemas.microsoft.com/office/drawing/2014/main" id="{ACCB3E06-6D13-A0CF-8A26-22A4FBC740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80750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1191</xdr:row>
      <xdr:rowOff>0</xdr:rowOff>
    </xdr:from>
    <xdr:to>
      <xdr:col>4</xdr:col>
      <xdr:colOff>190500</xdr:colOff>
      <xdr:row>1191</xdr:row>
      <xdr:rowOff>190500</xdr:rowOff>
    </xdr:to>
    <xdr:pic>
      <xdr:nvPicPr>
        <xdr:cNvPr id="798" name="Picture 797">
          <a:extLst>
            <a:ext uri="{FF2B5EF4-FFF2-40B4-BE49-F238E27FC236}">
              <a16:creationId xmlns:a16="http://schemas.microsoft.com/office/drawing/2014/main" id="{C3AA9491-5537-40E8-DFF7-F6B559C027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81847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1192</xdr:row>
      <xdr:rowOff>0</xdr:rowOff>
    </xdr:from>
    <xdr:to>
      <xdr:col>4</xdr:col>
      <xdr:colOff>190500</xdr:colOff>
      <xdr:row>1192</xdr:row>
      <xdr:rowOff>190500</xdr:rowOff>
    </xdr:to>
    <xdr:pic>
      <xdr:nvPicPr>
        <xdr:cNvPr id="799" name="Picture 798">
          <a:extLst>
            <a:ext uri="{FF2B5EF4-FFF2-40B4-BE49-F238E27FC236}">
              <a16:creationId xmlns:a16="http://schemas.microsoft.com/office/drawing/2014/main" id="{3C99D8E3-821C-196D-D62C-075C0CA52D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82944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1193</xdr:row>
      <xdr:rowOff>0</xdr:rowOff>
    </xdr:from>
    <xdr:to>
      <xdr:col>4</xdr:col>
      <xdr:colOff>190500</xdr:colOff>
      <xdr:row>1193</xdr:row>
      <xdr:rowOff>190500</xdr:rowOff>
    </xdr:to>
    <xdr:pic>
      <xdr:nvPicPr>
        <xdr:cNvPr id="800" name="Picture 799">
          <a:extLst>
            <a:ext uri="{FF2B5EF4-FFF2-40B4-BE49-F238E27FC236}">
              <a16:creationId xmlns:a16="http://schemas.microsoft.com/office/drawing/2014/main" id="{ED3FA06B-E24E-65AA-FEFC-4B4ECB9555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84041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1197</xdr:row>
      <xdr:rowOff>0</xdr:rowOff>
    </xdr:from>
    <xdr:to>
      <xdr:col>4</xdr:col>
      <xdr:colOff>190500</xdr:colOff>
      <xdr:row>1197</xdr:row>
      <xdr:rowOff>190500</xdr:rowOff>
    </xdr:to>
    <xdr:pic>
      <xdr:nvPicPr>
        <xdr:cNvPr id="801" name="Picture 800">
          <a:extLst>
            <a:ext uri="{FF2B5EF4-FFF2-40B4-BE49-F238E27FC236}">
              <a16:creationId xmlns:a16="http://schemas.microsoft.com/office/drawing/2014/main" id="{244C9FDF-5CC0-8B65-869F-17D40A66F7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88431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1198</xdr:row>
      <xdr:rowOff>0</xdr:rowOff>
    </xdr:from>
    <xdr:to>
      <xdr:col>4</xdr:col>
      <xdr:colOff>190500</xdr:colOff>
      <xdr:row>1198</xdr:row>
      <xdr:rowOff>190500</xdr:rowOff>
    </xdr:to>
    <xdr:pic>
      <xdr:nvPicPr>
        <xdr:cNvPr id="802" name="Picture 801">
          <a:extLst>
            <a:ext uri="{FF2B5EF4-FFF2-40B4-BE49-F238E27FC236}">
              <a16:creationId xmlns:a16="http://schemas.microsoft.com/office/drawing/2014/main" id="{AF211446-6BFA-7745-E99C-4666C8D176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89162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1199</xdr:row>
      <xdr:rowOff>0</xdr:rowOff>
    </xdr:from>
    <xdr:to>
      <xdr:col>4</xdr:col>
      <xdr:colOff>190500</xdr:colOff>
      <xdr:row>1199</xdr:row>
      <xdr:rowOff>190500</xdr:rowOff>
    </xdr:to>
    <xdr:pic>
      <xdr:nvPicPr>
        <xdr:cNvPr id="803" name="Picture 802">
          <a:extLst>
            <a:ext uri="{FF2B5EF4-FFF2-40B4-BE49-F238E27FC236}">
              <a16:creationId xmlns:a16="http://schemas.microsoft.com/office/drawing/2014/main" id="{F2466AF8-026D-B8DE-9A41-9EDA2C3FA1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89894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1200</xdr:row>
      <xdr:rowOff>0</xdr:rowOff>
    </xdr:from>
    <xdr:to>
      <xdr:col>4</xdr:col>
      <xdr:colOff>190500</xdr:colOff>
      <xdr:row>1200</xdr:row>
      <xdr:rowOff>190500</xdr:rowOff>
    </xdr:to>
    <xdr:pic>
      <xdr:nvPicPr>
        <xdr:cNvPr id="804" name="Picture 803">
          <a:extLst>
            <a:ext uri="{FF2B5EF4-FFF2-40B4-BE49-F238E27FC236}">
              <a16:creationId xmlns:a16="http://schemas.microsoft.com/office/drawing/2014/main" id="{A8399D55-A6E0-D847-12AD-5212EC8417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90808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1201</xdr:row>
      <xdr:rowOff>0</xdr:rowOff>
    </xdr:from>
    <xdr:to>
      <xdr:col>4</xdr:col>
      <xdr:colOff>190500</xdr:colOff>
      <xdr:row>1201</xdr:row>
      <xdr:rowOff>190500</xdr:rowOff>
    </xdr:to>
    <xdr:pic>
      <xdr:nvPicPr>
        <xdr:cNvPr id="805" name="Picture 804">
          <a:extLst>
            <a:ext uri="{FF2B5EF4-FFF2-40B4-BE49-F238E27FC236}">
              <a16:creationId xmlns:a16="http://schemas.microsoft.com/office/drawing/2014/main" id="{51AA8016-5B02-CE29-0505-C46D26A1D1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91357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1202</xdr:row>
      <xdr:rowOff>0</xdr:rowOff>
    </xdr:from>
    <xdr:to>
      <xdr:col>4</xdr:col>
      <xdr:colOff>190500</xdr:colOff>
      <xdr:row>1202</xdr:row>
      <xdr:rowOff>190500</xdr:rowOff>
    </xdr:to>
    <xdr:pic>
      <xdr:nvPicPr>
        <xdr:cNvPr id="806" name="Picture 805">
          <a:extLst>
            <a:ext uri="{FF2B5EF4-FFF2-40B4-BE49-F238E27FC236}">
              <a16:creationId xmlns:a16="http://schemas.microsoft.com/office/drawing/2014/main" id="{62B9AB41-C93E-68C0-F5D2-2119F85CDD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91905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1203</xdr:row>
      <xdr:rowOff>0</xdr:rowOff>
    </xdr:from>
    <xdr:to>
      <xdr:col>4</xdr:col>
      <xdr:colOff>190500</xdr:colOff>
      <xdr:row>1203</xdr:row>
      <xdr:rowOff>190500</xdr:rowOff>
    </xdr:to>
    <xdr:pic>
      <xdr:nvPicPr>
        <xdr:cNvPr id="807" name="Picture 806">
          <a:extLst>
            <a:ext uri="{FF2B5EF4-FFF2-40B4-BE49-F238E27FC236}">
              <a16:creationId xmlns:a16="http://schemas.microsoft.com/office/drawing/2014/main" id="{ABFFAD4C-5625-6127-CE44-21653EAD4E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92454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1204</xdr:row>
      <xdr:rowOff>0</xdr:rowOff>
    </xdr:from>
    <xdr:to>
      <xdr:col>4</xdr:col>
      <xdr:colOff>190500</xdr:colOff>
      <xdr:row>1204</xdr:row>
      <xdr:rowOff>190500</xdr:rowOff>
    </xdr:to>
    <xdr:pic>
      <xdr:nvPicPr>
        <xdr:cNvPr id="808" name="Picture 807">
          <a:extLst>
            <a:ext uri="{FF2B5EF4-FFF2-40B4-BE49-F238E27FC236}">
              <a16:creationId xmlns:a16="http://schemas.microsoft.com/office/drawing/2014/main" id="{BFE988A3-1429-4204-95EC-AEF3FCED51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93185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1205</xdr:row>
      <xdr:rowOff>0</xdr:rowOff>
    </xdr:from>
    <xdr:to>
      <xdr:col>4</xdr:col>
      <xdr:colOff>190500</xdr:colOff>
      <xdr:row>1205</xdr:row>
      <xdr:rowOff>190500</xdr:rowOff>
    </xdr:to>
    <xdr:pic>
      <xdr:nvPicPr>
        <xdr:cNvPr id="809" name="Picture 808">
          <a:extLst>
            <a:ext uri="{FF2B5EF4-FFF2-40B4-BE49-F238E27FC236}">
              <a16:creationId xmlns:a16="http://schemas.microsoft.com/office/drawing/2014/main" id="{023844CC-3235-9483-3A8F-24CBDE021C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93734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1206</xdr:row>
      <xdr:rowOff>0</xdr:rowOff>
    </xdr:from>
    <xdr:to>
      <xdr:col>4</xdr:col>
      <xdr:colOff>190500</xdr:colOff>
      <xdr:row>1206</xdr:row>
      <xdr:rowOff>190500</xdr:rowOff>
    </xdr:to>
    <xdr:pic>
      <xdr:nvPicPr>
        <xdr:cNvPr id="810" name="Picture 809">
          <a:extLst>
            <a:ext uri="{FF2B5EF4-FFF2-40B4-BE49-F238E27FC236}">
              <a16:creationId xmlns:a16="http://schemas.microsoft.com/office/drawing/2014/main" id="{10A1895F-4BEB-736C-9207-75E84FEFC9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94283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1207</xdr:row>
      <xdr:rowOff>0</xdr:rowOff>
    </xdr:from>
    <xdr:to>
      <xdr:col>4</xdr:col>
      <xdr:colOff>190500</xdr:colOff>
      <xdr:row>1207</xdr:row>
      <xdr:rowOff>190500</xdr:rowOff>
    </xdr:to>
    <xdr:pic>
      <xdr:nvPicPr>
        <xdr:cNvPr id="811" name="Picture 810">
          <a:extLst>
            <a:ext uri="{FF2B5EF4-FFF2-40B4-BE49-F238E27FC236}">
              <a16:creationId xmlns:a16="http://schemas.microsoft.com/office/drawing/2014/main" id="{1F7D11A3-C0C6-1BCB-9EE2-995391437A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94831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1208</xdr:row>
      <xdr:rowOff>0</xdr:rowOff>
    </xdr:from>
    <xdr:to>
      <xdr:col>4</xdr:col>
      <xdr:colOff>190500</xdr:colOff>
      <xdr:row>1208</xdr:row>
      <xdr:rowOff>190500</xdr:rowOff>
    </xdr:to>
    <xdr:pic>
      <xdr:nvPicPr>
        <xdr:cNvPr id="812" name="Picture 811">
          <a:extLst>
            <a:ext uri="{FF2B5EF4-FFF2-40B4-BE49-F238E27FC236}">
              <a16:creationId xmlns:a16="http://schemas.microsoft.com/office/drawing/2014/main" id="{83F69B7C-D885-E5AE-B4D1-A06455CD66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95380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1209</xdr:row>
      <xdr:rowOff>0</xdr:rowOff>
    </xdr:from>
    <xdr:to>
      <xdr:col>4</xdr:col>
      <xdr:colOff>190500</xdr:colOff>
      <xdr:row>1209</xdr:row>
      <xdr:rowOff>190500</xdr:rowOff>
    </xdr:to>
    <xdr:pic>
      <xdr:nvPicPr>
        <xdr:cNvPr id="813" name="Picture 812">
          <a:extLst>
            <a:ext uri="{FF2B5EF4-FFF2-40B4-BE49-F238E27FC236}">
              <a16:creationId xmlns:a16="http://schemas.microsoft.com/office/drawing/2014/main" id="{F8A74785-A76C-EE58-98BD-7A3C939F25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95929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1210</xdr:row>
      <xdr:rowOff>0</xdr:rowOff>
    </xdr:from>
    <xdr:to>
      <xdr:col>4</xdr:col>
      <xdr:colOff>190500</xdr:colOff>
      <xdr:row>1210</xdr:row>
      <xdr:rowOff>190500</xdr:rowOff>
    </xdr:to>
    <xdr:pic>
      <xdr:nvPicPr>
        <xdr:cNvPr id="814" name="Picture 813">
          <a:extLst>
            <a:ext uri="{FF2B5EF4-FFF2-40B4-BE49-F238E27FC236}">
              <a16:creationId xmlns:a16="http://schemas.microsoft.com/office/drawing/2014/main" id="{572536B5-0A92-E6F2-A712-9B7806E7C6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96660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1211</xdr:row>
      <xdr:rowOff>0</xdr:rowOff>
    </xdr:from>
    <xdr:to>
      <xdr:col>4</xdr:col>
      <xdr:colOff>190500</xdr:colOff>
      <xdr:row>1211</xdr:row>
      <xdr:rowOff>190500</xdr:rowOff>
    </xdr:to>
    <xdr:pic>
      <xdr:nvPicPr>
        <xdr:cNvPr id="815" name="Picture 814">
          <a:extLst>
            <a:ext uri="{FF2B5EF4-FFF2-40B4-BE49-F238E27FC236}">
              <a16:creationId xmlns:a16="http://schemas.microsoft.com/office/drawing/2014/main" id="{F0281F95-8E22-79B7-123F-12E61C29D0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97392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1212</xdr:row>
      <xdr:rowOff>0</xdr:rowOff>
    </xdr:from>
    <xdr:to>
      <xdr:col>4</xdr:col>
      <xdr:colOff>190500</xdr:colOff>
      <xdr:row>1212</xdr:row>
      <xdr:rowOff>190500</xdr:rowOff>
    </xdr:to>
    <xdr:pic>
      <xdr:nvPicPr>
        <xdr:cNvPr id="816" name="Picture 815">
          <a:extLst>
            <a:ext uri="{FF2B5EF4-FFF2-40B4-BE49-F238E27FC236}">
              <a16:creationId xmlns:a16="http://schemas.microsoft.com/office/drawing/2014/main" id="{E446CBEE-7584-AF72-1A7C-071F9D4D00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98123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1213</xdr:row>
      <xdr:rowOff>0</xdr:rowOff>
    </xdr:from>
    <xdr:to>
      <xdr:col>4</xdr:col>
      <xdr:colOff>190500</xdr:colOff>
      <xdr:row>1213</xdr:row>
      <xdr:rowOff>190500</xdr:rowOff>
    </xdr:to>
    <xdr:pic>
      <xdr:nvPicPr>
        <xdr:cNvPr id="817" name="Picture 816">
          <a:extLst>
            <a:ext uri="{FF2B5EF4-FFF2-40B4-BE49-F238E27FC236}">
              <a16:creationId xmlns:a16="http://schemas.microsoft.com/office/drawing/2014/main" id="{6242B07D-BDFC-26AB-8A7D-086FD08766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98855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1214</xdr:row>
      <xdr:rowOff>0</xdr:rowOff>
    </xdr:from>
    <xdr:to>
      <xdr:col>4</xdr:col>
      <xdr:colOff>190500</xdr:colOff>
      <xdr:row>1214</xdr:row>
      <xdr:rowOff>190500</xdr:rowOff>
    </xdr:to>
    <xdr:pic>
      <xdr:nvPicPr>
        <xdr:cNvPr id="818" name="Picture 817">
          <a:extLst>
            <a:ext uri="{FF2B5EF4-FFF2-40B4-BE49-F238E27FC236}">
              <a16:creationId xmlns:a16="http://schemas.microsoft.com/office/drawing/2014/main" id="{DB9C2375-AF7D-55F4-486B-3C2EC97D2E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99403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1215</xdr:row>
      <xdr:rowOff>0</xdr:rowOff>
    </xdr:from>
    <xdr:to>
      <xdr:col>4</xdr:col>
      <xdr:colOff>190500</xdr:colOff>
      <xdr:row>1215</xdr:row>
      <xdr:rowOff>190500</xdr:rowOff>
    </xdr:to>
    <xdr:pic>
      <xdr:nvPicPr>
        <xdr:cNvPr id="819" name="Picture 818">
          <a:extLst>
            <a:ext uri="{FF2B5EF4-FFF2-40B4-BE49-F238E27FC236}">
              <a16:creationId xmlns:a16="http://schemas.microsoft.com/office/drawing/2014/main" id="{DB93BBE4-64AB-8164-6CF9-FBD252E86D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99952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1216</xdr:row>
      <xdr:rowOff>0</xdr:rowOff>
    </xdr:from>
    <xdr:to>
      <xdr:col>4</xdr:col>
      <xdr:colOff>190500</xdr:colOff>
      <xdr:row>1216</xdr:row>
      <xdr:rowOff>190500</xdr:rowOff>
    </xdr:to>
    <xdr:pic>
      <xdr:nvPicPr>
        <xdr:cNvPr id="820" name="Picture 819">
          <a:extLst>
            <a:ext uri="{FF2B5EF4-FFF2-40B4-BE49-F238E27FC236}">
              <a16:creationId xmlns:a16="http://schemas.microsoft.com/office/drawing/2014/main" id="{F0AF27DB-4B4B-482B-5AAA-FC71EED41E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00501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1217</xdr:row>
      <xdr:rowOff>0</xdr:rowOff>
    </xdr:from>
    <xdr:to>
      <xdr:col>4</xdr:col>
      <xdr:colOff>190500</xdr:colOff>
      <xdr:row>1217</xdr:row>
      <xdr:rowOff>190500</xdr:rowOff>
    </xdr:to>
    <xdr:pic>
      <xdr:nvPicPr>
        <xdr:cNvPr id="821" name="Picture 820">
          <a:extLst>
            <a:ext uri="{FF2B5EF4-FFF2-40B4-BE49-F238E27FC236}">
              <a16:creationId xmlns:a16="http://schemas.microsoft.com/office/drawing/2014/main" id="{9C89D38F-A6C2-1897-69EF-8AAB9CCDF1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01049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1218</xdr:row>
      <xdr:rowOff>0</xdr:rowOff>
    </xdr:from>
    <xdr:to>
      <xdr:col>4</xdr:col>
      <xdr:colOff>190500</xdr:colOff>
      <xdr:row>1218</xdr:row>
      <xdr:rowOff>190500</xdr:rowOff>
    </xdr:to>
    <xdr:pic>
      <xdr:nvPicPr>
        <xdr:cNvPr id="822" name="Picture 821">
          <a:extLst>
            <a:ext uri="{FF2B5EF4-FFF2-40B4-BE49-F238E27FC236}">
              <a16:creationId xmlns:a16="http://schemas.microsoft.com/office/drawing/2014/main" id="{F01F5BA6-F9E9-2305-C9CB-E57D3E48DC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01598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1219</xdr:row>
      <xdr:rowOff>0</xdr:rowOff>
    </xdr:from>
    <xdr:to>
      <xdr:col>4</xdr:col>
      <xdr:colOff>190500</xdr:colOff>
      <xdr:row>1219</xdr:row>
      <xdr:rowOff>190500</xdr:rowOff>
    </xdr:to>
    <xdr:pic>
      <xdr:nvPicPr>
        <xdr:cNvPr id="823" name="Picture 822">
          <a:extLst>
            <a:ext uri="{FF2B5EF4-FFF2-40B4-BE49-F238E27FC236}">
              <a16:creationId xmlns:a16="http://schemas.microsoft.com/office/drawing/2014/main" id="{8C73B255-E138-DD78-92FA-BD3B1BBFB3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02147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1221</xdr:row>
      <xdr:rowOff>0</xdr:rowOff>
    </xdr:from>
    <xdr:to>
      <xdr:col>4</xdr:col>
      <xdr:colOff>190500</xdr:colOff>
      <xdr:row>1221</xdr:row>
      <xdr:rowOff>190500</xdr:rowOff>
    </xdr:to>
    <xdr:pic>
      <xdr:nvPicPr>
        <xdr:cNvPr id="824" name="Picture 823">
          <a:extLst>
            <a:ext uri="{FF2B5EF4-FFF2-40B4-BE49-F238E27FC236}">
              <a16:creationId xmlns:a16="http://schemas.microsoft.com/office/drawing/2014/main" id="{98B913D9-D651-39DF-E61C-295C1ED7EB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03610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1222</xdr:row>
      <xdr:rowOff>0</xdr:rowOff>
    </xdr:from>
    <xdr:to>
      <xdr:col>4</xdr:col>
      <xdr:colOff>190500</xdr:colOff>
      <xdr:row>1222</xdr:row>
      <xdr:rowOff>190500</xdr:rowOff>
    </xdr:to>
    <xdr:pic>
      <xdr:nvPicPr>
        <xdr:cNvPr id="825" name="Picture 824">
          <a:extLst>
            <a:ext uri="{FF2B5EF4-FFF2-40B4-BE49-F238E27FC236}">
              <a16:creationId xmlns:a16="http://schemas.microsoft.com/office/drawing/2014/main" id="{8F01709C-6126-A4F8-1D9F-D5730258AB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04158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1223</xdr:row>
      <xdr:rowOff>0</xdr:rowOff>
    </xdr:from>
    <xdr:to>
      <xdr:col>4</xdr:col>
      <xdr:colOff>190500</xdr:colOff>
      <xdr:row>1223</xdr:row>
      <xdr:rowOff>190500</xdr:rowOff>
    </xdr:to>
    <xdr:pic>
      <xdr:nvPicPr>
        <xdr:cNvPr id="826" name="Picture 825">
          <a:extLst>
            <a:ext uri="{FF2B5EF4-FFF2-40B4-BE49-F238E27FC236}">
              <a16:creationId xmlns:a16="http://schemas.microsoft.com/office/drawing/2014/main" id="{E5C9D083-AAED-1B3A-A780-262D855C19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04707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1232</xdr:row>
      <xdr:rowOff>0</xdr:rowOff>
    </xdr:from>
    <xdr:to>
      <xdr:col>4</xdr:col>
      <xdr:colOff>190500</xdr:colOff>
      <xdr:row>1232</xdr:row>
      <xdr:rowOff>190500</xdr:rowOff>
    </xdr:to>
    <xdr:pic>
      <xdr:nvPicPr>
        <xdr:cNvPr id="827" name="Picture 826">
          <a:extLst>
            <a:ext uri="{FF2B5EF4-FFF2-40B4-BE49-F238E27FC236}">
              <a16:creationId xmlns:a16="http://schemas.microsoft.com/office/drawing/2014/main" id="{46D5A2AA-52CE-3B92-AEE8-E095E596B7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09645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1235</xdr:row>
      <xdr:rowOff>0</xdr:rowOff>
    </xdr:from>
    <xdr:to>
      <xdr:col>4</xdr:col>
      <xdr:colOff>190500</xdr:colOff>
      <xdr:row>1235</xdr:row>
      <xdr:rowOff>190500</xdr:rowOff>
    </xdr:to>
    <xdr:pic>
      <xdr:nvPicPr>
        <xdr:cNvPr id="828" name="Picture 827">
          <a:extLst>
            <a:ext uri="{FF2B5EF4-FFF2-40B4-BE49-F238E27FC236}">
              <a16:creationId xmlns:a16="http://schemas.microsoft.com/office/drawing/2014/main" id="{A6037F24-8CD6-22A3-D018-09991197B6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11291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1236</xdr:row>
      <xdr:rowOff>0</xdr:rowOff>
    </xdr:from>
    <xdr:to>
      <xdr:col>4</xdr:col>
      <xdr:colOff>190500</xdr:colOff>
      <xdr:row>1236</xdr:row>
      <xdr:rowOff>190500</xdr:rowOff>
    </xdr:to>
    <xdr:pic>
      <xdr:nvPicPr>
        <xdr:cNvPr id="829" name="Picture 828">
          <a:extLst>
            <a:ext uri="{FF2B5EF4-FFF2-40B4-BE49-F238E27FC236}">
              <a16:creationId xmlns:a16="http://schemas.microsoft.com/office/drawing/2014/main" id="{A9465E89-7C0E-7965-F47A-D3F5EABDD9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11839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1239</xdr:row>
      <xdr:rowOff>0</xdr:rowOff>
    </xdr:from>
    <xdr:to>
      <xdr:col>4</xdr:col>
      <xdr:colOff>190500</xdr:colOff>
      <xdr:row>1239</xdr:row>
      <xdr:rowOff>190500</xdr:rowOff>
    </xdr:to>
    <xdr:pic>
      <xdr:nvPicPr>
        <xdr:cNvPr id="830" name="Picture 829">
          <a:extLst>
            <a:ext uri="{FF2B5EF4-FFF2-40B4-BE49-F238E27FC236}">
              <a16:creationId xmlns:a16="http://schemas.microsoft.com/office/drawing/2014/main" id="{E276635B-4EA5-4928-9DF3-4F5A572BEA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13485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1240</xdr:row>
      <xdr:rowOff>0</xdr:rowOff>
    </xdr:from>
    <xdr:to>
      <xdr:col>4</xdr:col>
      <xdr:colOff>190500</xdr:colOff>
      <xdr:row>1240</xdr:row>
      <xdr:rowOff>190500</xdr:rowOff>
    </xdr:to>
    <xdr:pic>
      <xdr:nvPicPr>
        <xdr:cNvPr id="831" name="Picture 830">
          <a:extLst>
            <a:ext uri="{FF2B5EF4-FFF2-40B4-BE49-F238E27FC236}">
              <a16:creationId xmlns:a16="http://schemas.microsoft.com/office/drawing/2014/main" id="{46A001CE-B536-8727-970C-81D8232215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14034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1242</xdr:row>
      <xdr:rowOff>0</xdr:rowOff>
    </xdr:from>
    <xdr:to>
      <xdr:col>4</xdr:col>
      <xdr:colOff>190500</xdr:colOff>
      <xdr:row>1242</xdr:row>
      <xdr:rowOff>190500</xdr:rowOff>
    </xdr:to>
    <xdr:pic>
      <xdr:nvPicPr>
        <xdr:cNvPr id="832" name="Picture 831">
          <a:extLst>
            <a:ext uri="{FF2B5EF4-FFF2-40B4-BE49-F238E27FC236}">
              <a16:creationId xmlns:a16="http://schemas.microsoft.com/office/drawing/2014/main" id="{E124844D-D0C3-1B74-A0FC-E5B84BF92F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15131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1246</xdr:row>
      <xdr:rowOff>0</xdr:rowOff>
    </xdr:from>
    <xdr:to>
      <xdr:col>4</xdr:col>
      <xdr:colOff>190500</xdr:colOff>
      <xdr:row>1246</xdr:row>
      <xdr:rowOff>190500</xdr:rowOff>
    </xdr:to>
    <xdr:pic>
      <xdr:nvPicPr>
        <xdr:cNvPr id="833" name="Picture 832">
          <a:extLst>
            <a:ext uri="{FF2B5EF4-FFF2-40B4-BE49-F238E27FC236}">
              <a16:creationId xmlns:a16="http://schemas.microsoft.com/office/drawing/2014/main" id="{87ABB7BC-D179-06C4-C97F-880D5B4C98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17326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1247</xdr:row>
      <xdr:rowOff>0</xdr:rowOff>
    </xdr:from>
    <xdr:to>
      <xdr:col>4</xdr:col>
      <xdr:colOff>190500</xdr:colOff>
      <xdr:row>1247</xdr:row>
      <xdr:rowOff>190500</xdr:rowOff>
    </xdr:to>
    <xdr:pic>
      <xdr:nvPicPr>
        <xdr:cNvPr id="834" name="Picture 833">
          <a:extLst>
            <a:ext uri="{FF2B5EF4-FFF2-40B4-BE49-F238E27FC236}">
              <a16:creationId xmlns:a16="http://schemas.microsoft.com/office/drawing/2014/main" id="{8F039B93-FF90-4A5E-1887-B46821D09D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18423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1248</xdr:row>
      <xdr:rowOff>0</xdr:rowOff>
    </xdr:from>
    <xdr:to>
      <xdr:col>4</xdr:col>
      <xdr:colOff>190500</xdr:colOff>
      <xdr:row>1248</xdr:row>
      <xdr:rowOff>190500</xdr:rowOff>
    </xdr:to>
    <xdr:pic>
      <xdr:nvPicPr>
        <xdr:cNvPr id="835" name="Picture 834">
          <a:extLst>
            <a:ext uri="{FF2B5EF4-FFF2-40B4-BE49-F238E27FC236}">
              <a16:creationId xmlns:a16="http://schemas.microsoft.com/office/drawing/2014/main" id="{F43E87D6-B2CE-0802-80EC-B194E2F52B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19520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1249</xdr:row>
      <xdr:rowOff>0</xdr:rowOff>
    </xdr:from>
    <xdr:to>
      <xdr:col>4</xdr:col>
      <xdr:colOff>190500</xdr:colOff>
      <xdr:row>1249</xdr:row>
      <xdr:rowOff>190500</xdr:rowOff>
    </xdr:to>
    <xdr:pic>
      <xdr:nvPicPr>
        <xdr:cNvPr id="836" name="Picture 835">
          <a:extLst>
            <a:ext uri="{FF2B5EF4-FFF2-40B4-BE49-F238E27FC236}">
              <a16:creationId xmlns:a16="http://schemas.microsoft.com/office/drawing/2014/main" id="{F5BDCAA7-DD7F-A49C-CF93-560821563D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20069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1250</xdr:row>
      <xdr:rowOff>0</xdr:rowOff>
    </xdr:from>
    <xdr:to>
      <xdr:col>4</xdr:col>
      <xdr:colOff>190500</xdr:colOff>
      <xdr:row>1250</xdr:row>
      <xdr:rowOff>190500</xdr:rowOff>
    </xdr:to>
    <xdr:pic>
      <xdr:nvPicPr>
        <xdr:cNvPr id="837" name="Picture 836">
          <a:extLst>
            <a:ext uri="{FF2B5EF4-FFF2-40B4-BE49-F238E27FC236}">
              <a16:creationId xmlns:a16="http://schemas.microsoft.com/office/drawing/2014/main" id="{B2436390-77BA-6885-6E2E-8D566A2BD9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20800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1251</xdr:row>
      <xdr:rowOff>0</xdr:rowOff>
    </xdr:from>
    <xdr:to>
      <xdr:col>4</xdr:col>
      <xdr:colOff>190500</xdr:colOff>
      <xdr:row>1251</xdr:row>
      <xdr:rowOff>190500</xdr:rowOff>
    </xdr:to>
    <xdr:pic>
      <xdr:nvPicPr>
        <xdr:cNvPr id="838" name="Picture 837">
          <a:extLst>
            <a:ext uri="{FF2B5EF4-FFF2-40B4-BE49-F238E27FC236}">
              <a16:creationId xmlns:a16="http://schemas.microsoft.com/office/drawing/2014/main" id="{5F7A3AFB-FA00-8DF7-7A48-83783C7E8B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21532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1252</xdr:row>
      <xdr:rowOff>0</xdr:rowOff>
    </xdr:from>
    <xdr:to>
      <xdr:col>4</xdr:col>
      <xdr:colOff>190500</xdr:colOff>
      <xdr:row>1252</xdr:row>
      <xdr:rowOff>190500</xdr:rowOff>
    </xdr:to>
    <xdr:pic>
      <xdr:nvPicPr>
        <xdr:cNvPr id="839" name="Picture 838">
          <a:extLst>
            <a:ext uri="{FF2B5EF4-FFF2-40B4-BE49-F238E27FC236}">
              <a16:creationId xmlns:a16="http://schemas.microsoft.com/office/drawing/2014/main" id="{E2651D70-8425-260D-844F-9C4411D7F2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22263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1253</xdr:row>
      <xdr:rowOff>0</xdr:rowOff>
    </xdr:from>
    <xdr:to>
      <xdr:col>4</xdr:col>
      <xdr:colOff>190500</xdr:colOff>
      <xdr:row>1253</xdr:row>
      <xdr:rowOff>190500</xdr:rowOff>
    </xdr:to>
    <xdr:pic>
      <xdr:nvPicPr>
        <xdr:cNvPr id="840" name="Picture 839">
          <a:extLst>
            <a:ext uri="{FF2B5EF4-FFF2-40B4-BE49-F238E27FC236}">
              <a16:creationId xmlns:a16="http://schemas.microsoft.com/office/drawing/2014/main" id="{C0F4BA27-4F5C-D833-EC70-793D3094F0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22995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1255</xdr:row>
      <xdr:rowOff>0</xdr:rowOff>
    </xdr:from>
    <xdr:to>
      <xdr:col>4</xdr:col>
      <xdr:colOff>190500</xdr:colOff>
      <xdr:row>1255</xdr:row>
      <xdr:rowOff>190500</xdr:rowOff>
    </xdr:to>
    <xdr:pic>
      <xdr:nvPicPr>
        <xdr:cNvPr id="841" name="Picture 840">
          <a:extLst>
            <a:ext uri="{FF2B5EF4-FFF2-40B4-BE49-F238E27FC236}">
              <a16:creationId xmlns:a16="http://schemas.microsoft.com/office/drawing/2014/main" id="{A230B511-48DE-5EC4-C62F-CC6D247161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24824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1256</xdr:row>
      <xdr:rowOff>0</xdr:rowOff>
    </xdr:from>
    <xdr:to>
      <xdr:col>4</xdr:col>
      <xdr:colOff>190500</xdr:colOff>
      <xdr:row>1256</xdr:row>
      <xdr:rowOff>190500</xdr:rowOff>
    </xdr:to>
    <xdr:pic>
      <xdr:nvPicPr>
        <xdr:cNvPr id="842" name="Picture 841">
          <a:extLst>
            <a:ext uri="{FF2B5EF4-FFF2-40B4-BE49-F238E27FC236}">
              <a16:creationId xmlns:a16="http://schemas.microsoft.com/office/drawing/2014/main" id="{27754914-03A1-06AF-1DB6-34FEDA6EAF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25555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1257</xdr:row>
      <xdr:rowOff>0</xdr:rowOff>
    </xdr:from>
    <xdr:to>
      <xdr:col>4</xdr:col>
      <xdr:colOff>190500</xdr:colOff>
      <xdr:row>1257</xdr:row>
      <xdr:rowOff>190500</xdr:rowOff>
    </xdr:to>
    <xdr:pic>
      <xdr:nvPicPr>
        <xdr:cNvPr id="843" name="Picture 842">
          <a:extLst>
            <a:ext uri="{FF2B5EF4-FFF2-40B4-BE49-F238E27FC236}">
              <a16:creationId xmlns:a16="http://schemas.microsoft.com/office/drawing/2014/main" id="{2878C806-5342-973E-0B56-61916BEE10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26287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1258</xdr:row>
      <xdr:rowOff>0</xdr:rowOff>
    </xdr:from>
    <xdr:to>
      <xdr:col>4</xdr:col>
      <xdr:colOff>190500</xdr:colOff>
      <xdr:row>1258</xdr:row>
      <xdr:rowOff>190500</xdr:rowOff>
    </xdr:to>
    <xdr:pic>
      <xdr:nvPicPr>
        <xdr:cNvPr id="844" name="Picture 843">
          <a:extLst>
            <a:ext uri="{FF2B5EF4-FFF2-40B4-BE49-F238E27FC236}">
              <a16:creationId xmlns:a16="http://schemas.microsoft.com/office/drawing/2014/main" id="{B2BC8782-C3EF-D454-B163-C9F2E5B573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27018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1259</xdr:row>
      <xdr:rowOff>0</xdr:rowOff>
    </xdr:from>
    <xdr:to>
      <xdr:col>4</xdr:col>
      <xdr:colOff>190500</xdr:colOff>
      <xdr:row>1259</xdr:row>
      <xdr:rowOff>190500</xdr:rowOff>
    </xdr:to>
    <xdr:pic>
      <xdr:nvPicPr>
        <xdr:cNvPr id="845" name="Picture 844">
          <a:extLst>
            <a:ext uri="{FF2B5EF4-FFF2-40B4-BE49-F238E27FC236}">
              <a16:creationId xmlns:a16="http://schemas.microsoft.com/office/drawing/2014/main" id="{F30FB7F4-981B-5B4D-C874-4D28A31554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27750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1261</xdr:row>
      <xdr:rowOff>0</xdr:rowOff>
    </xdr:from>
    <xdr:to>
      <xdr:col>4</xdr:col>
      <xdr:colOff>190500</xdr:colOff>
      <xdr:row>1261</xdr:row>
      <xdr:rowOff>190500</xdr:rowOff>
    </xdr:to>
    <xdr:pic>
      <xdr:nvPicPr>
        <xdr:cNvPr id="846" name="Picture 845">
          <a:extLst>
            <a:ext uri="{FF2B5EF4-FFF2-40B4-BE49-F238E27FC236}">
              <a16:creationId xmlns:a16="http://schemas.microsoft.com/office/drawing/2014/main" id="{D7DA6449-BA74-4253-D85E-7C52D31620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29213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1262</xdr:row>
      <xdr:rowOff>0</xdr:rowOff>
    </xdr:from>
    <xdr:to>
      <xdr:col>4</xdr:col>
      <xdr:colOff>190500</xdr:colOff>
      <xdr:row>1262</xdr:row>
      <xdr:rowOff>190500</xdr:rowOff>
    </xdr:to>
    <xdr:pic>
      <xdr:nvPicPr>
        <xdr:cNvPr id="847" name="Picture 846">
          <a:extLst>
            <a:ext uri="{FF2B5EF4-FFF2-40B4-BE49-F238E27FC236}">
              <a16:creationId xmlns:a16="http://schemas.microsoft.com/office/drawing/2014/main" id="{68C32476-170D-1913-09F7-08E7DB0DFD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29944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1263</xdr:row>
      <xdr:rowOff>0</xdr:rowOff>
    </xdr:from>
    <xdr:to>
      <xdr:col>4</xdr:col>
      <xdr:colOff>190500</xdr:colOff>
      <xdr:row>1263</xdr:row>
      <xdr:rowOff>190500</xdr:rowOff>
    </xdr:to>
    <xdr:pic>
      <xdr:nvPicPr>
        <xdr:cNvPr id="848" name="Picture 847">
          <a:extLst>
            <a:ext uri="{FF2B5EF4-FFF2-40B4-BE49-F238E27FC236}">
              <a16:creationId xmlns:a16="http://schemas.microsoft.com/office/drawing/2014/main" id="{82602867-9AAD-CBA8-72B5-09AD62FED1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30676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1264</xdr:row>
      <xdr:rowOff>0</xdr:rowOff>
    </xdr:from>
    <xdr:to>
      <xdr:col>4</xdr:col>
      <xdr:colOff>190500</xdr:colOff>
      <xdr:row>1264</xdr:row>
      <xdr:rowOff>190500</xdr:rowOff>
    </xdr:to>
    <xdr:pic>
      <xdr:nvPicPr>
        <xdr:cNvPr id="849" name="Picture 848">
          <a:extLst>
            <a:ext uri="{FF2B5EF4-FFF2-40B4-BE49-F238E27FC236}">
              <a16:creationId xmlns:a16="http://schemas.microsoft.com/office/drawing/2014/main" id="{0B1384C7-8970-362C-B063-B4B023ACE0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31407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1265</xdr:row>
      <xdr:rowOff>0</xdr:rowOff>
    </xdr:from>
    <xdr:to>
      <xdr:col>4</xdr:col>
      <xdr:colOff>190500</xdr:colOff>
      <xdr:row>1265</xdr:row>
      <xdr:rowOff>190500</xdr:rowOff>
    </xdr:to>
    <xdr:pic>
      <xdr:nvPicPr>
        <xdr:cNvPr id="850" name="Picture 849">
          <a:extLst>
            <a:ext uri="{FF2B5EF4-FFF2-40B4-BE49-F238E27FC236}">
              <a16:creationId xmlns:a16="http://schemas.microsoft.com/office/drawing/2014/main" id="{796047A2-9D6A-CBDB-4AA3-0248EAB32B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32139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1266</xdr:row>
      <xdr:rowOff>0</xdr:rowOff>
    </xdr:from>
    <xdr:to>
      <xdr:col>4</xdr:col>
      <xdr:colOff>190500</xdr:colOff>
      <xdr:row>1266</xdr:row>
      <xdr:rowOff>190500</xdr:rowOff>
    </xdr:to>
    <xdr:pic>
      <xdr:nvPicPr>
        <xdr:cNvPr id="851" name="Picture 850">
          <a:extLst>
            <a:ext uri="{FF2B5EF4-FFF2-40B4-BE49-F238E27FC236}">
              <a16:creationId xmlns:a16="http://schemas.microsoft.com/office/drawing/2014/main" id="{3F256A29-1084-C007-FD93-91449D9F1E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32870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1267</xdr:row>
      <xdr:rowOff>0</xdr:rowOff>
    </xdr:from>
    <xdr:to>
      <xdr:col>4</xdr:col>
      <xdr:colOff>190500</xdr:colOff>
      <xdr:row>1267</xdr:row>
      <xdr:rowOff>190500</xdr:rowOff>
    </xdr:to>
    <xdr:pic>
      <xdr:nvPicPr>
        <xdr:cNvPr id="852" name="Picture 851">
          <a:extLst>
            <a:ext uri="{FF2B5EF4-FFF2-40B4-BE49-F238E27FC236}">
              <a16:creationId xmlns:a16="http://schemas.microsoft.com/office/drawing/2014/main" id="{5D902C60-65F3-4672-74EE-E660CE046C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33602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1268</xdr:row>
      <xdr:rowOff>0</xdr:rowOff>
    </xdr:from>
    <xdr:to>
      <xdr:col>4</xdr:col>
      <xdr:colOff>190500</xdr:colOff>
      <xdr:row>1268</xdr:row>
      <xdr:rowOff>190500</xdr:rowOff>
    </xdr:to>
    <xdr:pic>
      <xdr:nvPicPr>
        <xdr:cNvPr id="853" name="Picture 852">
          <a:extLst>
            <a:ext uri="{FF2B5EF4-FFF2-40B4-BE49-F238E27FC236}">
              <a16:creationId xmlns:a16="http://schemas.microsoft.com/office/drawing/2014/main" id="{DC0E52F1-3953-65A6-94A6-504E9CDBD6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34333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1269</xdr:row>
      <xdr:rowOff>0</xdr:rowOff>
    </xdr:from>
    <xdr:to>
      <xdr:col>4</xdr:col>
      <xdr:colOff>190500</xdr:colOff>
      <xdr:row>1269</xdr:row>
      <xdr:rowOff>190500</xdr:rowOff>
    </xdr:to>
    <xdr:pic>
      <xdr:nvPicPr>
        <xdr:cNvPr id="854" name="Picture 853">
          <a:extLst>
            <a:ext uri="{FF2B5EF4-FFF2-40B4-BE49-F238E27FC236}">
              <a16:creationId xmlns:a16="http://schemas.microsoft.com/office/drawing/2014/main" id="{3F186B2B-9BB2-A588-E506-6630216353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35065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1270</xdr:row>
      <xdr:rowOff>0</xdr:rowOff>
    </xdr:from>
    <xdr:to>
      <xdr:col>4</xdr:col>
      <xdr:colOff>190500</xdr:colOff>
      <xdr:row>1270</xdr:row>
      <xdr:rowOff>190500</xdr:rowOff>
    </xdr:to>
    <xdr:pic>
      <xdr:nvPicPr>
        <xdr:cNvPr id="855" name="Picture 854">
          <a:extLst>
            <a:ext uri="{FF2B5EF4-FFF2-40B4-BE49-F238E27FC236}">
              <a16:creationId xmlns:a16="http://schemas.microsoft.com/office/drawing/2014/main" id="{41778984-D9B4-0DFA-92F6-DA6ED862FF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35979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1271</xdr:row>
      <xdr:rowOff>0</xdr:rowOff>
    </xdr:from>
    <xdr:to>
      <xdr:col>4</xdr:col>
      <xdr:colOff>190500</xdr:colOff>
      <xdr:row>1271</xdr:row>
      <xdr:rowOff>190500</xdr:rowOff>
    </xdr:to>
    <xdr:pic>
      <xdr:nvPicPr>
        <xdr:cNvPr id="856" name="Picture 855">
          <a:extLst>
            <a:ext uri="{FF2B5EF4-FFF2-40B4-BE49-F238E27FC236}">
              <a16:creationId xmlns:a16="http://schemas.microsoft.com/office/drawing/2014/main" id="{1228707A-CC73-16B0-F1DA-B759735827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36894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1272</xdr:row>
      <xdr:rowOff>0</xdr:rowOff>
    </xdr:from>
    <xdr:to>
      <xdr:col>4</xdr:col>
      <xdr:colOff>190500</xdr:colOff>
      <xdr:row>1272</xdr:row>
      <xdr:rowOff>190500</xdr:rowOff>
    </xdr:to>
    <xdr:pic>
      <xdr:nvPicPr>
        <xdr:cNvPr id="857" name="Picture 856">
          <a:extLst>
            <a:ext uri="{FF2B5EF4-FFF2-40B4-BE49-F238E27FC236}">
              <a16:creationId xmlns:a16="http://schemas.microsoft.com/office/drawing/2014/main" id="{DDB6A9E7-712A-D3F4-150F-78A2377ACD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37625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1273</xdr:row>
      <xdr:rowOff>0</xdr:rowOff>
    </xdr:from>
    <xdr:to>
      <xdr:col>4</xdr:col>
      <xdr:colOff>190500</xdr:colOff>
      <xdr:row>1273</xdr:row>
      <xdr:rowOff>190500</xdr:rowOff>
    </xdr:to>
    <xdr:pic>
      <xdr:nvPicPr>
        <xdr:cNvPr id="858" name="Picture 857">
          <a:extLst>
            <a:ext uri="{FF2B5EF4-FFF2-40B4-BE49-F238E27FC236}">
              <a16:creationId xmlns:a16="http://schemas.microsoft.com/office/drawing/2014/main" id="{CEC837C3-8FB8-4166-5146-D2F05288E6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38174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1274</xdr:row>
      <xdr:rowOff>0</xdr:rowOff>
    </xdr:from>
    <xdr:to>
      <xdr:col>4</xdr:col>
      <xdr:colOff>190500</xdr:colOff>
      <xdr:row>1274</xdr:row>
      <xdr:rowOff>190500</xdr:rowOff>
    </xdr:to>
    <xdr:pic>
      <xdr:nvPicPr>
        <xdr:cNvPr id="859" name="Picture 858">
          <a:extLst>
            <a:ext uri="{FF2B5EF4-FFF2-40B4-BE49-F238E27FC236}">
              <a16:creationId xmlns:a16="http://schemas.microsoft.com/office/drawing/2014/main" id="{3FF6FA7B-4DF4-BC93-1EB2-87540B4C00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38723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1275</xdr:row>
      <xdr:rowOff>0</xdr:rowOff>
    </xdr:from>
    <xdr:to>
      <xdr:col>4</xdr:col>
      <xdr:colOff>190500</xdr:colOff>
      <xdr:row>1275</xdr:row>
      <xdr:rowOff>190500</xdr:rowOff>
    </xdr:to>
    <xdr:pic>
      <xdr:nvPicPr>
        <xdr:cNvPr id="860" name="Picture 859">
          <a:extLst>
            <a:ext uri="{FF2B5EF4-FFF2-40B4-BE49-F238E27FC236}">
              <a16:creationId xmlns:a16="http://schemas.microsoft.com/office/drawing/2014/main" id="{4EA40383-7383-3B27-26CF-032D2CC60F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39271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1276</xdr:row>
      <xdr:rowOff>0</xdr:rowOff>
    </xdr:from>
    <xdr:to>
      <xdr:col>4</xdr:col>
      <xdr:colOff>190500</xdr:colOff>
      <xdr:row>1276</xdr:row>
      <xdr:rowOff>190500</xdr:rowOff>
    </xdr:to>
    <xdr:pic>
      <xdr:nvPicPr>
        <xdr:cNvPr id="861" name="Picture 860">
          <a:extLst>
            <a:ext uri="{FF2B5EF4-FFF2-40B4-BE49-F238E27FC236}">
              <a16:creationId xmlns:a16="http://schemas.microsoft.com/office/drawing/2014/main" id="{EC95C4FF-927F-7B7E-2D99-EE5F429EC8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39820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1278</xdr:row>
      <xdr:rowOff>0</xdr:rowOff>
    </xdr:from>
    <xdr:to>
      <xdr:col>4</xdr:col>
      <xdr:colOff>190500</xdr:colOff>
      <xdr:row>1278</xdr:row>
      <xdr:rowOff>190500</xdr:rowOff>
    </xdr:to>
    <xdr:pic>
      <xdr:nvPicPr>
        <xdr:cNvPr id="862" name="Picture 861">
          <a:extLst>
            <a:ext uri="{FF2B5EF4-FFF2-40B4-BE49-F238E27FC236}">
              <a16:creationId xmlns:a16="http://schemas.microsoft.com/office/drawing/2014/main" id="{08D1A038-1680-E2B6-D447-74455D2D11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40917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1279</xdr:row>
      <xdr:rowOff>0</xdr:rowOff>
    </xdr:from>
    <xdr:to>
      <xdr:col>4</xdr:col>
      <xdr:colOff>190500</xdr:colOff>
      <xdr:row>1279</xdr:row>
      <xdr:rowOff>190500</xdr:rowOff>
    </xdr:to>
    <xdr:pic>
      <xdr:nvPicPr>
        <xdr:cNvPr id="863" name="Picture 862">
          <a:extLst>
            <a:ext uri="{FF2B5EF4-FFF2-40B4-BE49-F238E27FC236}">
              <a16:creationId xmlns:a16="http://schemas.microsoft.com/office/drawing/2014/main" id="{1965B9D5-E99E-5438-70A6-E9E183C352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41466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1280</xdr:row>
      <xdr:rowOff>0</xdr:rowOff>
    </xdr:from>
    <xdr:to>
      <xdr:col>4</xdr:col>
      <xdr:colOff>190500</xdr:colOff>
      <xdr:row>1280</xdr:row>
      <xdr:rowOff>190500</xdr:rowOff>
    </xdr:to>
    <xdr:pic>
      <xdr:nvPicPr>
        <xdr:cNvPr id="864" name="Picture 863">
          <a:extLst>
            <a:ext uri="{FF2B5EF4-FFF2-40B4-BE49-F238E27FC236}">
              <a16:creationId xmlns:a16="http://schemas.microsoft.com/office/drawing/2014/main" id="{9EA36AA6-78F8-1EFF-90F7-0F0827ED78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42014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1281</xdr:row>
      <xdr:rowOff>0</xdr:rowOff>
    </xdr:from>
    <xdr:to>
      <xdr:col>4</xdr:col>
      <xdr:colOff>190500</xdr:colOff>
      <xdr:row>1281</xdr:row>
      <xdr:rowOff>190500</xdr:rowOff>
    </xdr:to>
    <xdr:pic>
      <xdr:nvPicPr>
        <xdr:cNvPr id="865" name="Picture 864">
          <a:extLst>
            <a:ext uri="{FF2B5EF4-FFF2-40B4-BE49-F238E27FC236}">
              <a16:creationId xmlns:a16="http://schemas.microsoft.com/office/drawing/2014/main" id="{662F4C22-765F-9FAD-7795-DDE52660B7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42563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1282</xdr:row>
      <xdr:rowOff>0</xdr:rowOff>
    </xdr:from>
    <xdr:to>
      <xdr:col>4</xdr:col>
      <xdr:colOff>190500</xdr:colOff>
      <xdr:row>1282</xdr:row>
      <xdr:rowOff>190500</xdr:rowOff>
    </xdr:to>
    <xdr:pic>
      <xdr:nvPicPr>
        <xdr:cNvPr id="866" name="Picture 865">
          <a:extLst>
            <a:ext uri="{FF2B5EF4-FFF2-40B4-BE49-F238E27FC236}">
              <a16:creationId xmlns:a16="http://schemas.microsoft.com/office/drawing/2014/main" id="{5A68D33D-4FD8-DEF1-9E5A-BF93A75D6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43112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1283</xdr:row>
      <xdr:rowOff>0</xdr:rowOff>
    </xdr:from>
    <xdr:to>
      <xdr:col>4</xdr:col>
      <xdr:colOff>190500</xdr:colOff>
      <xdr:row>1283</xdr:row>
      <xdr:rowOff>190500</xdr:rowOff>
    </xdr:to>
    <xdr:pic>
      <xdr:nvPicPr>
        <xdr:cNvPr id="867" name="Picture 866">
          <a:extLst>
            <a:ext uri="{FF2B5EF4-FFF2-40B4-BE49-F238E27FC236}">
              <a16:creationId xmlns:a16="http://schemas.microsoft.com/office/drawing/2014/main" id="{E99ACD10-BAA1-1FFA-BFD3-803026E76D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43660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1284</xdr:row>
      <xdr:rowOff>0</xdr:rowOff>
    </xdr:from>
    <xdr:to>
      <xdr:col>4</xdr:col>
      <xdr:colOff>190500</xdr:colOff>
      <xdr:row>1284</xdr:row>
      <xdr:rowOff>190500</xdr:rowOff>
    </xdr:to>
    <xdr:pic>
      <xdr:nvPicPr>
        <xdr:cNvPr id="868" name="Picture 867">
          <a:extLst>
            <a:ext uri="{FF2B5EF4-FFF2-40B4-BE49-F238E27FC236}">
              <a16:creationId xmlns:a16="http://schemas.microsoft.com/office/drawing/2014/main" id="{E5EA18CC-A82D-82C0-D31D-2594D2C2CB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44392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1285</xdr:row>
      <xdr:rowOff>0</xdr:rowOff>
    </xdr:from>
    <xdr:to>
      <xdr:col>4</xdr:col>
      <xdr:colOff>190500</xdr:colOff>
      <xdr:row>1285</xdr:row>
      <xdr:rowOff>190500</xdr:rowOff>
    </xdr:to>
    <xdr:pic>
      <xdr:nvPicPr>
        <xdr:cNvPr id="869" name="Picture 868">
          <a:extLst>
            <a:ext uri="{FF2B5EF4-FFF2-40B4-BE49-F238E27FC236}">
              <a16:creationId xmlns:a16="http://schemas.microsoft.com/office/drawing/2014/main" id="{54585F8B-F0F8-4BDE-4102-8C8B69B4BA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45123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1289</xdr:row>
      <xdr:rowOff>0</xdr:rowOff>
    </xdr:from>
    <xdr:to>
      <xdr:col>4</xdr:col>
      <xdr:colOff>190500</xdr:colOff>
      <xdr:row>1289</xdr:row>
      <xdr:rowOff>190500</xdr:rowOff>
    </xdr:to>
    <xdr:pic>
      <xdr:nvPicPr>
        <xdr:cNvPr id="870" name="Picture 869">
          <a:extLst>
            <a:ext uri="{FF2B5EF4-FFF2-40B4-BE49-F238E27FC236}">
              <a16:creationId xmlns:a16="http://schemas.microsoft.com/office/drawing/2014/main" id="{6BEB371B-84EE-FB25-937F-7E378C9F00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49330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1291</xdr:row>
      <xdr:rowOff>0</xdr:rowOff>
    </xdr:from>
    <xdr:to>
      <xdr:col>4</xdr:col>
      <xdr:colOff>190500</xdr:colOff>
      <xdr:row>1291</xdr:row>
      <xdr:rowOff>190500</xdr:rowOff>
    </xdr:to>
    <xdr:pic>
      <xdr:nvPicPr>
        <xdr:cNvPr id="871" name="Picture 870">
          <a:extLst>
            <a:ext uri="{FF2B5EF4-FFF2-40B4-BE49-F238E27FC236}">
              <a16:creationId xmlns:a16="http://schemas.microsoft.com/office/drawing/2014/main" id="{C6DDAD2B-042C-CB88-EB2A-39FAF9BD7F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50976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1292</xdr:row>
      <xdr:rowOff>0</xdr:rowOff>
    </xdr:from>
    <xdr:to>
      <xdr:col>4</xdr:col>
      <xdr:colOff>190500</xdr:colOff>
      <xdr:row>1292</xdr:row>
      <xdr:rowOff>190500</xdr:rowOff>
    </xdr:to>
    <xdr:pic>
      <xdr:nvPicPr>
        <xdr:cNvPr id="872" name="Picture 871">
          <a:extLst>
            <a:ext uri="{FF2B5EF4-FFF2-40B4-BE49-F238E27FC236}">
              <a16:creationId xmlns:a16="http://schemas.microsoft.com/office/drawing/2014/main" id="{2A078B6D-607E-92B0-BAB9-3BF0C41B02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51890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1293</xdr:row>
      <xdr:rowOff>0</xdr:rowOff>
    </xdr:from>
    <xdr:to>
      <xdr:col>4</xdr:col>
      <xdr:colOff>190500</xdr:colOff>
      <xdr:row>1293</xdr:row>
      <xdr:rowOff>190500</xdr:rowOff>
    </xdr:to>
    <xdr:pic>
      <xdr:nvPicPr>
        <xdr:cNvPr id="873" name="Picture 872">
          <a:extLst>
            <a:ext uri="{FF2B5EF4-FFF2-40B4-BE49-F238E27FC236}">
              <a16:creationId xmlns:a16="http://schemas.microsoft.com/office/drawing/2014/main" id="{6311FED2-94F3-0FE9-3BC6-8C96A0C783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52621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1294</xdr:row>
      <xdr:rowOff>0</xdr:rowOff>
    </xdr:from>
    <xdr:to>
      <xdr:col>4</xdr:col>
      <xdr:colOff>190500</xdr:colOff>
      <xdr:row>1294</xdr:row>
      <xdr:rowOff>190500</xdr:rowOff>
    </xdr:to>
    <xdr:pic>
      <xdr:nvPicPr>
        <xdr:cNvPr id="874" name="Picture 873">
          <a:extLst>
            <a:ext uri="{FF2B5EF4-FFF2-40B4-BE49-F238E27FC236}">
              <a16:creationId xmlns:a16="http://schemas.microsoft.com/office/drawing/2014/main" id="{5708DEBC-B91E-EB1F-352C-A61A692B88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53353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1295</xdr:row>
      <xdr:rowOff>0</xdr:rowOff>
    </xdr:from>
    <xdr:to>
      <xdr:col>4</xdr:col>
      <xdr:colOff>190500</xdr:colOff>
      <xdr:row>1295</xdr:row>
      <xdr:rowOff>190500</xdr:rowOff>
    </xdr:to>
    <xdr:pic>
      <xdr:nvPicPr>
        <xdr:cNvPr id="875" name="Picture 874">
          <a:extLst>
            <a:ext uri="{FF2B5EF4-FFF2-40B4-BE49-F238E27FC236}">
              <a16:creationId xmlns:a16="http://schemas.microsoft.com/office/drawing/2014/main" id="{C006AB78-FBBC-A828-5098-6727EC73A8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54084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1297</xdr:row>
      <xdr:rowOff>0</xdr:rowOff>
    </xdr:from>
    <xdr:to>
      <xdr:col>4</xdr:col>
      <xdr:colOff>190500</xdr:colOff>
      <xdr:row>1297</xdr:row>
      <xdr:rowOff>190500</xdr:rowOff>
    </xdr:to>
    <xdr:pic>
      <xdr:nvPicPr>
        <xdr:cNvPr id="876" name="Picture 875">
          <a:extLst>
            <a:ext uri="{FF2B5EF4-FFF2-40B4-BE49-F238E27FC236}">
              <a16:creationId xmlns:a16="http://schemas.microsoft.com/office/drawing/2014/main" id="{003289EF-10E4-9F5B-D101-38863ABCEC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55548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329</xdr:row>
      <xdr:rowOff>0</xdr:rowOff>
    </xdr:from>
    <xdr:to>
      <xdr:col>4</xdr:col>
      <xdr:colOff>190500</xdr:colOff>
      <xdr:row>329</xdr:row>
      <xdr:rowOff>190500</xdr:rowOff>
    </xdr:to>
    <xdr:pic>
      <xdr:nvPicPr>
        <xdr:cNvPr id="877" name="Picture 876">
          <a:extLst>
            <a:ext uri="{FF2B5EF4-FFF2-40B4-BE49-F238E27FC236}">
              <a16:creationId xmlns:a16="http://schemas.microsoft.com/office/drawing/2014/main" id="{A73C8BF4-C49D-69A6-FAFB-C0469BE3E8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48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1028</xdr:row>
      <xdr:rowOff>0</xdr:rowOff>
    </xdr:from>
    <xdr:to>
      <xdr:col>4</xdr:col>
      <xdr:colOff>190500</xdr:colOff>
      <xdr:row>1028</xdr:row>
      <xdr:rowOff>190500</xdr:rowOff>
    </xdr:to>
    <xdr:pic>
      <xdr:nvPicPr>
        <xdr:cNvPr id="878" name="Picture 877">
          <a:extLst>
            <a:ext uri="{FF2B5EF4-FFF2-40B4-BE49-F238E27FC236}">
              <a16:creationId xmlns:a16="http://schemas.microsoft.com/office/drawing/2014/main" id="{2E9FE4BC-B106-4D21-7F3A-945446F356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280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1001</xdr:row>
      <xdr:rowOff>0</xdr:rowOff>
    </xdr:from>
    <xdr:to>
      <xdr:col>4</xdr:col>
      <xdr:colOff>190500</xdr:colOff>
      <xdr:row>1001</xdr:row>
      <xdr:rowOff>190500</xdr:rowOff>
    </xdr:to>
    <xdr:pic>
      <xdr:nvPicPr>
        <xdr:cNvPr id="879" name="Picture 878">
          <a:extLst>
            <a:ext uri="{FF2B5EF4-FFF2-40B4-BE49-F238E27FC236}">
              <a16:creationId xmlns:a16="http://schemas.microsoft.com/office/drawing/2014/main" id="{AFAE3D09-C236-7864-86CC-DD2B6411B6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828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541</xdr:row>
      <xdr:rowOff>0</xdr:rowOff>
    </xdr:from>
    <xdr:to>
      <xdr:col>4</xdr:col>
      <xdr:colOff>190500</xdr:colOff>
      <xdr:row>541</xdr:row>
      <xdr:rowOff>190500</xdr:rowOff>
    </xdr:to>
    <xdr:pic>
      <xdr:nvPicPr>
        <xdr:cNvPr id="880" name="Picture 879">
          <a:extLst>
            <a:ext uri="{FF2B5EF4-FFF2-40B4-BE49-F238E27FC236}">
              <a16:creationId xmlns:a16="http://schemas.microsoft.com/office/drawing/2014/main" id="{2AC3AB77-01AE-6DBE-0FF4-CE1F7D366E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560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738</xdr:row>
      <xdr:rowOff>0</xdr:rowOff>
    </xdr:from>
    <xdr:to>
      <xdr:col>4</xdr:col>
      <xdr:colOff>190500</xdr:colOff>
      <xdr:row>738</xdr:row>
      <xdr:rowOff>190500</xdr:rowOff>
    </xdr:to>
    <xdr:pic>
      <xdr:nvPicPr>
        <xdr:cNvPr id="881" name="Picture 880">
          <a:extLst>
            <a:ext uri="{FF2B5EF4-FFF2-40B4-BE49-F238E27FC236}">
              <a16:creationId xmlns:a16="http://schemas.microsoft.com/office/drawing/2014/main" id="{71D168A2-D1D5-9DA3-71FA-252D61259B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474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xdr:row>
      <xdr:rowOff>0</xdr:rowOff>
    </xdr:from>
    <xdr:to>
      <xdr:col>4</xdr:col>
      <xdr:colOff>190500</xdr:colOff>
      <xdr:row>2</xdr:row>
      <xdr:rowOff>190500</xdr:rowOff>
    </xdr:to>
    <xdr:pic>
      <xdr:nvPicPr>
        <xdr:cNvPr id="882" name="Picture 881">
          <a:extLst>
            <a:ext uri="{FF2B5EF4-FFF2-40B4-BE49-F238E27FC236}">
              <a16:creationId xmlns:a16="http://schemas.microsoft.com/office/drawing/2014/main" id="{C8255A2F-E886-C0A2-1B60-6707F5E8D0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023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xdr:row>
      <xdr:rowOff>0</xdr:rowOff>
    </xdr:from>
    <xdr:to>
      <xdr:col>4</xdr:col>
      <xdr:colOff>190500</xdr:colOff>
      <xdr:row>3</xdr:row>
      <xdr:rowOff>190500</xdr:rowOff>
    </xdr:to>
    <xdr:pic>
      <xdr:nvPicPr>
        <xdr:cNvPr id="883" name="Picture 882">
          <a:extLst>
            <a:ext uri="{FF2B5EF4-FFF2-40B4-BE49-F238E27FC236}">
              <a16:creationId xmlns:a16="http://schemas.microsoft.com/office/drawing/2014/main" id="{72F59032-80DF-5189-2929-9D2DD2D70D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937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xdr:row>
      <xdr:rowOff>0</xdr:rowOff>
    </xdr:from>
    <xdr:to>
      <xdr:col>4</xdr:col>
      <xdr:colOff>190500</xdr:colOff>
      <xdr:row>4</xdr:row>
      <xdr:rowOff>190500</xdr:rowOff>
    </xdr:to>
    <xdr:pic>
      <xdr:nvPicPr>
        <xdr:cNvPr id="884" name="Picture 883">
          <a:extLst>
            <a:ext uri="{FF2B5EF4-FFF2-40B4-BE49-F238E27FC236}">
              <a16:creationId xmlns:a16="http://schemas.microsoft.com/office/drawing/2014/main" id="{4466A1A5-3B76-CF3C-CF0C-7D1F92F10C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669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xdr:row>
      <xdr:rowOff>0</xdr:rowOff>
    </xdr:from>
    <xdr:to>
      <xdr:col>4</xdr:col>
      <xdr:colOff>190500</xdr:colOff>
      <xdr:row>5</xdr:row>
      <xdr:rowOff>190500</xdr:rowOff>
    </xdr:to>
    <xdr:pic>
      <xdr:nvPicPr>
        <xdr:cNvPr id="885" name="Picture 884">
          <a:extLst>
            <a:ext uri="{FF2B5EF4-FFF2-40B4-BE49-F238E27FC236}">
              <a16:creationId xmlns:a16="http://schemas.microsoft.com/office/drawing/2014/main" id="{D529A001-130F-505C-91DB-1465C9D710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400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xdr:row>
      <xdr:rowOff>0</xdr:rowOff>
    </xdr:from>
    <xdr:to>
      <xdr:col>4</xdr:col>
      <xdr:colOff>190500</xdr:colOff>
      <xdr:row>6</xdr:row>
      <xdr:rowOff>190500</xdr:rowOff>
    </xdr:to>
    <xdr:pic>
      <xdr:nvPicPr>
        <xdr:cNvPr id="886" name="Picture 885">
          <a:extLst>
            <a:ext uri="{FF2B5EF4-FFF2-40B4-BE49-F238E27FC236}">
              <a16:creationId xmlns:a16="http://schemas.microsoft.com/office/drawing/2014/main" id="{DF7E67D9-1E8F-FA20-4087-937B087D04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132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xdr:row>
      <xdr:rowOff>0</xdr:rowOff>
    </xdr:from>
    <xdr:to>
      <xdr:col>4</xdr:col>
      <xdr:colOff>190500</xdr:colOff>
      <xdr:row>7</xdr:row>
      <xdr:rowOff>190500</xdr:rowOff>
    </xdr:to>
    <xdr:pic>
      <xdr:nvPicPr>
        <xdr:cNvPr id="887" name="Picture 886">
          <a:extLst>
            <a:ext uri="{FF2B5EF4-FFF2-40B4-BE49-F238E27FC236}">
              <a16:creationId xmlns:a16="http://schemas.microsoft.com/office/drawing/2014/main" id="{6D2F9319-F6FD-D3D5-551F-167CFD228D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863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xdr:row>
      <xdr:rowOff>0</xdr:rowOff>
    </xdr:from>
    <xdr:to>
      <xdr:col>4</xdr:col>
      <xdr:colOff>190500</xdr:colOff>
      <xdr:row>8</xdr:row>
      <xdr:rowOff>190500</xdr:rowOff>
    </xdr:to>
    <xdr:pic>
      <xdr:nvPicPr>
        <xdr:cNvPr id="888" name="Picture 887">
          <a:extLst>
            <a:ext uri="{FF2B5EF4-FFF2-40B4-BE49-F238E27FC236}">
              <a16:creationId xmlns:a16="http://schemas.microsoft.com/office/drawing/2014/main" id="{DB618ACF-9232-BD87-87BC-303962FF59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595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899</xdr:row>
      <xdr:rowOff>0</xdr:rowOff>
    </xdr:from>
    <xdr:to>
      <xdr:col>4</xdr:col>
      <xdr:colOff>190500</xdr:colOff>
      <xdr:row>899</xdr:row>
      <xdr:rowOff>190500</xdr:rowOff>
    </xdr:to>
    <xdr:pic>
      <xdr:nvPicPr>
        <xdr:cNvPr id="889" name="Picture 888">
          <a:extLst>
            <a:ext uri="{FF2B5EF4-FFF2-40B4-BE49-F238E27FC236}">
              <a16:creationId xmlns:a16="http://schemas.microsoft.com/office/drawing/2014/main" id="{AA73660A-0B0D-D069-C617-17F09C67F8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509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901</xdr:row>
      <xdr:rowOff>0</xdr:rowOff>
    </xdr:from>
    <xdr:to>
      <xdr:col>4</xdr:col>
      <xdr:colOff>190500</xdr:colOff>
      <xdr:row>901</xdr:row>
      <xdr:rowOff>190500</xdr:rowOff>
    </xdr:to>
    <xdr:pic>
      <xdr:nvPicPr>
        <xdr:cNvPr id="890" name="Picture 889">
          <a:extLst>
            <a:ext uri="{FF2B5EF4-FFF2-40B4-BE49-F238E27FC236}">
              <a16:creationId xmlns:a16="http://schemas.microsoft.com/office/drawing/2014/main" id="{39018E34-23C3-4E33-6581-65D4548638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1155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902</xdr:row>
      <xdr:rowOff>0</xdr:rowOff>
    </xdr:from>
    <xdr:to>
      <xdr:col>4</xdr:col>
      <xdr:colOff>190500</xdr:colOff>
      <xdr:row>902</xdr:row>
      <xdr:rowOff>190500</xdr:rowOff>
    </xdr:to>
    <xdr:pic>
      <xdr:nvPicPr>
        <xdr:cNvPr id="891" name="Picture 890">
          <a:extLst>
            <a:ext uri="{FF2B5EF4-FFF2-40B4-BE49-F238E27FC236}">
              <a16:creationId xmlns:a16="http://schemas.microsoft.com/office/drawing/2014/main" id="{9D92B838-EC6F-8FDF-BC68-6ADBF07DD8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1887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903</xdr:row>
      <xdr:rowOff>0</xdr:rowOff>
    </xdr:from>
    <xdr:to>
      <xdr:col>4</xdr:col>
      <xdr:colOff>190500</xdr:colOff>
      <xdr:row>903</xdr:row>
      <xdr:rowOff>190500</xdr:rowOff>
    </xdr:to>
    <xdr:pic>
      <xdr:nvPicPr>
        <xdr:cNvPr id="892" name="Picture 891">
          <a:extLst>
            <a:ext uri="{FF2B5EF4-FFF2-40B4-BE49-F238E27FC236}">
              <a16:creationId xmlns:a16="http://schemas.microsoft.com/office/drawing/2014/main" id="{B49A7EA3-3628-39FA-6A7D-418D68B79A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2618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904</xdr:row>
      <xdr:rowOff>0</xdr:rowOff>
    </xdr:from>
    <xdr:to>
      <xdr:col>4</xdr:col>
      <xdr:colOff>190500</xdr:colOff>
      <xdr:row>904</xdr:row>
      <xdr:rowOff>190500</xdr:rowOff>
    </xdr:to>
    <xdr:pic>
      <xdr:nvPicPr>
        <xdr:cNvPr id="893" name="Picture 892">
          <a:extLst>
            <a:ext uri="{FF2B5EF4-FFF2-40B4-BE49-F238E27FC236}">
              <a16:creationId xmlns:a16="http://schemas.microsoft.com/office/drawing/2014/main" id="{FE14C5E3-20B4-8472-638B-1C3D8F0C55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3533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906</xdr:row>
      <xdr:rowOff>0</xdr:rowOff>
    </xdr:from>
    <xdr:to>
      <xdr:col>4</xdr:col>
      <xdr:colOff>190500</xdr:colOff>
      <xdr:row>906</xdr:row>
      <xdr:rowOff>190500</xdr:rowOff>
    </xdr:to>
    <xdr:pic>
      <xdr:nvPicPr>
        <xdr:cNvPr id="894" name="Picture 893">
          <a:extLst>
            <a:ext uri="{FF2B5EF4-FFF2-40B4-BE49-F238E27FC236}">
              <a16:creationId xmlns:a16="http://schemas.microsoft.com/office/drawing/2014/main" id="{06C5DBAB-F1C2-3416-E31C-3C08B1B2CE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4996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907</xdr:row>
      <xdr:rowOff>0</xdr:rowOff>
    </xdr:from>
    <xdr:to>
      <xdr:col>4</xdr:col>
      <xdr:colOff>190500</xdr:colOff>
      <xdr:row>907</xdr:row>
      <xdr:rowOff>190500</xdr:rowOff>
    </xdr:to>
    <xdr:pic>
      <xdr:nvPicPr>
        <xdr:cNvPr id="895" name="Picture 894">
          <a:extLst>
            <a:ext uri="{FF2B5EF4-FFF2-40B4-BE49-F238E27FC236}">
              <a16:creationId xmlns:a16="http://schemas.microsoft.com/office/drawing/2014/main" id="{5FC64820-AE30-2763-F0E8-13F3737D47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5910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908</xdr:row>
      <xdr:rowOff>0</xdr:rowOff>
    </xdr:from>
    <xdr:to>
      <xdr:col>4</xdr:col>
      <xdr:colOff>190500</xdr:colOff>
      <xdr:row>908</xdr:row>
      <xdr:rowOff>190500</xdr:rowOff>
    </xdr:to>
    <xdr:pic>
      <xdr:nvPicPr>
        <xdr:cNvPr id="896" name="Picture 895">
          <a:extLst>
            <a:ext uri="{FF2B5EF4-FFF2-40B4-BE49-F238E27FC236}">
              <a16:creationId xmlns:a16="http://schemas.microsoft.com/office/drawing/2014/main" id="{45653EC2-88B7-ADA6-7CB7-2005437C52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6642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909</xdr:row>
      <xdr:rowOff>0</xdr:rowOff>
    </xdr:from>
    <xdr:to>
      <xdr:col>4</xdr:col>
      <xdr:colOff>190500</xdr:colOff>
      <xdr:row>909</xdr:row>
      <xdr:rowOff>190500</xdr:rowOff>
    </xdr:to>
    <xdr:pic>
      <xdr:nvPicPr>
        <xdr:cNvPr id="897" name="Picture 896">
          <a:extLst>
            <a:ext uri="{FF2B5EF4-FFF2-40B4-BE49-F238E27FC236}">
              <a16:creationId xmlns:a16="http://schemas.microsoft.com/office/drawing/2014/main" id="{735CF225-9628-391D-7AA0-FB6F836E30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7373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103</xdr:row>
      <xdr:rowOff>0</xdr:rowOff>
    </xdr:from>
    <xdr:to>
      <xdr:col>4</xdr:col>
      <xdr:colOff>190500</xdr:colOff>
      <xdr:row>103</xdr:row>
      <xdr:rowOff>190500</xdr:rowOff>
    </xdr:to>
    <xdr:pic>
      <xdr:nvPicPr>
        <xdr:cNvPr id="898" name="Picture 897">
          <a:extLst>
            <a:ext uri="{FF2B5EF4-FFF2-40B4-BE49-F238E27FC236}">
              <a16:creationId xmlns:a16="http://schemas.microsoft.com/office/drawing/2014/main" id="{48B62BC6-A7DC-3B82-E1D5-34D251FE48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0116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104</xdr:row>
      <xdr:rowOff>0</xdr:rowOff>
    </xdr:from>
    <xdr:to>
      <xdr:col>4</xdr:col>
      <xdr:colOff>190500</xdr:colOff>
      <xdr:row>104</xdr:row>
      <xdr:rowOff>190500</xdr:rowOff>
    </xdr:to>
    <xdr:pic>
      <xdr:nvPicPr>
        <xdr:cNvPr id="899" name="Picture 898">
          <a:extLst>
            <a:ext uri="{FF2B5EF4-FFF2-40B4-BE49-F238E27FC236}">
              <a16:creationId xmlns:a16="http://schemas.microsoft.com/office/drawing/2014/main" id="{9F328854-8138-7789-5110-83D2B295E9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0848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105</xdr:row>
      <xdr:rowOff>0</xdr:rowOff>
    </xdr:from>
    <xdr:to>
      <xdr:col>4</xdr:col>
      <xdr:colOff>190500</xdr:colOff>
      <xdr:row>105</xdr:row>
      <xdr:rowOff>190500</xdr:rowOff>
    </xdr:to>
    <xdr:pic>
      <xdr:nvPicPr>
        <xdr:cNvPr id="900" name="Picture 899">
          <a:extLst>
            <a:ext uri="{FF2B5EF4-FFF2-40B4-BE49-F238E27FC236}">
              <a16:creationId xmlns:a16="http://schemas.microsoft.com/office/drawing/2014/main" id="{CDE7A5F9-EA5B-9E39-B66D-6B586CA5D0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1579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106</xdr:row>
      <xdr:rowOff>0</xdr:rowOff>
    </xdr:from>
    <xdr:to>
      <xdr:col>4</xdr:col>
      <xdr:colOff>190500</xdr:colOff>
      <xdr:row>106</xdr:row>
      <xdr:rowOff>190500</xdr:rowOff>
    </xdr:to>
    <xdr:pic>
      <xdr:nvPicPr>
        <xdr:cNvPr id="901" name="Picture 900">
          <a:extLst>
            <a:ext uri="{FF2B5EF4-FFF2-40B4-BE49-F238E27FC236}">
              <a16:creationId xmlns:a16="http://schemas.microsoft.com/office/drawing/2014/main" id="{20D0C64D-5698-52C0-D205-F7AEDE6EE2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2311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107</xdr:row>
      <xdr:rowOff>0</xdr:rowOff>
    </xdr:from>
    <xdr:to>
      <xdr:col>4</xdr:col>
      <xdr:colOff>190500</xdr:colOff>
      <xdr:row>107</xdr:row>
      <xdr:rowOff>190500</xdr:rowOff>
    </xdr:to>
    <xdr:pic>
      <xdr:nvPicPr>
        <xdr:cNvPr id="902" name="Picture 901">
          <a:extLst>
            <a:ext uri="{FF2B5EF4-FFF2-40B4-BE49-F238E27FC236}">
              <a16:creationId xmlns:a16="http://schemas.microsoft.com/office/drawing/2014/main" id="{AF5E8AA2-48EC-9C8B-5353-390D6E3FCA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3042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667</xdr:row>
      <xdr:rowOff>0</xdr:rowOff>
    </xdr:from>
    <xdr:to>
      <xdr:col>4</xdr:col>
      <xdr:colOff>190500</xdr:colOff>
      <xdr:row>667</xdr:row>
      <xdr:rowOff>190500</xdr:rowOff>
    </xdr:to>
    <xdr:pic>
      <xdr:nvPicPr>
        <xdr:cNvPr id="903" name="Picture 902">
          <a:extLst>
            <a:ext uri="{FF2B5EF4-FFF2-40B4-BE49-F238E27FC236}">
              <a16:creationId xmlns:a16="http://schemas.microsoft.com/office/drawing/2014/main" id="{E2D4004C-3CA4-684F-9456-42FC0864B0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3774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254</xdr:row>
      <xdr:rowOff>0</xdr:rowOff>
    </xdr:from>
    <xdr:to>
      <xdr:col>4</xdr:col>
      <xdr:colOff>190500</xdr:colOff>
      <xdr:row>254</xdr:row>
      <xdr:rowOff>190500</xdr:rowOff>
    </xdr:to>
    <xdr:pic>
      <xdr:nvPicPr>
        <xdr:cNvPr id="904" name="Picture 903">
          <a:extLst>
            <a:ext uri="{FF2B5EF4-FFF2-40B4-BE49-F238E27FC236}">
              <a16:creationId xmlns:a16="http://schemas.microsoft.com/office/drawing/2014/main" id="{C5C0AFFE-4916-3654-164C-0A4AB4B824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4688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255</xdr:row>
      <xdr:rowOff>0</xdr:rowOff>
    </xdr:from>
    <xdr:to>
      <xdr:col>4</xdr:col>
      <xdr:colOff>190500</xdr:colOff>
      <xdr:row>255</xdr:row>
      <xdr:rowOff>190500</xdr:rowOff>
    </xdr:to>
    <xdr:pic>
      <xdr:nvPicPr>
        <xdr:cNvPr id="905" name="Picture 904">
          <a:extLst>
            <a:ext uri="{FF2B5EF4-FFF2-40B4-BE49-F238E27FC236}">
              <a16:creationId xmlns:a16="http://schemas.microsoft.com/office/drawing/2014/main" id="{C60B196E-5B1D-001E-012A-D27E244AAD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5237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256</xdr:row>
      <xdr:rowOff>0</xdr:rowOff>
    </xdr:from>
    <xdr:to>
      <xdr:col>4</xdr:col>
      <xdr:colOff>190500</xdr:colOff>
      <xdr:row>256</xdr:row>
      <xdr:rowOff>190500</xdr:rowOff>
    </xdr:to>
    <xdr:pic>
      <xdr:nvPicPr>
        <xdr:cNvPr id="906" name="Picture 905">
          <a:extLst>
            <a:ext uri="{FF2B5EF4-FFF2-40B4-BE49-F238E27FC236}">
              <a16:creationId xmlns:a16="http://schemas.microsoft.com/office/drawing/2014/main" id="{98620D59-214F-C4C2-8287-D85C0F9C6E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5786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257</xdr:row>
      <xdr:rowOff>0</xdr:rowOff>
    </xdr:from>
    <xdr:to>
      <xdr:col>4</xdr:col>
      <xdr:colOff>190500</xdr:colOff>
      <xdr:row>257</xdr:row>
      <xdr:rowOff>190500</xdr:rowOff>
    </xdr:to>
    <xdr:pic>
      <xdr:nvPicPr>
        <xdr:cNvPr id="907" name="Picture 906">
          <a:extLst>
            <a:ext uri="{FF2B5EF4-FFF2-40B4-BE49-F238E27FC236}">
              <a16:creationId xmlns:a16="http://schemas.microsoft.com/office/drawing/2014/main" id="{9D6B8FB6-124D-B3D3-6388-24221DA7EB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6517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258</xdr:row>
      <xdr:rowOff>0</xdr:rowOff>
    </xdr:from>
    <xdr:to>
      <xdr:col>4</xdr:col>
      <xdr:colOff>190500</xdr:colOff>
      <xdr:row>258</xdr:row>
      <xdr:rowOff>190500</xdr:rowOff>
    </xdr:to>
    <xdr:pic>
      <xdr:nvPicPr>
        <xdr:cNvPr id="908" name="Picture 907">
          <a:extLst>
            <a:ext uri="{FF2B5EF4-FFF2-40B4-BE49-F238E27FC236}">
              <a16:creationId xmlns:a16="http://schemas.microsoft.com/office/drawing/2014/main" id="{AA03AD2B-66E2-928F-767D-A36DF3EF7C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7066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259</xdr:row>
      <xdr:rowOff>0</xdr:rowOff>
    </xdr:from>
    <xdr:to>
      <xdr:col>4</xdr:col>
      <xdr:colOff>190500</xdr:colOff>
      <xdr:row>259</xdr:row>
      <xdr:rowOff>190500</xdr:rowOff>
    </xdr:to>
    <xdr:pic>
      <xdr:nvPicPr>
        <xdr:cNvPr id="909" name="Picture 908">
          <a:extLst>
            <a:ext uri="{FF2B5EF4-FFF2-40B4-BE49-F238E27FC236}">
              <a16:creationId xmlns:a16="http://schemas.microsoft.com/office/drawing/2014/main" id="{863FA24B-D688-5F0D-7A5D-C0FB4074F4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7797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260</xdr:row>
      <xdr:rowOff>0</xdr:rowOff>
    </xdr:from>
    <xdr:to>
      <xdr:col>4</xdr:col>
      <xdr:colOff>190500</xdr:colOff>
      <xdr:row>260</xdr:row>
      <xdr:rowOff>190500</xdr:rowOff>
    </xdr:to>
    <xdr:pic>
      <xdr:nvPicPr>
        <xdr:cNvPr id="910" name="Picture 909">
          <a:extLst>
            <a:ext uri="{FF2B5EF4-FFF2-40B4-BE49-F238E27FC236}">
              <a16:creationId xmlns:a16="http://schemas.microsoft.com/office/drawing/2014/main" id="{B1E938F4-A65D-9308-59A8-AC233B649E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8346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261</xdr:row>
      <xdr:rowOff>0</xdr:rowOff>
    </xdr:from>
    <xdr:to>
      <xdr:col>4</xdr:col>
      <xdr:colOff>190500</xdr:colOff>
      <xdr:row>261</xdr:row>
      <xdr:rowOff>190500</xdr:rowOff>
    </xdr:to>
    <xdr:pic>
      <xdr:nvPicPr>
        <xdr:cNvPr id="911" name="Picture 910">
          <a:extLst>
            <a:ext uri="{FF2B5EF4-FFF2-40B4-BE49-F238E27FC236}">
              <a16:creationId xmlns:a16="http://schemas.microsoft.com/office/drawing/2014/main" id="{FE840AD8-389A-F2EC-2CD5-6A5EA6173B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8895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262</xdr:row>
      <xdr:rowOff>0</xdr:rowOff>
    </xdr:from>
    <xdr:to>
      <xdr:col>4</xdr:col>
      <xdr:colOff>190500</xdr:colOff>
      <xdr:row>262</xdr:row>
      <xdr:rowOff>190500</xdr:rowOff>
    </xdr:to>
    <xdr:pic>
      <xdr:nvPicPr>
        <xdr:cNvPr id="912" name="Picture 911">
          <a:extLst>
            <a:ext uri="{FF2B5EF4-FFF2-40B4-BE49-F238E27FC236}">
              <a16:creationId xmlns:a16="http://schemas.microsoft.com/office/drawing/2014/main" id="{BABD7148-0D9A-7138-4EEF-51866A5E97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9443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287</xdr:row>
      <xdr:rowOff>0</xdr:rowOff>
    </xdr:from>
    <xdr:to>
      <xdr:col>4</xdr:col>
      <xdr:colOff>190500</xdr:colOff>
      <xdr:row>287</xdr:row>
      <xdr:rowOff>190500</xdr:rowOff>
    </xdr:to>
    <xdr:pic>
      <xdr:nvPicPr>
        <xdr:cNvPr id="913" name="Picture 912">
          <a:extLst>
            <a:ext uri="{FF2B5EF4-FFF2-40B4-BE49-F238E27FC236}">
              <a16:creationId xmlns:a16="http://schemas.microsoft.com/office/drawing/2014/main" id="{4DE38358-C14F-9EB5-5769-6423A89045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0175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288</xdr:row>
      <xdr:rowOff>0</xdr:rowOff>
    </xdr:from>
    <xdr:to>
      <xdr:col>4</xdr:col>
      <xdr:colOff>190500</xdr:colOff>
      <xdr:row>288</xdr:row>
      <xdr:rowOff>190500</xdr:rowOff>
    </xdr:to>
    <xdr:pic>
      <xdr:nvPicPr>
        <xdr:cNvPr id="914" name="Picture 913">
          <a:extLst>
            <a:ext uri="{FF2B5EF4-FFF2-40B4-BE49-F238E27FC236}">
              <a16:creationId xmlns:a16="http://schemas.microsoft.com/office/drawing/2014/main" id="{B105C418-99B1-56BB-268C-F5B36E812F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0723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289</xdr:row>
      <xdr:rowOff>0</xdr:rowOff>
    </xdr:from>
    <xdr:to>
      <xdr:col>4</xdr:col>
      <xdr:colOff>190500</xdr:colOff>
      <xdr:row>289</xdr:row>
      <xdr:rowOff>190500</xdr:rowOff>
    </xdr:to>
    <xdr:pic>
      <xdr:nvPicPr>
        <xdr:cNvPr id="915" name="Picture 914">
          <a:extLst>
            <a:ext uri="{FF2B5EF4-FFF2-40B4-BE49-F238E27FC236}">
              <a16:creationId xmlns:a16="http://schemas.microsoft.com/office/drawing/2014/main" id="{B593D345-9E53-38AD-F3D1-3240D0E54A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272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290</xdr:row>
      <xdr:rowOff>0</xdr:rowOff>
    </xdr:from>
    <xdr:to>
      <xdr:col>4</xdr:col>
      <xdr:colOff>190500</xdr:colOff>
      <xdr:row>290</xdr:row>
      <xdr:rowOff>190500</xdr:rowOff>
    </xdr:to>
    <xdr:pic>
      <xdr:nvPicPr>
        <xdr:cNvPr id="916" name="Picture 915">
          <a:extLst>
            <a:ext uri="{FF2B5EF4-FFF2-40B4-BE49-F238E27FC236}">
              <a16:creationId xmlns:a16="http://schemas.microsoft.com/office/drawing/2014/main" id="{2AC6C5D3-8300-8EC7-00F4-3274DDA449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2004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291</xdr:row>
      <xdr:rowOff>0</xdr:rowOff>
    </xdr:from>
    <xdr:to>
      <xdr:col>4</xdr:col>
      <xdr:colOff>190500</xdr:colOff>
      <xdr:row>291</xdr:row>
      <xdr:rowOff>190500</xdr:rowOff>
    </xdr:to>
    <xdr:pic>
      <xdr:nvPicPr>
        <xdr:cNvPr id="917" name="Picture 916">
          <a:extLst>
            <a:ext uri="{FF2B5EF4-FFF2-40B4-BE49-F238E27FC236}">
              <a16:creationId xmlns:a16="http://schemas.microsoft.com/office/drawing/2014/main" id="{943F730A-F859-2EEB-7004-8A1045DA60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2552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292</xdr:row>
      <xdr:rowOff>0</xdr:rowOff>
    </xdr:from>
    <xdr:to>
      <xdr:col>4</xdr:col>
      <xdr:colOff>190500</xdr:colOff>
      <xdr:row>292</xdr:row>
      <xdr:rowOff>190500</xdr:rowOff>
    </xdr:to>
    <xdr:pic>
      <xdr:nvPicPr>
        <xdr:cNvPr id="918" name="Picture 917">
          <a:extLst>
            <a:ext uri="{FF2B5EF4-FFF2-40B4-BE49-F238E27FC236}">
              <a16:creationId xmlns:a16="http://schemas.microsoft.com/office/drawing/2014/main" id="{B49EE0D0-2517-BA6D-30C8-99CA28E973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3101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293</xdr:row>
      <xdr:rowOff>0</xdr:rowOff>
    </xdr:from>
    <xdr:to>
      <xdr:col>4</xdr:col>
      <xdr:colOff>190500</xdr:colOff>
      <xdr:row>293</xdr:row>
      <xdr:rowOff>190500</xdr:rowOff>
    </xdr:to>
    <xdr:pic>
      <xdr:nvPicPr>
        <xdr:cNvPr id="919" name="Picture 918">
          <a:extLst>
            <a:ext uri="{FF2B5EF4-FFF2-40B4-BE49-F238E27FC236}">
              <a16:creationId xmlns:a16="http://schemas.microsoft.com/office/drawing/2014/main" id="{AB5C698A-D953-18C4-9923-BC2CA659F4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3832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294</xdr:row>
      <xdr:rowOff>0</xdr:rowOff>
    </xdr:from>
    <xdr:to>
      <xdr:col>4</xdr:col>
      <xdr:colOff>190500</xdr:colOff>
      <xdr:row>294</xdr:row>
      <xdr:rowOff>190500</xdr:rowOff>
    </xdr:to>
    <xdr:pic>
      <xdr:nvPicPr>
        <xdr:cNvPr id="920" name="Picture 919">
          <a:extLst>
            <a:ext uri="{FF2B5EF4-FFF2-40B4-BE49-F238E27FC236}">
              <a16:creationId xmlns:a16="http://schemas.microsoft.com/office/drawing/2014/main" id="{D2F05EEA-C7C7-DD44-F1B4-77951E7933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4381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295</xdr:row>
      <xdr:rowOff>0</xdr:rowOff>
    </xdr:from>
    <xdr:to>
      <xdr:col>4</xdr:col>
      <xdr:colOff>190500</xdr:colOff>
      <xdr:row>295</xdr:row>
      <xdr:rowOff>190500</xdr:rowOff>
    </xdr:to>
    <xdr:pic>
      <xdr:nvPicPr>
        <xdr:cNvPr id="921" name="Picture 920">
          <a:extLst>
            <a:ext uri="{FF2B5EF4-FFF2-40B4-BE49-F238E27FC236}">
              <a16:creationId xmlns:a16="http://schemas.microsoft.com/office/drawing/2014/main" id="{8A0FE587-7C96-F497-3968-020710791D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4930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296</xdr:row>
      <xdr:rowOff>0</xdr:rowOff>
    </xdr:from>
    <xdr:to>
      <xdr:col>4</xdr:col>
      <xdr:colOff>190500</xdr:colOff>
      <xdr:row>296</xdr:row>
      <xdr:rowOff>190500</xdr:rowOff>
    </xdr:to>
    <xdr:pic>
      <xdr:nvPicPr>
        <xdr:cNvPr id="922" name="Picture 921">
          <a:extLst>
            <a:ext uri="{FF2B5EF4-FFF2-40B4-BE49-F238E27FC236}">
              <a16:creationId xmlns:a16="http://schemas.microsoft.com/office/drawing/2014/main" id="{DF065CCE-581C-5C38-F852-B62CCAB5EA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5478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297</xdr:row>
      <xdr:rowOff>0</xdr:rowOff>
    </xdr:from>
    <xdr:to>
      <xdr:col>4</xdr:col>
      <xdr:colOff>190500</xdr:colOff>
      <xdr:row>297</xdr:row>
      <xdr:rowOff>190500</xdr:rowOff>
    </xdr:to>
    <xdr:pic>
      <xdr:nvPicPr>
        <xdr:cNvPr id="923" name="Picture 922">
          <a:extLst>
            <a:ext uri="{FF2B5EF4-FFF2-40B4-BE49-F238E27FC236}">
              <a16:creationId xmlns:a16="http://schemas.microsoft.com/office/drawing/2014/main" id="{04569A45-E16A-D51D-9561-EBBAA31F83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6027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298</xdr:row>
      <xdr:rowOff>0</xdr:rowOff>
    </xdr:from>
    <xdr:to>
      <xdr:col>4</xdr:col>
      <xdr:colOff>190500</xdr:colOff>
      <xdr:row>298</xdr:row>
      <xdr:rowOff>190500</xdr:rowOff>
    </xdr:to>
    <xdr:pic>
      <xdr:nvPicPr>
        <xdr:cNvPr id="924" name="Picture 923">
          <a:extLst>
            <a:ext uri="{FF2B5EF4-FFF2-40B4-BE49-F238E27FC236}">
              <a16:creationId xmlns:a16="http://schemas.microsoft.com/office/drawing/2014/main" id="{5EB5BDC3-9F81-612A-307E-67F58FD664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6576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299</xdr:row>
      <xdr:rowOff>0</xdr:rowOff>
    </xdr:from>
    <xdr:to>
      <xdr:col>4</xdr:col>
      <xdr:colOff>190500</xdr:colOff>
      <xdr:row>299</xdr:row>
      <xdr:rowOff>190500</xdr:rowOff>
    </xdr:to>
    <xdr:pic>
      <xdr:nvPicPr>
        <xdr:cNvPr id="925" name="Picture 924">
          <a:extLst>
            <a:ext uri="{FF2B5EF4-FFF2-40B4-BE49-F238E27FC236}">
              <a16:creationId xmlns:a16="http://schemas.microsoft.com/office/drawing/2014/main" id="{FDB6D2D5-C27B-2DDB-44A8-7F7C5522BB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124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300</xdr:row>
      <xdr:rowOff>0</xdr:rowOff>
    </xdr:from>
    <xdr:to>
      <xdr:col>4</xdr:col>
      <xdr:colOff>190500</xdr:colOff>
      <xdr:row>300</xdr:row>
      <xdr:rowOff>190500</xdr:rowOff>
    </xdr:to>
    <xdr:pic>
      <xdr:nvPicPr>
        <xdr:cNvPr id="926" name="Picture 925">
          <a:extLst>
            <a:ext uri="{FF2B5EF4-FFF2-40B4-BE49-F238E27FC236}">
              <a16:creationId xmlns:a16="http://schemas.microsoft.com/office/drawing/2014/main" id="{7DFCFC3D-EDA4-69F9-F8FC-B6070F8B2A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673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301</xdr:row>
      <xdr:rowOff>0</xdr:rowOff>
    </xdr:from>
    <xdr:to>
      <xdr:col>4</xdr:col>
      <xdr:colOff>190500</xdr:colOff>
      <xdr:row>301</xdr:row>
      <xdr:rowOff>190500</xdr:rowOff>
    </xdr:to>
    <xdr:pic>
      <xdr:nvPicPr>
        <xdr:cNvPr id="927" name="Picture 926">
          <a:extLst>
            <a:ext uri="{FF2B5EF4-FFF2-40B4-BE49-F238E27FC236}">
              <a16:creationId xmlns:a16="http://schemas.microsoft.com/office/drawing/2014/main" id="{527081BA-BA41-0AC4-2FE1-3F2AC070C2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8221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302</xdr:row>
      <xdr:rowOff>0</xdr:rowOff>
    </xdr:from>
    <xdr:to>
      <xdr:col>4</xdr:col>
      <xdr:colOff>190500</xdr:colOff>
      <xdr:row>302</xdr:row>
      <xdr:rowOff>190500</xdr:rowOff>
    </xdr:to>
    <xdr:pic>
      <xdr:nvPicPr>
        <xdr:cNvPr id="928" name="Picture 927">
          <a:extLst>
            <a:ext uri="{FF2B5EF4-FFF2-40B4-BE49-F238E27FC236}">
              <a16:creationId xmlns:a16="http://schemas.microsoft.com/office/drawing/2014/main" id="{D39C7118-CA63-715A-569B-0BF4D82316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8770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303</xdr:row>
      <xdr:rowOff>0</xdr:rowOff>
    </xdr:from>
    <xdr:to>
      <xdr:col>4</xdr:col>
      <xdr:colOff>190500</xdr:colOff>
      <xdr:row>303</xdr:row>
      <xdr:rowOff>190500</xdr:rowOff>
    </xdr:to>
    <xdr:pic>
      <xdr:nvPicPr>
        <xdr:cNvPr id="929" name="Picture 928">
          <a:extLst>
            <a:ext uri="{FF2B5EF4-FFF2-40B4-BE49-F238E27FC236}">
              <a16:creationId xmlns:a16="http://schemas.microsoft.com/office/drawing/2014/main" id="{0B8EC0B9-7468-205E-092D-F7B6E7BC5A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9319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304</xdr:row>
      <xdr:rowOff>0</xdr:rowOff>
    </xdr:from>
    <xdr:to>
      <xdr:col>4</xdr:col>
      <xdr:colOff>190500</xdr:colOff>
      <xdr:row>304</xdr:row>
      <xdr:rowOff>190500</xdr:rowOff>
    </xdr:to>
    <xdr:pic>
      <xdr:nvPicPr>
        <xdr:cNvPr id="930" name="Picture 929">
          <a:extLst>
            <a:ext uri="{FF2B5EF4-FFF2-40B4-BE49-F238E27FC236}">
              <a16:creationId xmlns:a16="http://schemas.microsoft.com/office/drawing/2014/main" id="{30105D3A-FF8D-05E8-36B2-7FB250C720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0050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305</xdr:row>
      <xdr:rowOff>0</xdr:rowOff>
    </xdr:from>
    <xdr:to>
      <xdr:col>4</xdr:col>
      <xdr:colOff>190500</xdr:colOff>
      <xdr:row>305</xdr:row>
      <xdr:rowOff>190500</xdr:rowOff>
    </xdr:to>
    <xdr:pic>
      <xdr:nvPicPr>
        <xdr:cNvPr id="931" name="Picture 930">
          <a:extLst>
            <a:ext uri="{FF2B5EF4-FFF2-40B4-BE49-F238E27FC236}">
              <a16:creationId xmlns:a16="http://schemas.microsoft.com/office/drawing/2014/main" id="{632F6757-6E0C-0057-8ECC-C944A90E25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0599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306</xdr:row>
      <xdr:rowOff>0</xdr:rowOff>
    </xdr:from>
    <xdr:to>
      <xdr:col>4</xdr:col>
      <xdr:colOff>190500</xdr:colOff>
      <xdr:row>306</xdr:row>
      <xdr:rowOff>190500</xdr:rowOff>
    </xdr:to>
    <xdr:pic>
      <xdr:nvPicPr>
        <xdr:cNvPr id="932" name="Picture 931">
          <a:extLst>
            <a:ext uri="{FF2B5EF4-FFF2-40B4-BE49-F238E27FC236}">
              <a16:creationId xmlns:a16="http://schemas.microsoft.com/office/drawing/2014/main" id="{BAB9DDDA-F3BA-1308-B9F4-66E4712BF8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1148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307</xdr:row>
      <xdr:rowOff>0</xdr:rowOff>
    </xdr:from>
    <xdr:to>
      <xdr:col>4</xdr:col>
      <xdr:colOff>190500</xdr:colOff>
      <xdr:row>307</xdr:row>
      <xdr:rowOff>190500</xdr:rowOff>
    </xdr:to>
    <xdr:pic>
      <xdr:nvPicPr>
        <xdr:cNvPr id="933" name="Picture 932">
          <a:extLst>
            <a:ext uri="{FF2B5EF4-FFF2-40B4-BE49-F238E27FC236}">
              <a16:creationId xmlns:a16="http://schemas.microsoft.com/office/drawing/2014/main" id="{271104AD-59A9-AFBF-3EC4-FDC5DFD6B9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1696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308</xdr:row>
      <xdr:rowOff>0</xdr:rowOff>
    </xdr:from>
    <xdr:to>
      <xdr:col>4</xdr:col>
      <xdr:colOff>190500</xdr:colOff>
      <xdr:row>308</xdr:row>
      <xdr:rowOff>190500</xdr:rowOff>
    </xdr:to>
    <xdr:pic>
      <xdr:nvPicPr>
        <xdr:cNvPr id="934" name="Picture 933">
          <a:extLst>
            <a:ext uri="{FF2B5EF4-FFF2-40B4-BE49-F238E27FC236}">
              <a16:creationId xmlns:a16="http://schemas.microsoft.com/office/drawing/2014/main" id="{44A0AF25-A26C-5EF7-EBF4-B8E89BC1E5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2245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309</xdr:row>
      <xdr:rowOff>0</xdr:rowOff>
    </xdr:from>
    <xdr:to>
      <xdr:col>4</xdr:col>
      <xdr:colOff>190500</xdr:colOff>
      <xdr:row>309</xdr:row>
      <xdr:rowOff>190500</xdr:rowOff>
    </xdr:to>
    <xdr:pic>
      <xdr:nvPicPr>
        <xdr:cNvPr id="935" name="Picture 934">
          <a:extLst>
            <a:ext uri="{FF2B5EF4-FFF2-40B4-BE49-F238E27FC236}">
              <a16:creationId xmlns:a16="http://schemas.microsoft.com/office/drawing/2014/main" id="{A2EE4B1C-2D39-3EF2-047D-6B54B0B39B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2793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310</xdr:row>
      <xdr:rowOff>0</xdr:rowOff>
    </xdr:from>
    <xdr:to>
      <xdr:col>4</xdr:col>
      <xdr:colOff>190500</xdr:colOff>
      <xdr:row>310</xdr:row>
      <xdr:rowOff>190500</xdr:rowOff>
    </xdr:to>
    <xdr:pic>
      <xdr:nvPicPr>
        <xdr:cNvPr id="936" name="Picture 935">
          <a:extLst>
            <a:ext uri="{FF2B5EF4-FFF2-40B4-BE49-F238E27FC236}">
              <a16:creationId xmlns:a16="http://schemas.microsoft.com/office/drawing/2014/main" id="{E10684B7-2365-08C0-6FAA-24B3FB1494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3342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311</xdr:row>
      <xdr:rowOff>0</xdr:rowOff>
    </xdr:from>
    <xdr:to>
      <xdr:col>4</xdr:col>
      <xdr:colOff>190500</xdr:colOff>
      <xdr:row>311</xdr:row>
      <xdr:rowOff>190500</xdr:rowOff>
    </xdr:to>
    <xdr:pic>
      <xdr:nvPicPr>
        <xdr:cNvPr id="937" name="Picture 936">
          <a:extLst>
            <a:ext uri="{FF2B5EF4-FFF2-40B4-BE49-F238E27FC236}">
              <a16:creationId xmlns:a16="http://schemas.microsoft.com/office/drawing/2014/main" id="{F50ECCC6-D697-421E-4367-76E935C91C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3891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312</xdr:row>
      <xdr:rowOff>0</xdr:rowOff>
    </xdr:from>
    <xdr:to>
      <xdr:col>4</xdr:col>
      <xdr:colOff>190500</xdr:colOff>
      <xdr:row>312</xdr:row>
      <xdr:rowOff>190500</xdr:rowOff>
    </xdr:to>
    <xdr:pic>
      <xdr:nvPicPr>
        <xdr:cNvPr id="938" name="Picture 937">
          <a:extLst>
            <a:ext uri="{FF2B5EF4-FFF2-40B4-BE49-F238E27FC236}">
              <a16:creationId xmlns:a16="http://schemas.microsoft.com/office/drawing/2014/main" id="{A2191105-2795-FB16-005A-6484B2FB42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4439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313</xdr:row>
      <xdr:rowOff>0</xdr:rowOff>
    </xdr:from>
    <xdr:to>
      <xdr:col>4</xdr:col>
      <xdr:colOff>190500</xdr:colOff>
      <xdr:row>313</xdr:row>
      <xdr:rowOff>190500</xdr:rowOff>
    </xdr:to>
    <xdr:pic>
      <xdr:nvPicPr>
        <xdr:cNvPr id="939" name="Picture 938">
          <a:extLst>
            <a:ext uri="{FF2B5EF4-FFF2-40B4-BE49-F238E27FC236}">
              <a16:creationId xmlns:a16="http://schemas.microsoft.com/office/drawing/2014/main" id="{DE1A288D-0128-5D97-E6B5-24A3C24B0D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4988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314</xdr:row>
      <xdr:rowOff>0</xdr:rowOff>
    </xdr:from>
    <xdr:to>
      <xdr:col>4</xdr:col>
      <xdr:colOff>190500</xdr:colOff>
      <xdr:row>314</xdr:row>
      <xdr:rowOff>190500</xdr:rowOff>
    </xdr:to>
    <xdr:pic>
      <xdr:nvPicPr>
        <xdr:cNvPr id="940" name="Picture 939">
          <a:extLst>
            <a:ext uri="{FF2B5EF4-FFF2-40B4-BE49-F238E27FC236}">
              <a16:creationId xmlns:a16="http://schemas.microsoft.com/office/drawing/2014/main" id="{6E93BDF6-D803-5F7A-FBE1-683ED6B316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5537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315</xdr:row>
      <xdr:rowOff>0</xdr:rowOff>
    </xdr:from>
    <xdr:to>
      <xdr:col>4</xdr:col>
      <xdr:colOff>190500</xdr:colOff>
      <xdr:row>315</xdr:row>
      <xdr:rowOff>190500</xdr:rowOff>
    </xdr:to>
    <xdr:pic>
      <xdr:nvPicPr>
        <xdr:cNvPr id="941" name="Picture 940">
          <a:extLst>
            <a:ext uri="{FF2B5EF4-FFF2-40B4-BE49-F238E27FC236}">
              <a16:creationId xmlns:a16="http://schemas.microsoft.com/office/drawing/2014/main" id="{DBAF8EE5-B125-2B5B-792D-0FC1D3D559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6085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263</xdr:row>
      <xdr:rowOff>0</xdr:rowOff>
    </xdr:from>
    <xdr:to>
      <xdr:col>4</xdr:col>
      <xdr:colOff>190500</xdr:colOff>
      <xdr:row>263</xdr:row>
      <xdr:rowOff>190500</xdr:rowOff>
    </xdr:to>
    <xdr:pic>
      <xdr:nvPicPr>
        <xdr:cNvPr id="942" name="Picture 941">
          <a:extLst>
            <a:ext uri="{FF2B5EF4-FFF2-40B4-BE49-F238E27FC236}">
              <a16:creationId xmlns:a16="http://schemas.microsoft.com/office/drawing/2014/main" id="{6FFC564E-4192-619D-DD79-76C67E1C0A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6634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264</xdr:row>
      <xdr:rowOff>0</xdr:rowOff>
    </xdr:from>
    <xdr:to>
      <xdr:col>4</xdr:col>
      <xdr:colOff>190500</xdr:colOff>
      <xdr:row>264</xdr:row>
      <xdr:rowOff>190500</xdr:rowOff>
    </xdr:to>
    <xdr:pic>
      <xdr:nvPicPr>
        <xdr:cNvPr id="943" name="Picture 942">
          <a:extLst>
            <a:ext uri="{FF2B5EF4-FFF2-40B4-BE49-F238E27FC236}">
              <a16:creationId xmlns:a16="http://schemas.microsoft.com/office/drawing/2014/main" id="{A8C59293-0A48-89AF-2B24-9ECF754002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7365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265</xdr:row>
      <xdr:rowOff>0</xdr:rowOff>
    </xdr:from>
    <xdr:to>
      <xdr:col>4</xdr:col>
      <xdr:colOff>190500</xdr:colOff>
      <xdr:row>265</xdr:row>
      <xdr:rowOff>190500</xdr:rowOff>
    </xdr:to>
    <xdr:pic>
      <xdr:nvPicPr>
        <xdr:cNvPr id="944" name="Picture 943">
          <a:extLst>
            <a:ext uri="{FF2B5EF4-FFF2-40B4-BE49-F238E27FC236}">
              <a16:creationId xmlns:a16="http://schemas.microsoft.com/office/drawing/2014/main" id="{F4F9391D-9CFD-9322-BA56-FAB2A8CA7E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8097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266</xdr:row>
      <xdr:rowOff>0</xdr:rowOff>
    </xdr:from>
    <xdr:to>
      <xdr:col>4</xdr:col>
      <xdr:colOff>190500</xdr:colOff>
      <xdr:row>266</xdr:row>
      <xdr:rowOff>190500</xdr:rowOff>
    </xdr:to>
    <xdr:pic>
      <xdr:nvPicPr>
        <xdr:cNvPr id="945" name="Picture 944">
          <a:extLst>
            <a:ext uri="{FF2B5EF4-FFF2-40B4-BE49-F238E27FC236}">
              <a16:creationId xmlns:a16="http://schemas.microsoft.com/office/drawing/2014/main" id="{687C3043-848A-4A60-22C4-AFB0D7B90B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8828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267</xdr:row>
      <xdr:rowOff>0</xdr:rowOff>
    </xdr:from>
    <xdr:to>
      <xdr:col>4</xdr:col>
      <xdr:colOff>190500</xdr:colOff>
      <xdr:row>267</xdr:row>
      <xdr:rowOff>190500</xdr:rowOff>
    </xdr:to>
    <xdr:pic>
      <xdr:nvPicPr>
        <xdr:cNvPr id="946" name="Picture 945">
          <a:extLst>
            <a:ext uri="{FF2B5EF4-FFF2-40B4-BE49-F238E27FC236}">
              <a16:creationId xmlns:a16="http://schemas.microsoft.com/office/drawing/2014/main" id="{5FEA803E-6377-0761-ACEE-3A87683AFB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9560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268</xdr:row>
      <xdr:rowOff>0</xdr:rowOff>
    </xdr:from>
    <xdr:to>
      <xdr:col>4</xdr:col>
      <xdr:colOff>190500</xdr:colOff>
      <xdr:row>268</xdr:row>
      <xdr:rowOff>190500</xdr:rowOff>
    </xdr:to>
    <xdr:pic>
      <xdr:nvPicPr>
        <xdr:cNvPr id="947" name="Picture 946">
          <a:extLst>
            <a:ext uri="{FF2B5EF4-FFF2-40B4-BE49-F238E27FC236}">
              <a16:creationId xmlns:a16="http://schemas.microsoft.com/office/drawing/2014/main" id="{EBF4886A-3A57-893E-5898-715C27F0A8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0292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269</xdr:row>
      <xdr:rowOff>0</xdr:rowOff>
    </xdr:from>
    <xdr:to>
      <xdr:col>4</xdr:col>
      <xdr:colOff>190500</xdr:colOff>
      <xdr:row>269</xdr:row>
      <xdr:rowOff>190500</xdr:rowOff>
    </xdr:to>
    <xdr:pic>
      <xdr:nvPicPr>
        <xdr:cNvPr id="948" name="Picture 947">
          <a:extLst>
            <a:ext uri="{FF2B5EF4-FFF2-40B4-BE49-F238E27FC236}">
              <a16:creationId xmlns:a16="http://schemas.microsoft.com/office/drawing/2014/main" id="{5A7B3DB1-A234-63E5-9B7A-54E52C6CD4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1023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270</xdr:row>
      <xdr:rowOff>0</xdr:rowOff>
    </xdr:from>
    <xdr:to>
      <xdr:col>4</xdr:col>
      <xdr:colOff>190500</xdr:colOff>
      <xdr:row>270</xdr:row>
      <xdr:rowOff>190500</xdr:rowOff>
    </xdr:to>
    <xdr:pic>
      <xdr:nvPicPr>
        <xdr:cNvPr id="949" name="Picture 948">
          <a:extLst>
            <a:ext uri="{FF2B5EF4-FFF2-40B4-BE49-F238E27FC236}">
              <a16:creationId xmlns:a16="http://schemas.microsoft.com/office/drawing/2014/main" id="{2A01D18D-7BEE-D05E-323B-0006E597A1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1755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271</xdr:row>
      <xdr:rowOff>0</xdr:rowOff>
    </xdr:from>
    <xdr:to>
      <xdr:col>4</xdr:col>
      <xdr:colOff>190500</xdr:colOff>
      <xdr:row>271</xdr:row>
      <xdr:rowOff>190500</xdr:rowOff>
    </xdr:to>
    <xdr:pic>
      <xdr:nvPicPr>
        <xdr:cNvPr id="950" name="Picture 949">
          <a:extLst>
            <a:ext uri="{FF2B5EF4-FFF2-40B4-BE49-F238E27FC236}">
              <a16:creationId xmlns:a16="http://schemas.microsoft.com/office/drawing/2014/main" id="{DB90BAD8-63F9-0166-7C25-F043E4BBD9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669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272</xdr:row>
      <xdr:rowOff>0</xdr:rowOff>
    </xdr:from>
    <xdr:to>
      <xdr:col>4</xdr:col>
      <xdr:colOff>190500</xdr:colOff>
      <xdr:row>272</xdr:row>
      <xdr:rowOff>190500</xdr:rowOff>
    </xdr:to>
    <xdr:pic>
      <xdr:nvPicPr>
        <xdr:cNvPr id="951" name="Picture 950">
          <a:extLst>
            <a:ext uri="{FF2B5EF4-FFF2-40B4-BE49-F238E27FC236}">
              <a16:creationId xmlns:a16="http://schemas.microsoft.com/office/drawing/2014/main" id="{624FC71F-DAD0-762D-CF67-9681597CF9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3400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316</xdr:row>
      <xdr:rowOff>0</xdr:rowOff>
    </xdr:from>
    <xdr:to>
      <xdr:col>4</xdr:col>
      <xdr:colOff>190500</xdr:colOff>
      <xdr:row>316</xdr:row>
      <xdr:rowOff>190500</xdr:rowOff>
    </xdr:to>
    <xdr:pic>
      <xdr:nvPicPr>
        <xdr:cNvPr id="952" name="Picture 951">
          <a:extLst>
            <a:ext uri="{FF2B5EF4-FFF2-40B4-BE49-F238E27FC236}">
              <a16:creationId xmlns:a16="http://schemas.microsoft.com/office/drawing/2014/main" id="{D3DC13E9-EF6F-1615-5146-025ACD5D70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4132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273</xdr:row>
      <xdr:rowOff>0</xdr:rowOff>
    </xdr:from>
    <xdr:to>
      <xdr:col>4</xdr:col>
      <xdr:colOff>190500</xdr:colOff>
      <xdr:row>273</xdr:row>
      <xdr:rowOff>190500</xdr:rowOff>
    </xdr:to>
    <xdr:pic>
      <xdr:nvPicPr>
        <xdr:cNvPr id="953" name="Picture 952">
          <a:extLst>
            <a:ext uri="{FF2B5EF4-FFF2-40B4-BE49-F238E27FC236}">
              <a16:creationId xmlns:a16="http://schemas.microsoft.com/office/drawing/2014/main" id="{ED7B5FF5-69A5-2FBC-06D4-6B38B432CE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5046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318</xdr:row>
      <xdr:rowOff>0</xdr:rowOff>
    </xdr:from>
    <xdr:to>
      <xdr:col>4</xdr:col>
      <xdr:colOff>190500</xdr:colOff>
      <xdr:row>318</xdr:row>
      <xdr:rowOff>190500</xdr:rowOff>
    </xdr:to>
    <xdr:pic>
      <xdr:nvPicPr>
        <xdr:cNvPr id="954" name="Picture 953">
          <a:extLst>
            <a:ext uri="{FF2B5EF4-FFF2-40B4-BE49-F238E27FC236}">
              <a16:creationId xmlns:a16="http://schemas.microsoft.com/office/drawing/2014/main" id="{90A273DD-63BD-2148-CDF9-621ED2BAC3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6692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319</xdr:row>
      <xdr:rowOff>0</xdr:rowOff>
    </xdr:from>
    <xdr:to>
      <xdr:col>4</xdr:col>
      <xdr:colOff>190500</xdr:colOff>
      <xdr:row>319</xdr:row>
      <xdr:rowOff>190500</xdr:rowOff>
    </xdr:to>
    <xdr:pic>
      <xdr:nvPicPr>
        <xdr:cNvPr id="955" name="Picture 954">
          <a:extLst>
            <a:ext uri="{FF2B5EF4-FFF2-40B4-BE49-F238E27FC236}">
              <a16:creationId xmlns:a16="http://schemas.microsoft.com/office/drawing/2014/main" id="{58594C33-1EA5-D617-5248-EC05B3C576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7424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668</xdr:row>
      <xdr:rowOff>0</xdr:rowOff>
    </xdr:from>
    <xdr:to>
      <xdr:col>4</xdr:col>
      <xdr:colOff>190500</xdr:colOff>
      <xdr:row>668</xdr:row>
      <xdr:rowOff>190500</xdr:rowOff>
    </xdr:to>
    <xdr:pic>
      <xdr:nvPicPr>
        <xdr:cNvPr id="956" name="Picture 955">
          <a:extLst>
            <a:ext uri="{FF2B5EF4-FFF2-40B4-BE49-F238E27FC236}">
              <a16:creationId xmlns:a16="http://schemas.microsoft.com/office/drawing/2014/main" id="{2AA92943-B036-11C4-D8F1-FFDC5CE556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8155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669</xdr:row>
      <xdr:rowOff>0</xdr:rowOff>
    </xdr:from>
    <xdr:to>
      <xdr:col>4</xdr:col>
      <xdr:colOff>190500</xdr:colOff>
      <xdr:row>669</xdr:row>
      <xdr:rowOff>190500</xdr:rowOff>
    </xdr:to>
    <xdr:pic>
      <xdr:nvPicPr>
        <xdr:cNvPr id="957" name="Picture 956">
          <a:extLst>
            <a:ext uri="{FF2B5EF4-FFF2-40B4-BE49-F238E27FC236}">
              <a16:creationId xmlns:a16="http://schemas.microsoft.com/office/drawing/2014/main" id="{B75AAF1E-1D9A-08E2-33E1-453479B71B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8887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670</xdr:row>
      <xdr:rowOff>0</xdr:rowOff>
    </xdr:from>
    <xdr:to>
      <xdr:col>4</xdr:col>
      <xdr:colOff>190500</xdr:colOff>
      <xdr:row>670</xdr:row>
      <xdr:rowOff>190500</xdr:rowOff>
    </xdr:to>
    <xdr:pic>
      <xdr:nvPicPr>
        <xdr:cNvPr id="958" name="Picture 957">
          <a:extLst>
            <a:ext uri="{FF2B5EF4-FFF2-40B4-BE49-F238E27FC236}">
              <a16:creationId xmlns:a16="http://schemas.microsoft.com/office/drawing/2014/main" id="{E8A4D877-63AC-F338-F26E-36AA5506C8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9801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671</xdr:row>
      <xdr:rowOff>0</xdr:rowOff>
    </xdr:from>
    <xdr:to>
      <xdr:col>4</xdr:col>
      <xdr:colOff>190500</xdr:colOff>
      <xdr:row>671</xdr:row>
      <xdr:rowOff>190500</xdr:rowOff>
    </xdr:to>
    <xdr:pic>
      <xdr:nvPicPr>
        <xdr:cNvPr id="959" name="Picture 958">
          <a:extLst>
            <a:ext uri="{FF2B5EF4-FFF2-40B4-BE49-F238E27FC236}">
              <a16:creationId xmlns:a16="http://schemas.microsoft.com/office/drawing/2014/main" id="{426387A7-2FD7-9FE4-729F-937E0A89C4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0716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200</xdr:row>
      <xdr:rowOff>0</xdr:rowOff>
    </xdr:from>
    <xdr:to>
      <xdr:col>4</xdr:col>
      <xdr:colOff>190500</xdr:colOff>
      <xdr:row>200</xdr:row>
      <xdr:rowOff>190500</xdr:rowOff>
    </xdr:to>
    <xdr:pic>
      <xdr:nvPicPr>
        <xdr:cNvPr id="960" name="Picture 959">
          <a:extLst>
            <a:ext uri="{FF2B5EF4-FFF2-40B4-BE49-F238E27FC236}">
              <a16:creationId xmlns:a16="http://schemas.microsoft.com/office/drawing/2014/main" id="{A5F26262-55FB-70D2-804F-8F3682D17B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4008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201</xdr:row>
      <xdr:rowOff>0</xdr:rowOff>
    </xdr:from>
    <xdr:to>
      <xdr:col>4</xdr:col>
      <xdr:colOff>190500</xdr:colOff>
      <xdr:row>201</xdr:row>
      <xdr:rowOff>190500</xdr:rowOff>
    </xdr:to>
    <xdr:pic>
      <xdr:nvPicPr>
        <xdr:cNvPr id="961" name="Picture 960">
          <a:extLst>
            <a:ext uri="{FF2B5EF4-FFF2-40B4-BE49-F238E27FC236}">
              <a16:creationId xmlns:a16="http://schemas.microsoft.com/office/drawing/2014/main" id="{F8A6505E-9884-832A-F85F-E4171B15B2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4556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202</xdr:row>
      <xdr:rowOff>0</xdr:rowOff>
    </xdr:from>
    <xdr:to>
      <xdr:col>4</xdr:col>
      <xdr:colOff>190500</xdr:colOff>
      <xdr:row>202</xdr:row>
      <xdr:rowOff>190500</xdr:rowOff>
    </xdr:to>
    <xdr:pic>
      <xdr:nvPicPr>
        <xdr:cNvPr id="962" name="Picture 961">
          <a:extLst>
            <a:ext uri="{FF2B5EF4-FFF2-40B4-BE49-F238E27FC236}">
              <a16:creationId xmlns:a16="http://schemas.microsoft.com/office/drawing/2014/main" id="{3121652E-A8A0-B05F-76E0-1D1FB79B36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5105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203</xdr:row>
      <xdr:rowOff>0</xdr:rowOff>
    </xdr:from>
    <xdr:to>
      <xdr:col>4</xdr:col>
      <xdr:colOff>190500</xdr:colOff>
      <xdr:row>203</xdr:row>
      <xdr:rowOff>190500</xdr:rowOff>
    </xdr:to>
    <xdr:pic>
      <xdr:nvPicPr>
        <xdr:cNvPr id="963" name="Picture 962">
          <a:extLst>
            <a:ext uri="{FF2B5EF4-FFF2-40B4-BE49-F238E27FC236}">
              <a16:creationId xmlns:a16="http://schemas.microsoft.com/office/drawing/2014/main" id="{2039D026-424E-86CD-2FB9-437B5C7940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5653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568</xdr:row>
      <xdr:rowOff>0</xdr:rowOff>
    </xdr:from>
    <xdr:to>
      <xdr:col>4</xdr:col>
      <xdr:colOff>190500</xdr:colOff>
      <xdr:row>568</xdr:row>
      <xdr:rowOff>190500</xdr:rowOff>
    </xdr:to>
    <xdr:pic>
      <xdr:nvPicPr>
        <xdr:cNvPr id="964" name="Picture 963">
          <a:extLst>
            <a:ext uri="{FF2B5EF4-FFF2-40B4-BE49-F238E27FC236}">
              <a16:creationId xmlns:a16="http://schemas.microsoft.com/office/drawing/2014/main" id="{E4B964CE-4D4E-681E-DC10-61FCD46FE4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6568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806</xdr:row>
      <xdr:rowOff>0</xdr:rowOff>
    </xdr:from>
    <xdr:to>
      <xdr:col>4</xdr:col>
      <xdr:colOff>190500</xdr:colOff>
      <xdr:row>806</xdr:row>
      <xdr:rowOff>190500</xdr:rowOff>
    </xdr:to>
    <xdr:pic>
      <xdr:nvPicPr>
        <xdr:cNvPr id="965" name="Picture 964">
          <a:extLst>
            <a:ext uri="{FF2B5EF4-FFF2-40B4-BE49-F238E27FC236}">
              <a16:creationId xmlns:a16="http://schemas.microsoft.com/office/drawing/2014/main" id="{AB8E1A3E-C274-72B4-72DE-53140C6A30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0225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320</xdr:row>
      <xdr:rowOff>0</xdr:rowOff>
    </xdr:from>
    <xdr:to>
      <xdr:col>4</xdr:col>
      <xdr:colOff>190500</xdr:colOff>
      <xdr:row>320</xdr:row>
      <xdr:rowOff>190500</xdr:rowOff>
    </xdr:to>
    <xdr:pic>
      <xdr:nvPicPr>
        <xdr:cNvPr id="966" name="Picture 965">
          <a:extLst>
            <a:ext uri="{FF2B5EF4-FFF2-40B4-BE49-F238E27FC236}">
              <a16:creationId xmlns:a16="http://schemas.microsoft.com/office/drawing/2014/main" id="{D8992B34-2793-D2C2-7CC4-BEADD9CD28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0774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853</xdr:row>
      <xdr:rowOff>0</xdr:rowOff>
    </xdr:from>
    <xdr:to>
      <xdr:col>4</xdr:col>
      <xdr:colOff>190500</xdr:colOff>
      <xdr:row>853</xdr:row>
      <xdr:rowOff>190500</xdr:rowOff>
    </xdr:to>
    <xdr:pic>
      <xdr:nvPicPr>
        <xdr:cNvPr id="967" name="Picture 966">
          <a:extLst>
            <a:ext uri="{FF2B5EF4-FFF2-40B4-BE49-F238E27FC236}">
              <a16:creationId xmlns:a16="http://schemas.microsoft.com/office/drawing/2014/main" id="{7E385190-F35E-AF75-09A1-1B00F2D6D4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5895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854</xdr:row>
      <xdr:rowOff>0</xdr:rowOff>
    </xdr:from>
    <xdr:to>
      <xdr:col>4</xdr:col>
      <xdr:colOff>190500</xdr:colOff>
      <xdr:row>854</xdr:row>
      <xdr:rowOff>190500</xdr:rowOff>
    </xdr:to>
    <xdr:pic>
      <xdr:nvPicPr>
        <xdr:cNvPr id="968" name="Picture 967">
          <a:extLst>
            <a:ext uri="{FF2B5EF4-FFF2-40B4-BE49-F238E27FC236}">
              <a16:creationId xmlns:a16="http://schemas.microsoft.com/office/drawing/2014/main" id="{6C28FE28-D509-08B7-A5DC-3DC2C4BF1A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6809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855</xdr:row>
      <xdr:rowOff>0</xdr:rowOff>
    </xdr:from>
    <xdr:to>
      <xdr:col>4</xdr:col>
      <xdr:colOff>190500</xdr:colOff>
      <xdr:row>855</xdr:row>
      <xdr:rowOff>190500</xdr:rowOff>
    </xdr:to>
    <xdr:pic>
      <xdr:nvPicPr>
        <xdr:cNvPr id="969" name="Picture 968">
          <a:extLst>
            <a:ext uri="{FF2B5EF4-FFF2-40B4-BE49-F238E27FC236}">
              <a16:creationId xmlns:a16="http://schemas.microsoft.com/office/drawing/2014/main" id="{A9C65851-EC3D-379A-5C02-F36CC43957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7724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857</xdr:row>
      <xdr:rowOff>0</xdr:rowOff>
    </xdr:from>
    <xdr:to>
      <xdr:col>4</xdr:col>
      <xdr:colOff>190500</xdr:colOff>
      <xdr:row>857</xdr:row>
      <xdr:rowOff>190500</xdr:rowOff>
    </xdr:to>
    <xdr:pic>
      <xdr:nvPicPr>
        <xdr:cNvPr id="970" name="Picture 969">
          <a:extLst>
            <a:ext uri="{FF2B5EF4-FFF2-40B4-BE49-F238E27FC236}">
              <a16:creationId xmlns:a16="http://schemas.microsoft.com/office/drawing/2014/main" id="{1D74D06A-71D1-C088-F857-3EA3F0C944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9552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858</xdr:row>
      <xdr:rowOff>0</xdr:rowOff>
    </xdr:from>
    <xdr:to>
      <xdr:col>4</xdr:col>
      <xdr:colOff>190500</xdr:colOff>
      <xdr:row>858</xdr:row>
      <xdr:rowOff>190500</xdr:rowOff>
    </xdr:to>
    <xdr:pic>
      <xdr:nvPicPr>
        <xdr:cNvPr id="971" name="Picture 970">
          <a:extLst>
            <a:ext uri="{FF2B5EF4-FFF2-40B4-BE49-F238E27FC236}">
              <a16:creationId xmlns:a16="http://schemas.microsoft.com/office/drawing/2014/main" id="{715CA939-B947-A4F5-5A24-4D184AE15E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0650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859</xdr:row>
      <xdr:rowOff>0</xdr:rowOff>
    </xdr:from>
    <xdr:to>
      <xdr:col>4</xdr:col>
      <xdr:colOff>190500</xdr:colOff>
      <xdr:row>859</xdr:row>
      <xdr:rowOff>190500</xdr:rowOff>
    </xdr:to>
    <xdr:pic>
      <xdr:nvPicPr>
        <xdr:cNvPr id="972" name="Picture 971">
          <a:extLst>
            <a:ext uri="{FF2B5EF4-FFF2-40B4-BE49-F238E27FC236}">
              <a16:creationId xmlns:a16="http://schemas.microsoft.com/office/drawing/2014/main" id="{11F1E22B-8834-F702-7A72-B241CDD2C3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1747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860</xdr:row>
      <xdr:rowOff>0</xdr:rowOff>
    </xdr:from>
    <xdr:to>
      <xdr:col>4</xdr:col>
      <xdr:colOff>190500</xdr:colOff>
      <xdr:row>860</xdr:row>
      <xdr:rowOff>190500</xdr:rowOff>
    </xdr:to>
    <xdr:pic>
      <xdr:nvPicPr>
        <xdr:cNvPr id="973" name="Picture 972">
          <a:extLst>
            <a:ext uri="{FF2B5EF4-FFF2-40B4-BE49-F238E27FC236}">
              <a16:creationId xmlns:a16="http://schemas.microsoft.com/office/drawing/2014/main" id="{D4488998-F331-9007-422C-6B2FC29967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2844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627</xdr:row>
      <xdr:rowOff>0</xdr:rowOff>
    </xdr:from>
    <xdr:to>
      <xdr:col>4</xdr:col>
      <xdr:colOff>190500</xdr:colOff>
      <xdr:row>627</xdr:row>
      <xdr:rowOff>190500</xdr:rowOff>
    </xdr:to>
    <xdr:pic>
      <xdr:nvPicPr>
        <xdr:cNvPr id="974" name="Picture 973">
          <a:extLst>
            <a:ext uri="{FF2B5EF4-FFF2-40B4-BE49-F238E27FC236}">
              <a16:creationId xmlns:a16="http://schemas.microsoft.com/office/drawing/2014/main" id="{E6C6736B-A32F-4F28-F7ED-854E571988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3941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542</xdr:row>
      <xdr:rowOff>0</xdr:rowOff>
    </xdr:from>
    <xdr:to>
      <xdr:col>4</xdr:col>
      <xdr:colOff>190500</xdr:colOff>
      <xdr:row>542</xdr:row>
      <xdr:rowOff>190500</xdr:rowOff>
    </xdr:to>
    <xdr:pic>
      <xdr:nvPicPr>
        <xdr:cNvPr id="975" name="Picture 974">
          <a:extLst>
            <a:ext uri="{FF2B5EF4-FFF2-40B4-BE49-F238E27FC236}">
              <a16:creationId xmlns:a16="http://schemas.microsoft.com/office/drawing/2014/main" id="{634D5CDF-13AB-03D0-8C65-E0C7E21B50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5039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739</xdr:row>
      <xdr:rowOff>0</xdr:rowOff>
    </xdr:from>
    <xdr:to>
      <xdr:col>4</xdr:col>
      <xdr:colOff>190500</xdr:colOff>
      <xdr:row>739</xdr:row>
      <xdr:rowOff>190500</xdr:rowOff>
    </xdr:to>
    <xdr:pic>
      <xdr:nvPicPr>
        <xdr:cNvPr id="976" name="Picture 975">
          <a:extLst>
            <a:ext uri="{FF2B5EF4-FFF2-40B4-BE49-F238E27FC236}">
              <a16:creationId xmlns:a16="http://schemas.microsoft.com/office/drawing/2014/main" id="{9F7C17F1-E624-0BEC-7641-EEE15201E5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5953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741</xdr:row>
      <xdr:rowOff>0</xdr:rowOff>
    </xdr:from>
    <xdr:to>
      <xdr:col>4</xdr:col>
      <xdr:colOff>190500</xdr:colOff>
      <xdr:row>741</xdr:row>
      <xdr:rowOff>190500</xdr:rowOff>
    </xdr:to>
    <xdr:pic>
      <xdr:nvPicPr>
        <xdr:cNvPr id="977" name="Picture 976">
          <a:extLst>
            <a:ext uri="{FF2B5EF4-FFF2-40B4-BE49-F238E27FC236}">
              <a16:creationId xmlns:a16="http://schemas.microsoft.com/office/drawing/2014/main" id="{6636843D-6271-F520-C2AB-A7098CB691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8148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742</xdr:row>
      <xdr:rowOff>0</xdr:rowOff>
    </xdr:from>
    <xdr:to>
      <xdr:col>4</xdr:col>
      <xdr:colOff>190500</xdr:colOff>
      <xdr:row>742</xdr:row>
      <xdr:rowOff>190500</xdr:rowOff>
    </xdr:to>
    <xdr:pic>
      <xdr:nvPicPr>
        <xdr:cNvPr id="978" name="Picture 977">
          <a:extLst>
            <a:ext uri="{FF2B5EF4-FFF2-40B4-BE49-F238E27FC236}">
              <a16:creationId xmlns:a16="http://schemas.microsoft.com/office/drawing/2014/main" id="{0880D3B3-E668-AB5A-A625-53D85826CA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8879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743</xdr:row>
      <xdr:rowOff>0</xdr:rowOff>
    </xdr:from>
    <xdr:to>
      <xdr:col>4</xdr:col>
      <xdr:colOff>190500</xdr:colOff>
      <xdr:row>743</xdr:row>
      <xdr:rowOff>190500</xdr:rowOff>
    </xdr:to>
    <xdr:pic>
      <xdr:nvPicPr>
        <xdr:cNvPr id="979" name="Picture 978">
          <a:extLst>
            <a:ext uri="{FF2B5EF4-FFF2-40B4-BE49-F238E27FC236}">
              <a16:creationId xmlns:a16="http://schemas.microsoft.com/office/drawing/2014/main" id="{7EBED928-6002-1906-8C0A-C3F993066E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9611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744</xdr:row>
      <xdr:rowOff>0</xdr:rowOff>
    </xdr:from>
    <xdr:to>
      <xdr:col>4</xdr:col>
      <xdr:colOff>190500</xdr:colOff>
      <xdr:row>744</xdr:row>
      <xdr:rowOff>190500</xdr:rowOff>
    </xdr:to>
    <xdr:pic>
      <xdr:nvPicPr>
        <xdr:cNvPr id="980" name="Picture 979">
          <a:extLst>
            <a:ext uri="{FF2B5EF4-FFF2-40B4-BE49-F238E27FC236}">
              <a16:creationId xmlns:a16="http://schemas.microsoft.com/office/drawing/2014/main" id="{3BC014E4-6E50-8825-D0F5-91F88B3B51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0342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808</xdr:row>
      <xdr:rowOff>0</xdr:rowOff>
    </xdr:from>
    <xdr:to>
      <xdr:col>4</xdr:col>
      <xdr:colOff>190500</xdr:colOff>
      <xdr:row>808</xdr:row>
      <xdr:rowOff>190500</xdr:rowOff>
    </xdr:to>
    <xdr:pic>
      <xdr:nvPicPr>
        <xdr:cNvPr id="981" name="Picture 980">
          <a:extLst>
            <a:ext uri="{FF2B5EF4-FFF2-40B4-BE49-F238E27FC236}">
              <a16:creationId xmlns:a16="http://schemas.microsoft.com/office/drawing/2014/main" id="{3CF0208D-425A-A2D1-BD45-B187C4420C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1074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809</xdr:row>
      <xdr:rowOff>0</xdr:rowOff>
    </xdr:from>
    <xdr:to>
      <xdr:col>4</xdr:col>
      <xdr:colOff>190500</xdr:colOff>
      <xdr:row>809</xdr:row>
      <xdr:rowOff>190500</xdr:rowOff>
    </xdr:to>
    <xdr:pic>
      <xdr:nvPicPr>
        <xdr:cNvPr id="982" name="Picture 981">
          <a:extLst>
            <a:ext uri="{FF2B5EF4-FFF2-40B4-BE49-F238E27FC236}">
              <a16:creationId xmlns:a16="http://schemas.microsoft.com/office/drawing/2014/main" id="{5DF756C4-7641-62F9-97F4-1E7E03B394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1988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810</xdr:row>
      <xdr:rowOff>0</xdr:rowOff>
    </xdr:from>
    <xdr:to>
      <xdr:col>4</xdr:col>
      <xdr:colOff>190500</xdr:colOff>
      <xdr:row>810</xdr:row>
      <xdr:rowOff>190500</xdr:rowOff>
    </xdr:to>
    <xdr:pic>
      <xdr:nvPicPr>
        <xdr:cNvPr id="983" name="Picture 982">
          <a:extLst>
            <a:ext uri="{FF2B5EF4-FFF2-40B4-BE49-F238E27FC236}">
              <a16:creationId xmlns:a16="http://schemas.microsoft.com/office/drawing/2014/main" id="{10D8C812-2435-FA8C-A6C2-9B481BFF56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2903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811</xdr:row>
      <xdr:rowOff>0</xdr:rowOff>
    </xdr:from>
    <xdr:to>
      <xdr:col>4</xdr:col>
      <xdr:colOff>190500</xdr:colOff>
      <xdr:row>811</xdr:row>
      <xdr:rowOff>190500</xdr:rowOff>
    </xdr:to>
    <xdr:pic>
      <xdr:nvPicPr>
        <xdr:cNvPr id="984" name="Picture 983">
          <a:extLst>
            <a:ext uri="{FF2B5EF4-FFF2-40B4-BE49-F238E27FC236}">
              <a16:creationId xmlns:a16="http://schemas.microsoft.com/office/drawing/2014/main" id="{170A8F60-7965-6D3E-7FA2-FA013FB442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3817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812</xdr:row>
      <xdr:rowOff>0</xdr:rowOff>
    </xdr:from>
    <xdr:to>
      <xdr:col>4</xdr:col>
      <xdr:colOff>190500</xdr:colOff>
      <xdr:row>812</xdr:row>
      <xdr:rowOff>190500</xdr:rowOff>
    </xdr:to>
    <xdr:pic>
      <xdr:nvPicPr>
        <xdr:cNvPr id="985" name="Picture 984">
          <a:extLst>
            <a:ext uri="{FF2B5EF4-FFF2-40B4-BE49-F238E27FC236}">
              <a16:creationId xmlns:a16="http://schemas.microsoft.com/office/drawing/2014/main" id="{DFA907B0-EB16-406F-534E-34A746E58F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4731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813</xdr:row>
      <xdr:rowOff>0</xdr:rowOff>
    </xdr:from>
    <xdr:to>
      <xdr:col>4</xdr:col>
      <xdr:colOff>190500</xdr:colOff>
      <xdr:row>813</xdr:row>
      <xdr:rowOff>190500</xdr:rowOff>
    </xdr:to>
    <xdr:pic>
      <xdr:nvPicPr>
        <xdr:cNvPr id="986" name="Picture 985">
          <a:extLst>
            <a:ext uri="{FF2B5EF4-FFF2-40B4-BE49-F238E27FC236}">
              <a16:creationId xmlns:a16="http://schemas.microsoft.com/office/drawing/2014/main" id="{4183AA7D-47A6-6EFE-8E94-EB3D124237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5646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787</xdr:row>
      <xdr:rowOff>0</xdr:rowOff>
    </xdr:from>
    <xdr:to>
      <xdr:col>4</xdr:col>
      <xdr:colOff>190500</xdr:colOff>
      <xdr:row>787</xdr:row>
      <xdr:rowOff>190500</xdr:rowOff>
    </xdr:to>
    <xdr:pic>
      <xdr:nvPicPr>
        <xdr:cNvPr id="987" name="Picture 986">
          <a:extLst>
            <a:ext uri="{FF2B5EF4-FFF2-40B4-BE49-F238E27FC236}">
              <a16:creationId xmlns:a16="http://schemas.microsoft.com/office/drawing/2014/main" id="{6D4F7D6D-3CB9-15F3-7CD0-A2C6686A3C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6560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788</xdr:row>
      <xdr:rowOff>0</xdr:rowOff>
    </xdr:from>
    <xdr:to>
      <xdr:col>4</xdr:col>
      <xdr:colOff>190500</xdr:colOff>
      <xdr:row>788</xdr:row>
      <xdr:rowOff>190500</xdr:rowOff>
    </xdr:to>
    <xdr:pic>
      <xdr:nvPicPr>
        <xdr:cNvPr id="988" name="Picture 987">
          <a:extLst>
            <a:ext uri="{FF2B5EF4-FFF2-40B4-BE49-F238E27FC236}">
              <a16:creationId xmlns:a16="http://schemas.microsoft.com/office/drawing/2014/main" id="{EF660600-4B73-80A8-91C6-C2EF2B6DD8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7109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789</xdr:row>
      <xdr:rowOff>0</xdr:rowOff>
    </xdr:from>
    <xdr:to>
      <xdr:col>4</xdr:col>
      <xdr:colOff>190500</xdr:colOff>
      <xdr:row>789</xdr:row>
      <xdr:rowOff>190500</xdr:rowOff>
    </xdr:to>
    <xdr:pic>
      <xdr:nvPicPr>
        <xdr:cNvPr id="989" name="Picture 988">
          <a:extLst>
            <a:ext uri="{FF2B5EF4-FFF2-40B4-BE49-F238E27FC236}">
              <a16:creationId xmlns:a16="http://schemas.microsoft.com/office/drawing/2014/main" id="{6464C252-87E4-9FDB-B941-26099DF344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7840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790</xdr:row>
      <xdr:rowOff>0</xdr:rowOff>
    </xdr:from>
    <xdr:to>
      <xdr:col>4</xdr:col>
      <xdr:colOff>190500</xdr:colOff>
      <xdr:row>790</xdr:row>
      <xdr:rowOff>190500</xdr:rowOff>
    </xdr:to>
    <xdr:pic>
      <xdr:nvPicPr>
        <xdr:cNvPr id="990" name="Picture 989">
          <a:extLst>
            <a:ext uri="{FF2B5EF4-FFF2-40B4-BE49-F238E27FC236}">
              <a16:creationId xmlns:a16="http://schemas.microsoft.com/office/drawing/2014/main" id="{3154DD7D-0D0D-19E4-0D2F-55F075E8CD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8389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791</xdr:row>
      <xdr:rowOff>0</xdr:rowOff>
    </xdr:from>
    <xdr:to>
      <xdr:col>4</xdr:col>
      <xdr:colOff>190500</xdr:colOff>
      <xdr:row>791</xdr:row>
      <xdr:rowOff>190500</xdr:rowOff>
    </xdr:to>
    <xdr:pic>
      <xdr:nvPicPr>
        <xdr:cNvPr id="991" name="Picture 990">
          <a:extLst>
            <a:ext uri="{FF2B5EF4-FFF2-40B4-BE49-F238E27FC236}">
              <a16:creationId xmlns:a16="http://schemas.microsoft.com/office/drawing/2014/main" id="{C8B35784-FD7C-FCC6-6137-11CFAE8CA7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8938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792</xdr:row>
      <xdr:rowOff>0</xdr:rowOff>
    </xdr:from>
    <xdr:to>
      <xdr:col>4</xdr:col>
      <xdr:colOff>190500</xdr:colOff>
      <xdr:row>792</xdr:row>
      <xdr:rowOff>190500</xdr:rowOff>
    </xdr:to>
    <xdr:pic>
      <xdr:nvPicPr>
        <xdr:cNvPr id="992" name="Picture 991">
          <a:extLst>
            <a:ext uri="{FF2B5EF4-FFF2-40B4-BE49-F238E27FC236}">
              <a16:creationId xmlns:a16="http://schemas.microsoft.com/office/drawing/2014/main" id="{B334DBF4-6F54-50ED-B78F-A983589DA5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9669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861</xdr:row>
      <xdr:rowOff>0</xdr:rowOff>
    </xdr:from>
    <xdr:to>
      <xdr:col>4</xdr:col>
      <xdr:colOff>190500</xdr:colOff>
      <xdr:row>861</xdr:row>
      <xdr:rowOff>190500</xdr:rowOff>
    </xdr:to>
    <xdr:pic>
      <xdr:nvPicPr>
        <xdr:cNvPr id="993" name="Picture 992">
          <a:extLst>
            <a:ext uri="{FF2B5EF4-FFF2-40B4-BE49-F238E27FC236}">
              <a16:creationId xmlns:a16="http://schemas.microsoft.com/office/drawing/2014/main" id="{30F86FD2-BA66-447D-C8CA-672E1E1751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00401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490</xdr:row>
      <xdr:rowOff>0</xdr:rowOff>
    </xdr:from>
    <xdr:to>
      <xdr:col>4</xdr:col>
      <xdr:colOff>190500</xdr:colOff>
      <xdr:row>490</xdr:row>
      <xdr:rowOff>190500</xdr:rowOff>
    </xdr:to>
    <xdr:pic>
      <xdr:nvPicPr>
        <xdr:cNvPr id="994" name="Picture 993">
          <a:extLst>
            <a:ext uri="{FF2B5EF4-FFF2-40B4-BE49-F238E27FC236}">
              <a16:creationId xmlns:a16="http://schemas.microsoft.com/office/drawing/2014/main" id="{1679FAA0-517C-EE36-F8C1-E8A0C1994B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05887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491</xdr:row>
      <xdr:rowOff>0</xdr:rowOff>
    </xdr:from>
    <xdr:to>
      <xdr:col>4</xdr:col>
      <xdr:colOff>190500</xdr:colOff>
      <xdr:row>491</xdr:row>
      <xdr:rowOff>190500</xdr:rowOff>
    </xdr:to>
    <xdr:pic>
      <xdr:nvPicPr>
        <xdr:cNvPr id="995" name="Picture 994">
          <a:extLst>
            <a:ext uri="{FF2B5EF4-FFF2-40B4-BE49-F238E27FC236}">
              <a16:creationId xmlns:a16="http://schemas.microsoft.com/office/drawing/2014/main" id="{0E7E100E-DCAB-6962-BE41-0A0A9D6719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06436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492</xdr:row>
      <xdr:rowOff>0</xdr:rowOff>
    </xdr:from>
    <xdr:to>
      <xdr:col>4</xdr:col>
      <xdr:colOff>190500</xdr:colOff>
      <xdr:row>492</xdr:row>
      <xdr:rowOff>190500</xdr:rowOff>
    </xdr:to>
    <xdr:pic>
      <xdr:nvPicPr>
        <xdr:cNvPr id="996" name="Picture 995">
          <a:extLst>
            <a:ext uri="{FF2B5EF4-FFF2-40B4-BE49-F238E27FC236}">
              <a16:creationId xmlns:a16="http://schemas.microsoft.com/office/drawing/2014/main" id="{D38976CF-7F08-9823-5C89-4FD6463616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06984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494</xdr:row>
      <xdr:rowOff>0</xdr:rowOff>
    </xdr:from>
    <xdr:to>
      <xdr:col>4</xdr:col>
      <xdr:colOff>190500</xdr:colOff>
      <xdr:row>494</xdr:row>
      <xdr:rowOff>190500</xdr:rowOff>
    </xdr:to>
    <xdr:pic>
      <xdr:nvPicPr>
        <xdr:cNvPr id="997" name="Picture 996">
          <a:extLst>
            <a:ext uri="{FF2B5EF4-FFF2-40B4-BE49-F238E27FC236}">
              <a16:creationId xmlns:a16="http://schemas.microsoft.com/office/drawing/2014/main" id="{72BD7A7C-A1B3-0CF4-7A00-C7FE64B15D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08082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495</xdr:row>
      <xdr:rowOff>0</xdr:rowOff>
    </xdr:from>
    <xdr:to>
      <xdr:col>4</xdr:col>
      <xdr:colOff>190500</xdr:colOff>
      <xdr:row>495</xdr:row>
      <xdr:rowOff>190500</xdr:rowOff>
    </xdr:to>
    <xdr:pic>
      <xdr:nvPicPr>
        <xdr:cNvPr id="998" name="Picture 997">
          <a:extLst>
            <a:ext uri="{FF2B5EF4-FFF2-40B4-BE49-F238E27FC236}">
              <a16:creationId xmlns:a16="http://schemas.microsoft.com/office/drawing/2014/main" id="{83F3E2F9-B031-EA93-A7CD-1D97904A5F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08630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496</xdr:row>
      <xdr:rowOff>0</xdr:rowOff>
    </xdr:from>
    <xdr:to>
      <xdr:col>4</xdr:col>
      <xdr:colOff>190500</xdr:colOff>
      <xdr:row>496</xdr:row>
      <xdr:rowOff>190500</xdr:rowOff>
    </xdr:to>
    <xdr:pic>
      <xdr:nvPicPr>
        <xdr:cNvPr id="999" name="Picture 998">
          <a:extLst>
            <a:ext uri="{FF2B5EF4-FFF2-40B4-BE49-F238E27FC236}">
              <a16:creationId xmlns:a16="http://schemas.microsoft.com/office/drawing/2014/main" id="{FA594AFD-F87B-C748-A4DB-94C171EBCA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09179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497</xdr:row>
      <xdr:rowOff>0</xdr:rowOff>
    </xdr:from>
    <xdr:to>
      <xdr:col>4</xdr:col>
      <xdr:colOff>190500</xdr:colOff>
      <xdr:row>497</xdr:row>
      <xdr:rowOff>190500</xdr:rowOff>
    </xdr:to>
    <xdr:pic>
      <xdr:nvPicPr>
        <xdr:cNvPr id="1000" name="Picture 999">
          <a:extLst>
            <a:ext uri="{FF2B5EF4-FFF2-40B4-BE49-F238E27FC236}">
              <a16:creationId xmlns:a16="http://schemas.microsoft.com/office/drawing/2014/main" id="{9C3D9D9F-69EC-22D3-8171-449FB71A81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09728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498</xdr:row>
      <xdr:rowOff>0</xdr:rowOff>
    </xdr:from>
    <xdr:to>
      <xdr:col>4</xdr:col>
      <xdr:colOff>190500</xdr:colOff>
      <xdr:row>498</xdr:row>
      <xdr:rowOff>190500</xdr:rowOff>
    </xdr:to>
    <xdr:pic>
      <xdr:nvPicPr>
        <xdr:cNvPr id="1001" name="Picture 1000">
          <a:extLst>
            <a:ext uri="{FF2B5EF4-FFF2-40B4-BE49-F238E27FC236}">
              <a16:creationId xmlns:a16="http://schemas.microsoft.com/office/drawing/2014/main" id="{4D68B465-B06A-49C4-C097-78D254B8AD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10276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628</xdr:row>
      <xdr:rowOff>0</xdr:rowOff>
    </xdr:from>
    <xdr:to>
      <xdr:col>4</xdr:col>
      <xdr:colOff>190500</xdr:colOff>
      <xdr:row>628</xdr:row>
      <xdr:rowOff>190500</xdr:rowOff>
    </xdr:to>
    <xdr:pic>
      <xdr:nvPicPr>
        <xdr:cNvPr id="1002" name="Picture 1001">
          <a:extLst>
            <a:ext uri="{FF2B5EF4-FFF2-40B4-BE49-F238E27FC236}">
              <a16:creationId xmlns:a16="http://schemas.microsoft.com/office/drawing/2014/main" id="{D70B3F84-ABAC-85EE-DD16-27EBD8E109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11556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936</xdr:row>
      <xdr:rowOff>0</xdr:rowOff>
    </xdr:from>
    <xdr:to>
      <xdr:col>4</xdr:col>
      <xdr:colOff>190500</xdr:colOff>
      <xdr:row>936</xdr:row>
      <xdr:rowOff>190500</xdr:rowOff>
    </xdr:to>
    <xdr:pic>
      <xdr:nvPicPr>
        <xdr:cNvPr id="1003" name="Picture 1002">
          <a:extLst>
            <a:ext uri="{FF2B5EF4-FFF2-40B4-BE49-F238E27FC236}">
              <a16:creationId xmlns:a16="http://schemas.microsoft.com/office/drawing/2014/main" id="{FFD96C68-0B67-A62B-61F4-0888151D07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12471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108</xdr:row>
      <xdr:rowOff>0</xdr:rowOff>
    </xdr:from>
    <xdr:to>
      <xdr:col>4</xdr:col>
      <xdr:colOff>190500</xdr:colOff>
      <xdr:row>108</xdr:row>
      <xdr:rowOff>190500</xdr:rowOff>
    </xdr:to>
    <xdr:pic>
      <xdr:nvPicPr>
        <xdr:cNvPr id="1004" name="Picture 1003">
          <a:extLst>
            <a:ext uri="{FF2B5EF4-FFF2-40B4-BE49-F238E27FC236}">
              <a16:creationId xmlns:a16="http://schemas.microsoft.com/office/drawing/2014/main" id="{EE52EA6B-BB4C-7046-5C1C-AD67D81202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13385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109</xdr:row>
      <xdr:rowOff>0</xdr:rowOff>
    </xdr:from>
    <xdr:to>
      <xdr:col>4</xdr:col>
      <xdr:colOff>190500</xdr:colOff>
      <xdr:row>109</xdr:row>
      <xdr:rowOff>190500</xdr:rowOff>
    </xdr:to>
    <xdr:pic>
      <xdr:nvPicPr>
        <xdr:cNvPr id="1005" name="Picture 1004">
          <a:extLst>
            <a:ext uri="{FF2B5EF4-FFF2-40B4-BE49-F238E27FC236}">
              <a16:creationId xmlns:a16="http://schemas.microsoft.com/office/drawing/2014/main" id="{311835F7-F09F-1F2E-E964-1CF3272A81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13934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110</xdr:row>
      <xdr:rowOff>0</xdr:rowOff>
    </xdr:from>
    <xdr:to>
      <xdr:col>4</xdr:col>
      <xdr:colOff>190500</xdr:colOff>
      <xdr:row>110</xdr:row>
      <xdr:rowOff>190500</xdr:rowOff>
    </xdr:to>
    <xdr:pic>
      <xdr:nvPicPr>
        <xdr:cNvPr id="1006" name="Picture 1005">
          <a:extLst>
            <a:ext uri="{FF2B5EF4-FFF2-40B4-BE49-F238E27FC236}">
              <a16:creationId xmlns:a16="http://schemas.microsoft.com/office/drawing/2014/main" id="{D4659090-C172-A695-3B7A-3D04F5F8A0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14482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111</xdr:row>
      <xdr:rowOff>0</xdr:rowOff>
    </xdr:from>
    <xdr:to>
      <xdr:col>4</xdr:col>
      <xdr:colOff>190500</xdr:colOff>
      <xdr:row>111</xdr:row>
      <xdr:rowOff>190500</xdr:rowOff>
    </xdr:to>
    <xdr:pic>
      <xdr:nvPicPr>
        <xdr:cNvPr id="1007" name="Picture 1006">
          <a:extLst>
            <a:ext uri="{FF2B5EF4-FFF2-40B4-BE49-F238E27FC236}">
              <a16:creationId xmlns:a16="http://schemas.microsoft.com/office/drawing/2014/main" id="{4F876C40-9C69-695B-65D3-692E7049D9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15031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112</xdr:row>
      <xdr:rowOff>0</xdr:rowOff>
    </xdr:from>
    <xdr:to>
      <xdr:col>4</xdr:col>
      <xdr:colOff>190500</xdr:colOff>
      <xdr:row>112</xdr:row>
      <xdr:rowOff>190500</xdr:rowOff>
    </xdr:to>
    <xdr:pic>
      <xdr:nvPicPr>
        <xdr:cNvPr id="1008" name="Picture 1007">
          <a:extLst>
            <a:ext uri="{FF2B5EF4-FFF2-40B4-BE49-F238E27FC236}">
              <a16:creationId xmlns:a16="http://schemas.microsoft.com/office/drawing/2014/main" id="{82652CB9-B511-6A26-E284-F094F06B89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15580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113</xdr:row>
      <xdr:rowOff>0</xdr:rowOff>
    </xdr:from>
    <xdr:to>
      <xdr:col>4</xdr:col>
      <xdr:colOff>190500</xdr:colOff>
      <xdr:row>113</xdr:row>
      <xdr:rowOff>190500</xdr:rowOff>
    </xdr:to>
    <xdr:pic>
      <xdr:nvPicPr>
        <xdr:cNvPr id="1009" name="Picture 1008">
          <a:extLst>
            <a:ext uri="{FF2B5EF4-FFF2-40B4-BE49-F238E27FC236}">
              <a16:creationId xmlns:a16="http://schemas.microsoft.com/office/drawing/2014/main" id="{210372B1-4ADE-EC9E-135F-3086F327CA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16128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794</xdr:row>
      <xdr:rowOff>0</xdr:rowOff>
    </xdr:from>
    <xdr:to>
      <xdr:col>4</xdr:col>
      <xdr:colOff>190500</xdr:colOff>
      <xdr:row>794</xdr:row>
      <xdr:rowOff>190500</xdr:rowOff>
    </xdr:to>
    <xdr:pic>
      <xdr:nvPicPr>
        <xdr:cNvPr id="1010" name="Picture 1009">
          <a:extLst>
            <a:ext uri="{FF2B5EF4-FFF2-40B4-BE49-F238E27FC236}">
              <a16:creationId xmlns:a16="http://schemas.microsoft.com/office/drawing/2014/main" id="{8EDB953F-7D60-3013-C3D2-48FAB0A3C3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17408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795</xdr:row>
      <xdr:rowOff>0</xdr:rowOff>
    </xdr:from>
    <xdr:to>
      <xdr:col>4</xdr:col>
      <xdr:colOff>190500</xdr:colOff>
      <xdr:row>795</xdr:row>
      <xdr:rowOff>190500</xdr:rowOff>
    </xdr:to>
    <xdr:pic>
      <xdr:nvPicPr>
        <xdr:cNvPr id="1011" name="Picture 1010">
          <a:extLst>
            <a:ext uri="{FF2B5EF4-FFF2-40B4-BE49-F238E27FC236}">
              <a16:creationId xmlns:a16="http://schemas.microsoft.com/office/drawing/2014/main" id="{9C771EAF-7A52-4AEC-FD67-F1E59E9012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18140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796</xdr:row>
      <xdr:rowOff>0</xdr:rowOff>
    </xdr:from>
    <xdr:to>
      <xdr:col>4</xdr:col>
      <xdr:colOff>190500</xdr:colOff>
      <xdr:row>796</xdr:row>
      <xdr:rowOff>190500</xdr:rowOff>
    </xdr:to>
    <xdr:pic>
      <xdr:nvPicPr>
        <xdr:cNvPr id="1012" name="Picture 1011">
          <a:extLst>
            <a:ext uri="{FF2B5EF4-FFF2-40B4-BE49-F238E27FC236}">
              <a16:creationId xmlns:a16="http://schemas.microsoft.com/office/drawing/2014/main" id="{C5E939F4-4476-0C15-9E78-0E747CF6D4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18872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797</xdr:row>
      <xdr:rowOff>0</xdr:rowOff>
    </xdr:from>
    <xdr:to>
      <xdr:col>4</xdr:col>
      <xdr:colOff>190500</xdr:colOff>
      <xdr:row>797</xdr:row>
      <xdr:rowOff>190500</xdr:rowOff>
    </xdr:to>
    <xdr:pic>
      <xdr:nvPicPr>
        <xdr:cNvPr id="1013" name="Picture 1012">
          <a:extLst>
            <a:ext uri="{FF2B5EF4-FFF2-40B4-BE49-F238E27FC236}">
              <a16:creationId xmlns:a16="http://schemas.microsoft.com/office/drawing/2014/main" id="{2BBC7E7C-6B7A-4BD4-2A46-B312604146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19603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730</xdr:row>
      <xdr:rowOff>0</xdr:rowOff>
    </xdr:from>
    <xdr:to>
      <xdr:col>4</xdr:col>
      <xdr:colOff>190500</xdr:colOff>
      <xdr:row>730</xdr:row>
      <xdr:rowOff>190500</xdr:rowOff>
    </xdr:to>
    <xdr:pic>
      <xdr:nvPicPr>
        <xdr:cNvPr id="1014" name="Picture 1013">
          <a:extLst>
            <a:ext uri="{FF2B5EF4-FFF2-40B4-BE49-F238E27FC236}">
              <a16:creationId xmlns:a16="http://schemas.microsoft.com/office/drawing/2014/main" id="{75207789-386B-34C7-7823-6B07942045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21432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380</xdr:row>
      <xdr:rowOff>0</xdr:rowOff>
    </xdr:from>
    <xdr:to>
      <xdr:col>4</xdr:col>
      <xdr:colOff>190500</xdr:colOff>
      <xdr:row>380</xdr:row>
      <xdr:rowOff>190500</xdr:rowOff>
    </xdr:to>
    <xdr:pic>
      <xdr:nvPicPr>
        <xdr:cNvPr id="1015" name="Picture 1014">
          <a:extLst>
            <a:ext uri="{FF2B5EF4-FFF2-40B4-BE49-F238E27FC236}">
              <a16:creationId xmlns:a16="http://schemas.microsoft.com/office/drawing/2014/main" id="{E219FC34-BE15-ED88-D761-229BF6D348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22346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381</xdr:row>
      <xdr:rowOff>0</xdr:rowOff>
    </xdr:from>
    <xdr:to>
      <xdr:col>4</xdr:col>
      <xdr:colOff>190500</xdr:colOff>
      <xdr:row>381</xdr:row>
      <xdr:rowOff>190500</xdr:rowOff>
    </xdr:to>
    <xdr:pic>
      <xdr:nvPicPr>
        <xdr:cNvPr id="1016" name="Picture 1015">
          <a:extLst>
            <a:ext uri="{FF2B5EF4-FFF2-40B4-BE49-F238E27FC236}">
              <a16:creationId xmlns:a16="http://schemas.microsoft.com/office/drawing/2014/main" id="{566A1BDA-C038-4D61-DF5C-E4FBB5E20F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23078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382</xdr:row>
      <xdr:rowOff>0</xdr:rowOff>
    </xdr:from>
    <xdr:to>
      <xdr:col>4</xdr:col>
      <xdr:colOff>190500</xdr:colOff>
      <xdr:row>382</xdr:row>
      <xdr:rowOff>190500</xdr:rowOff>
    </xdr:to>
    <xdr:pic>
      <xdr:nvPicPr>
        <xdr:cNvPr id="1017" name="Picture 1016">
          <a:extLst>
            <a:ext uri="{FF2B5EF4-FFF2-40B4-BE49-F238E27FC236}">
              <a16:creationId xmlns:a16="http://schemas.microsoft.com/office/drawing/2014/main" id="{9AEA5C4A-CF40-DC97-8002-AF60FE2BAE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23809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383</xdr:row>
      <xdr:rowOff>0</xdr:rowOff>
    </xdr:from>
    <xdr:to>
      <xdr:col>4</xdr:col>
      <xdr:colOff>190500</xdr:colOff>
      <xdr:row>383</xdr:row>
      <xdr:rowOff>190500</xdr:rowOff>
    </xdr:to>
    <xdr:pic>
      <xdr:nvPicPr>
        <xdr:cNvPr id="1018" name="Picture 1017">
          <a:extLst>
            <a:ext uri="{FF2B5EF4-FFF2-40B4-BE49-F238E27FC236}">
              <a16:creationId xmlns:a16="http://schemas.microsoft.com/office/drawing/2014/main" id="{F83E519D-7064-C2FD-E7A0-80478E5F4B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24541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384</xdr:row>
      <xdr:rowOff>0</xdr:rowOff>
    </xdr:from>
    <xdr:to>
      <xdr:col>4</xdr:col>
      <xdr:colOff>190500</xdr:colOff>
      <xdr:row>384</xdr:row>
      <xdr:rowOff>190500</xdr:rowOff>
    </xdr:to>
    <xdr:pic>
      <xdr:nvPicPr>
        <xdr:cNvPr id="1019" name="Picture 1018">
          <a:extLst>
            <a:ext uri="{FF2B5EF4-FFF2-40B4-BE49-F238E27FC236}">
              <a16:creationId xmlns:a16="http://schemas.microsoft.com/office/drawing/2014/main" id="{385B2B26-A054-63A4-A165-EFF38C1AB4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25272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385</xdr:row>
      <xdr:rowOff>0</xdr:rowOff>
    </xdr:from>
    <xdr:to>
      <xdr:col>4</xdr:col>
      <xdr:colOff>190500</xdr:colOff>
      <xdr:row>385</xdr:row>
      <xdr:rowOff>190500</xdr:rowOff>
    </xdr:to>
    <xdr:pic>
      <xdr:nvPicPr>
        <xdr:cNvPr id="1020" name="Picture 1019">
          <a:extLst>
            <a:ext uri="{FF2B5EF4-FFF2-40B4-BE49-F238E27FC236}">
              <a16:creationId xmlns:a16="http://schemas.microsoft.com/office/drawing/2014/main" id="{67C952FB-A6A4-9F04-E318-327B9C7CA8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26004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386</xdr:row>
      <xdr:rowOff>0</xdr:rowOff>
    </xdr:from>
    <xdr:to>
      <xdr:col>4</xdr:col>
      <xdr:colOff>190500</xdr:colOff>
      <xdr:row>386</xdr:row>
      <xdr:rowOff>190500</xdr:rowOff>
    </xdr:to>
    <xdr:pic>
      <xdr:nvPicPr>
        <xdr:cNvPr id="1021" name="Picture 1020">
          <a:extLst>
            <a:ext uri="{FF2B5EF4-FFF2-40B4-BE49-F238E27FC236}">
              <a16:creationId xmlns:a16="http://schemas.microsoft.com/office/drawing/2014/main" id="{F56C2DB5-8BFA-2291-CCC5-0E4E6E94E9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26735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387</xdr:row>
      <xdr:rowOff>0</xdr:rowOff>
    </xdr:from>
    <xdr:to>
      <xdr:col>4</xdr:col>
      <xdr:colOff>190500</xdr:colOff>
      <xdr:row>387</xdr:row>
      <xdr:rowOff>190500</xdr:rowOff>
    </xdr:to>
    <xdr:pic>
      <xdr:nvPicPr>
        <xdr:cNvPr id="1022" name="Picture 1021">
          <a:extLst>
            <a:ext uri="{FF2B5EF4-FFF2-40B4-BE49-F238E27FC236}">
              <a16:creationId xmlns:a16="http://schemas.microsoft.com/office/drawing/2014/main" id="{F57C0909-9132-5612-2E0E-AAF794F4F0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27467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388</xdr:row>
      <xdr:rowOff>0</xdr:rowOff>
    </xdr:from>
    <xdr:to>
      <xdr:col>4</xdr:col>
      <xdr:colOff>190500</xdr:colOff>
      <xdr:row>388</xdr:row>
      <xdr:rowOff>190500</xdr:rowOff>
    </xdr:to>
    <xdr:pic>
      <xdr:nvPicPr>
        <xdr:cNvPr id="1023" name="Picture 1022">
          <a:extLst>
            <a:ext uri="{FF2B5EF4-FFF2-40B4-BE49-F238E27FC236}">
              <a16:creationId xmlns:a16="http://schemas.microsoft.com/office/drawing/2014/main" id="{F7DDA6E6-571F-9213-48C7-6D1E0E634D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28198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389</xdr:row>
      <xdr:rowOff>0</xdr:rowOff>
    </xdr:from>
    <xdr:to>
      <xdr:col>4</xdr:col>
      <xdr:colOff>190500</xdr:colOff>
      <xdr:row>389</xdr:row>
      <xdr:rowOff>190500</xdr:rowOff>
    </xdr:to>
    <xdr:pic>
      <xdr:nvPicPr>
        <xdr:cNvPr id="1024" name="Picture 1023">
          <a:extLst>
            <a:ext uri="{FF2B5EF4-FFF2-40B4-BE49-F238E27FC236}">
              <a16:creationId xmlns:a16="http://schemas.microsoft.com/office/drawing/2014/main" id="{82DB529A-9C78-606C-1E2A-EF1058E802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28930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390</xdr:row>
      <xdr:rowOff>0</xdr:rowOff>
    </xdr:from>
    <xdr:to>
      <xdr:col>4</xdr:col>
      <xdr:colOff>190500</xdr:colOff>
      <xdr:row>390</xdr:row>
      <xdr:rowOff>190500</xdr:rowOff>
    </xdr:to>
    <xdr:pic>
      <xdr:nvPicPr>
        <xdr:cNvPr id="1025" name="Picture 1024">
          <a:extLst>
            <a:ext uri="{FF2B5EF4-FFF2-40B4-BE49-F238E27FC236}">
              <a16:creationId xmlns:a16="http://schemas.microsoft.com/office/drawing/2014/main" id="{5708A3C8-89F9-E524-089A-492A7D17C8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29661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391</xdr:row>
      <xdr:rowOff>0</xdr:rowOff>
    </xdr:from>
    <xdr:to>
      <xdr:col>4</xdr:col>
      <xdr:colOff>190500</xdr:colOff>
      <xdr:row>391</xdr:row>
      <xdr:rowOff>190500</xdr:rowOff>
    </xdr:to>
    <xdr:pic>
      <xdr:nvPicPr>
        <xdr:cNvPr id="1026" name="Picture 1025">
          <a:extLst>
            <a:ext uri="{FF2B5EF4-FFF2-40B4-BE49-F238E27FC236}">
              <a16:creationId xmlns:a16="http://schemas.microsoft.com/office/drawing/2014/main" id="{081228E8-DB8F-F144-FD70-FAA845A1D5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30210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392</xdr:row>
      <xdr:rowOff>0</xdr:rowOff>
    </xdr:from>
    <xdr:to>
      <xdr:col>4</xdr:col>
      <xdr:colOff>190500</xdr:colOff>
      <xdr:row>392</xdr:row>
      <xdr:rowOff>190500</xdr:rowOff>
    </xdr:to>
    <xdr:pic>
      <xdr:nvPicPr>
        <xdr:cNvPr id="1027" name="Picture 1026">
          <a:extLst>
            <a:ext uri="{FF2B5EF4-FFF2-40B4-BE49-F238E27FC236}">
              <a16:creationId xmlns:a16="http://schemas.microsoft.com/office/drawing/2014/main" id="{E5FFF5EE-07DC-A00E-2CD2-89DBFB84F3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30759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393</xdr:row>
      <xdr:rowOff>0</xdr:rowOff>
    </xdr:from>
    <xdr:to>
      <xdr:col>4</xdr:col>
      <xdr:colOff>190500</xdr:colOff>
      <xdr:row>393</xdr:row>
      <xdr:rowOff>190500</xdr:rowOff>
    </xdr:to>
    <xdr:pic>
      <xdr:nvPicPr>
        <xdr:cNvPr id="1028" name="Picture 1027">
          <a:extLst>
            <a:ext uri="{FF2B5EF4-FFF2-40B4-BE49-F238E27FC236}">
              <a16:creationId xmlns:a16="http://schemas.microsoft.com/office/drawing/2014/main" id="{D8F1085E-23B7-7B9A-D539-E2C6766AA7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31307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394</xdr:row>
      <xdr:rowOff>0</xdr:rowOff>
    </xdr:from>
    <xdr:to>
      <xdr:col>4</xdr:col>
      <xdr:colOff>190500</xdr:colOff>
      <xdr:row>394</xdr:row>
      <xdr:rowOff>190500</xdr:rowOff>
    </xdr:to>
    <xdr:pic>
      <xdr:nvPicPr>
        <xdr:cNvPr id="1029" name="Picture 1028">
          <a:extLst>
            <a:ext uri="{FF2B5EF4-FFF2-40B4-BE49-F238E27FC236}">
              <a16:creationId xmlns:a16="http://schemas.microsoft.com/office/drawing/2014/main" id="{594124F3-11A9-055E-E450-1CDA8A9855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31856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395</xdr:row>
      <xdr:rowOff>0</xdr:rowOff>
    </xdr:from>
    <xdr:to>
      <xdr:col>4</xdr:col>
      <xdr:colOff>190500</xdr:colOff>
      <xdr:row>395</xdr:row>
      <xdr:rowOff>190500</xdr:rowOff>
    </xdr:to>
    <xdr:pic>
      <xdr:nvPicPr>
        <xdr:cNvPr id="1030" name="Picture 1029">
          <a:extLst>
            <a:ext uri="{FF2B5EF4-FFF2-40B4-BE49-F238E27FC236}">
              <a16:creationId xmlns:a16="http://schemas.microsoft.com/office/drawing/2014/main" id="{5C1A8399-7AD6-56E2-1A72-0AD19F5548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32405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396</xdr:row>
      <xdr:rowOff>0</xdr:rowOff>
    </xdr:from>
    <xdr:to>
      <xdr:col>4</xdr:col>
      <xdr:colOff>190500</xdr:colOff>
      <xdr:row>396</xdr:row>
      <xdr:rowOff>190500</xdr:rowOff>
    </xdr:to>
    <xdr:pic>
      <xdr:nvPicPr>
        <xdr:cNvPr id="1031" name="Picture 1030">
          <a:extLst>
            <a:ext uri="{FF2B5EF4-FFF2-40B4-BE49-F238E27FC236}">
              <a16:creationId xmlns:a16="http://schemas.microsoft.com/office/drawing/2014/main" id="{37C1E3D6-E078-2CC1-ABCE-1826D5104B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32953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397</xdr:row>
      <xdr:rowOff>0</xdr:rowOff>
    </xdr:from>
    <xdr:to>
      <xdr:col>4</xdr:col>
      <xdr:colOff>190500</xdr:colOff>
      <xdr:row>397</xdr:row>
      <xdr:rowOff>190500</xdr:rowOff>
    </xdr:to>
    <xdr:pic>
      <xdr:nvPicPr>
        <xdr:cNvPr id="1032" name="Picture 1031">
          <a:extLst>
            <a:ext uri="{FF2B5EF4-FFF2-40B4-BE49-F238E27FC236}">
              <a16:creationId xmlns:a16="http://schemas.microsoft.com/office/drawing/2014/main" id="{1BF9DB98-E70B-A991-9124-56841BF1D2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33502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398</xdr:row>
      <xdr:rowOff>0</xdr:rowOff>
    </xdr:from>
    <xdr:to>
      <xdr:col>4</xdr:col>
      <xdr:colOff>190500</xdr:colOff>
      <xdr:row>398</xdr:row>
      <xdr:rowOff>190500</xdr:rowOff>
    </xdr:to>
    <xdr:pic>
      <xdr:nvPicPr>
        <xdr:cNvPr id="1033" name="Picture 1032">
          <a:extLst>
            <a:ext uri="{FF2B5EF4-FFF2-40B4-BE49-F238E27FC236}">
              <a16:creationId xmlns:a16="http://schemas.microsoft.com/office/drawing/2014/main" id="{A76C994F-627F-E7D6-498C-03810334AB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34051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399</xdr:row>
      <xdr:rowOff>0</xdr:rowOff>
    </xdr:from>
    <xdr:to>
      <xdr:col>4</xdr:col>
      <xdr:colOff>190500</xdr:colOff>
      <xdr:row>399</xdr:row>
      <xdr:rowOff>190500</xdr:rowOff>
    </xdr:to>
    <xdr:pic>
      <xdr:nvPicPr>
        <xdr:cNvPr id="1034" name="Picture 1033">
          <a:extLst>
            <a:ext uri="{FF2B5EF4-FFF2-40B4-BE49-F238E27FC236}">
              <a16:creationId xmlns:a16="http://schemas.microsoft.com/office/drawing/2014/main" id="{F3852A51-B4C6-B44E-BC58-4D139E3DCD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34599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400</xdr:row>
      <xdr:rowOff>0</xdr:rowOff>
    </xdr:from>
    <xdr:to>
      <xdr:col>4</xdr:col>
      <xdr:colOff>190500</xdr:colOff>
      <xdr:row>400</xdr:row>
      <xdr:rowOff>190500</xdr:rowOff>
    </xdr:to>
    <xdr:pic>
      <xdr:nvPicPr>
        <xdr:cNvPr id="1035" name="Picture 1034">
          <a:extLst>
            <a:ext uri="{FF2B5EF4-FFF2-40B4-BE49-F238E27FC236}">
              <a16:creationId xmlns:a16="http://schemas.microsoft.com/office/drawing/2014/main" id="{696B082B-2354-65AB-0311-B3EB8F74BA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35148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401</xdr:row>
      <xdr:rowOff>0</xdr:rowOff>
    </xdr:from>
    <xdr:to>
      <xdr:col>4</xdr:col>
      <xdr:colOff>190500</xdr:colOff>
      <xdr:row>401</xdr:row>
      <xdr:rowOff>190500</xdr:rowOff>
    </xdr:to>
    <xdr:pic>
      <xdr:nvPicPr>
        <xdr:cNvPr id="1036" name="Picture 1035">
          <a:extLst>
            <a:ext uri="{FF2B5EF4-FFF2-40B4-BE49-F238E27FC236}">
              <a16:creationId xmlns:a16="http://schemas.microsoft.com/office/drawing/2014/main" id="{61833D73-4EA0-1E34-0129-EE6FB3E668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35696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402</xdr:row>
      <xdr:rowOff>0</xdr:rowOff>
    </xdr:from>
    <xdr:to>
      <xdr:col>4</xdr:col>
      <xdr:colOff>190500</xdr:colOff>
      <xdr:row>402</xdr:row>
      <xdr:rowOff>190500</xdr:rowOff>
    </xdr:to>
    <xdr:pic>
      <xdr:nvPicPr>
        <xdr:cNvPr id="1037" name="Picture 1036">
          <a:extLst>
            <a:ext uri="{FF2B5EF4-FFF2-40B4-BE49-F238E27FC236}">
              <a16:creationId xmlns:a16="http://schemas.microsoft.com/office/drawing/2014/main" id="{8A8C99F9-40E3-B1EF-52DD-C50D40B512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36245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403</xdr:row>
      <xdr:rowOff>0</xdr:rowOff>
    </xdr:from>
    <xdr:to>
      <xdr:col>4</xdr:col>
      <xdr:colOff>190500</xdr:colOff>
      <xdr:row>403</xdr:row>
      <xdr:rowOff>190500</xdr:rowOff>
    </xdr:to>
    <xdr:pic>
      <xdr:nvPicPr>
        <xdr:cNvPr id="1038" name="Picture 1037">
          <a:extLst>
            <a:ext uri="{FF2B5EF4-FFF2-40B4-BE49-F238E27FC236}">
              <a16:creationId xmlns:a16="http://schemas.microsoft.com/office/drawing/2014/main" id="{FD350CCD-8FD5-092C-AE12-66081FD086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36794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404</xdr:row>
      <xdr:rowOff>0</xdr:rowOff>
    </xdr:from>
    <xdr:to>
      <xdr:col>4</xdr:col>
      <xdr:colOff>190500</xdr:colOff>
      <xdr:row>404</xdr:row>
      <xdr:rowOff>190500</xdr:rowOff>
    </xdr:to>
    <xdr:pic>
      <xdr:nvPicPr>
        <xdr:cNvPr id="1039" name="Picture 1038">
          <a:extLst>
            <a:ext uri="{FF2B5EF4-FFF2-40B4-BE49-F238E27FC236}">
              <a16:creationId xmlns:a16="http://schemas.microsoft.com/office/drawing/2014/main" id="{BE44B9C1-F166-0847-519E-7ABD44E705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37342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405</xdr:row>
      <xdr:rowOff>0</xdr:rowOff>
    </xdr:from>
    <xdr:to>
      <xdr:col>4</xdr:col>
      <xdr:colOff>190500</xdr:colOff>
      <xdr:row>405</xdr:row>
      <xdr:rowOff>190500</xdr:rowOff>
    </xdr:to>
    <xdr:pic>
      <xdr:nvPicPr>
        <xdr:cNvPr id="1040" name="Picture 1039">
          <a:extLst>
            <a:ext uri="{FF2B5EF4-FFF2-40B4-BE49-F238E27FC236}">
              <a16:creationId xmlns:a16="http://schemas.microsoft.com/office/drawing/2014/main" id="{ED1ACDDB-D8B0-8919-3649-A642E837CD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37891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406</xdr:row>
      <xdr:rowOff>0</xdr:rowOff>
    </xdr:from>
    <xdr:to>
      <xdr:col>4</xdr:col>
      <xdr:colOff>190500</xdr:colOff>
      <xdr:row>406</xdr:row>
      <xdr:rowOff>190500</xdr:rowOff>
    </xdr:to>
    <xdr:pic>
      <xdr:nvPicPr>
        <xdr:cNvPr id="1041" name="Picture 1040">
          <a:extLst>
            <a:ext uri="{FF2B5EF4-FFF2-40B4-BE49-F238E27FC236}">
              <a16:creationId xmlns:a16="http://schemas.microsoft.com/office/drawing/2014/main" id="{0CEB0E67-FF7D-16A7-1ACC-546E7C430A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38440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407</xdr:row>
      <xdr:rowOff>0</xdr:rowOff>
    </xdr:from>
    <xdr:to>
      <xdr:col>4</xdr:col>
      <xdr:colOff>190500</xdr:colOff>
      <xdr:row>407</xdr:row>
      <xdr:rowOff>190500</xdr:rowOff>
    </xdr:to>
    <xdr:pic>
      <xdr:nvPicPr>
        <xdr:cNvPr id="1042" name="Picture 1041">
          <a:extLst>
            <a:ext uri="{FF2B5EF4-FFF2-40B4-BE49-F238E27FC236}">
              <a16:creationId xmlns:a16="http://schemas.microsoft.com/office/drawing/2014/main" id="{D9947B0F-4FAC-303E-20F2-5D1F0E691F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38988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408</xdr:row>
      <xdr:rowOff>0</xdr:rowOff>
    </xdr:from>
    <xdr:to>
      <xdr:col>4</xdr:col>
      <xdr:colOff>190500</xdr:colOff>
      <xdr:row>408</xdr:row>
      <xdr:rowOff>190500</xdr:rowOff>
    </xdr:to>
    <xdr:pic>
      <xdr:nvPicPr>
        <xdr:cNvPr id="1043" name="Picture 1042">
          <a:extLst>
            <a:ext uri="{FF2B5EF4-FFF2-40B4-BE49-F238E27FC236}">
              <a16:creationId xmlns:a16="http://schemas.microsoft.com/office/drawing/2014/main" id="{92C98FFB-1F02-559D-1964-84C0239980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39537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409</xdr:row>
      <xdr:rowOff>0</xdr:rowOff>
    </xdr:from>
    <xdr:to>
      <xdr:col>4</xdr:col>
      <xdr:colOff>190500</xdr:colOff>
      <xdr:row>409</xdr:row>
      <xdr:rowOff>190500</xdr:rowOff>
    </xdr:to>
    <xdr:pic>
      <xdr:nvPicPr>
        <xdr:cNvPr id="1044" name="Picture 1043">
          <a:extLst>
            <a:ext uri="{FF2B5EF4-FFF2-40B4-BE49-F238E27FC236}">
              <a16:creationId xmlns:a16="http://schemas.microsoft.com/office/drawing/2014/main" id="{1535DF09-D0F1-544C-D93F-D03523B90C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40268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500</xdr:row>
      <xdr:rowOff>0</xdr:rowOff>
    </xdr:from>
    <xdr:to>
      <xdr:col>4</xdr:col>
      <xdr:colOff>190500</xdr:colOff>
      <xdr:row>500</xdr:row>
      <xdr:rowOff>190500</xdr:rowOff>
    </xdr:to>
    <xdr:pic>
      <xdr:nvPicPr>
        <xdr:cNvPr id="1045" name="Picture 1044">
          <a:extLst>
            <a:ext uri="{FF2B5EF4-FFF2-40B4-BE49-F238E27FC236}">
              <a16:creationId xmlns:a16="http://schemas.microsoft.com/office/drawing/2014/main" id="{586565C1-D940-3532-6DFA-804F7B689D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41000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501</xdr:row>
      <xdr:rowOff>0</xdr:rowOff>
    </xdr:from>
    <xdr:to>
      <xdr:col>4</xdr:col>
      <xdr:colOff>190500</xdr:colOff>
      <xdr:row>501</xdr:row>
      <xdr:rowOff>190500</xdr:rowOff>
    </xdr:to>
    <xdr:pic>
      <xdr:nvPicPr>
        <xdr:cNvPr id="1046" name="Picture 1045">
          <a:extLst>
            <a:ext uri="{FF2B5EF4-FFF2-40B4-BE49-F238E27FC236}">
              <a16:creationId xmlns:a16="http://schemas.microsoft.com/office/drawing/2014/main" id="{411855FB-E2F9-3F60-33E8-E74036F2F1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41914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923</xdr:row>
      <xdr:rowOff>0</xdr:rowOff>
    </xdr:from>
    <xdr:to>
      <xdr:col>4</xdr:col>
      <xdr:colOff>190500</xdr:colOff>
      <xdr:row>923</xdr:row>
      <xdr:rowOff>190500</xdr:rowOff>
    </xdr:to>
    <xdr:pic>
      <xdr:nvPicPr>
        <xdr:cNvPr id="1047" name="Picture 1046">
          <a:extLst>
            <a:ext uri="{FF2B5EF4-FFF2-40B4-BE49-F238E27FC236}">
              <a16:creationId xmlns:a16="http://schemas.microsoft.com/office/drawing/2014/main" id="{A5663A20-5DDB-AC91-7CE8-24B41214E1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42829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924</xdr:row>
      <xdr:rowOff>0</xdr:rowOff>
    </xdr:from>
    <xdr:to>
      <xdr:col>4</xdr:col>
      <xdr:colOff>190500</xdr:colOff>
      <xdr:row>924</xdr:row>
      <xdr:rowOff>190500</xdr:rowOff>
    </xdr:to>
    <xdr:pic>
      <xdr:nvPicPr>
        <xdr:cNvPr id="1048" name="Picture 1047">
          <a:extLst>
            <a:ext uri="{FF2B5EF4-FFF2-40B4-BE49-F238E27FC236}">
              <a16:creationId xmlns:a16="http://schemas.microsoft.com/office/drawing/2014/main" id="{3200BCDF-D9D8-9FAE-BD5B-2F92C23C90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43743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925</xdr:row>
      <xdr:rowOff>0</xdr:rowOff>
    </xdr:from>
    <xdr:to>
      <xdr:col>4</xdr:col>
      <xdr:colOff>190500</xdr:colOff>
      <xdr:row>925</xdr:row>
      <xdr:rowOff>190500</xdr:rowOff>
    </xdr:to>
    <xdr:pic>
      <xdr:nvPicPr>
        <xdr:cNvPr id="1049" name="Picture 1048">
          <a:extLst>
            <a:ext uri="{FF2B5EF4-FFF2-40B4-BE49-F238E27FC236}">
              <a16:creationId xmlns:a16="http://schemas.microsoft.com/office/drawing/2014/main" id="{7A610B1E-C8E3-8634-D1C0-B249080068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44658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926</xdr:row>
      <xdr:rowOff>0</xdr:rowOff>
    </xdr:from>
    <xdr:to>
      <xdr:col>4</xdr:col>
      <xdr:colOff>190500</xdr:colOff>
      <xdr:row>926</xdr:row>
      <xdr:rowOff>190500</xdr:rowOff>
    </xdr:to>
    <xdr:pic>
      <xdr:nvPicPr>
        <xdr:cNvPr id="1050" name="Picture 1049">
          <a:extLst>
            <a:ext uri="{FF2B5EF4-FFF2-40B4-BE49-F238E27FC236}">
              <a16:creationId xmlns:a16="http://schemas.microsoft.com/office/drawing/2014/main" id="{1143D2FB-2073-C16C-FA69-9E7A103692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45572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927</xdr:row>
      <xdr:rowOff>0</xdr:rowOff>
    </xdr:from>
    <xdr:to>
      <xdr:col>4</xdr:col>
      <xdr:colOff>190500</xdr:colOff>
      <xdr:row>927</xdr:row>
      <xdr:rowOff>190500</xdr:rowOff>
    </xdr:to>
    <xdr:pic>
      <xdr:nvPicPr>
        <xdr:cNvPr id="1051" name="Picture 1050">
          <a:extLst>
            <a:ext uri="{FF2B5EF4-FFF2-40B4-BE49-F238E27FC236}">
              <a16:creationId xmlns:a16="http://schemas.microsoft.com/office/drawing/2014/main" id="{CF97B5E7-D636-8BC8-F5D0-161C3D8BC1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46304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928</xdr:row>
      <xdr:rowOff>0</xdr:rowOff>
    </xdr:from>
    <xdr:to>
      <xdr:col>4</xdr:col>
      <xdr:colOff>190500</xdr:colOff>
      <xdr:row>928</xdr:row>
      <xdr:rowOff>190500</xdr:rowOff>
    </xdr:to>
    <xdr:pic>
      <xdr:nvPicPr>
        <xdr:cNvPr id="1052" name="Picture 1051">
          <a:extLst>
            <a:ext uri="{FF2B5EF4-FFF2-40B4-BE49-F238E27FC236}">
              <a16:creationId xmlns:a16="http://schemas.microsoft.com/office/drawing/2014/main" id="{C07D56F7-91CC-0FDF-8A93-CB64DCA7E1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47218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929</xdr:row>
      <xdr:rowOff>0</xdr:rowOff>
    </xdr:from>
    <xdr:to>
      <xdr:col>4</xdr:col>
      <xdr:colOff>190500</xdr:colOff>
      <xdr:row>929</xdr:row>
      <xdr:rowOff>190500</xdr:rowOff>
    </xdr:to>
    <xdr:pic>
      <xdr:nvPicPr>
        <xdr:cNvPr id="1053" name="Picture 1052">
          <a:extLst>
            <a:ext uri="{FF2B5EF4-FFF2-40B4-BE49-F238E27FC236}">
              <a16:creationId xmlns:a16="http://schemas.microsoft.com/office/drawing/2014/main" id="{D00618B9-5956-A301-4A91-54EC264ADA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48132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930</xdr:row>
      <xdr:rowOff>0</xdr:rowOff>
    </xdr:from>
    <xdr:to>
      <xdr:col>4</xdr:col>
      <xdr:colOff>190500</xdr:colOff>
      <xdr:row>930</xdr:row>
      <xdr:rowOff>190500</xdr:rowOff>
    </xdr:to>
    <xdr:pic>
      <xdr:nvPicPr>
        <xdr:cNvPr id="1054" name="Picture 1053">
          <a:extLst>
            <a:ext uri="{FF2B5EF4-FFF2-40B4-BE49-F238E27FC236}">
              <a16:creationId xmlns:a16="http://schemas.microsoft.com/office/drawing/2014/main" id="{FA859455-A365-97BE-8988-EA4915DFB3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49047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330</xdr:row>
      <xdr:rowOff>0</xdr:rowOff>
    </xdr:from>
    <xdr:to>
      <xdr:col>4</xdr:col>
      <xdr:colOff>190500</xdr:colOff>
      <xdr:row>330</xdr:row>
      <xdr:rowOff>190500</xdr:rowOff>
    </xdr:to>
    <xdr:pic>
      <xdr:nvPicPr>
        <xdr:cNvPr id="1055" name="Picture 1054">
          <a:extLst>
            <a:ext uri="{FF2B5EF4-FFF2-40B4-BE49-F238E27FC236}">
              <a16:creationId xmlns:a16="http://schemas.microsoft.com/office/drawing/2014/main" id="{49ADD906-F190-1DFA-16DA-D080BD7B3C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49961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502</xdr:row>
      <xdr:rowOff>0</xdr:rowOff>
    </xdr:from>
    <xdr:to>
      <xdr:col>4</xdr:col>
      <xdr:colOff>190500</xdr:colOff>
      <xdr:row>502</xdr:row>
      <xdr:rowOff>190500</xdr:rowOff>
    </xdr:to>
    <xdr:pic>
      <xdr:nvPicPr>
        <xdr:cNvPr id="1056" name="Picture 1055">
          <a:extLst>
            <a:ext uri="{FF2B5EF4-FFF2-40B4-BE49-F238E27FC236}">
              <a16:creationId xmlns:a16="http://schemas.microsoft.com/office/drawing/2014/main" id="{694CFEE4-799D-1300-6D78-306208D801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50693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503</xdr:row>
      <xdr:rowOff>0</xdr:rowOff>
    </xdr:from>
    <xdr:to>
      <xdr:col>4</xdr:col>
      <xdr:colOff>190500</xdr:colOff>
      <xdr:row>503</xdr:row>
      <xdr:rowOff>190500</xdr:rowOff>
    </xdr:to>
    <xdr:pic>
      <xdr:nvPicPr>
        <xdr:cNvPr id="1057" name="Picture 1056">
          <a:extLst>
            <a:ext uri="{FF2B5EF4-FFF2-40B4-BE49-F238E27FC236}">
              <a16:creationId xmlns:a16="http://schemas.microsoft.com/office/drawing/2014/main" id="{B35ACE5E-4452-D5A6-8B43-ACD2CAFB60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51607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93</xdr:row>
      <xdr:rowOff>0</xdr:rowOff>
    </xdr:from>
    <xdr:to>
      <xdr:col>4</xdr:col>
      <xdr:colOff>190500</xdr:colOff>
      <xdr:row>93</xdr:row>
      <xdr:rowOff>190500</xdr:rowOff>
    </xdr:to>
    <xdr:pic>
      <xdr:nvPicPr>
        <xdr:cNvPr id="1058" name="Picture 1057">
          <a:extLst>
            <a:ext uri="{FF2B5EF4-FFF2-40B4-BE49-F238E27FC236}">
              <a16:creationId xmlns:a16="http://schemas.microsoft.com/office/drawing/2014/main" id="{806A7956-7B9A-A9F4-8564-D3963DB539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52521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94</xdr:row>
      <xdr:rowOff>0</xdr:rowOff>
    </xdr:from>
    <xdr:to>
      <xdr:col>4</xdr:col>
      <xdr:colOff>190500</xdr:colOff>
      <xdr:row>94</xdr:row>
      <xdr:rowOff>190500</xdr:rowOff>
    </xdr:to>
    <xdr:pic>
      <xdr:nvPicPr>
        <xdr:cNvPr id="1059" name="Picture 1058">
          <a:extLst>
            <a:ext uri="{FF2B5EF4-FFF2-40B4-BE49-F238E27FC236}">
              <a16:creationId xmlns:a16="http://schemas.microsoft.com/office/drawing/2014/main" id="{E256DAD3-C8EB-3057-C5E0-5588A5FF70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53070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95</xdr:row>
      <xdr:rowOff>0</xdr:rowOff>
    </xdr:from>
    <xdr:to>
      <xdr:col>4</xdr:col>
      <xdr:colOff>190500</xdr:colOff>
      <xdr:row>95</xdr:row>
      <xdr:rowOff>190500</xdr:rowOff>
    </xdr:to>
    <xdr:pic>
      <xdr:nvPicPr>
        <xdr:cNvPr id="1060" name="Picture 1059">
          <a:extLst>
            <a:ext uri="{FF2B5EF4-FFF2-40B4-BE49-F238E27FC236}">
              <a16:creationId xmlns:a16="http://schemas.microsoft.com/office/drawing/2014/main" id="{4920F6C9-F904-8F44-458B-24C0756A19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53619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96</xdr:row>
      <xdr:rowOff>0</xdr:rowOff>
    </xdr:from>
    <xdr:to>
      <xdr:col>4</xdr:col>
      <xdr:colOff>190500</xdr:colOff>
      <xdr:row>96</xdr:row>
      <xdr:rowOff>190500</xdr:rowOff>
    </xdr:to>
    <xdr:pic>
      <xdr:nvPicPr>
        <xdr:cNvPr id="1061" name="Picture 1060">
          <a:extLst>
            <a:ext uri="{FF2B5EF4-FFF2-40B4-BE49-F238E27FC236}">
              <a16:creationId xmlns:a16="http://schemas.microsoft.com/office/drawing/2014/main" id="{6420443D-C003-2C56-F7E3-81D2A817AC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54167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97</xdr:row>
      <xdr:rowOff>0</xdr:rowOff>
    </xdr:from>
    <xdr:to>
      <xdr:col>4</xdr:col>
      <xdr:colOff>190500</xdr:colOff>
      <xdr:row>97</xdr:row>
      <xdr:rowOff>190500</xdr:rowOff>
    </xdr:to>
    <xdr:pic>
      <xdr:nvPicPr>
        <xdr:cNvPr id="1062" name="Picture 1061">
          <a:extLst>
            <a:ext uri="{FF2B5EF4-FFF2-40B4-BE49-F238E27FC236}">
              <a16:creationId xmlns:a16="http://schemas.microsoft.com/office/drawing/2014/main" id="{2173C436-2CD6-AAB3-1470-2D7DB37619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54716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98</xdr:row>
      <xdr:rowOff>0</xdr:rowOff>
    </xdr:from>
    <xdr:to>
      <xdr:col>4</xdr:col>
      <xdr:colOff>190500</xdr:colOff>
      <xdr:row>98</xdr:row>
      <xdr:rowOff>190500</xdr:rowOff>
    </xdr:to>
    <xdr:pic>
      <xdr:nvPicPr>
        <xdr:cNvPr id="1063" name="Picture 1062">
          <a:extLst>
            <a:ext uri="{FF2B5EF4-FFF2-40B4-BE49-F238E27FC236}">
              <a16:creationId xmlns:a16="http://schemas.microsoft.com/office/drawing/2014/main" id="{2052A7D4-ADB3-AB49-AC8B-FD5A8AB38F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55265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504</xdr:row>
      <xdr:rowOff>0</xdr:rowOff>
    </xdr:from>
    <xdr:to>
      <xdr:col>4</xdr:col>
      <xdr:colOff>190500</xdr:colOff>
      <xdr:row>504</xdr:row>
      <xdr:rowOff>190500</xdr:rowOff>
    </xdr:to>
    <xdr:pic>
      <xdr:nvPicPr>
        <xdr:cNvPr id="1064" name="Picture 1063">
          <a:extLst>
            <a:ext uri="{FF2B5EF4-FFF2-40B4-BE49-F238E27FC236}">
              <a16:creationId xmlns:a16="http://schemas.microsoft.com/office/drawing/2014/main" id="{AD4C4379-A155-F73D-298E-7EA70F5CBA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55813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505</xdr:row>
      <xdr:rowOff>0</xdr:rowOff>
    </xdr:from>
    <xdr:to>
      <xdr:col>4</xdr:col>
      <xdr:colOff>190500</xdr:colOff>
      <xdr:row>505</xdr:row>
      <xdr:rowOff>190500</xdr:rowOff>
    </xdr:to>
    <xdr:pic>
      <xdr:nvPicPr>
        <xdr:cNvPr id="1065" name="Picture 1064">
          <a:extLst>
            <a:ext uri="{FF2B5EF4-FFF2-40B4-BE49-F238E27FC236}">
              <a16:creationId xmlns:a16="http://schemas.microsoft.com/office/drawing/2014/main" id="{350F1611-FB79-41BA-CA13-A243FF5EB6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56362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506</xdr:row>
      <xdr:rowOff>0</xdr:rowOff>
    </xdr:from>
    <xdr:to>
      <xdr:col>4</xdr:col>
      <xdr:colOff>190500</xdr:colOff>
      <xdr:row>506</xdr:row>
      <xdr:rowOff>190500</xdr:rowOff>
    </xdr:to>
    <xdr:pic>
      <xdr:nvPicPr>
        <xdr:cNvPr id="1066" name="Picture 1065">
          <a:extLst>
            <a:ext uri="{FF2B5EF4-FFF2-40B4-BE49-F238E27FC236}">
              <a16:creationId xmlns:a16="http://schemas.microsoft.com/office/drawing/2014/main" id="{1549CE50-4033-1CC4-E4BB-7F2EBF9482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56911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507</xdr:row>
      <xdr:rowOff>0</xdr:rowOff>
    </xdr:from>
    <xdr:to>
      <xdr:col>4</xdr:col>
      <xdr:colOff>190500</xdr:colOff>
      <xdr:row>507</xdr:row>
      <xdr:rowOff>190500</xdr:rowOff>
    </xdr:to>
    <xdr:pic>
      <xdr:nvPicPr>
        <xdr:cNvPr id="1067" name="Picture 1066">
          <a:extLst>
            <a:ext uri="{FF2B5EF4-FFF2-40B4-BE49-F238E27FC236}">
              <a16:creationId xmlns:a16="http://schemas.microsoft.com/office/drawing/2014/main" id="{768F1CD4-7C6F-82D4-A685-6DFF835253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57459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508</xdr:row>
      <xdr:rowOff>0</xdr:rowOff>
    </xdr:from>
    <xdr:to>
      <xdr:col>4</xdr:col>
      <xdr:colOff>190500</xdr:colOff>
      <xdr:row>508</xdr:row>
      <xdr:rowOff>190500</xdr:rowOff>
    </xdr:to>
    <xdr:pic>
      <xdr:nvPicPr>
        <xdr:cNvPr id="1068" name="Picture 1067">
          <a:extLst>
            <a:ext uri="{FF2B5EF4-FFF2-40B4-BE49-F238E27FC236}">
              <a16:creationId xmlns:a16="http://schemas.microsoft.com/office/drawing/2014/main" id="{D58B55E1-F1DB-EF4D-F72B-5D4E9EE51B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58008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509</xdr:row>
      <xdr:rowOff>0</xdr:rowOff>
    </xdr:from>
    <xdr:to>
      <xdr:col>4</xdr:col>
      <xdr:colOff>190500</xdr:colOff>
      <xdr:row>509</xdr:row>
      <xdr:rowOff>190500</xdr:rowOff>
    </xdr:to>
    <xdr:pic>
      <xdr:nvPicPr>
        <xdr:cNvPr id="1069" name="Picture 1068">
          <a:extLst>
            <a:ext uri="{FF2B5EF4-FFF2-40B4-BE49-F238E27FC236}">
              <a16:creationId xmlns:a16="http://schemas.microsoft.com/office/drawing/2014/main" id="{AB4EEB12-62BA-A0D6-2788-A69025B6C4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58556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510</xdr:row>
      <xdr:rowOff>0</xdr:rowOff>
    </xdr:from>
    <xdr:to>
      <xdr:col>4</xdr:col>
      <xdr:colOff>190500</xdr:colOff>
      <xdr:row>510</xdr:row>
      <xdr:rowOff>190500</xdr:rowOff>
    </xdr:to>
    <xdr:pic>
      <xdr:nvPicPr>
        <xdr:cNvPr id="1070" name="Picture 1069">
          <a:extLst>
            <a:ext uri="{FF2B5EF4-FFF2-40B4-BE49-F238E27FC236}">
              <a16:creationId xmlns:a16="http://schemas.microsoft.com/office/drawing/2014/main" id="{B7523AFA-FF3D-4814-42AE-32FEE61948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59105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937</xdr:row>
      <xdr:rowOff>0</xdr:rowOff>
    </xdr:from>
    <xdr:to>
      <xdr:col>4</xdr:col>
      <xdr:colOff>190500</xdr:colOff>
      <xdr:row>937</xdr:row>
      <xdr:rowOff>190500</xdr:rowOff>
    </xdr:to>
    <xdr:pic>
      <xdr:nvPicPr>
        <xdr:cNvPr id="1071" name="Picture 1070">
          <a:extLst>
            <a:ext uri="{FF2B5EF4-FFF2-40B4-BE49-F238E27FC236}">
              <a16:creationId xmlns:a16="http://schemas.microsoft.com/office/drawing/2014/main" id="{3A52415D-CDDC-7EB5-0273-805125C0A7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59654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745</xdr:row>
      <xdr:rowOff>0</xdr:rowOff>
    </xdr:from>
    <xdr:to>
      <xdr:col>4</xdr:col>
      <xdr:colOff>190500</xdr:colOff>
      <xdr:row>745</xdr:row>
      <xdr:rowOff>190500</xdr:rowOff>
    </xdr:to>
    <xdr:pic>
      <xdr:nvPicPr>
        <xdr:cNvPr id="1072" name="Picture 1071">
          <a:extLst>
            <a:ext uri="{FF2B5EF4-FFF2-40B4-BE49-F238E27FC236}">
              <a16:creationId xmlns:a16="http://schemas.microsoft.com/office/drawing/2014/main" id="{F39DDEFF-4E7A-CFFB-71DF-DDDB66D9F9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60568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746</xdr:row>
      <xdr:rowOff>0</xdr:rowOff>
    </xdr:from>
    <xdr:to>
      <xdr:col>4</xdr:col>
      <xdr:colOff>190500</xdr:colOff>
      <xdr:row>746</xdr:row>
      <xdr:rowOff>190500</xdr:rowOff>
    </xdr:to>
    <xdr:pic>
      <xdr:nvPicPr>
        <xdr:cNvPr id="1073" name="Picture 1072">
          <a:extLst>
            <a:ext uri="{FF2B5EF4-FFF2-40B4-BE49-F238E27FC236}">
              <a16:creationId xmlns:a16="http://schemas.microsoft.com/office/drawing/2014/main" id="{F17AE0A0-510E-9E64-ADE5-FDC48873AC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61300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747</xdr:row>
      <xdr:rowOff>0</xdr:rowOff>
    </xdr:from>
    <xdr:to>
      <xdr:col>4</xdr:col>
      <xdr:colOff>190500</xdr:colOff>
      <xdr:row>747</xdr:row>
      <xdr:rowOff>190500</xdr:rowOff>
    </xdr:to>
    <xdr:pic>
      <xdr:nvPicPr>
        <xdr:cNvPr id="1074" name="Picture 1073">
          <a:extLst>
            <a:ext uri="{FF2B5EF4-FFF2-40B4-BE49-F238E27FC236}">
              <a16:creationId xmlns:a16="http://schemas.microsoft.com/office/drawing/2014/main" id="{09DC1E9D-BFA4-7AA5-977B-9B496BC9B0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62031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748</xdr:row>
      <xdr:rowOff>0</xdr:rowOff>
    </xdr:from>
    <xdr:to>
      <xdr:col>4</xdr:col>
      <xdr:colOff>190500</xdr:colOff>
      <xdr:row>748</xdr:row>
      <xdr:rowOff>190500</xdr:rowOff>
    </xdr:to>
    <xdr:pic>
      <xdr:nvPicPr>
        <xdr:cNvPr id="1075" name="Picture 1074">
          <a:extLst>
            <a:ext uri="{FF2B5EF4-FFF2-40B4-BE49-F238E27FC236}">
              <a16:creationId xmlns:a16="http://schemas.microsoft.com/office/drawing/2014/main" id="{C254147D-2A19-010A-D6CD-0C757DAD96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62763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749</xdr:row>
      <xdr:rowOff>0</xdr:rowOff>
    </xdr:from>
    <xdr:to>
      <xdr:col>4</xdr:col>
      <xdr:colOff>190500</xdr:colOff>
      <xdr:row>749</xdr:row>
      <xdr:rowOff>190500</xdr:rowOff>
    </xdr:to>
    <xdr:pic>
      <xdr:nvPicPr>
        <xdr:cNvPr id="1076" name="Picture 1075">
          <a:extLst>
            <a:ext uri="{FF2B5EF4-FFF2-40B4-BE49-F238E27FC236}">
              <a16:creationId xmlns:a16="http://schemas.microsoft.com/office/drawing/2014/main" id="{69851E5B-F69F-394F-6E65-6ABF5B53B2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63494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750</xdr:row>
      <xdr:rowOff>0</xdr:rowOff>
    </xdr:from>
    <xdr:to>
      <xdr:col>4</xdr:col>
      <xdr:colOff>190500</xdr:colOff>
      <xdr:row>750</xdr:row>
      <xdr:rowOff>190500</xdr:rowOff>
    </xdr:to>
    <xdr:pic>
      <xdr:nvPicPr>
        <xdr:cNvPr id="1077" name="Picture 1076">
          <a:extLst>
            <a:ext uri="{FF2B5EF4-FFF2-40B4-BE49-F238E27FC236}">
              <a16:creationId xmlns:a16="http://schemas.microsoft.com/office/drawing/2014/main" id="{227114C0-8534-1086-A9DC-3FD80DBFCB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64226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939</xdr:row>
      <xdr:rowOff>0</xdr:rowOff>
    </xdr:from>
    <xdr:to>
      <xdr:col>4</xdr:col>
      <xdr:colOff>190500</xdr:colOff>
      <xdr:row>939</xdr:row>
      <xdr:rowOff>190500</xdr:rowOff>
    </xdr:to>
    <xdr:pic>
      <xdr:nvPicPr>
        <xdr:cNvPr id="1078" name="Picture 1077">
          <a:extLst>
            <a:ext uri="{FF2B5EF4-FFF2-40B4-BE49-F238E27FC236}">
              <a16:creationId xmlns:a16="http://schemas.microsoft.com/office/drawing/2014/main" id="{FB1BEA11-EF49-22CE-A104-9689068D04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66786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940</xdr:row>
      <xdr:rowOff>0</xdr:rowOff>
    </xdr:from>
    <xdr:to>
      <xdr:col>4</xdr:col>
      <xdr:colOff>190500</xdr:colOff>
      <xdr:row>940</xdr:row>
      <xdr:rowOff>190500</xdr:rowOff>
    </xdr:to>
    <xdr:pic>
      <xdr:nvPicPr>
        <xdr:cNvPr id="1079" name="Picture 1078">
          <a:extLst>
            <a:ext uri="{FF2B5EF4-FFF2-40B4-BE49-F238E27FC236}">
              <a16:creationId xmlns:a16="http://schemas.microsoft.com/office/drawing/2014/main" id="{B5A360B6-13BF-EC37-CD80-CBD5241CE0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67518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941</xdr:row>
      <xdr:rowOff>0</xdr:rowOff>
    </xdr:from>
    <xdr:to>
      <xdr:col>4</xdr:col>
      <xdr:colOff>190500</xdr:colOff>
      <xdr:row>941</xdr:row>
      <xdr:rowOff>190500</xdr:rowOff>
    </xdr:to>
    <xdr:pic>
      <xdr:nvPicPr>
        <xdr:cNvPr id="1080" name="Picture 1079">
          <a:extLst>
            <a:ext uri="{FF2B5EF4-FFF2-40B4-BE49-F238E27FC236}">
              <a16:creationId xmlns:a16="http://schemas.microsoft.com/office/drawing/2014/main" id="{E6B6BD4C-5ED9-2BB5-08A7-C810193868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68249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942</xdr:row>
      <xdr:rowOff>0</xdr:rowOff>
    </xdr:from>
    <xdr:to>
      <xdr:col>4</xdr:col>
      <xdr:colOff>190500</xdr:colOff>
      <xdr:row>942</xdr:row>
      <xdr:rowOff>190500</xdr:rowOff>
    </xdr:to>
    <xdr:pic>
      <xdr:nvPicPr>
        <xdr:cNvPr id="1081" name="Picture 1080">
          <a:extLst>
            <a:ext uri="{FF2B5EF4-FFF2-40B4-BE49-F238E27FC236}">
              <a16:creationId xmlns:a16="http://schemas.microsoft.com/office/drawing/2014/main" id="{F33E1C57-DAB3-7C73-D395-BC26284C0C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68981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1029</xdr:row>
      <xdr:rowOff>0</xdr:rowOff>
    </xdr:from>
    <xdr:to>
      <xdr:col>4</xdr:col>
      <xdr:colOff>190500</xdr:colOff>
      <xdr:row>1029</xdr:row>
      <xdr:rowOff>190500</xdr:rowOff>
    </xdr:to>
    <xdr:pic>
      <xdr:nvPicPr>
        <xdr:cNvPr id="1082" name="Picture 1081">
          <a:extLst>
            <a:ext uri="{FF2B5EF4-FFF2-40B4-BE49-F238E27FC236}">
              <a16:creationId xmlns:a16="http://schemas.microsoft.com/office/drawing/2014/main" id="{203D2B6E-344B-28AF-74CD-719228DD4B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69712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1030</xdr:row>
      <xdr:rowOff>0</xdr:rowOff>
    </xdr:from>
    <xdr:to>
      <xdr:col>4</xdr:col>
      <xdr:colOff>190500</xdr:colOff>
      <xdr:row>1030</xdr:row>
      <xdr:rowOff>190500</xdr:rowOff>
    </xdr:to>
    <xdr:pic>
      <xdr:nvPicPr>
        <xdr:cNvPr id="1083" name="Picture 1082">
          <a:extLst>
            <a:ext uri="{FF2B5EF4-FFF2-40B4-BE49-F238E27FC236}">
              <a16:creationId xmlns:a16="http://schemas.microsoft.com/office/drawing/2014/main" id="{0755BE77-12EE-CBA1-30AE-6122044B4B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70261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1031</xdr:row>
      <xdr:rowOff>0</xdr:rowOff>
    </xdr:from>
    <xdr:to>
      <xdr:col>4</xdr:col>
      <xdr:colOff>190500</xdr:colOff>
      <xdr:row>1031</xdr:row>
      <xdr:rowOff>190500</xdr:rowOff>
    </xdr:to>
    <xdr:pic>
      <xdr:nvPicPr>
        <xdr:cNvPr id="1084" name="Picture 1083">
          <a:extLst>
            <a:ext uri="{FF2B5EF4-FFF2-40B4-BE49-F238E27FC236}">
              <a16:creationId xmlns:a16="http://schemas.microsoft.com/office/drawing/2014/main" id="{D96B3DE9-473F-2B5D-F98D-E5552A79F8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70992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1032</xdr:row>
      <xdr:rowOff>0</xdr:rowOff>
    </xdr:from>
    <xdr:to>
      <xdr:col>4</xdr:col>
      <xdr:colOff>190500</xdr:colOff>
      <xdr:row>1032</xdr:row>
      <xdr:rowOff>190500</xdr:rowOff>
    </xdr:to>
    <xdr:pic>
      <xdr:nvPicPr>
        <xdr:cNvPr id="1085" name="Picture 1084">
          <a:extLst>
            <a:ext uri="{FF2B5EF4-FFF2-40B4-BE49-F238E27FC236}">
              <a16:creationId xmlns:a16="http://schemas.microsoft.com/office/drawing/2014/main" id="{87B4DE5D-01AE-1EBB-3F27-1D81E2E967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71541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1033</xdr:row>
      <xdr:rowOff>0</xdr:rowOff>
    </xdr:from>
    <xdr:to>
      <xdr:col>4</xdr:col>
      <xdr:colOff>190500</xdr:colOff>
      <xdr:row>1033</xdr:row>
      <xdr:rowOff>190500</xdr:rowOff>
    </xdr:to>
    <xdr:pic>
      <xdr:nvPicPr>
        <xdr:cNvPr id="1086" name="Picture 1085">
          <a:extLst>
            <a:ext uri="{FF2B5EF4-FFF2-40B4-BE49-F238E27FC236}">
              <a16:creationId xmlns:a16="http://schemas.microsoft.com/office/drawing/2014/main" id="{068CFB9E-FA30-A5B8-339C-D5A5995969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72272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1034</xdr:row>
      <xdr:rowOff>0</xdr:rowOff>
    </xdr:from>
    <xdr:to>
      <xdr:col>4</xdr:col>
      <xdr:colOff>190500</xdr:colOff>
      <xdr:row>1034</xdr:row>
      <xdr:rowOff>190500</xdr:rowOff>
    </xdr:to>
    <xdr:pic>
      <xdr:nvPicPr>
        <xdr:cNvPr id="1087" name="Picture 1086">
          <a:extLst>
            <a:ext uri="{FF2B5EF4-FFF2-40B4-BE49-F238E27FC236}">
              <a16:creationId xmlns:a16="http://schemas.microsoft.com/office/drawing/2014/main" id="{833E211A-D7FF-2D6B-3993-92CE4E1848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72821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1035</xdr:row>
      <xdr:rowOff>0</xdr:rowOff>
    </xdr:from>
    <xdr:to>
      <xdr:col>4</xdr:col>
      <xdr:colOff>190500</xdr:colOff>
      <xdr:row>1035</xdr:row>
      <xdr:rowOff>190500</xdr:rowOff>
    </xdr:to>
    <xdr:pic>
      <xdr:nvPicPr>
        <xdr:cNvPr id="1088" name="Picture 1087">
          <a:extLst>
            <a:ext uri="{FF2B5EF4-FFF2-40B4-BE49-F238E27FC236}">
              <a16:creationId xmlns:a16="http://schemas.microsoft.com/office/drawing/2014/main" id="{81A9C979-AF6F-93B1-A588-B7FAFCA762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73553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1036</xdr:row>
      <xdr:rowOff>0</xdr:rowOff>
    </xdr:from>
    <xdr:to>
      <xdr:col>4</xdr:col>
      <xdr:colOff>190500</xdr:colOff>
      <xdr:row>1036</xdr:row>
      <xdr:rowOff>190500</xdr:rowOff>
    </xdr:to>
    <xdr:pic>
      <xdr:nvPicPr>
        <xdr:cNvPr id="1089" name="Picture 1088">
          <a:extLst>
            <a:ext uri="{FF2B5EF4-FFF2-40B4-BE49-F238E27FC236}">
              <a16:creationId xmlns:a16="http://schemas.microsoft.com/office/drawing/2014/main" id="{C8B1B73B-1365-6921-9990-FC0FCC785E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74101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1037</xdr:row>
      <xdr:rowOff>0</xdr:rowOff>
    </xdr:from>
    <xdr:to>
      <xdr:col>4</xdr:col>
      <xdr:colOff>190500</xdr:colOff>
      <xdr:row>1037</xdr:row>
      <xdr:rowOff>190500</xdr:rowOff>
    </xdr:to>
    <xdr:pic>
      <xdr:nvPicPr>
        <xdr:cNvPr id="1090" name="Picture 1089">
          <a:extLst>
            <a:ext uri="{FF2B5EF4-FFF2-40B4-BE49-F238E27FC236}">
              <a16:creationId xmlns:a16="http://schemas.microsoft.com/office/drawing/2014/main" id="{013DADA0-461B-C231-CB60-0BF3DB7960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74833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1038</xdr:row>
      <xdr:rowOff>0</xdr:rowOff>
    </xdr:from>
    <xdr:to>
      <xdr:col>4</xdr:col>
      <xdr:colOff>190500</xdr:colOff>
      <xdr:row>1038</xdr:row>
      <xdr:rowOff>190500</xdr:rowOff>
    </xdr:to>
    <xdr:pic>
      <xdr:nvPicPr>
        <xdr:cNvPr id="1091" name="Picture 1090">
          <a:extLst>
            <a:ext uri="{FF2B5EF4-FFF2-40B4-BE49-F238E27FC236}">
              <a16:creationId xmlns:a16="http://schemas.microsoft.com/office/drawing/2014/main" id="{35290E68-0B1B-548E-78FA-499D9581C1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75564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569</xdr:row>
      <xdr:rowOff>0</xdr:rowOff>
    </xdr:from>
    <xdr:to>
      <xdr:col>4</xdr:col>
      <xdr:colOff>190500</xdr:colOff>
      <xdr:row>569</xdr:row>
      <xdr:rowOff>190500</xdr:rowOff>
    </xdr:to>
    <xdr:pic>
      <xdr:nvPicPr>
        <xdr:cNvPr id="1092" name="Picture 1091">
          <a:extLst>
            <a:ext uri="{FF2B5EF4-FFF2-40B4-BE49-F238E27FC236}">
              <a16:creationId xmlns:a16="http://schemas.microsoft.com/office/drawing/2014/main" id="{96D122BE-0A5E-DE8F-BA24-CA4F6C06EC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76296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570</xdr:row>
      <xdr:rowOff>0</xdr:rowOff>
    </xdr:from>
    <xdr:to>
      <xdr:col>4</xdr:col>
      <xdr:colOff>190500</xdr:colOff>
      <xdr:row>570</xdr:row>
      <xdr:rowOff>190500</xdr:rowOff>
    </xdr:to>
    <xdr:pic>
      <xdr:nvPicPr>
        <xdr:cNvPr id="1093" name="Picture 1092">
          <a:extLst>
            <a:ext uri="{FF2B5EF4-FFF2-40B4-BE49-F238E27FC236}">
              <a16:creationId xmlns:a16="http://schemas.microsoft.com/office/drawing/2014/main" id="{758888D2-EF0F-90DC-994D-D9B574E1A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76844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571</xdr:row>
      <xdr:rowOff>0</xdr:rowOff>
    </xdr:from>
    <xdr:to>
      <xdr:col>4</xdr:col>
      <xdr:colOff>190500</xdr:colOff>
      <xdr:row>571</xdr:row>
      <xdr:rowOff>190500</xdr:rowOff>
    </xdr:to>
    <xdr:pic>
      <xdr:nvPicPr>
        <xdr:cNvPr id="1094" name="Picture 1093">
          <a:extLst>
            <a:ext uri="{FF2B5EF4-FFF2-40B4-BE49-F238E27FC236}">
              <a16:creationId xmlns:a16="http://schemas.microsoft.com/office/drawing/2014/main" id="{02EC33D4-F3AC-85B3-E8F0-B0E0868B61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77393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572</xdr:row>
      <xdr:rowOff>0</xdr:rowOff>
    </xdr:from>
    <xdr:to>
      <xdr:col>4</xdr:col>
      <xdr:colOff>190500</xdr:colOff>
      <xdr:row>572</xdr:row>
      <xdr:rowOff>190500</xdr:rowOff>
    </xdr:to>
    <xdr:pic>
      <xdr:nvPicPr>
        <xdr:cNvPr id="1095" name="Picture 1094">
          <a:extLst>
            <a:ext uri="{FF2B5EF4-FFF2-40B4-BE49-F238E27FC236}">
              <a16:creationId xmlns:a16="http://schemas.microsoft.com/office/drawing/2014/main" id="{AB5FFDD2-037B-0A20-24B9-1A0682B26F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77942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573</xdr:row>
      <xdr:rowOff>0</xdr:rowOff>
    </xdr:from>
    <xdr:to>
      <xdr:col>4</xdr:col>
      <xdr:colOff>190500</xdr:colOff>
      <xdr:row>573</xdr:row>
      <xdr:rowOff>190500</xdr:rowOff>
    </xdr:to>
    <xdr:pic>
      <xdr:nvPicPr>
        <xdr:cNvPr id="1096" name="Picture 1095">
          <a:extLst>
            <a:ext uri="{FF2B5EF4-FFF2-40B4-BE49-F238E27FC236}">
              <a16:creationId xmlns:a16="http://schemas.microsoft.com/office/drawing/2014/main" id="{8A30765C-D3E2-F44E-25F0-0B2CC3F96D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78490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574</xdr:row>
      <xdr:rowOff>0</xdr:rowOff>
    </xdr:from>
    <xdr:to>
      <xdr:col>4</xdr:col>
      <xdr:colOff>190500</xdr:colOff>
      <xdr:row>574</xdr:row>
      <xdr:rowOff>190500</xdr:rowOff>
    </xdr:to>
    <xdr:pic>
      <xdr:nvPicPr>
        <xdr:cNvPr id="1097" name="Picture 1096">
          <a:extLst>
            <a:ext uri="{FF2B5EF4-FFF2-40B4-BE49-F238E27FC236}">
              <a16:creationId xmlns:a16="http://schemas.microsoft.com/office/drawing/2014/main" id="{105A7473-1C37-D74D-2438-FCDCAF7D38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79039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575</xdr:row>
      <xdr:rowOff>0</xdr:rowOff>
    </xdr:from>
    <xdr:to>
      <xdr:col>4</xdr:col>
      <xdr:colOff>190500</xdr:colOff>
      <xdr:row>575</xdr:row>
      <xdr:rowOff>190500</xdr:rowOff>
    </xdr:to>
    <xdr:pic>
      <xdr:nvPicPr>
        <xdr:cNvPr id="1098" name="Picture 1097">
          <a:extLst>
            <a:ext uri="{FF2B5EF4-FFF2-40B4-BE49-F238E27FC236}">
              <a16:creationId xmlns:a16="http://schemas.microsoft.com/office/drawing/2014/main" id="{E6E2D532-CFA1-DA85-3831-0D66C14DBE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79588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576</xdr:row>
      <xdr:rowOff>0</xdr:rowOff>
    </xdr:from>
    <xdr:to>
      <xdr:col>4</xdr:col>
      <xdr:colOff>190500</xdr:colOff>
      <xdr:row>576</xdr:row>
      <xdr:rowOff>190500</xdr:rowOff>
    </xdr:to>
    <xdr:pic>
      <xdr:nvPicPr>
        <xdr:cNvPr id="1099" name="Picture 1098">
          <a:extLst>
            <a:ext uri="{FF2B5EF4-FFF2-40B4-BE49-F238E27FC236}">
              <a16:creationId xmlns:a16="http://schemas.microsoft.com/office/drawing/2014/main" id="{53FDDE38-D604-99FB-A9BF-038A07261A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80319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862</xdr:row>
      <xdr:rowOff>0</xdr:rowOff>
    </xdr:from>
    <xdr:to>
      <xdr:col>4</xdr:col>
      <xdr:colOff>190500</xdr:colOff>
      <xdr:row>862</xdr:row>
      <xdr:rowOff>190500</xdr:rowOff>
    </xdr:to>
    <xdr:pic>
      <xdr:nvPicPr>
        <xdr:cNvPr id="1100" name="Picture 1099">
          <a:extLst>
            <a:ext uri="{FF2B5EF4-FFF2-40B4-BE49-F238E27FC236}">
              <a16:creationId xmlns:a16="http://schemas.microsoft.com/office/drawing/2014/main" id="{775A0FD0-3991-21D6-9071-50C0B24D6F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81234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225</xdr:row>
      <xdr:rowOff>0</xdr:rowOff>
    </xdr:from>
    <xdr:to>
      <xdr:col>4</xdr:col>
      <xdr:colOff>190500</xdr:colOff>
      <xdr:row>225</xdr:row>
      <xdr:rowOff>190500</xdr:rowOff>
    </xdr:to>
    <xdr:pic>
      <xdr:nvPicPr>
        <xdr:cNvPr id="1101" name="Picture 1100">
          <a:extLst>
            <a:ext uri="{FF2B5EF4-FFF2-40B4-BE49-F238E27FC236}">
              <a16:creationId xmlns:a16="http://schemas.microsoft.com/office/drawing/2014/main" id="{0CCF510A-55D1-B28F-1721-408C44159A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81965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226</xdr:row>
      <xdr:rowOff>0</xdr:rowOff>
    </xdr:from>
    <xdr:to>
      <xdr:col>4</xdr:col>
      <xdr:colOff>190500</xdr:colOff>
      <xdr:row>226</xdr:row>
      <xdr:rowOff>190500</xdr:rowOff>
    </xdr:to>
    <xdr:pic>
      <xdr:nvPicPr>
        <xdr:cNvPr id="1102" name="Picture 1101">
          <a:extLst>
            <a:ext uri="{FF2B5EF4-FFF2-40B4-BE49-F238E27FC236}">
              <a16:creationId xmlns:a16="http://schemas.microsoft.com/office/drawing/2014/main" id="{A48D6E6D-939A-78D5-0315-2AA73EC53E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82697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227</xdr:row>
      <xdr:rowOff>0</xdr:rowOff>
    </xdr:from>
    <xdr:to>
      <xdr:col>4</xdr:col>
      <xdr:colOff>190500</xdr:colOff>
      <xdr:row>227</xdr:row>
      <xdr:rowOff>190500</xdr:rowOff>
    </xdr:to>
    <xdr:pic>
      <xdr:nvPicPr>
        <xdr:cNvPr id="1103" name="Picture 1102">
          <a:extLst>
            <a:ext uri="{FF2B5EF4-FFF2-40B4-BE49-F238E27FC236}">
              <a16:creationId xmlns:a16="http://schemas.microsoft.com/office/drawing/2014/main" id="{A0A5D83C-9239-B70E-C712-A418209D3F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83428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228</xdr:row>
      <xdr:rowOff>0</xdr:rowOff>
    </xdr:from>
    <xdr:to>
      <xdr:col>4</xdr:col>
      <xdr:colOff>190500</xdr:colOff>
      <xdr:row>228</xdr:row>
      <xdr:rowOff>190500</xdr:rowOff>
    </xdr:to>
    <xdr:pic>
      <xdr:nvPicPr>
        <xdr:cNvPr id="1104" name="Picture 1103">
          <a:extLst>
            <a:ext uri="{FF2B5EF4-FFF2-40B4-BE49-F238E27FC236}">
              <a16:creationId xmlns:a16="http://schemas.microsoft.com/office/drawing/2014/main" id="{E27BB51F-9346-96D4-B5A7-D8D4C95A2D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84160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229</xdr:row>
      <xdr:rowOff>0</xdr:rowOff>
    </xdr:from>
    <xdr:to>
      <xdr:col>4</xdr:col>
      <xdr:colOff>190500</xdr:colOff>
      <xdr:row>229</xdr:row>
      <xdr:rowOff>190500</xdr:rowOff>
    </xdr:to>
    <xdr:pic>
      <xdr:nvPicPr>
        <xdr:cNvPr id="1105" name="Picture 1104">
          <a:extLst>
            <a:ext uri="{FF2B5EF4-FFF2-40B4-BE49-F238E27FC236}">
              <a16:creationId xmlns:a16="http://schemas.microsoft.com/office/drawing/2014/main" id="{272C64FE-4539-CE93-A4B5-C495D18158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84891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230</xdr:row>
      <xdr:rowOff>0</xdr:rowOff>
    </xdr:from>
    <xdr:to>
      <xdr:col>4</xdr:col>
      <xdr:colOff>190500</xdr:colOff>
      <xdr:row>230</xdr:row>
      <xdr:rowOff>190500</xdr:rowOff>
    </xdr:to>
    <xdr:pic>
      <xdr:nvPicPr>
        <xdr:cNvPr id="1106" name="Picture 1105">
          <a:extLst>
            <a:ext uri="{FF2B5EF4-FFF2-40B4-BE49-F238E27FC236}">
              <a16:creationId xmlns:a16="http://schemas.microsoft.com/office/drawing/2014/main" id="{FAA164CA-7745-27E0-059E-B982B99C24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85623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231</xdr:row>
      <xdr:rowOff>0</xdr:rowOff>
    </xdr:from>
    <xdr:to>
      <xdr:col>4</xdr:col>
      <xdr:colOff>190500</xdr:colOff>
      <xdr:row>231</xdr:row>
      <xdr:rowOff>190500</xdr:rowOff>
    </xdr:to>
    <xdr:pic>
      <xdr:nvPicPr>
        <xdr:cNvPr id="1107" name="Picture 1106">
          <a:extLst>
            <a:ext uri="{FF2B5EF4-FFF2-40B4-BE49-F238E27FC236}">
              <a16:creationId xmlns:a16="http://schemas.microsoft.com/office/drawing/2014/main" id="{29F8E97F-100B-700F-B8D4-7BB308002C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86354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232</xdr:row>
      <xdr:rowOff>0</xdr:rowOff>
    </xdr:from>
    <xdr:to>
      <xdr:col>4</xdr:col>
      <xdr:colOff>190500</xdr:colOff>
      <xdr:row>232</xdr:row>
      <xdr:rowOff>190500</xdr:rowOff>
    </xdr:to>
    <xdr:pic>
      <xdr:nvPicPr>
        <xdr:cNvPr id="1108" name="Picture 1107">
          <a:extLst>
            <a:ext uri="{FF2B5EF4-FFF2-40B4-BE49-F238E27FC236}">
              <a16:creationId xmlns:a16="http://schemas.microsoft.com/office/drawing/2014/main" id="{259A0CD5-03B3-DDA6-C0BD-15E63CD47E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87086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233</xdr:row>
      <xdr:rowOff>0</xdr:rowOff>
    </xdr:from>
    <xdr:to>
      <xdr:col>4</xdr:col>
      <xdr:colOff>190500</xdr:colOff>
      <xdr:row>233</xdr:row>
      <xdr:rowOff>190500</xdr:rowOff>
    </xdr:to>
    <xdr:pic>
      <xdr:nvPicPr>
        <xdr:cNvPr id="1109" name="Picture 1108">
          <a:extLst>
            <a:ext uri="{FF2B5EF4-FFF2-40B4-BE49-F238E27FC236}">
              <a16:creationId xmlns:a16="http://schemas.microsoft.com/office/drawing/2014/main" id="{F46E3610-29E9-D8EF-E153-E46C323EEB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87817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911</xdr:row>
      <xdr:rowOff>0</xdr:rowOff>
    </xdr:from>
    <xdr:to>
      <xdr:col>4</xdr:col>
      <xdr:colOff>190500</xdr:colOff>
      <xdr:row>911</xdr:row>
      <xdr:rowOff>190500</xdr:rowOff>
    </xdr:to>
    <xdr:pic>
      <xdr:nvPicPr>
        <xdr:cNvPr id="1110" name="Picture 1109">
          <a:extLst>
            <a:ext uri="{FF2B5EF4-FFF2-40B4-BE49-F238E27FC236}">
              <a16:creationId xmlns:a16="http://schemas.microsoft.com/office/drawing/2014/main" id="{E02B8A57-215D-31E4-D6F7-0789BC0D24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89463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543</xdr:row>
      <xdr:rowOff>0</xdr:rowOff>
    </xdr:from>
    <xdr:to>
      <xdr:col>4</xdr:col>
      <xdr:colOff>190500</xdr:colOff>
      <xdr:row>543</xdr:row>
      <xdr:rowOff>190500</xdr:rowOff>
    </xdr:to>
    <xdr:pic>
      <xdr:nvPicPr>
        <xdr:cNvPr id="1111" name="Picture 1110">
          <a:extLst>
            <a:ext uri="{FF2B5EF4-FFF2-40B4-BE49-F238E27FC236}">
              <a16:creationId xmlns:a16="http://schemas.microsoft.com/office/drawing/2014/main" id="{BC2770B2-FC8C-0A02-4B22-C9D1EB3175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90378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544</xdr:row>
      <xdr:rowOff>0</xdr:rowOff>
    </xdr:from>
    <xdr:to>
      <xdr:col>4</xdr:col>
      <xdr:colOff>190500</xdr:colOff>
      <xdr:row>544</xdr:row>
      <xdr:rowOff>190500</xdr:rowOff>
    </xdr:to>
    <xdr:pic>
      <xdr:nvPicPr>
        <xdr:cNvPr id="1112" name="Picture 1111">
          <a:extLst>
            <a:ext uri="{FF2B5EF4-FFF2-40B4-BE49-F238E27FC236}">
              <a16:creationId xmlns:a16="http://schemas.microsoft.com/office/drawing/2014/main" id="{3C51D61F-A044-9AD2-8F28-3F4B844705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91292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545</xdr:row>
      <xdr:rowOff>0</xdr:rowOff>
    </xdr:from>
    <xdr:to>
      <xdr:col>4</xdr:col>
      <xdr:colOff>190500</xdr:colOff>
      <xdr:row>545</xdr:row>
      <xdr:rowOff>190500</xdr:rowOff>
    </xdr:to>
    <xdr:pic>
      <xdr:nvPicPr>
        <xdr:cNvPr id="1113" name="Picture 1112">
          <a:extLst>
            <a:ext uri="{FF2B5EF4-FFF2-40B4-BE49-F238E27FC236}">
              <a16:creationId xmlns:a16="http://schemas.microsoft.com/office/drawing/2014/main" id="{54D521CE-5F78-73CA-02C4-58AE3058A5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92389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546</xdr:row>
      <xdr:rowOff>0</xdr:rowOff>
    </xdr:from>
    <xdr:to>
      <xdr:col>4</xdr:col>
      <xdr:colOff>190500</xdr:colOff>
      <xdr:row>546</xdr:row>
      <xdr:rowOff>190500</xdr:rowOff>
    </xdr:to>
    <xdr:pic>
      <xdr:nvPicPr>
        <xdr:cNvPr id="1114" name="Picture 1113">
          <a:extLst>
            <a:ext uri="{FF2B5EF4-FFF2-40B4-BE49-F238E27FC236}">
              <a16:creationId xmlns:a16="http://schemas.microsoft.com/office/drawing/2014/main" id="{5F261C6B-0960-EE57-C53A-AC7A404AE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93304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547</xdr:row>
      <xdr:rowOff>0</xdr:rowOff>
    </xdr:from>
    <xdr:to>
      <xdr:col>4</xdr:col>
      <xdr:colOff>190500</xdr:colOff>
      <xdr:row>547</xdr:row>
      <xdr:rowOff>190500</xdr:rowOff>
    </xdr:to>
    <xdr:pic>
      <xdr:nvPicPr>
        <xdr:cNvPr id="1115" name="Picture 1114">
          <a:extLst>
            <a:ext uri="{FF2B5EF4-FFF2-40B4-BE49-F238E27FC236}">
              <a16:creationId xmlns:a16="http://schemas.microsoft.com/office/drawing/2014/main" id="{95A28930-E7E7-FD93-A703-19D100A2BA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94218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548</xdr:row>
      <xdr:rowOff>0</xdr:rowOff>
    </xdr:from>
    <xdr:to>
      <xdr:col>4</xdr:col>
      <xdr:colOff>190500</xdr:colOff>
      <xdr:row>548</xdr:row>
      <xdr:rowOff>190500</xdr:rowOff>
    </xdr:to>
    <xdr:pic>
      <xdr:nvPicPr>
        <xdr:cNvPr id="1116" name="Picture 1115">
          <a:extLst>
            <a:ext uri="{FF2B5EF4-FFF2-40B4-BE49-F238E27FC236}">
              <a16:creationId xmlns:a16="http://schemas.microsoft.com/office/drawing/2014/main" id="{3EDEC770-9604-487B-78C7-5D08021D14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94950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632</xdr:row>
      <xdr:rowOff>0</xdr:rowOff>
    </xdr:from>
    <xdr:to>
      <xdr:col>4</xdr:col>
      <xdr:colOff>190500</xdr:colOff>
      <xdr:row>632</xdr:row>
      <xdr:rowOff>190500</xdr:rowOff>
    </xdr:to>
    <xdr:pic>
      <xdr:nvPicPr>
        <xdr:cNvPr id="1117" name="Picture 1116">
          <a:extLst>
            <a:ext uri="{FF2B5EF4-FFF2-40B4-BE49-F238E27FC236}">
              <a16:creationId xmlns:a16="http://schemas.microsoft.com/office/drawing/2014/main" id="{4C81CB8B-5591-2802-3E62-9E41F50358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01350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633</xdr:row>
      <xdr:rowOff>0</xdr:rowOff>
    </xdr:from>
    <xdr:to>
      <xdr:col>4</xdr:col>
      <xdr:colOff>190500</xdr:colOff>
      <xdr:row>633</xdr:row>
      <xdr:rowOff>190500</xdr:rowOff>
    </xdr:to>
    <xdr:pic>
      <xdr:nvPicPr>
        <xdr:cNvPr id="1118" name="Picture 1117">
          <a:extLst>
            <a:ext uri="{FF2B5EF4-FFF2-40B4-BE49-F238E27FC236}">
              <a16:creationId xmlns:a16="http://schemas.microsoft.com/office/drawing/2014/main" id="{8FB3B11A-26CF-176F-FDFA-E4EC864F0D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02265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17</xdr:row>
      <xdr:rowOff>0</xdr:rowOff>
    </xdr:from>
    <xdr:to>
      <xdr:col>4</xdr:col>
      <xdr:colOff>190500</xdr:colOff>
      <xdr:row>17</xdr:row>
      <xdr:rowOff>190500</xdr:rowOff>
    </xdr:to>
    <xdr:pic>
      <xdr:nvPicPr>
        <xdr:cNvPr id="1119" name="Picture 1118">
          <a:extLst>
            <a:ext uri="{FF2B5EF4-FFF2-40B4-BE49-F238E27FC236}">
              <a16:creationId xmlns:a16="http://schemas.microsoft.com/office/drawing/2014/main" id="{1587FE89-8A4A-72C6-526E-2A4D7107A1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03179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321</xdr:row>
      <xdr:rowOff>0</xdr:rowOff>
    </xdr:from>
    <xdr:to>
      <xdr:col>4</xdr:col>
      <xdr:colOff>190500</xdr:colOff>
      <xdr:row>321</xdr:row>
      <xdr:rowOff>190500</xdr:rowOff>
    </xdr:to>
    <xdr:pic>
      <xdr:nvPicPr>
        <xdr:cNvPr id="1120" name="Picture 1119">
          <a:extLst>
            <a:ext uri="{FF2B5EF4-FFF2-40B4-BE49-F238E27FC236}">
              <a16:creationId xmlns:a16="http://schemas.microsoft.com/office/drawing/2014/main" id="{4356559B-3999-6294-0C03-CCABFFA37D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04094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322</xdr:row>
      <xdr:rowOff>0</xdr:rowOff>
    </xdr:from>
    <xdr:to>
      <xdr:col>4</xdr:col>
      <xdr:colOff>190500</xdr:colOff>
      <xdr:row>322</xdr:row>
      <xdr:rowOff>190500</xdr:rowOff>
    </xdr:to>
    <xdr:pic>
      <xdr:nvPicPr>
        <xdr:cNvPr id="1121" name="Picture 1120">
          <a:extLst>
            <a:ext uri="{FF2B5EF4-FFF2-40B4-BE49-F238E27FC236}">
              <a16:creationId xmlns:a16="http://schemas.microsoft.com/office/drawing/2014/main" id="{AA8F4A27-CB1D-CF14-477C-E8527E055D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04642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323</xdr:row>
      <xdr:rowOff>0</xdr:rowOff>
    </xdr:from>
    <xdr:to>
      <xdr:col>4</xdr:col>
      <xdr:colOff>190500</xdr:colOff>
      <xdr:row>323</xdr:row>
      <xdr:rowOff>190500</xdr:rowOff>
    </xdr:to>
    <xdr:pic>
      <xdr:nvPicPr>
        <xdr:cNvPr id="1122" name="Picture 1121">
          <a:extLst>
            <a:ext uri="{FF2B5EF4-FFF2-40B4-BE49-F238E27FC236}">
              <a16:creationId xmlns:a16="http://schemas.microsoft.com/office/drawing/2014/main" id="{F7D91523-9B25-3FCC-2FE5-91E377EA1E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05191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324</xdr:row>
      <xdr:rowOff>0</xdr:rowOff>
    </xdr:from>
    <xdr:to>
      <xdr:col>4</xdr:col>
      <xdr:colOff>190500</xdr:colOff>
      <xdr:row>324</xdr:row>
      <xdr:rowOff>190500</xdr:rowOff>
    </xdr:to>
    <xdr:pic>
      <xdr:nvPicPr>
        <xdr:cNvPr id="1123" name="Picture 1122">
          <a:extLst>
            <a:ext uri="{FF2B5EF4-FFF2-40B4-BE49-F238E27FC236}">
              <a16:creationId xmlns:a16="http://schemas.microsoft.com/office/drawing/2014/main" id="{1B2F75E6-AFB6-91F3-F7BF-19B8542692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05922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325</xdr:row>
      <xdr:rowOff>0</xdr:rowOff>
    </xdr:from>
    <xdr:to>
      <xdr:col>4</xdr:col>
      <xdr:colOff>190500</xdr:colOff>
      <xdr:row>325</xdr:row>
      <xdr:rowOff>190500</xdr:rowOff>
    </xdr:to>
    <xdr:pic>
      <xdr:nvPicPr>
        <xdr:cNvPr id="1124" name="Picture 1123">
          <a:extLst>
            <a:ext uri="{FF2B5EF4-FFF2-40B4-BE49-F238E27FC236}">
              <a16:creationId xmlns:a16="http://schemas.microsoft.com/office/drawing/2014/main" id="{329705C4-1853-72ED-C79C-BB303F616A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06654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326</xdr:row>
      <xdr:rowOff>0</xdr:rowOff>
    </xdr:from>
    <xdr:to>
      <xdr:col>4</xdr:col>
      <xdr:colOff>190500</xdr:colOff>
      <xdr:row>326</xdr:row>
      <xdr:rowOff>190500</xdr:rowOff>
    </xdr:to>
    <xdr:pic>
      <xdr:nvPicPr>
        <xdr:cNvPr id="1125" name="Picture 1124">
          <a:extLst>
            <a:ext uri="{FF2B5EF4-FFF2-40B4-BE49-F238E27FC236}">
              <a16:creationId xmlns:a16="http://schemas.microsoft.com/office/drawing/2014/main" id="{3E0EB397-9EBA-3A44-055A-1990BC14DF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07568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327</xdr:row>
      <xdr:rowOff>0</xdr:rowOff>
    </xdr:from>
    <xdr:to>
      <xdr:col>4</xdr:col>
      <xdr:colOff>190500</xdr:colOff>
      <xdr:row>327</xdr:row>
      <xdr:rowOff>190500</xdr:rowOff>
    </xdr:to>
    <xdr:pic>
      <xdr:nvPicPr>
        <xdr:cNvPr id="1126" name="Picture 1125">
          <a:extLst>
            <a:ext uri="{FF2B5EF4-FFF2-40B4-BE49-F238E27FC236}">
              <a16:creationId xmlns:a16="http://schemas.microsoft.com/office/drawing/2014/main" id="{38B772FD-9DA3-83F5-B676-D2F8FE3EAF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08300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674</xdr:row>
      <xdr:rowOff>0</xdr:rowOff>
    </xdr:from>
    <xdr:to>
      <xdr:col>4</xdr:col>
      <xdr:colOff>190500</xdr:colOff>
      <xdr:row>674</xdr:row>
      <xdr:rowOff>190500</xdr:rowOff>
    </xdr:to>
    <xdr:pic>
      <xdr:nvPicPr>
        <xdr:cNvPr id="1127" name="Picture 1126">
          <a:extLst>
            <a:ext uri="{FF2B5EF4-FFF2-40B4-BE49-F238E27FC236}">
              <a16:creationId xmlns:a16="http://schemas.microsoft.com/office/drawing/2014/main" id="{0DC02B6D-7A8D-26DF-8D17-BB4C5E869C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09031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675</xdr:row>
      <xdr:rowOff>0</xdr:rowOff>
    </xdr:from>
    <xdr:to>
      <xdr:col>4</xdr:col>
      <xdr:colOff>190500</xdr:colOff>
      <xdr:row>675</xdr:row>
      <xdr:rowOff>190500</xdr:rowOff>
    </xdr:to>
    <xdr:pic>
      <xdr:nvPicPr>
        <xdr:cNvPr id="1128" name="Picture 1127">
          <a:extLst>
            <a:ext uri="{FF2B5EF4-FFF2-40B4-BE49-F238E27FC236}">
              <a16:creationId xmlns:a16="http://schemas.microsoft.com/office/drawing/2014/main" id="{B682BB04-C708-9121-D959-C15129655B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09580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676</xdr:row>
      <xdr:rowOff>0</xdr:rowOff>
    </xdr:from>
    <xdr:to>
      <xdr:col>4</xdr:col>
      <xdr:colOff>190500</xdr:colOff>
      <xdr:row>676</xdr:row>
      <xdr:rowOff>190500</xdr:rowOff>
    </xdr:to>
    <xdr:pic>
      <xdr:nvPicPr>
        <xdr:cNvPr id="1129" name="Picture 1128">
          <a:extLst>
            <a:ext uri="{FF2B5EF4-FFF2-40B4-BE49-F238E27FC236}">
              <a16:creationId xmlns:a16="http://schemas.microsoft.com/office/drawing/2014/main" id="{7726A19C-9BD9-8A7D-327C-7DB3958730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10129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549</xdr:row>
      <xdr:rowOff>0</xdr:rowOff>
    </xdr:from>
    <xdr:to>
      <xdr:col>4</xdr:col>
      <xdr:colOff>190500</xdr:colOff>
      <xdr:row>549</xdr:row>
      <xdr:rowOff>190500</xdr:rowOff>
    </xdr:to>
    <xdr:pic>
      <xdr:nvPicPr>
        <xdr:cNvPr id="1130" name="Picture 1129">
          <a:extLst>
            <a:ext uri="{FF2B5EF4-FFF2-40B4-BE49-F238E27FC236}">
              <a16:creationId xmlns:a16="http://schemas.microsoft.com/office/drawing/2014/main" id="{4B5C58F0-03F7-ADBA-C3FA-C3BBD2EBF0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10860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550</xdr:row>
      <xdr:rowOff>0</xdr:rowOff>
    </xdr:from>
    <xdr:to>
      <xdr:col>4</xdr:col>
      <xdr:colOff>190500</xdr:colOff>
      <xdr:row>550</xdr:row>
      <xdr:rowOff>190500</xdr:rowOff>
    </xdr:to>
    <xdr:pic>
      <xdr:nvPicPr>
        <xdr:cNvPr id="1131" name="Picture 1130">
          <a:extLst>
            <a:ext uri="{FF2B5EF4-FFF2-40B4-BE49-F238E27FC236}">
              <a16:creationId xmlns:a16="http://schemas.microsoft.com/office/drawing/2014/main" id="{CF2088FC-76E6-FBB8-F4F3-762935AF65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11775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553</xdr:row>
      <xdr:rowOff>0</xdr:rowOff>
    </xdr:from>
    <xdr:to>
      <xdr:col>4</xdr:col>
      <xdr:colOff>190500</xdr:colOff>
      <xdr:row>553</xdr:row>
      <xdr:rowOff>190500</xdr:rowOff>
    </xdr:to>
    <xdr:pic>
      <xdr:nvPicPr>
        <xdr:cNvPr id="1132" name="Picture 1131">
          <a:extLst>
            <a:ext uri="{FF2B5EF4-FFF2-40B4-BE49-F238E27FC236}">
              <a16:creationId xmlns:a16="http://schemas.microsoft.com/office/drawing/2014/main" id="{31DB654B-918D-30A7-769B-588C2F7B58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14152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554</xdr:row>
      <xdr:rowOff>0</xdr:rowOff>
    </xdr:from>
    <xdr:to>
      <xdr:col>4</xdr:col>
      <xdr:colOff>190500</xdr:colOff>
      <xdr:row>554</xdr:row>
      <xdr:rowOff>190500</xdr:rowOff>
    </xdr:to>
    <xdr:pic>
      <xdr:nvPicPr>
        <xdr:cNvPr id="1133" name="Picture 1132">
          <a:extLst>
            <a:ext uri="{FF2B5EF4-FFF2-40B4-BE49-F238E27FC236}">
              <a16:creationId xmlns:a16="http://schemas.microsoft.com/office/drawing/2014/main" id="{5FBE9D8F-C292-77F0-C436-25161138B3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15066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555</xdr:row>
      <xdr:rowOff>0</xdr:rowOff>
    </xdr:from>
    <xdr:to>
      <xdr:col>4</xdr:col>
      <xdr:colOff>190500</xdr:colOff>
      <xdr:row>555</xdr:row>
      <xdr:rowOff>190500</xdr:rowOff>
    </xdr:to>
    <xdr:pic>
      <xdr:nvPicPr>
        <xdr:cNvPr id="1134" name="Picture 1133">
          <a:extLst>
            <a:ext uri="{FF2B5EF4-FFF2-40B4-BE49-F238E27FC236}">
              <a16:creationId xmlns:a16="http://schemas.microsoft.com/office/drawing/2014/main" id="{1D9D7A02-5339-7666-0942-0C73C52815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15981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556</xdr:row>
      <xdr:rowOff>0</xdr:rowOff>
    </xdr:from>
    <xdr:to>
      <xdr:col>4</xdr:col>
      <xdr:colOff>190500</xdr:colOff>
      <xdr:row>556</xdr:row>
      <xdr:rowOff>190500</xdr:rowOff>
    </xdr:to>
    <xdr:pic>
      <xdr:nvPicPr>
        <xdr:cNvPr id="1135" name="Picture 1134">
          <a:extLst>
            <a:ext uri="{FF2B5EF4-FFF2-40B4-BE49-F238E27FC236}">
              <a16:creationId xmlns:a16="http://schemas.microsoft.com/office/drawing/2014/main" id="{95670270-7448-AAF4-4005-FDFF114482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16529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557</xdr:row>
      <xdr:rowOff>0</xdr:rowOff>
    </xdr:from>
    <xdr:to>
      <xdr:col>4</xdr:col>
      <xdr:colOff>190500</xdr:colOff>
      <xdr:row>557</xdr:row>
      <xdr:rowOff>190500</xdr:rowOff>
    </xdr:to>
    <xdr:pic>
      <xdr:nvPicPr>
        <xdr:cNvPr id="1136" name="Picture 1135">
          <a:extLst>
            <a:ext uri="{FF2B5EF4-FFF2-40B4-BE49-F238E27FC236}">
              <a16:creationId xmlns:a16="http://schemas.microsoft.com/office/drawing/2014/main" id="{B896A503-7ED9-7978-E990-5257A5EA22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17078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558</xdr:row>
      <xdr:rowOff>0</xdr:rowOff>
    </xdr:from>
    <xdr:to>
      <xdr:col>4</xdr:col>
      <xdr:colOff>190500</xdr:colOff>
      <xdr:row>558</xdr:row>
      <xdr:rowOff>190500</xdr:rowOff>
    </xdr:to>
    <xdr:pic>
      <xdr:nvPicPr>
        <xdr:cNvPr id="1137" name="Picture 1136">
          <a:extLst>
            <a:ext uri="{FF2B5EF4-FFF2-40B4-BE49-F238E27FC236}">
              <a16:creationId xmlns:a16="http://schemas.microsoft.com/office/drawing/2014/main" id="{B5510CBF-6D17-9C1D-660B-4C6FE563EC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17627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559</xdr:row>
      <xdr:rowOff>0</xdr:rowOff>
    </xdr:from>
    <xdr:to>
      <xdr:col>4</xdr:col>
      <xdr:colOff>190500</xdr:colOff>
      <xdr:row>559</xdr:row>
      <xdr:rowOff>190500</xdr:rowOff>
    </xdr:to>
    <xdr:pic>
      <xdr:nvPicPr>
        <xdr:cNvPr id="1138" name="Picture 1137">
          <a:extLst>
            <a:ext uri="{FF2B5EF4-FFF2-40B4-BE49-F238E27FC236}">
              <a16:creationId xmlns:a16="http://schemas.microsoft.com/office/drawing/2014/main" id="{A85AA32E-EB01-B2E8-4079-562FCADAA3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18175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560</xdr:row>
      <xdr:rowOff>0</xdr:rowOff>
    </xdr:from>
    <xdr:to>
      <xdr:col>4</xdr:col>
      <xdr:colOff>190500</xdr:colOff>
      <xdr:row>560</xdr:row>
      <xdr:rowOff>190500</xdr:rowOff>
    </xdr:to>
    <xdr:pic>
      <xdr:nvPicPr>
        <xdr:cNvPr id="1139" name="Picture 1138">
          <a:extLst>
            <a:ext uri="{FF2B5EF4-FFF2-40B4-BE49-F238E27FC236}">
              <a16:creationId xmlns:a16="http://schemas.microsoft.com/office/drawing/2014/main" id="{BB23BA2A-43A1-CB75-EF2E-46271C5A74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19090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610</xdr:row>
      <xdr:rowOff>0</xdr:rowOff>
    </xdr:from>
    <xdr:to>
      <xdr:col>4</xdr:col>
      <xdr:colOff>190500</xdr:colOff>
      <xdr:row>610</xdr:row>
      <xdr:rowOff>190500</xdr:rowOff>
    </xdr:to>
    <xdr:pic>
      <xdr:nvPicPr>
        <xdr:cNvPr id="1140" name="Picture 1139">
          <a:extLst>
            <a:ext uri="{FF2B5EF4-FFF2-40B4-BE49-F238E27FC236}">
              <a16:creationId xmlns:a16="http://schemas.microsoft.com/office/drawing/2014/main" id="{690DDC89-87DD-B6C6-9C8A-98B04AD127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20736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611</xdr:row>
      <xdr:rowOff>0</xdr:rowOff>
    </xdr:from>
    <xdr:to>
      <xdr:col>4</xdr:col>
      <xdr:colOff>190500</xdr:colOff>
      <xdr:row>611</xdr:row>
      <xdr:rowOff>190500</xdr:rowOff>
    </xdr:to>
    <xdr:pic>
      <xdr:nvPicPr>
        <xdr:cNvPr id="1141" name="Picture 1140">
          <a:extLst>
            <a:ext uri="{FF2B5EF4-FFF2-40B4-BE49-F238E27FC236}">
              <a16:creationId xmlns:a16="http://schemas.microsoft.com/office/drawing/2014/main" id="{CE32719E-51D8-0522-8E88-7445DFE781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21467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612</xdr:row>
      <xdr:rowOff>0</xdr:rowOff>
    </xdr:from>
    <xdr:to>
      <xdr:col>4</xdr:col>
      <xdr:colOff>190500</xdr:colOff>
      <xdr:row>612</xdr:row>
      <xdr:rowOff>190500</xdr:rowOff>
    </xdr:to>
    <xdr:pic>
      <xdr:nvPicPr>
        <xdr:cNvPr id="1142" name="Picture 1141">
          <a:extLst>
            <a:ext uri="{FF2B5EF4-FFF2-40B4-BE49-F238E27FC236}">
              <a16:creationId xmlns:a16="http://schemas.microsoft.com/office/drawing/2014/main" id="{AD06FECD-3C50-8B67-16C4-05886E6CF9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22199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634</xdr:row>
      <xdr:rowOff>0</xdr:rowOff>
    </xdr:from>
    <xdr:to>
      <xdr:col>4</xdr:col>
      <xdr:colOff>190500</xdr:colOff>
      <xdr:row>634</xdr:row>
      <xdr:rowOff>190500</xdr:rowOff>
    </xdr:to>
    <xdr:pic>
      <xdr:nvPicPr>
        <xdr:cNvPr id="1143" name="Picture 1142">
          <a:extLst>
            <a:ext uri="{FF2B5EF4-FFF2-40B4-BE49-F238E27FC236}">
              <a16:creationId xmlns:a16="http://schemas.microsoft.com/office/drawing/2014/main" id="{F5278413-0859-29BE-0675-C76DDE0E20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23845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562</xdr:row>
      <xdr:rowOff>0</xdr:rowOff>
    </xdr:from>
    <xdr:to>
      <xdr:col>4</xdr:col>
      <xdr:colOff>190500</xdr:colOff>
      <xdr:row>562</xdr:row>
      <xdr:rowOff>190500</xdr:rowOff>
    </xdr:to>
    <xdr:pic>
      <xdr:nvPicPr>
        <xdr:cNvPr id="1144" name="Picture 1143">
          <a:extLst>
            <a:ext uri="{FF2B5EF4-FFF2-40B4-BE49-F238E27FC236}">
              <a16:creationId xmlns:a16="http://schemas.microsoft.com/office/drawing/2014/main" id="{B2D11CF3-7E30-5F77-AA91-0C42B25F87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24759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563</xdr:row>
      <xdr:rowOff>0</xdr:rowOff>
    </xdr:from>
    <xdr:to>
      <xdr:col>4</xdr:col>
      <xdr:colOff>190500</xdr:colOff>
      <xdr:row>563</xdr:row>
      <xdr:rowOff>190500</xdr:rowOff>
    </xdr:to>
    <xdr:pic>
      <xdr:nvPicPr>
        <xdr:cNvPr id="1145" name="Picture 1144">
          <a:extLst>
            <a:ext uri="{FF2B5EF4-FFF2-40B4-BE49-F238E27FC236}">
              <a16:creationId xmlns:a16="http://schemas.microsoft.com/office/drawing/2014/main" id="{AB5878D7-2A6D-9B21-6456-3FC8C74EEF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25308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565</xdr:row>
      <xdr:rowOff>0</xdr:rowOff>
    </xdr:from>
    <xdr:to>
      <xdr:col>4</xdr:col>
      <xdr:colOff>190500</xdr:colOff>
      <xdr:row>565</xdr:row>
      <xdr:rowOff>190500</xdr:rowOff>
    </xdr:to>
    <xdr:pic>
      <xdr:nvPicPr>
        <xdr:cNvPr id="1146" name="Picture 1145">
          <a:extLst>
            <a:ext uri="{FF2B5EF4-FFF2-40B4-BE49-F238E27FC236}">
              <a16:creationId xmlns:a16="http://schemas.microsoft.com/office/drawing/2014/main" id="{8C31E5DF-23BB-AFFD-6F0F-20E75BD5B1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26771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614</xdr:row>
      <xdr:rowOff>0</xdr:rowOff>
    </xdr:from>
    <xdr:to>
      <xdr:col>4</xdr:col>
      <xdr:colOff>190500</xdr:colOff>
      <xdr:row>614</xdr:row>
      <xdr:rowOff>190500</xdr:rowOff>
    </xdr:to>
    <xdr:pic>
      <xdr:nvPicPr>
        <xdr:cNvPr id="1147" name="Picture 1146">
          <a:extLst>
            <a:ext uri="{FF2B5EF4-FFF2-40B4-BE49-F238E27FC236}">
              <a16:creationId xmlns:a16="http://schemas.microsoft.com/office/drawing/2014/main" id="{3BD69A0F-53CD-8B4C-4A7A-C24CE07E3D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28782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816</xdr:row>
      <xdr:rowOff>0</xdr:rowOff>
    </xdr:from>
    <xdr:to>
      <xdr:col>4</xdr:col>
      <xdr:colOff>190500</xdr:colOff>
      <xdr:row>816</xdr:row>
      <xdr:rowOff>190500</xdr:rowOff>
    </xdr:to>
    <xdr:pic>
      <xdr:nvPicPr>
        <xdr:cNvPr id="1148" name="Picture 1147">
          <a:extLst>
            <a:ext uri="{FF2B5EF4-FFF2-40B4-BE49-F238E27FC236}">
              <a16:creationId xmlns:a16="http://schemas.microsoft.com/office/drawing/2014/main" id="{E4A5D1D4-62EB-6527-1DD2-749E1FB07F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29697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817</xdr:row>
      <xdr:rowOff>0</xdr:rowOff>
    </xdr:from>
    <xdr:to>
      <xdr:col>4</xdr:col>
      <xdr:colOff>190500</xdr:colOff>
      <xdr:row>817</xdr:row>
      <xdr:rowOff>190500</xdr:rowOff>
    </xdr:to>
    <xdr:pic>
      <xdr:nvPicPr>
        <xdr:cNvPr id="1149" name="Picture 1148">
          <a:extLst>
            <a:ext uri="{FF2B5EF4-FFF2-40B4-BE49-F238E27FC236}">
              <a16:creationId xmlns:a16="http://schemas.microsoft.com/office/drawing/2014/main" id="{514A7D01-345C-C2D8-DDB6-116C5CA59B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30245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677</xdr:row>
      <xdr:rowOff>0</xdr:rowOff>
    </xdr:from>
    <xdr:to>
      <xdr:col>4</xdr:col>
      <xdr:colOff>190500</xdr:colOff>
      <xdr:row>677</xdr:row>
      <xdr:rowOff>190500</xdr:rowOff>
    </xdr:to>
    <xdr:pic>
      <xdr:nvPicPr>
        <xdr:cNvPr id="1150" name="Picture 1149">
          <a:extLst>
            <a:ext uri="{FF2B5EF4-FFF2-40B4-BE49-F238E27FC236}">
              <a16:creationId xmlns:a16="http://schemas.microsoft.com/office/drawing/2014/main" id="{44B17516-1422-DAE7-E726-388D33D620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30794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731</xdr:row>
      <xdr:rowOff>0</xdr:rowOff>
    </xdr:from>
    <xdr:to>
      <xdr:col>4</xdr:col>
      <xdr:colOff>190500</xdr:colOff>
      <xdr:row>731</xdr:row>
      <xdr:rowOff>190500</xdr:rowOff>
    </xdr:to>
    <xdr:pic>
      <xdr:nvPicPr>
        <xdr:cNvPr id="1151" name="Picture 1150">
          <a:extLst>
            <a:ext uri="{FF2B5EF4-FFF2-40B4-BE49-F238E27FC236}">
              <a16:creationId xmlns:a16="http://schemas.microsoft.com/office/drawing/2014/main" id="{85BE47AB-83D4-1C11-59E1-0DB8E47F3B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32623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18</xdr:row>
      <xdr:rowOff>0</xdr:rowOff>
    </xdr:from>
    <xdr:to>
      <xdr:col>4</xdr:col>
      <xdr:colOff>190500</xdr:colOff>
      <xdr:row>18</xdr:row>
      <xdr:rowOff>190500</xdr:rowOff>
    </xdr:to>
    <xdr:pic>
      <xdr:nvPicPr>
        <xdr:cNvPr id="1152" name="Picture 1151">
          <a:extLst>
            <a:ext uri="{FF2B5EF4-FFF2-40B4-BE49-F238E27FC236}">
              <a16:creationId xmlns:a16="http://schemas.microsoft.com/office/drawing/2014/main" id="{DD28B6D1-83A1-3B3C-134E-8F5AA2C655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33537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217</xdr:row>
      <xdr:rowOff>0</xdr:rowOff>
    </xdr:from>
    <xdr:to>
      <xdr:col>4</xdr:col>
      <xdr:colOff>190500</xdr:colOff>
      <xdr:row>217</xdr:row>
      <xdr:rowOff>190500</xdr:rowOff>
    </xdr:to>
    <xdr:pic>
      <xdr:nvPicPr>
        <xdr:cNvPr id="1153" name="Picture 1152">
          <a:extLst>
            <a:ext uri="{FF2B5EF4-FFF2-40B4-BE49-F238E27FC236}">
              <a16:creationId xmlns:a16="http://schemas.microsoft.com/office/drawing/2014/main" id="{7DF6E0D8-4BF1-87DA-56D6-6AC51CEF71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34452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678</xdr:row>
      <xdr:rowOff>0</xdr:rowOff>
    </xdr:from>
    <xdr:to>
      <xdr:col>4</xdr:col>
      <xdr:colOff>190500</xdr:colOff>
      <xdr:row>678</xdr:row>
      <xdr:rowOff>190500</xdr:rowOff>
    </xdr:to>
    <xdr:pic>
      <xdr:nvPicPr>
        <xdr:cNvPr id="1154" name="Picture 1153">
          <a:extLst>
            <a:ext uri="{FF2B5EF4-FFF2-40B4-BE49-F238E27FC236}">
              <a16:creationId xmlns:a16="http://schemas.microsoft.com/office/drawing/2014/main" id="{CD16FD50-BC6B-63E4-8C08-84D771F942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35732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679</xdr:row>
      <xdr:rowOff>0</xdr:rowOff>
    </xdr:from>
    <xdr:to>
      <xdr:col>4</xdr:col>
      <xdr:colOff>190500</xdr:colOff>
      <xdr:row>679</xdr:row>
      <xdr:rowOff>190500</xdr:rowOff>
    </xdr:to>
    <xdr:pic>
      <xdr:nvPicPr>
        <xdr:cNvPr id="1155" name="Picture 1154">
          <a:extLst>
            <a:ext uri="{FF2B5EF4-FFF2-40B4-BE49-F238E27FC236}">
              <a16:creationId xmlns:a16="http://schemas.microsoft.com/office/drawing/2014/main" id="{BD8B31C6-3717-F873-82F5-BC278EE0AB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36280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680</xdr:row>
      <xdr:rowOff>0</xdr:rowOff>
    </xdr:from>
    <xdr:to>
      <xdr:col>4</xdr:col>
      <xdr:colOff>190500</xdr:colOff>
      <xdr:row>680</xdr:row>
      <xdr:rowOff>190500</xdr:rowOff>
    </xdr:to>
    <xdr:pic>
      <xdr:nvPicPr>
        <xdr:cNvPr id="1156" name="Picture 1155">
          <a:extLst>
            <a:ext uri="{FF2B5EF4-FFF2-40B4-BE49-F238E27FC236}">
              <a16:creationId xmlns:a16="http://schemas.microsoft.com/office/drawing/2014/main" id="{F21FCEC5-C8C7-A2E4-571C-F48A1748DE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36829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681</xdr:row>
      <xdr:rowOff>0</xdr:rowOff>
    </xdr:from>
    <xdr:to>
      <xdr:col>4</xdr:col>
      <xdr:colOff>190500</xdr:colOff>
      <xdr:row>681</xdr:row>
      <xdr:rowOff>190500</xdr:rowOff>
    </xdr:to>
    <xdr:pic>
      <xdr:nvPicPr>
        <xdr:cNvPr id="1157" name="Picture 1156">
          <a:extLst>
            <a:ext uri="{FF2B5EF4-FFF2-40B4-BE49-F238E27FC236}">
              <a16:creationId xmlns:a16="http://schemas.microsoft.com/office/drawing/2014/main" id="{80FD1729-D74A-EF93-B604-E1547954DC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37378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xdr:row>
      <xdr:rowOff>0</xdr:rowOff>
    </xdr:from>
    <xdr:to>
      <xdr:col>4</xdr:col>
      <xdr:colOff>190500</xdr:colOff>
      <xdr:row>9</xdr:row>
      <xdr:rowOff>190500</xdr:rowOff>
    </xdr:to>
    <xdr:pic>
      <xdr:nvPicPr>
        <xdr:cNvPr id="1158" name="Picture 1157">
          <a:extLst>
            <a:ext uri="{FF2B5EF4-FFF2-40B4-BE49-F238E27FC236}">
              <a16:creationId xmlns:a16="http://schemas.microsoft.com/office/drawing/2014/main" id="{A826EB13-7B12-DF74-C642-02F5B7E051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38109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xdr:row>
      <xdr:rowOff>0</xdr:rowOff>
    </xdr:from>
    <xdr:to>
      <xdr:col>4</xdr:col>
      <xdr:colOff>190500</xdr:colOff>
      <xdr:row>10</xdr:row>
      <xdr:rowOff>190500</xdr:rowOff>
    </xdr:to>
    <xdr:pic>
      <xdr:nvPicPr>
        <xdr:cNvPr id="1159" name="Picture 1158">
          <a:extLst>
            <a:ext uri="{FF2B5EF4-FFF2-40B4-BE49-F238E27FC236}">
              <a16:creationId xmlns:a16="http://schemas.microsoft.com/office/drawing/2014/main" id="{882B7056-5E1D-36BE-B1B4-2BDEEB999C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38841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xdr:row>
      <xdr:rowOff>0</xdr:rowOff>
    </xdr:from>
    <xdr:to>
      <xdr:col>4</xdr:col>
      <xdr:colOff>190500</xdr:colOff>
      <xdr:row>11</xdr:row>
      <xdr:rowOff>190500</xdr:rowOff>
    </xdr:to>
    <xdr:pic>
      <xdr:nvPicPr>
        <xdr:cNvPr id="1160" name="Picture 1159">
          <a:extLst>
            <a:ext uri="{FF2B5EF4-FFF2-40B4-BE49-F238E27FC236}">
              <a16:creationId xmlns:a16="http://schemas.microsoft.com/office/drawing/2014/main" id="{507E9C57-0B8F-6DAF-AB8A-CC98F6D233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39572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xdr:row>
      <xdr:rowOff>0</xdr:rowOff>
    </xdr:from>
    <xdr:to>
      <xdr:col>4</xdr:col>
      <xdr:colOff>190500</xdr:colOff>
      <xdr:row>12</xdr:row>
      <xdr:rowOff>190500</xdr:rowOff>
    </xdr:to>
    <xdr:pic>
      <xdr:nvPicPr>
        <xdr:cNvPr id="1161" name="Picture 1160">
          <a:extLst>
            <a:ext uri="{FF2B5EF4-FFF2-40B4-BE49-F238E27FC236}">
              <a16:creationId xmlns:a16="http://schemas.microsoft.com/office/drawing/2014/main" id="{78202C21-981E-6E1B-7D9B-12B1864491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40304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xdr:row>
      <xdr:rowOff>0</xdr:rowOff>
    </xdr:from>
    <xdr:to>
      <xdr:col>4</xdr:col>
      <xdr:colOff>190500</xdr:colOff>
      <xdr:row>13</xdr:row>
      <xdr:rowOff>190500</xdr:rowOff>
    </xdr:to>
    <xdr:pic>
      <xdr:nvPicPr>
        <xdr:cNvPr id="1162" name="Picture 1161">
          <a:extLst>
            <a:ext uri="{FF2B5EF4-FFF2-40B4-BE49-F238E27FC236}">
              <a16:creationId xmlns:a16="http://schemas.microsoft.com/office/drawing/2014/main" id="{45EBFB31-3431-4A93-8FD8-C0933AB1BA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41035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xdr:row>
      <xdr:rowOff>0</xdr:rowOff>
    </xdr:from>
    <xdr:to>
      <xdr:col>4</xdr:col>
      <xdr:colOff>190500</xdr:colOff>
      <xdr:row>14</xdr:row>
      <xdr:rowOff>190500</xdr:rowOff>
    </xdr:to>
    <xdr:pic>
      <xdr:nvPicPr>
        <xdr:cNvPr id="1163" name="Picture 1162">
          <a:extLst>
            <a:ext uri="{FF2B5EF4-FFF2-40B4-BE49-F238E27FC236}">
              <a16:creationId xmlns:a16="http://schemas.microsoft.com/office/drawing/2014/main" id="{DB62163B-027A-A73B-725E-DAE2FEB335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41767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15</xdr:row>
      <xdr:rowOff>0</xdr:rowOff>
    </xdr:from>
    <xdr:to>
      <xdr:col>4</xdr:col>
      <xdr:colOff>190500</xdr:colOff>
      <xdr:row>15</xdr:row>
      <xdr:rowOff>190500</xdr:rowOff>
    </xdr:to>
    <xdr:pic>
      <xdr:nvPicPr>
        <xdr:cNvPr id="1164" name="Picture 1163">
          <a:extLst>
            <a:ext uri="{FF2B5EF4-FFF2-40B4-BE49-F238E27FC236}">
              <a16:creationId xmlns:a16="http://schemas.microsoft.com/office/drawing/2014/main" id="{D12088B3-39F3-98DF-281D-36C636E199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42498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512</xdr:row>
      <xdr:rowOff>0</xdr:rowOff>
    </xdr:from>
    <xdr:to>
      <xdr:col>4</xdr:col>
      <xdr:colOff>190500</xdr:colOff>
      <xdr:row>512</xdr:row>
      <xdr:rowOff>190500</xdr:rowOff>
    </xdr:to>
    <xdr:pic>
      <xdr:nvPicPr>
        <xdr:cNvPr id="1165" name="Picture 1164">
          <a:extLst>
            <a:ext uri="{FF2B5EF4-FFF2-40B4-BE49-F238E27FC236}">
              <a16:creationId xmlns:a16="http://schemas.microsoft.com/office/drawing/2014/main" id="{1EE07069-4BE3-37B7-A51B-3FE871134B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43596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513</xdr:row>
      <xdr:rowOff>0</xdr:rowOff>
    </xdr:from>
    <xdr:to>
      <xdr:col>4</xdr:col>
      <xdr:colOff>190500</xdr:colOff>
      <xdr:row>513</xdr:row>
      <xdr:rowOff>190500</xdr:rowOff>
    </xdr:to>
    <xdr:pic>
      <xdr:nvPicPr>
        <xdr:cNvPr id="1166" name="Picture 1165">
          <a:extLst>
            <a:ext uri="{FF2B5EF4-FFF2-40B4-BE49-F238E27FC236}">
              <a16:creationId xmlns:a16="http://schemas.microsoft.com/office/drawing/2014/main" id="{30BA5A36-90BC-6716-F9DF-667FFD6D38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44327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514</xdr:row>
      <xdr:rowOff>0</xdr:rowOff>
    </xdr:from>
    <xdr:to>
      <xdr:col>4</xdr:col>
      <xdr:colOff>190500</xdr:colOff>
      <xdr:row>514</xdr:row>
      <xdr:rowOff>190500</xdr:rowOff>
    </xdr:to>
    <xdr:pic>
      <xdr:nvPicPr>
        <xdr:cNvPr id="1167" name="Picture 1166">
          <a:extLst>
            <a:ext uri="{FF2B5EF4-FFF2-40B4-BE49-F238E27FC236}">
              <a16:creationId xmlns:a16="http://schemas.microsoft.com/office/drawing/2014/main" id="{EC16D85F-BBFE-71E7-B9AC-B7AF8BE2E7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45059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515</xdr:row>
      <xdr:rowOff>0</xdr:rowOff>
    </xdr:from>
    <xdr:to>
      <xdr:col>4</xdr:col>
      <xdr:colOff>190500</xdr:colOff>
      <xdr:row>515</xdr:row>
      <xdr:rowOff>190500</xdr:rowOff>
    </xdr:to>
    <xdr:pic>
      <xdr:nvPicPr>
        <xdr:cNvPr id="1168" name="Picture 1167">
          <a:extLst>
            <a:ext uri="{FF2B5EF4-FFF2-40B4-BE49-F238E27FC236}">
              <a16:creationId xmlns:a16="http://schemas.microsoft.com/office/drawing/2014/main" id="{9E07D658-5AF4-2C4B-3A16-DC63E961BE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45790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516</xdr:row>
      <xdr:rowOff>0</xdr:rowOff>
    </xdr:from>
    <xdr:to>
      <xdr:col>4</xdr:col>
      <xdr:colOff>190500</xdr:colOff>
      <xdr:row>516</xdr:row>
      <xdr:rowOff>190500</xdr:rowOff>
    </xdr:to>
    <xdr:pic>
      <xdr:nvPicPr>
        <xdr:cNvPr id="1169" name="Picture 1168">
          <a:extLst>
            <a:ext uri="{FF2B5EF4-FFF2-40B4-BE49-F238E27FC236}">
              <a16:creationId xmlns:a16="http://schemas.microsoft.com/office/drawing/2014/main" id="{6D31DC27-9980-A750-DF3D-D99BE1124F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46339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517</xdr:row>
      <xdr:rowOff>0</xdr:rowOff>
    </xdr:from>
    <xdr:to>
      <xdr:col>4</xdr:col>
      <xdr:colOff>190500</xdr:colOff>
      <xdr:row>517</xdr:row>
      <xdr:rowOff>190500</xdr:rowOff>
    </xdr:to>
    <xdr:pic>
      <xdr:nvPicPr>
        <xdr:cNvPr id="1170" name="Picture 1169">
          <a:extLst>
            <a:ext uri="{FF2B5EF4-FFF2-40B4-BE49-F238E27FC236}">
              <a16:creationId xmlns:a16="http://schemas.microsoft.com/office/drawing/2014/main" id="{11C897EF-3FE3-F836-FE59-1940F0D8AC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46888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518</xdr:row>
      <xdr:rowOff>0</xdr:rowOff>
    </xdr:from>
    <xdr:to>
      <xdr:col>4</xdr:col>
      <xdr:colOff>190500</xdr:colOff>
      <xdr:row>518</xdr:row>
      <xdr:rowOff>190500</xdr:rowOff>
    </xdr:to>
    <xdr:pic>
      <xdr:nvPicPr>
        <xdr:cNvPr id="1171" name="Picture 1170">
          <a:extLst>
            <a:ext uri="{FF2B5EF4-FFF2-40B4-BE49-F238E27FC236}">
              <a16:creationId xmlns:a16="http://schemas.microsoft.com/office/drawing/2014/main" id="{CE2115AB-F987-DDBA-0A1F-5230E8F179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47436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519</xdr:row>
      <xdr:rowOff>0</xdr:rowOff>
    </xdr:from>
    <xdr:to>
      <xdr:col>4</xdr:col>
      <xdr:colOff>190500</xdr:colOff>
      <xdr:row>519</xdr:row>
      <xdr:rowOff>190500</xdr:rowOff>
    </xdr:to>
    <xdr:pic>
      <xdr:nvPicPr>
        <xdr:cNvPr id="1172" name="Picture 1171">
          <a:extLst>
            <a:ext uri="{FF2B5EF4-FFF2-40B4-BE49-F238E27FC236}">
              <a16:creationId xmlns:a16="http://schemas.microsoft.com/office/drawing/2014/main" id="{1D818198-1AFB-9347-78E3-F9E44453E6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47985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520</xdr:row>
      <xdr:rowOff>0</xdr:rowOff>
    </xdr:from>
    <xdr:to>
      <xdr:col>4</xdr:col>
      <xdr:colOff>190500</xdr:colOff>
      <xdr:row>520</xdr:row>
      <xdr:rowOff>190500</xdr:rowOff>
    </xdr:to>
    <xdr:pic>
      <xdr:nvPicPr>
        <xdr:cNvPr id="1173" name="Picture 1172">
          <a:extLst>
            <a:ext uri="{FF2B5EF4-FFF2-40B4-BE49-F238E27FC236}">
              <a16:creationId xmlns:a16="http://schemas.microsoft.com/office/drawing/2014/main" id="{94D36D7D-48DF-8B32-2B65-D9F50180E6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49082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521</xdr:row>
      <xdr:rowOff>0</xdr:rowOff>
    </xdr:from>
    <xdr:to>
      <xdr:col>4</xdr:col>
      <xdr:colOff>190500</xdr:colOff>
      <xdr:row>521</xdr:row>
      <xdr:rowOff>190500</xdr:rowOff>
    </xdr:to>
    <xdr:pic>
      <xdr:nvPicPr>
        <xdr:cNvPr id="1174" name="Picture 1173">
          <a:extLst>
            <a:ext uri="{FF2B5EF4-FFF2-40B4-BE49-F238E27FC236}">
              <a16:creationId xmlns:a16="http://schemas.microsoft.com/office/drawing/2014/main" id="{733FDCEA-DFFD-CD47-D665-89EAF1D69E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50179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522</xdr:row>
      <xdr:rowOff>0</xdr:rowOff>
    </xdr:from>
    <xdr:to>
      <xdr:col>4</xdr:col>
      <xdr:colOff>190500</xdr:colOff>
      <xdr:row>522</xdr:row>
      <xdr:rowOff>190500</xdr:rowOff>
    </xdr:to>
    <xdr:pic>
      <xdr:nvPicPr>
        <xdr:cNvPr id="1175" name="Picture 1174">
          <a:extLst>
            <a:ext uri="{FF2B5EF4-FFF2-40B4-BE49-F238E27FC236}">
              <a16:creationId xmlns:a16="http://schemas.microsoft.com/office/drawing/2014/main" id="{22A3EEBC-6888-7E32-8052-9D359D88A2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51277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818</xdr:row>
      <xdr:rowOff>0</xdr:rowOff>
    </xdr:from>
    <xdr:to>
      <xdr:col>4</xdr:col>
      <xdr:colOff>190500</xdr:colOff>
      <xdr:row>818</xdr:row>
      <xdr:rowOff>190500</xdr:rowOff>
    </xdr:to>
    <xdr:pic>
      <xdr:nvPicPr>
        <xdr:cNvPr id="1176" name="Picture 1175">
          <a:extLst>
            <a:ext uri="{FF2B5EF4-FFF2-40B4-BE49-F238E27FC236}">
              <a16:creationId xmlns:a16="http://schemas.microsoft.com/office/drawing/2014/main" id="{073E4C05-8FEF-B8FC-7DED-E610381D31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53105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615</xdr:row>
      <xdr:rowOff>0</xdr:rowOff>
    </xdr:from>
    <xdr:to>
      <xdr:col>4</xdr:col>
      <xdr:colOff>190500</xdr:colOff>
      <xdr:row>615</xdr:row>
      <xdr:rowOff>190500</xdr:rowOff>
    </xdr:to>
    <xdr:pic>
      <xdr:nvPicPr>
        <xdr:cNvPr id="1177" name="Picture 1176">
          <a:extLst>
            <a:ext uri="{FF2B5EF4-FFF2-40B4-BE49-F238E27FC236}">
              <a16:creationId xmlns:a16="http://schemas.microsoft.com/office/drawing/2014/main" id="{B66588DE-509D-FB23-5B16-74780CC0C0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54020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523</xdr:row>
      <xdr:rowOff>0</xdr:rowOff>
    </xdr:from>
    <xdr:to>
      <xdr:col>4</xdr:col>
      <xdr:colOff>190500</xdr:colOff>
      <xdr:row>523</xdr:row>
      <xdr:rowOff>190500</xdr:rowOff>
    </xdr:to>
    <xdr:pic>
      <xdr:nvPicPr>
        <xdr:cNvPr id="1178" name="Picture 1177">
          <a:extLst>
            <a:ext uri="{FF2B5EF4-FFF2-40B4-BE49-F238E27FC236}">
              <a16:creationId xmlns:a16="http://schemas.microsoft.com/office/drawing/2014/main" id="{A9D5F28D-AD13-FEAF-B450-7E15EA5685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54751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943</xdr:row>
      <xdr:rowOff>0</xdr:rowOff>
    </xdr:from>
    <xdr:to>
      <xdr:col>4</xdr:col>
      <xdr:colOff>190500</xdr:colOff>
      <xdr:row>943</xdr:row>
      <xdr:rowOff>190500</xdr:rowOff>
    </xdr:to>
    <xdr:pic>
      <xdr:nvPicPr>
        <xdr:cNvPr id="1179" name="Picture 1178">
          <a:extLst>
            <a:ext uri="{FF2B5EF4-FFF2-40B4-BE49-F238E27FC236}">
              <a16:creationId xmlns:a16="http://schemas.microsoft.com/office/drawing/2014/main" id="{2EF6BB08-F0BC-0EE6-5830-4E14B09AE0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56397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944</xdr:row>
      <xdr:rowOff>0</xdr:rowOff>
    </xdr:from>
    <xdr:to>
      <xdr:col>4</xdr:col>
      <xdr:colOff>190500</xdr:colOff>
      <xdr:row>944</xdr:row>
      <xdr:rowOff>190500</xdr:rowOff>
    </xdr:to>
    <xdr:pic>
      <xdr:nvPicPr>
        <xdr:cNvPr id="1180" name="Picture 1179">
          <a:extLst>
            <a:ext uri="{FF2B5EF4-FFF2-40B4-BE49-F238E27FC236}">
              <a16:creationId xmlns:a16="http://schemas.microsoft.com/office/drawing/2014/main" id="{E452BE54-A50D-BC55-6C76-216F2CC771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57129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945</xdr:row>
      <xdr:rowOff>0</xdr:rowOff>
    </xdr:from>
    <xdr:to>
      <xdr:col>4</xdr:col>
      <xdr:colOff>190500</xdr:colOff>
      <xdr:row>945</xdr:row>
      <xdr:rowOff>190500</xdr:rowOff>
    </xdr:to>
    <xdr:pic>
      <xdr:nvPicPr>
        <xdr:cNvPr id="1181" name="Picture 1180">
          <a:extLst>
            <a:ext uri="{FF2B5EF4-FFF2-40B4-BE49-F238E27FC236}">
              <a16:creationId xmlns:a16="http://schemas.microsoft.com/office/drawing/2014/main" id="{BB992DC0-F4AC-C243-7322-CF1163C4D4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57860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946</xdr:row>
      <xdr:rowOff>0</xdr:rowOff>
    </xdr:from>
    <xdr:to>
      <xdr:col>4</xdr:col>
      <xdr:colOff>190500</xdr:colOff>
      <xdr:row>946</xdr:row>
      <xdr:rowOff>190500</xdr:rowOff>
    </xdr:to>
    <xdr:pic>
      <xdr:nvPicPr>
        <xdr:cNvPr id="1182" name="Picture 1181">
          <a:extLst>
            <a:ext uri="{FF2B5EF4-FFF2-40B4-BE49-F238E27FC236}">
              <a16:creationId xmlns:a16="http://schemas.microsoft.com/office/drawing/2014/main" id="{08BEA5E9-0BE0-589D-24B0-7A16C60774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58592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981</xdr:row>
      <xdr:rowOff>0</xdr:rowOff>
    </xdr:from>
    <xdr:to>
      <xdr:col>4</xdr:col>
      <xdr:colOff>190500</xdr:colOff>
      <xdr:row>981</xdr:row>
      <xdr:rowOff>190500</xdr:rowOff>
    </xdr:to>
    <xdr:pic>
      <xdr:nvPicPr>
        <xdr:cNvPr id="1183" name="Picture 1182">
          <a:extLst>
            <a:ext uri="{FF2B5EF4-FFF2-40B4-BE49-F238E27FC236}">
              <a16:creationId xmlns:a16="http://schemas.microsoft.com/office/drawing/2014/main" id="{EC930000-B386-8F5E-8D4C-4F4436EC0B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59323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983</xdr:row>
      <xdr:rowOff>0</xdr:rowOff>
    </xdr:from>
    <xdr:to>
      <xdr:col>4</xdr:col>
      <xdr:colOff>190500</xdr:colOff>
      <xdr:row>983</xdr:row>
      <xdr:rowOff>190500</xdr:rowOff>
    </xdr:to>
    <xdr:pic>
      <xdr:nvPicPr>
        <xdr:cNvPr id="1184" name="Picture 1183">
          <a:extLst>
            <a:ext uri="{FF2B5EF4-FFF2-40B4-BE49-F238E27FC236}">
              <a16:creationId xmlns:a16="http://schemas.microsoft.com/office/drawing/2014/main" id="{EB30C42A-0326-DFD6-F45C-8165E3967F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60421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984</xdr:row>
      <xdr:rowOff>0</xdr:rowOff>
    </xdr:from>
    <xdr:to>
      <xdr:col>4</xdr:col>
      <xdr:colOff>190500</xdr:colOff>
      <xdr:row>984</xdr:row>
      <xdr:rowOff>190500</xdr:rowOff>
    </xdr:to>
    <xdr:pic>
      <xdr:nvPicPr>
        <xdr:cNvPr id="1185" name="Picture 1184">
          <a:extLst>
            <a:ext uri="{FF2B5EF4-FFF2-40B4-BE49-F238E27FC236}">
              <a16:creationId xmlns:a16="http://schemas.microsoft.com/office/drawing/2014/main" id="{DE0B3211-5FE0-4640-95F4-57D6993541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60969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985</xdr:row>
      <xdr:rowOff>0</xdr:rowOff>
    </xdr:from>
    <xdr:to>
      <xdr:col>4</xdr:col>
      <xdr:colOff>190500</xdr:colOff>
      <xdr:row>985</xdr:row>
      <xdr:rowOff>190500</xdr:rowOff>
    </xdr:to>
    <xdr:pic>
      <xdr:nvPicPr>
        <xdr:cNvPr id="1186" name="Picture 1185">
          <a:extLst>
            <a:ext uri="{FF2B5EF4-FFF2-40B4-BE49-F238E27FC236}">
              <a16:creationId xmlns:a16="http://schemas.microsoft.com/office/drawing/2014/main" id="{02B8D2D4-243B-5799-696F-90739D8465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61701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986</xdr:row>
      <xdr:rowOff>0</xdr:rowOff>
    </xdr:from>
    <xdr:to>
      <xdr:col>4</xdr:col>
      <xdr:colOff>190500</xdr:colOff>
      <xdr:row>986</xdr:row>
      <xdr:rowOff>190500</xdr:rowOff>
    </xdr:to>
    <xdr:pic>
      <xdr:nvPicPr>
        <xdr:cNvPr id="1187" name="Picture 1186">
          <a:extLst>
            <a:ext uri="{FF2B5EF4-FFF2-40B4-BE49-F238E27FC236}">
              <a16:creationId xmlns:a16="http://schemas.microsoft.com/office/drawing/2014/main" id="{D3BBD1A7-4F53-BBE4-AFF0-D2854877D3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62249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987</xdr:row>
      <xdr:rowOff>0</xdr:rowOff>
    </xdr:from>
    <xdr:to>
      <xdr:col>4</xdr:col>
      <xdr:colOff>190500</xdr:colOff>
      <xdr:row>987</xdr:row>
      <xdr:rowOff>190500</xdr:rowOff>
    </xdr:to>
    <xdr:pic>
      <xdr:nvPicPr>
        <xdr:cNvPr id="1188" name="Picture 1187">
          <a:extLst>
            <a:ext uri="{FF2B5EF4-FFF2-40B4-BE49-F238E27FC236}">
              <a16:creationId xmlns:a16="http://schemas.microsoft.com/office/drawing/2014/main" id="{3385D56F-2C2F-D4AE-6690-48A12BB4BB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62798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991</xdr:row>
      <xdr:rowOff>0</xdr:rowOff>
    </xdr:from>
    <xdr:to>
      <xdr:col>4</xdr:col>
      <xdr:colOff>190500</xdr:colOff>
      <xdr:row>991</xdr:row>
      <xdr:rowOff>190500</xdr:rowOff>
    </xdr:to>
    <xdr:pic>
      <xdr:nvPicPr>
        <xdr:cNvPr id="1189" name="Picture 1188">
          <a:extLst>
            <a:ext uri="{FF2B5EF4-FFF2-40B4-BE49-F238E27FC236}">
              <a16:creationId xmlns:a16="http://schemas.microsoft.com/office/drawing/2014/main" id="{475C3D8A-E3E2-35C1-7D43-BE6E6DFEDB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64993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992</xdr:row>
      <xdr:rowOff>0</xdr:rowOff>
    </xdr:from>
    <xdr:to>
      <xdr:col>4</xdr:col>
      <xdr:colOff>190500</xdr:colOff>
      <xdr:row>992</xdr:row>
      <xdr:rowOff>190500</xdr:rowOff>
    </xdr:to>
    <xdr:pic>
      <xdr:nvPicPr>
        <xdr:cNvPr id="1190" name="Picture 1189">
          <a:extLst>
            <a:ext uri="{FF2B5EF4-FFF2-40B4-BE49-F238E27FC236}">
              <a16:creationId xmlns:a16="http://schemas.microsoft.com/office/drawing/2014/main" id="{E3039ED3-4563-DE88-C999-E72B1ED3FC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65907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993</xdr:row>
      <xdr:rowOff>0</xdr:rowOff>
    </xdr:from>
    <xdr:to>
      <xdr:col>4</xdr:col>
      <xdr:colOff>190500</xdr:colOff>
      <xdr:row>993</xdr:row>
      <xdr:rowOff>190500</xdr:rowOff>
    </xdr:to>
    <xdr:pic>
      <xdr:nvPicPr>
        <xdr:cNvPr id="1191" name="Picture 1190">
          <a:extLst>
            <a:ext uri="{FF2B5EF4-FFF2-40B4-BE49-F238E27FC236}">
              <a16:creationId xmlns:a16="http://schemas.microsoft.com/office/drawing/2014/main" id="{CA7D6140-5C79-3DE6-2980-24FCAC1FF5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66639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994</xdr:row>
      <xdr:rowOff>0</xdr:rowOff>
    </xdr:from>
    <xdr:to>
      <xdr:col>4</xdr:col>
      <xdr:colOff>190500</xdr:colOff>
      <xdr:row>994</xdr:row>
      <xdr:rowOff>190500</xdr:rowOff>
    </xdr:to>
    <xdr:pic>
      <xdr:nvPicPr>
        <xdr:cNvPr id="1192" name="Picture 1191">
          <a:extLst>
            <a:ext uri="{FF2B5EF4-FFF2-40B4-BE49-F238E27FC236}">
              <a16:creationId xmlns:a16="http://schemas.microsoft.com/office/drawing/2014/main" id="{F47361F2-5C69-F9A3-0D5E-091668B1FB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67736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995</xdr:row>
      <xdr:rowOff>0</xdr:rowOff>
    </xdr:from>
    <xdr:to>
      <xdr:col>4</xdr:col>
      <xdr:colOff>190500</xdr:colOff>
      <xdr:row>995</xdr:row>
      <xdr:rowOff>190500</xdr:rowOff>
    </xdr:to>
    <xdr:pic>
      <xdr:nvPicPr>
        <xdr:cNvPr id="1193" name="Picture 1192">
          <a:extLst>
            <a:ext uri="{FF2B5EF4-FFF2-40B4-BE49-F238E27FC236}">
              <a16:creationId xmlns:a16="http://schemas.microsoft.com/office/drawing/2014/main" id="{79CE1204-5988-2484-9FA5-BDBBB302B9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68833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996</xdr:row>
      <xdr:rowOff>0</xdr:rowOff>
    </xdr:from>
    <xdr:to>
      <xdr:col>4</xdr:col>
      <xdr:colOff>190500</xdr:colOff>
      <xdr:row>996</xdr:row>
      <xdr:rowOff>190500</xdr:rowOff>
    </xdr:to>
    <xdr:pic>
      <xdr:nvPicPr>
        <xdr:cNvPr id="1194" name="Picture 1193">
          <a:extLst>
            <a:ext uri="{FF2B5EF4-FFF2-40B4-BE49-F238E27FC236}">
              <a16:creationId xmlns:a16="http://schemas.microsoft.com/office/drawing/2014/main" id="{CD8F4705-2730-F3FD-CEED-69F163ECA2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69930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997</xdr:row>
      <xdr:rowOff>0</xdr:rowOff>
    </xdr:from>
    <xdr:to>
      <xdr:col>4</xdr:col>
      <xdr:colOff>190500</xdr:colOff>
      <xdr:row>997</xdr:row>
      <xdr:rowOff>190500</xdr:rowOff>
    </xdr:to>
    <xdr:pic>
      <xdr:nvPicPr>
        <xdr:cNvPr id="1195" name="Picture 1194">
          <a:extLst>
            <a:ext uri="{FF2B5EF4-FFF2-40B4-BE49-F238E27FC236}">
              <a16:creationId xmlns:a16="http://schemas.microsoft.com/office/drawing/2014/main" id="{698B3DDB-8336-4C6A-B917-008C945AA1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70662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524</xdr:row>
      <xdr:rowOff>0</xdr:rowOff>
    </xdr:from>
    <xdr:to>
      <xdr:col>4</xdr:col>
      <xdr:colOff>190500</xdr:colOff>
      <xdr:row>524</xdr:row>
      <xdr:rowOff>190500</xdr:rowOff>
    </xdr:to>
    <xdr:pic>
      <xdr:nvPicPr>
        <xdr:cNvPr id="1196" name="Picture 1195">
          <a:extLst>
            <a:ext uri="{FF2B5EF4-FFF2-40B4-BE49-F238E27FC236}">
              <a16:creationId xmlns:a16="http://schemas.microsoft.com/office/drawing/2014/main" id="{8A61FB8D-A5BE-9C53-19A0-96F9524513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71393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682</xdr:row>
      <xdr:rowOff>0</xdr:rowOff>
    </xdr:from>
    <xdr:to>
      <xdr:col>4</xdr:col>
      <xdr:colOff>190500</xdr:colOff>
      <xdr:row>682</xdr:row>
      <xdr:rowOff>190500</xdr:rowOff>
    </xdr:to>
    <xdr:pic>
      <xdr:nvPicPr>
        <xdr:cNvPr id="1197" name="Picture 1196">
          <a:extLst>
            <a:ext uri="{FF2B5EF4-FFF2-40B4-BE49-F238E27FC236}">
              <a16:creationId xmlns:a16="http://schemas.microsoft.com/office/drawing/2014/main" id="{574409C4-7F7D-94FB-B97E-43594B3DA0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72856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683</xdr:row>
      <xdr:rowOff>0</xdr:rowOff>
    </xdr:from>
    <xdr:to>
      <xdr:col>4</xdr:col>
      <xdr:colOff>190500</xdr:colOff>
      <xdr:row>683</xdr:row>
      <xdr:rowOff>190500</xdr:rowOff>
    </xdr:to>
    <xdr:pic>
      <xdr:nvPicPr>
        <xdr:cNvPr id="1198" name="Picture 1197">
          <a:extLst>
            <a:ext uri="{FF2B5EF4-FFF2-40B4-BE49-F238E27FC236}">
              <a16:creationId xmlns:a16="http://schemas.microsoft.com/office/drawing/2014/main" id="{D677FC01-B969-50F3-2E4F-BC451ADE59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73405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798</xdr:row>
      <xdr:rowOff>0</xdr:rowOff>
    </xdr:from>
    <xdr:to>
      <xdr:col>4</xdr:col>
      <xdr:colOff>190500</xdr:colOff>
      <xdr:row>798</xdr:row>
      <xdr:rowOff>190500</xdr:rowOff>
    </xdr:to>
    <xdr:pic>
      <xdr:nvPicPr>
        <xdr:cNvPr id="1199" name="Picture 1198">
          <a:extLst>
            <a:ext uri="{FF2B5EF4-FFF2-40B4-BE49-F238E27FC236}">
              <a16:creationId xmlns:a16="http://schemas.microsoft.com/office/drawing/2014/main" id="{F4FF2E4C-2C38-8E64-4F9A-038129BA7E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75051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799</xdr:row>
      <xdr:rowOff>0</xdr:rowOff>
    </xdr:from>
    <xdr:to>
      <xdr:col>4</xdr:col>
      <xdr:colOff>190500</xdr:colOff>
      <xdr:row>799</xdr:row>
      <xdr:rowOff>190500</xdr:rowOff>
    </xdr:to>
    <xdr:pic>
      <xdr:nvPicPr>
        <xdr:cNvPr id="1200" name="Picture 1199">
          <a:extLst>
            <a:ext uri="{FF2B5EF4-FFF2-40B4-BE49-F238E27FC236}">
              <a16:creationId xmlns:a16="http://schemas.microsoft.com/office/drawing/2014/main" id="{7EDCD36B-7F14-80F2-043C-3AD6E960D8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75783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800</xdr:row>
      <xdr:rowOff>0</xdr:rowOff>
    </xdr:from>
    <xdr:to>
      <xdr:col>4</xdr:col>
      <xdr:colOff>190500</xdr:colOff>
      <xdr:row>800</xdr:row>
      <xdr:rowOff>190500</xdr:rowOff>
    </xdr:to>
    <xdr:pic>
      <xdr:nvPicPr>
        <xdr:cNvPr id="1201" name="Picture 1200">
          <a:extLst>
            <a:ext uri="{FF2B5EF4-FFF2-40B4-BE49-F238E27FC236}">
              <a16:creationId xmlns:a16="http://schemas.microsoft.com/office/drawing/2014/main" id="{480194C8-C373-3914-FE6B-43904DE4C3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76514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142</xdr:row>
      <xdr:rowOff>0</xdr:rowOff>
    </xdr:from>
    <xdr:to>
      <xdr:col>4</xdr:col>
      <xdr:colOff>190500</xdr:colOff>
      <xdr:row>142</xdr:row>
      <xdr:rowOff>190500</xdr:rowOff>
    </xdr:to>
    <xdr:pic>
      <xdr:nvPicPr>
        <xdr:cNvPr id="1202" name="Picture 1201">
          <a:extLst>
            <a:ext uri="{FF2B5EF4-FFF2-40B4-BE49-F238E27FC236}">
              <a16:creationId xmlns:a16="http://schemas.microsoft.com/office/drawing/2014/main" id="{7ABA0E4C-81F7-4701-4A9F-0312BD77B9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77246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143</xdr:row>
      <xdr:rowOff>0</xdr:rowOff>
    </xdr:from>
    <xdr:to>
      <xdr:col>4</xdr:col>
      <xdr:colOff>190500</xdr:colOff>
      <xdr:row>143</xdr:row>
      <xdr:rowOff>190500</xdr:rowOff>
    </xdr:to>
    <xdr:pic>
      <xdr:nvPicPr>
        <xdr:cNvPr id="1203" name="Picture 1202">
          <a:extLst>
            <a:ext uri="{FF2B5EF4-FFF2-40B4-BE49-F238E27FC236}">
              <a16:creationId xmlns:a16="http://schemas.microsoft.com/office/drawing/2014/main" id="{881F2BF9-8AE8-3557-2450-58BA9477C2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77977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144</xdr:row>
      <xdr:rowOff>0</xdr:rowOff>
    </xdr:from>
    <xdr:to>
      <xdr:col>4</xdr:col>
      <xdr:colOff>190500</xdr:colOff>
      <xdr:row>144</xdr:row>
      <xdr:rowOff>190500</xdr:rowOff>
    </xdr:to>
    <xdr:pic>
      <xdr:nvPicPr>
        <xdr:cNvPr id="1204" name="Picture 1203">
          <a:extLst>
            <a:ext uri="{FF2B5EF4-FFF2-40B4-BE49-F238E27FC236}">
              <a16:creationId xmlns:a16="http://schemas.microsoft.com/office/drawing/2014/main" id="{EA0AE147-5150-6535-F4D6-9C7C492414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78709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145</xdr:row>
      <xdr:rowOff>0</xdr:rowOff>
    </xdr:from>
    <xdr:to>
      <xdr:col>4</xdr:col>
      <xdr:colOff>190500</xdr:colOff>
      <xdr:row>145</xdr:row>
      <xdr:rowOff>190500</xdr:rowOff>
    </xdr:to>
    <xdr:pic>
      <xdr:nvPicPr>
        <xdr:cNvPr id="1205" name="Picture 1204">
          <a:extLst>
            <a:ext uri="{FF2B5EF4-FFF2-40B4-BE49-F238E27FC236}">
              <a16:creationId xmlns:a16="http://schemas.microsoft.com/office/drawing/2014/main" id="{64D2E348-64D8-EFF1-9A49-A05F6D72D8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79440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146</xdr:row>
      <xdr:rowOff>0</xdr:rowOff>
    </xdr:from>
    <xdr:to>
      <xdr:col>4</xdr:col>
      <xdr:colOff>190500</xdr:colOff>
      <xdr:row>146</xdr:row>
      <xdr:rowOff>190500</xdr:rowOff>
    </xdr:to>
    <xdr:pic>
      <xdr:nvPicPr>
        <xdr:cNvPr id="1206" name="Picture 1205">
          <a:extLst>
            <a:ext uri="{FF2B5EF4-FFF2-40B4-BE49-F238E27FC236}">
              <a16:creationId xmlns:a16="http://schemas.microsoft.com/office/drawing/2014/main" id="{022CF07F-5EDA-45DC-2DDF-3131E327AA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80172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147</xdr:row>
      <xdr:rowOff>0</xdr:rowOff>
    </xdr:from>
    <xdr:to>
      <xdr:col>4</xdr:col>
      <xdr:colOff>190500</xdr:colOff>
      <xdr:row>147</xdr:row>
      <xdr:rowOff>190500</xdr:rowOff>
    </xdr:to>
    <xdr:pic>
      <xdr:nvPicPr>
        <xdr:cNvPr id="1207" name="Picture 1206">
          <a:extLst>
            <a:ext uri="{FF2B5EF4-FFF2-40B4-BE49-F238E27FC236}">
              <a16:creationId xmlns:a16="http://schemas.microsoft.com/office/drawing/2014/main" id="{1F9AEDB2-9812-A6EE-353C-91E9666E6D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80903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148</xdr:row>
      <xdr:rowOff>0</xdr:rowOff>
    </xdr:from>
    <xdr:to>
      <xdr:col>4</xdr:col>
      <xdr:colOff>190500</xdr:colOff>
      <xdr:row>148</xdr:row>
      <xdr:rowOff>190500</xdr:rowOff>
    </xdr:to>
    <xdr:pic>
      <xdr:nvPicPr>
        <xdr:cNvPr id="1208" name="Picture 1207">
          <a:extLst>
            <a:ext uri="{FF2B5EF4-FFF2-40B4-BE49-F238E27FC236}">
              <a16:creationId xmlns:a16="http://schemas.microsoft.com/office/drawing/2014/main" id="{32534730-6F21-7DF2-D384-2D4004F845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81635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149</xdr:row>
      <xdr:rowOff>0</xdr:rowOff>
    </xdr:from>
    <xdr:to>
      <xdr:col>4</xdr:col>
      <xdr:colOff>190500</xdr:colOff>
      <xdr:row>149</xdr:row>
      <xdr:rowOff>190500</xdr:rowOff>
    </xdr:to>
    <xdr:pic>
      <xdr:nvPicPr>
        <xdr:cNvPr id="1209" name="Picture 1208">
          <a:extLst>
            <a:ext uri="{FF2B5EF4-FFF2-40B4-BE49-F238E27FC236}">
              <a16:creationId xmlns:a16="http://schemas.microsoft.com/office/drawing/2014/main" id="{3A9FA78C-53C4-3366-EAEA-3C5DC62B88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82366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150</xdr:row>
      <xdr:rowOff>0</xdr:rowOff>
    </xdr:from>
    <xdr:to>
      <xdr:col>4</xdr:col>
      <xdr:colOff>190500</xdr:colOff>
      <xdr:row>150</xdr:row>
      <xdr:rowOff>190500</xdr:rowOff>
    </xdr:to>
    <xdr:pic>
      <xdr:nvPicPr>
        <xdr:cNvPr id="1210" name="Picture 1209">
          <a:extLst>
            <a:ext uri="{FF2B5EF4-FFF2-40B4-BE49-F238E27FC236}">
              <a16:creationId xmlns:a16="http://schemas.microsoft.com/office/drawing/2014/main" id="{597B10B9-B209-FAA1-2CC5-22E48D7C8C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83098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151</xdr:row>
      <xdr:rowOff>0</xdr:rowOff>
    </xdr:from>
    <xdr:to>
      <xdr:col>4</xdr:col>
      <xdr:colOff>190500</xdr:colOff>
      <xdr:row>151</xdr:row>
      <xdr:rowOff>190500</xdr:rowOff>
    </xdr:to>
    <xdr:pic>
      <xdr:nvPicPr>
        <xdr:cNvPr id="1211" name="Picture 1210">
          <a:extLst>
            <a:ext uri="{FF2B5EF4-FFF2-40B4-BE49-F238E27FC236}">
              <a16:creationId xmlns:a16="http://schemas.microsoft.com/office/drawing/2014/main" id="{D0DD46C0-7053-6758-3D72-CE330A674D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83829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152</xdr:row>
      <xdr:rowOff>0</xdr:rowOff>
    </xdr:from>
    <xdr:to>
      <xdr:col>4</xdr:col>
      <xdr:colOff>190500</xdr:colOff>
      <xdr:row>152</xdr:row>
      <xdr:rowOff>190500</xdr:rowOff>
    </xdr:to>
    <xdr:pic>
      <xdr:nvPicPr>
        <xdr:cNvPr id="1212" name="Picture 1211">
          <a:extLst>
            <a:ext uri="{FF2B5EF4-FFF2-40B4-BE49-F238E27FC236}">
              <a16:creationId xmlns:a16="http://schemas.microsoft.com/office/drawing/2014/main" id="{0E03F1F8-A5A3-02C4-C80A-C88407FED6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84561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153</xdr:row>
      <xdr:rowOff>0</xdr:rowOff>
    </xdr:from>
    <xdr:to>
      <xdr:col>4</xdr:col>
      <xdr:colOff>190500</xdr:colOff>
      <xdr:row>153</xdr:row>
      <xdr:rowOff>190500</xdr:rowOff>
    </xdr:to>
    <xdr:pic>
      <xdr:nvPicPr>
        <xdr:cNvPr id="1213" name="Picture 1212">
          <a:extLst>
            <a:ext uri="{FF2B5EF4-FFF2-40B4-BE49-F238E27FC236}">
              <a16:creationId xmlns:a16="http://schemas.microsoft.com/office/drawing/2014/main" id="{DBEFC3B7-02B7-F20A-85C3-2296AE4B88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85292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154</xdr:row>
      <xdr:rowOff>0</xdr:rowOff>
    </xdr:from>
    <xdr:to>
      <xdr:col>4</xdr:col>
      <xdr:colOff>190500</xdr:colOff>
      <xdr:row>154</xdr:row>
      <xdr:rowOff>190500</xdr:rowOff>
    </xdr:to>
    <xdr:pic>
      <xdr:nvPicPr>
        <xdr:cNvPr id="1214" name="Picture 1213">
          <a:extLst>
            <a:ext uri="{FF2B5EF4-FFF2-40B4-BE49-F238E27FC236}">
              <a16:creationId xmlns:a16="http://schemas.microsoft.com/office/drawing/2014/main" id="{16958FD7-32DE-2726-3B0B-4841A0A9BE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86024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155</xdr:row>
      <xdr:rowOff>0</xdr:rowOff>
    </xdr:from>
    <xdr:to>
      <xdr:col>4</xdr:col>
      <xdr:colOff>190500</xdr:colOff>
      <xdr:row>155</xdr:row>
      <xdr:rowOff>190500</xdr:rowOff>
    </xdr:to>
    <xdr:pic>
      <xdr:nvPicPr>
        <xdr:cNvPr id="1215" name="Picture 1214">
          <a:extLst>
            <a:ext uri="{FF2B5EF4-FFF2-40B4-BE49-F238E27FC236}">
              <a16:creationId xmlns:a16="http://schemas.microsoft.com/office/drawing/2014/main" id="{387A07C8-17C2-7AF2-D375-142745C2DE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86755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156</xdr:row>
      <xdr:rowOff>0</xdr:rowOff>
    </xdr:from>
    <xdr:to>
      <xdr:col>4</xdr:col>
      <xdr:colOff>190500</xdr:colOff>
      <xdr:row>156</xdr:row>
      <xdr:rowOff>190500</xdr:rowOff>
    </xdr:to>
    <xdr:pic>
      <xdr:nvPicPr>
        <xdr:cNvPr id="1216" name="Picture 1215">
          <a:extLst>
            <a:ext uri="{FF2B5EF4-FFF2-40B4-BE49-F238E27FC236}">
              <a16:creationId xmlns:a16="http://schemas.microsoft.com/office/drawing/2014/main" id="{F56434FA-5008-C680-48FD-BB784FAD71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87487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157</xdr:row>
      <xdr:rowOff>0</xdr:rowOff>
    </xdr:from>
    <xdr:to>
      <xdr:col>4</xdr:col>
      <xdr:colOff>190500</xdr:colOff>
      <xdr:row>157</xdr:row>
      <xdr:rowOff>190500</xdr:rowOff>
    </xdr:to>
    <xdr:pic>
      <xdr:nvPicPr>
        <xdr:cNvPr id="1217" name="Picture 1216">
          <a:extLst>
            <a:ext uri="{FF2B5EF4-FFF2-40B4-BE49-F238E27FC236}">
              <a16:creationId xmlns:a16="http://schemas.microsoft.com/office/drawing/2014/main" id="{DC1F3481-2531-D573-A9E8-97677AF8B1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88218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158</xdr:row>
      <xdr:rowOff>0</xdr:rowOff>
    </xdr:from>
    <xdr:to>
      <xdr:col>4</xdr:col>
      <xdr:colOff>190500</xdr:colOff>
      <xdr:row>158</xdr:row>
      <xdr:rowOff>190500</xdr:rowOff>
    </xdr:to>
    <xdr:pic>
      <xdr:nvPicPr>
        <xdr:cNvPr id="1218" name="Picture 1217">
          <a:extLst>
            <a:ext uri="{FF2B5EF4-FFF2-40B4-BE49-F238E27FC236}">
              <a16:creationId xmlns:a16="http://schemas.microsoft.com/office/drawing/2014/main" id="{67910AA3-A770-13D0-689D-EC3DED2A7E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88950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159</xdr:row>
      <xdr:rowOff>0</xdr:rowOff>
    </xdr:from>
    <xdr:to>
      <xdr:col>4</xdr:col>
      <xdr:colOff>190500</xdr:colOff>
      <xdr:row>159</xdr:row>
      <xdr:rowOff>190500</xdr:rowOff>
    </xdr:to>
    <xdr:pic>
      <xdr:nvPicPr>
        <xdr:cNvPr id="1219" name="Picture 1218">
          <a:extLst>
            <a:ext uri="{FF2B5EF4-FFF2-40B4-BE49-F238E27FC236}">
              <a16:creationId xmlns:a16="http://schemas.microsoft.com/office/drawing/2014/main" id="{58824638-E7E8-B853-A254-20E8960E85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89681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160</xdr:row>
      <xdr:rowOff>0</xdr:rowOff>
    </xdr:from>
    <xdr:to>
      <xdr:col>4</xdr:col>
      <xdr:colOff>190500</xdr:colOff>
      <xdr:row>160</xdr:row>
      <xdr:rowOff>190500</xdr:rowOff>
    </xdr:to>
    <xdr:pic>
      <xdr:nvPicPr>
        <xdr:cNvPr id="1220" name="Picture 1219">
          <a:extLst>
            <a:ext uri="{FF2B5EF4-FFF2-40B4-BE49-F238E27FC236}">
              <a16:creationId xmlns:a16="http://schemas.microsoft.com/office/drawing/2014/main" id="{82DC0A39-CDEE-66C6-4319-A5E1280E87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90413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161</xdr:row>
      <xdr:rowOff>0</xdr:rowOff>
    </xdr:from>
    <xdr:to>
      <xdr:col>4</xdr:col>
      <xdr:colOff>190500</xdr:colOff>
      <xdr:row>161</xdr:row>
      <xdr:rowOff>190500</xdr:rowOff>
    </xdr:to>
    <xdr:pic>
      <xdr:nvPicPr>
        <xdr:cNvPr id="1221" name="Picture 1220">
          <a:extLst>
            <a:ext uri="{FF2B5EF4-FFF2-40B4-BE49-F238E27FC236}">
              <a16:creationId xmlns:a16="http://schemas.microsoft.com/office/drawing/2014/main" id="{1B7A4448-BAA6-CFEC-20F7-5335A019F0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91144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162</xdr:row>
      <xdr:rowOff>0</xdr:rowOff>
    </xdr:from>
    <xdr:to>
      <xdr:col>4</xdr:col>
      <xdr:colOff>190500</xdr:colOff>
      <xdr:row>162</xdr:row>
      <xdr:rowOff>190500</xdr:rowOff>
    </xdr:to>
    <xdr:pic>
      <xdr:nvPicPr>
        <xdr:cNvPr id="1222" name="Picture 1221">
          <a:extLst>
            <a:ext uri="{FF2B5EF4-FFF2-40B4-BE49-F238E27FC236}">
              <a16:creationId xmlns:a16="http://schemas.microsoft.com/office/drawing/2014/main" id="{680E64FC-1D33-3738-C606-7020805977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91876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163</xdr:row>
      <xdr:rowOff>0</xdr:rowOff>
    </xdr:from>
    <xdr:to>
      <xdr:col>4</xdr:col>
      <xdr:colOff>190500</xdr:colOff>
      <xdr:row>163</xdr:row>
      <xdr:rowOff>190500</xdr:rowOff>
    </xdr:to>
    <xdr:pic>
      <xdr:nvPicPr>
        <xdr:cNvPr id="1223" name="Picture 1222">
          <a:extLst>
            <a:ext uri="{FF2B5EF4-FFF2-40B4-BE49-F238E27FC236}">
              <a16:creationId xmlns:a16="http://schemas.microsoft.com/office/drawing/2014/main" id="{BEAEB569-1AC6-5298-1CAA-5A67B0017E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92608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164</xdr:row>
      <xdr:rowOff>0</xdr:rowOff>
    </xdr:from>
    <xdr:to>
      <xdr:col>4</xdr:col>
      <xdr:colOff>190500</xdr:colOff>
      <xdr:row>164</xdr:row>
      <xdr:rowOff>190500</xdr:rowOff>
    </xdr:to>
    <xdr:pic>
      <xdr:nvPicPr>
        <xdr:cNvPr id="1224" name="Picture 1223">
          <a:extLst>
            <a:ext uri="{FF2B5EF4-FFF2-40B4-BE49-F238E27FC236}">
              <a16:creationId xmlns:a16="http://schemas.microsoft.com/office/drawing/2014/main" id="{4C8F2715-F859-74D4-E478-90AE5787BB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93339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165</xdr:row>
      <xdr:rowOff>0</xdr:rowOff>
    </xdr:from>
    <xdr:to>
      <xdr:col>4</xdr:col>
      <xdr:colOff>190500</xdr:colOff>
      <xdr:row>165</xdr:row>
      <xdr:rowOff>190500</xdr:rowOff>
    </xdr:to>
    <xdr:pic>
      <xdr:nvPicPr>
        <xdr:cNvPr id="1225" name="Picture 1224">
          <a:extLst>
            <a:ext uri="{FF2B5EF4-FFF2-40B4-BE49-F238E27FC236}">
              <a16:creationId xmlns:a16="http://schemas.microsoft.com/office/drawing/2014/main" id="{91A5615C-9D43-CD67-0A0C-8CC267E29A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94071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166</xdr:row>
      <xdr:rowOff>0</xdr:rowOff>
    </xdr:from>
    <xdr:to>
      <xdr:col>4</xdr:col>
      <xdr:colOff>190500</xdr:colOff>
      <xdr:row>166</xdr:row>
      <xdr:rowOff>190500</xdr:rowOff>
    </xdr:to>
    <xdr:pic>
      <xdr:nvPicPr>
        <xdr:cNvPr id="1226" name="Picture 1225">
          <a:extLst>
            <a:ext uri="{FF2B5EF4-FFF2-40B4-BE49-F238E27FC236}">
              <a16:creationId xmlns:a16="http://schemas.microsoft.com/office/drawing/2014/main" id="{B6CBDF74-E6D7-E00E-46AC-C2AB17FA24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94802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167</xdr:row>
      <xdr:rowOff>0</xdr:rowOff>
    </xdr:from>
    <xdr:to>
      <xdr:col>4</xdr:col>
      <xdr:colOff>190500</xdr:colOff>
      <xdr:row>167</xdr:row>
      <xdr:rowOff>190500</xdr:rowOff>
    </xdr:to>
    <xdr:pic>
      <xdr:nvPicPr>
        <xdr:cNvPr id="1227" name="Picture 1226">
          <a:extLst>
            <a:ext uri="{FF2B5EF4-FFF2-40B4-BE49-F238E27FC236}">
              <a16:creationId xmlns:a16="http://schemas.microsoft.com/office/drawing/2014/main" id="{D8E9552D-05AE-BCE4-60AB-67B25B24B8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95534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168</xdr:row>
      <xdr:rowOff>0</xdr:rowOff>
    </xdr:from>
    <xdr:to>
      <xdr:col>4</xdr:col>
      <xdr:colOff>190500</xdr:colOff>
      <xdr:row>168</xdr:row>
      <xdr:rowOff>190500</xdr:rowOff>
    </xdr:to>
    <xdr:pic>
      <xdr:nvPicPr>
        <xdr:cNvPr id="1228" name="Picture 1227">
          <a:extLst>
            <a:ext uri="{FF2B5EF4-FFF2-40B4-BE49-F238E27FC236}">
              <a16:creationId xmlns:a16="http://schemas.microsoft.com/office/drawing/2014/main" id="{D4BE2F6C-D0F1-3B89-3BDE-4D95D4820C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96265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169</xdr:row>
      <xdr:rowOff>0</xdr:rowOff>
    </xdr:from>
    <xdr:to>
      <xdr:col>4</xdr:col>
      <xdr:colOff>190500</xdr:colOff>
      <xdr:row>169</xdr:row>
      <xdr:rowOff>190500</xdr:rowOff>
    </xdr:to>
    <xdr:pic>
      <xdr:nvPicPr>
        <xdr:cNvPr id="1229" name="Picture 1228">
          <a:extLst>
            <a:ext uri="{FF2B5EF4-FFF2-40B4-BE49-F238E27FC236}">
              <a16:creationId xmlns:a16="http://schemas.microsoft.com/office/drawing/2014/main" id="{62C55797-4E64-6CC0-8BD3-B036EA0939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96997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170</xdr:row>
      <xdr:rowOff>0</xdr:rowOff>
    </xdr:from>
    <xdr:to>
      <xdr:col>4</xdr:col>
      <xdr:colOff>190500</xdr:colOff>
      <xdr:row>170</xdr:row>
      <xdr:rowOff>190500</xdr:rowOff>
    </xdr:to>
    <xdr:pic>
      <xdr:nvPicPr>
        <xdr:cNvPr id="1230" name="Picture 1229">
          <a:extLst>
            <a:ext uri="{FF2B5EF4-FFF2-40B4-BE49-F238E27FC236}">
              <a16:creationId xmlns:a16="http://schemas.microsoft.com/office/drawing/2014/main" id="{7EDBDD48-0E79-0D16-BBE1-F412871B87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97728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616</xdr:row>
      <xdr:rowOff>0</xdr:rowOff>
    </xdr:from>
    <xdr:to>
      <xdr:col>4</xdr:col>
      <xdr:colOff>190500</xdr:colOff>
      <xdr:row>616</xdr:row>
      <xdr:rowOff>190500</xdr:rowOff>
    </xdr:to>
    <xdr:pic>
      <xdr:nvPicPr>
        <xdr:cNvPr id="1231" name="Picture 1230">
          <a:extLst>
            <a:ext uri="{FF2B5EF4-FFF2-40B4-BE49-F238E27FC236}">
              <a16:creationId xmlns:a16="http://schemas.microsoft.com/office/drawing/2014/main" id="{D98DCAA0-136C-AF7D-9495-E796EDD661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98460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618</xdr:row>
      <xdr:rowOff>0</xdr:rowOff>
    </xdr:from>
    <xdr:to>
      <xdr:col>4</xdr:col>
      <xdr:colOff>190500</xdr:colOff>
      <xdr:row>618</xdr:row>
      <xdr:rowOff>190500</xdr:rowOff>
    </xdr:to>
    <xdr:pic>
      <xdr:nvPicPr>
        <xdr:cNvPr id="1232" name="Picture 1231">
          <a:extLst>
            <a:ext uri="{FF2B5EF4-FFF2-40B4-BE49-F238E27FC236}">
              <a16:creationId xmlns:a16="http://schemas.microsoft.com/office/drawing/2014/main" id="{90A2A02B-F1E4-ACBA-E272-4EA4429298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99740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619</xdr:row>
      <xdr:rowOff>0</xdr:rowOff>
    </xdr:from>
    <xdr:to>
      <xdr:col>4</xdr:col>
      <xdr:colOff>190500</xdr:colOff>
      <xdr:row>619</xdr:row>
      <xdr:rowOff>190500</xdr:rowOff>
    </xdr:to>
    <xdr:pic>
      <xdr:nvPicPr>
        <xdr:cNvPr id="1233" name="Picture 1232">
          <a:extLst>
            <a:ext uri="{FF2B5EF4-FFF2-40B4-BE49-F238E27FC236}">
              <a16:creationId xmlns:a16="http://schemas.microsoft.com/office/drawing/2014/main" id="{7C840E0E-4757-04F9-741B-CD5255B982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00471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620</xdr:row>
      <xdr:rowOff>0</xdr:rowOff>
    </xdr:from>
    <xdr:to>
      <xdr:col>4</xdr:col>
      <xdr:colOff>190500</xdr:colOff>
      <xdr:row>620</xdr:row>
      <xdr:rowOff>190500</xdr:rowOff>
    </xdr:to>
    <xdr:pic>
      <xdr:nvPicPr>
        <xdr:cNvPr id="1234" name="Picture 1233">
          <a:extLst>
            <a:ext uri="{FF2B5EF4-FFF2-40B4-BE49-F238E27FC236}">
              <a16:creationId xmlns:a16="http://schemas.microsoft.com/office/drawing/2014/main" id="{0AFA8E76-3616-1497-3258-890B93D7ED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01203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621</xdr:row>
      <xdr:rowOff>0</xdr:rowOff>
    </xdr:from>
    <xdr:to>
      <xdr:col>4</xdr:col>
      <xdr:colOff>190500</xdr:colOff>
      <xdr:row>621</xdr:row>
      <xdr:rowOff>190500</xdr:rowOff>
    </xdr:to>
    <xdr:pic>
      <xdr:nvPicPr>
        <xdr:cNvPr id="1235" name="Picture 1234">
          <a:extLst>
            <a:ext uri="{FF2B5EF4-FFF2-40B4-BE49-F238E27FC236}">
              <a16:creationId xmlns:a16="http://schemas.microsoft.com/office/drawing/2014/main" id="{315B0A58-04BA-5507-6D00-67B9C572FA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01934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622</xdr:row>
      <xdr:rowOff>0</xdr:rowOff>
    </xdr:from>
    <xdr:to>
      <xdr:col>4</xdr:col>
      <xdr:colOff>190500</xdr:colOff>
      <xdr:row>622</xdr:row>
      <xdr:rowOff>190500</xdr:rowOff>
    </xdr:to>
    <xdr:pic>
      <xdr:nvPicPr>
        <xdr:cNvPr id="1236" name="Picture 1235">
          <a:extLst>
            <a:ext uri="{FF2B5EF4-FFF2-40B4-BE49-F238E27FC236}">
              <a16:creationId xmlns:a16="http://schemas.microsoft.com/office/drawing/2014/main" id="{A0752D9D-0CB3-8214-42DA-CC18F04DA1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02666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623</xdr:row>
      <xdr:rowOff>0</xdr:rowOff>
    </xdr:from>
    <xdr:to>
      <xdr:col>4</xdr:col>
      <xdr:colOff>190500</xdr:colOff>
      <xdr:row>623</xdr:row>
      <xdr:rowOff>190500</xdr:rowOff>
    </xdr:to>
    <xdr:pic>
      <xdr:nvPicPr>
        <xdr:cNvPr id="1237" name="Picture 1236">
          <a:extLst>
            <a:ext uri="{FF2B5EF4-FFF2-40B4-BE49-F238E27FC236}">
              <a16:creationId xmlns:a16="http://schemas.microsoft.com/office/drawing/2014/main" id="{33C0BB10-D3B1-97B1-C40B-F0E5992191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03580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624</xdr:row>
      <xdr:rowOff>0</xdr:rowOff>
    </xdr:from>
    <xdr:to>
      <xdr:col>4</xdr:col>
      <xdr:colOff>190500</xdr:colOff>
      <xdr:row>624</xdr:row>
      <xdr:rowOff>190500</xdr:rowOff>
    </xdr:to>
    <xdr:pic>
      <xdr:nvPicPr>
        <xdr:cNvPr id="1238" name="Picture 1237">
          <a:extLst>
            <a:ext uri="{FF2B5EF4-FFF2-40B4-BE49-F238E27FC236}">
              <a16:creationId xmlns:a16="http://schemas.microsoft.com/office/drawing/2014/main" id="{5395A687-79AF-4502-FC50-60C4309BE3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04495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625</xdr:row>
      <xdr:rowOff>0</xdr:rowOff>
    </xdr:from>
    <xdr:to>
      <xdr:col>4</xdr:col>
      <xdr:colOff>190500</xdr:colOff>
      <xdr:row>625</xdr:row>
      <xdr:rowOff>190500</xdr:rowOff>
    </xdr:to>
    <xdr:pic>
      <xdr:nvPicPr>
        <xdr:cNvPr id="1239" name="Picture 1238">
          <a:extLst>
            <a:ext uri="{FF2B5EF4-FFF2-40B4-BE49-F238E27FC236}">
              <a16:creationId xmlns:a16="http://schemas.microsoft.com/office/drawing/2014/main" id="{680256AD-E000-2883-A068-7709439394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05409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626</xdr:row>
      <xdr:rowOff>0</xdr:rowOff>
    </xdr:from>
    <xdr:to>
      <xdr:col>4</xdr:col>
      <xdr:colOff>190500</xdr:colOff>
      <xdr:row>626</xdr:row>
      <xdr:rowOff>190500</xdr:rowOff>
    </xdr:to>
    <xdr:pic>
      <xdr:nvPicPr>
        <xdr:cNvPr id="1240" name="Picture 1239">
          <a:extLst>
            <a:ext uri="{FF2B5EF4-FFF2-40B4-BE49-F238E27FC236}">
              <a16:creationId xmlns:a16="http://schemas.microsoft.com/office/drawing/2014/main" id="{2DB42A48-C2C3-270B-1C13-8EB3DE862A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06141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1039</xdr:row>
      <xdr:rowOff>0</xdr:rowOff>
    </xdr:from>
    <xdr:to>
      <xdr:col>4</xdr:col>
      <xdr:colOff>190500</xdr:colOff>
      <xdr:row>1039</xdr:row>
      <xdr:rowOff>190500</xdr:rowOff>
    </xdr:to>
    <xdr:pic>
      <xdr:nvPicPr>
        <xdr:cNvPr id="1241" name="Picture 1240">
          <a:extLst>
            <a:ext uri="{FF2B5EF4-FFF2-40B4-BE49-F238E27FC236}">
              <a16:creationId xmlns:a16="http://schemas.microsoft.com/office/drawing/2014/main" id="{0DD8FE6C-D1C8-30E2-4405-52AA6DC4FE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07787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1040</xdr:row>
      <xdr:rowOff>0</xdr:rowOff>
    </xdr:from>
    <xdr:to>
      <xdr:col>4</xdr:col>
      <xdr:colOff>190500</xdr:colOff>
      <xdr:row>1040</xdr:row>
      <xdr:rowOff>190500</xdr:rowOff>
    </xdr:to>
    <xdr:pic>
      <xdr:nvPicPr>
        <xdr:cNvPr id="1242" name="Picture 1241">
          <a:extLst>
            <a:ext uri="{FF2B5EF4-FFF2-40B4-BE49-F238E27FC236}">
              <a16:creationId xmlns:a16="http://schemas.microsoft.com/office/drawing/2014/main" id="{EB9ED9A1-807F-9161-72F6-F72D8EE736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08335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1041</xdr:row>
      <xdr:rowOff>0</xdr:rowOff>
    </xdr:from>
    <xdr:to>
      <xdr:col>4</xdr:col>
      <xdr:colOff>190500</xdr:colOff>
      <xdr:row>1041</xdr:row>
      <xdr:rowOff>190500</xdr:rowOff>
    </xdr:to>
    <xdr:pic>
      <xdr:nvPicPr>
        <xdr:cNvPr id="1243" name="Picture 1242">
          <a:extLst>
            <a:ext uri="{FF2B5EF4-FFF2-40B4-BE49-F238E27FC236}">
              <a16:creationId xmlns:a16="http://schemas.microsoft.com/office/drawing/2014/main" id="{297E0C9C-0835-A75B-0E1C-176C1AC048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08884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1042</xdr:row>
      <xdr:rowOff>0</xdr:rowOff>
    </xdr:from>
    <xdr:to>
      <xdr:col>4</xdr:col>
      <xdr:colOff>190500</xdr:colOff>
      <xdr:row>1042</xdr:row>
      <xdr:rowOff>190500</xdr:rowOff>
    </xdr:to>
    <xdr:pic>
      <xdr:nvPicPr>
        <xdr:cNvPr id="1244" name="Picture 1243">
          <a:extLst>
            <a:ext uri="{FF2B5EF4-FFF2-40B4-BE49-F238E27FC236}">
              <a16:creationId xmlns:a16="http://schemas.microsoft.com/office/drawing/2014/main" id="{CAC9CB07-0232-F401-5BD7-5A2683F9CF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09432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1043</xdr:row>
      <xdr:rowOff>0</xdr:rowOff>
    </xdr:from>
    <xdr:to>
      <xdr:col>4</xdr:col>
      <xdr:colOff>190500</xdr:colOff>
      <xdr:row>1043</xdr:row>
      <xdr:rowOff>190500</xdr:rowOff>
    </xdr:to>
    <xdr:pic>
      <xdr:nvPicPr>
        <xdr:cNvPr id="1245" name="Picture 1244">
          <a:extLst>
            <a:ext uri="{FF2B5EF4-FFF2-40B4-BE49-F238E27FC236}">
              <a16:creationId xmlns:a16="http://schemas.microsoft.com/office/drawing/2014/main" id="{98C51C3C-730A-B0F1-D41E-FE3BAC1EE8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09981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1044</xdr:row>
      <xdr:rowOff>0</xdr:rowOff>
    </xdr:from>
    <xdr:to>
      <xdr:col>4</xdr:col>
      <xdr:colOff>190500</xdr:colOff>
      <xdr:row>1044</xdr:row>
      <xdr:rowOff>190500</xdr:rowOff>
    </xdr:to>
    <xdr:pic>
      <xdr:nvPicPr>
        <xdr:cNvPr id="1246" name="Picture 1245">
          <a:extLst>
            <a:ext uri="{FF2B5EF4-FFF2-40B4-BE49-F238E27FC236}">
              <a16:creationId xmlns:a16="http://schemas.microsoft.com/office/drawing/2014/main" id="{92E55773-103C-9EA3-479E-CDC3F6C8EB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0530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1045</xdr:row>
      <xdr:rowOff>0</xdr:rowOff>
    </xdr:from>
    <xdr:to>
      <xdr:col>4</xdr:col>
      <xdr:colOff>190500</xdr:colOff>
      <xdr:row>1045</xdr:row>
      <xdr:rowOff>190500</xdr:rowOff>
    </xdr:to>
    <xdr:pic>
      <xdr:nvPicPr>
        <xdr:cNvPr id="1247" name="Picture 1246">
          <a:extLst>
            <a:ext uri="{FF2B5EF4-FFF2-40B4-BE49-F238E27FC236}">
              <a16:creationId xmlns:a16="http://schemas.microsoft.com/office/drawing/2014/main" id="{64A6B813-0707-696E-2DD7-F17B8DA864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1078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1046</xdr:row>
      <xdr:rowOff>0</xdr:rowOff>
    </xdr:from>
    <xdr:to>
      <xdr:col>4</xdr:col>
      <xdr:colOff>190500</xdr:colOff>
      <xdr:row>1046</xdr:row>
      <xdr:rowOff>190500</xdr:rowOff>
    </xdr:to>
    <xdr:pic>
      <xdr:nvPicPr>
        <xdr:cNvPr id="1248" name="Picture 1247">
          <a:extLst>
            <a:ext uri="{FF2B5EF4-FFF2-40B4-BE49-F238E27FC236}">
              <a16:creationId xmlns:a16="http://schemas.microsoft.com/office/drawing/2014/main" id="{C69C0EDB-4FD6-4BD4-7A0B-88EC11D793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1627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1047</xdr:row>
      <xdr:rowOff>0</xdr:rowOff>
    </xdr:from>
    <xdr:to>
      <xdr:col>4</xdr:col>
      <xdr:colOff>190500</xdr:colOff>
      <xdr:row>1047</xdr:row>
      <xdr:rowOff>190500</xdr:rowOff>
    </xdr:to>
    <xdr:pic>
      <xdr:nvPicPr>
        <xdr:cNvPr id="1249" name="Picture 1248">
          <a:extLst>
            <a:ext uri="{FF2B5EF4-FFF2-40B4-BE49-F238E27FC236}">
              <a16:creationId xmlns:a16="http://schemas.microsoft.com/office/drawing/2014/main" id="{BCAACC41-AF98-82A1-7D0B-293E80D135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2176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1048</xdr:row>
      <xdr:rowOff>0</xdr:rowOff>
    </xdr:from>
    <xdr:to>
      <xdr:col>4</xdr:col>
      <xdr:colOff>190500</xdr:colOff>
      <xdr:row>1048</xdr:row>
      <xdr:rowOff>190500</xdr:rowOff>
    </xdr:to>
    <xdr:pic>
      <xdr:nvPicPr>
        <xdr:cNvPr id="1250" name="Picture 1249">
          <a:extLst>
            <a:ext uri="{FF2B5EF4-FFF2-40B4-BE49-F238E27FC236}">
              <a16:creationId xmlns:a16="http://schemas.microsoft.com/office/drawing/2014/main" id="{09580EA4-5F04-F761-7D0E-B9502B2926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2724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1049</xdr:row>
      <xdr:rowOff>0</xdr:rowOff>
    </xdr:from>
    <xdr:to>
      <xdr:col>4</xdr:col>
      <xdr:colOff>190500</xdr:colOff>
      <xdr:row>1049</xdr:row>
      <xdr:rowOff>190500</xdr:rowOff>
    </xdr:to>
    <xdr:pic>
      <xdr:nvPicPr>
        <xdr:cNvPr id="1251" name="Picture 1250">
          <a:extLst>
            <a:ext uri="{FF2B5EF4-FFF2-40B4-BE49-F238E27FC236}">
              <a16:creationId xmlns:a16="http://schemas.microsoft.com/office/drawing/2014/main" id="{FD47368A-9C1C-3BB6-C8BF-FA813113FC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3273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1050</xdr:row>
      <xdr:rowOff>0</xdr:rowOff>
    </xdr:from>
    <xdr:to>
      <xdr:col>4</xdr:col>
      <xdr:colOff>190500</xdr:colOff>
      <xdr:row>1050</xdr:row>
      <xdr:rowOff>190500</xdr:rowOff>
    </xdr:to>
    <xdr:pic>
      <xdr:nvPicPr>
        <xdr:cNvPr id="1252" name="Picture 1251">
          <a:extLst>
            <a:ext uri="{FF2B5EF4-FFF2-40B4-BE49-F238E27FC236}">
              <a16:creationId xmlns:a16="http://schemas.microsoft.com/office/drawing/2014/main" id="{17B16DEB-CD1B-4169-47EC-1EE6E7358A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3822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1051</xdr:row>
      <xdr:rowOff>0</xdr:rowOff>
    </xdr:from>
    <xdr:to>
      <xdr:col>4</xdr:col>
      <xdr:colOff>190500</xdr:colOff>
      <xdr:row>1051</xdr:row>
      <xdr:rowOff>190500</xdr:rowOff>
    </xdr:to>
    <xdr:pic>
      <xdr:nvPicPr>
        <xdr:cNvPr id="1253" name="Picture 1252">
          <a:extLst>
            <a:ext uri="{FF2B5EF4-FFF2-40B4-BE49-F238E27FC236}">
              <a16:creationId xmlns:a16="http://schemas.microsoft.com/office/drawing/2014/main" id="{61074BC8-07E0-0004-6A61-DB3FCBBF2D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4370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1052</xdr:row>
      <xdr:rowOff>0</xdr:rowOff>
    </xdr:from>
    <xdr:to>
      <xdr:col>4</xdr:col>
      <xdr:colOff>190500</xdr:colOff>
      <xdr:row>1052</xdr:row>
      <xdr:rowOff>190500</xdr:rowOff>
    </xdr:to>
    <xdr:pic>
      <xdr:nvPicPr>
        <xdr:cNvPr id="1254" name="Picture 1253">
          <a:extLst>
            <a:ext uri="{FF2B5EF4-FFF2-40B4-BE49-F238E27FC236}">
              <a16:creationId xmlns:a16="http://schemas.microsoft.com/office/drawing/2014/main" id="{79974E63-4E1A-D8BD-4C7A-F0F1C4B631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4919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1053</xdr:row>
      <xdr:rowOff>0</xdr:rowOff>
    </xdr:from>
    <xdr:to>
      <xdr:col>4</xdr:col>
      <xdr:colOff>190500</xdr:colOff>
      <xdr:row>1053</xdr:row>
      <xdr:rowOff>190500</xdr:rowOff>
    </xdr:to>
    <xdr:pic>
      <xdr:nvPicPr>
        <xdr:cNvPr id="1255" name="Picture 1254">
          <a:extLst>
            <a:ext uri="{FF2B5EF4-FFF2-40B4-BE49-F238E27FC236}">
              <a16:creationId xmlns:a16="http://schemas.microsoft.com/office/drawing/2014/main" id="{4A357F1D-B893-A3EB-5F5D-2C69FEA720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5468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1054</xdr:row>
      <xdr:rowOff>0</xdr:rowOff>
    </xdr:from>
    <xdr:to>
      <xdr:col>4</xdr:col>
      <xdr:colOff>190500</xdr:colOff>
      <xdr:row>1054</xdr:row>
      <xdr:rowOff>190500</xdr:rowOff>
    </xdr:to>
    <xdr:pic>
      <xdr:nvPicPr>
        <xdr:cNvPr id="1256" name="Picture 1255">
          <a:extLst>
            <a:ext uri="{FF2B5EF4-FFF2-40B4-BE49-F238E27FC236}">
              <a16:creationId xmlns:a16="http://schemas.microsoft.com/office/drawing/2014/main" id="{C2A319A3-C742-9171-7937-155BBCED0F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6016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1055</xdr:row>
      <xdr:rowOff>0</xdr:rowOff>
    </xdr:from>
    <xdr:to>
      <xdr:col>4</xdr:col>
      <xdr:colOff>190500</xdr:colOff>
      <xdr:row>1055</xdr:row>
      <xdr:rowOff>190500</xdr:rowOff>
    </xdr:to>
    <xdr:pic>
      <xdr:nvPicPr>
        <xdr:cNvPr id="1257" name="Picture 1256">
          <a:extLst>
            <a:ext uri="{FF2B5EF4-FFF2-40B4-BE49-F238E27FC236}">
              <a16:creationId xmlns:a16="http://schemas.microsoft.com/office/drawing/2014/main" id="{BAEE68BB-6617-4DA4-39FF-D6CB4DDB3B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6748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1056</xdr:row>
      <xdr:rowOff>0</xdr:rowOff>
    </xdr:from>
    <xdr:to>
      <xdr:col>4</xdr:col>
      <xdr:colOff>190500</xdr:colOff>
      <xdr:row>1056</xdr:row>
      <xdr:rowOff>190500</xdr:rowOff>
    </xdr:to>
    <xdr:pic>
      <xdr:nvPicPr>
        <xdr:cNvPr id="1258" name="Picture 1257">
          <a:extLst>
            <a:ext uri="{FF2B5EF4-FFF2-40B4-BE49-F238E27FC236}">
              <a16:creationId xmlns:a16="http://schemas.microsoft.com/office/drawing/2014/main" id="{D4C95A0A-A564-38A8-9447-45E1CC40DA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7479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1057</xdr:row>
      <xdr:rowOff>0</xdr:rowOff>
    </xdr:from>
    <xdr:to>
      <xdr:col>4</xdr:col>
      <xdr:colOff>190500</xdr:colOff>
      <xdr:row>1057</xdr:row>
      <xdr:rowOff>190500</xdr:rowOff>
    </xdr:to>
    <xdr:pic>
      <xdr:nvPicPr>
        <xdr:cNvPr id="1259" name="Picture 1258">
          <a:extLst>
            <a:ext uri="{FF2B5EF4-FFF2-40B4-BE49-F238E27FC236}">
              <a16:creationId xmlns:a16="http://schemas.microsoft.com/office/drawing/2014/main" id="{CA9566E6-E4E5-6EE6-C86F-0B4C7E25BB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8211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1058</xdr:row>
      <xdr:rowOff>0</xdr:rowOff>
    </xdr:from>
    <xdr:to>
      <xdr:col>4</xdr:col>
      <xdr:colOff>190500</xdr:colOff>
      <xdr:row>1058</xdr:row>
      <xdr:rowOff>190500</xdr:rowOff>
    </xdr:to>
    <xdr:pic>
      <xdr:nvPicPr>
        <xdr:cNvPr id="1260" name="Picture 1259">
          <a:extLst>
            <a:ext uri="{FF2B5EF4-FFF2-40B4-BE49-F238E27FC236}">
              <a16:creationId xmlns:a16="http://schemas.microsoft.com/office/drawing/2014/main" id="{95C14A2D-F5AD-106B-DB7C-33EDE00E11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8942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1059</xdr:row>
      <xdr:rowOff>0</xdr:rowOff>
    </xdr:from>
    <xdr:to>
      <xdr:col>4</xdr:col>
      <xdr:colOff>190500</xdr:colOff>
      <xdr:row>1059</xdr:row>
      <xdr:rowOff>190500</xdr:rowOff>
    </xdr:to>
    <xdr:pic>
      <xdr:nvPicPr>
        <xdr:cNvPr id="1261" name="Picture 1260">
          <a:extLst>
            <a:ext uri="{FF2B5EF4-FFF2-40B4-BE49-F238E27FC236}">
              <a16:creationId xmlns:a16="http://schemas.microsoft.com/office/drawing/2014/main" id="{18332B44-93E5-DC8C-CD89-5312FA4A5C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9674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712</xdr:row>
      <xdr:rowOff>0</xdr:rowOff>
    </xdr:from>
    <xdr:to>
      <xdr:col>4</xdr:col>
      <xdr:colOff>190500</xdr:colOff>
      <xdr:row>712</xdr:row>
      <xdr:rowOff>190500</xdr:rowOff>
    </xdr:to>
    <xdr:pic>
      <xdr:nvPicPr>
        <xdr:cNvPr id="1262" name="Picture 1261">
          <a:extLst>
            <a:ext uri="{FF2B5EF4-FFF2-40B4-BE49-F238E27FC236}">
              <a16:creationId xmlns:a16="http://schemas.microsoft.com/office/drawing/2014/main" id="{A96A8C03-55D5-E360-6487-C6B4CCD28D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20588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713</xdr:row>
      <xdr:rowOff>0</xdr:rowOff>
    </xdr:from>
    <xdr:to>
      <xdr:col>4</xdr:col>
      <xdr:colOff>190500</xdr:colOff>
      <xdr:row>713</xdr:row>
      <xdr:rowOff>190500</xdr:rowOff>
    </xdr:to>
    <xdr:pic>
      <xdr:nvPicPr>
        <xdr:cNvPr id="1263" name="Picture 1262">
          <a:extLst>
            <a:ext uri="{FF2B5EF4-FFF2-40B4-BE49-F238E27FC236}">
              <a16:creationId xmlns:a16="http://schemas.microsoft.com/office/drawing/2014/main" id="{11B074F7-EE0B-AC23-B87B-01CB370D60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21320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714</xdr:row>
      <xdr:rowOff>0</xdr:rowOff>
    </xdr:from>
    <xdr:to>
      <xdr:col>4</xdr:col>
      <xdr:colOff>190500</xdr:colOff>
      <xdr:row>714</xdr:row>
      <xdr:rowOff>190500</xdr:rowOff>
    </xdr:to>
    <xdr:pic>
      <xdr:nvPicPr>
        <xdr:cNvPr id="1264" name="Picture 1263">
          <a:extLst>
            <a:ext uri="{FF2B5EF4-FFF2-40B4-BE49-F238E27FC236}">
              <a16:creationId xmlns:a16="http://schemas.microsoft.com/office/drawing/2014/main" id="{75407B4C-BB39-1F8E-7118-15E57F607E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22051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715</xdr:row>
      <xdr:rowOff>0</xdr:rowOff>
    </xdr:from>
    <xdr:to>
      <xdr:col>4</xdr:col>
      <xdr:colOff>190500</xdr:colOff>
      <xdr:row>715</xdr:row>
      <xdr:rowOff>190500</xdr:rowOff>
    </xdr:to>
    <xdr:pic>
      <xdr:nvPicPr>
        <xdr:cNvPr id="1265" name="Picture 1264">
          <a:extLst>
            <a:ext uri="{FF2B5EF4-FFF2-40B4-BE49-F238E27FC236}">
              <a16:creationId xmlns:a16="http://schemas.microsoft.com/office/drawing/2014/main" id="{B4CBD5DA-E592-D5A5-B9B6-E7D58D2AAB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22783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716</xdr:row>
      <xdr:rowOff>0</xdr:rowOff>
    </xdr:from>
    <xdr:to>
      <xdr:col>4</xdr:col>
      <xdr:colOff>190500</xdr:colOff>
      <xdr:row>716</xdr:row>
      <xdr:rowOff>190500</xdr:rowOff>
    </xdr:to>
    <xdr:pic>
      <xdr:nvPicPr>
        <xdr:cNvPr id="1266" name="Picture 1265">
          <a:extLst>
            <a:ext uri="{FF2B5EF4-FFF2-40B4-BE49-F238E27FC236}">
              <a16:creationId xmlns:a16="http://schemas.microsoft.com/office/drawing/2014/main" id="{A44D722D-CE4C-1A95-26CE-06E5F3804A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23514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717</xdr:row>
      <xdr:rowOff>0</xdr:rowOff>
    </xdr:from>
    <xdr:to>
      <xdr:col>4</xdr:col>
      <xdr:colOff>190500</xdr:colOff>
      <xdr:row>717</xdr:row>
      <xdr:rowOff>190500</xdr:rowOff>
    </xdr:to>
    <xdr:pic>
      <xdr:nvPicPr>
        <xdr:cNvPr id="1267" name="Picture 1266">
          <a:extLst>
            <a:ext uri="{FF2B5EF4-FFF2-40B4-BE49-F238E27FC236}">
              <a16:creationId xmlns:a16="http://schemas.microsoft.com/office/drawing/2014/main" id="{20BDEF2F-3453-9403-9624-F9C0C0297D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24246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718</xdr:row>
      <xdr:rowOff>0</xdr:rowOff>
    </xdr:from>
    <xdr:to>
      <xdr:col>4</xdr:col>
      <xdr:colOff>190500</xdr:colOff>
      <xdr:row>718</xdr:row>
      <xdr:rowOff>190500</xdr:rowOff>
    </xdr:to>
    <xdr:pic>
      <xdr:nvPicPr>
        <xdr:cNvPr id="1268" name="Picture 1267">
          <a:extLst>
            <a:ext uri="{FF2B5EF4-FFF2-40B4-BE49-F238E27FC236}">
              <a16:creationId xmlns:a16="http://schemas.microsoft.com/office/drawing/2014/main" id="{9CD9AFA9-BA0E-1566-5885-7060540293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24977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719</xdr:row>
      <xdr:rowOff>0</xdr:rowOff>
    </xdr:from>
    <xdr:to>
      <xdr:col>4</xdr:col>
      <xdr:colOff>190500</xdr:colOff>
      <xdr:row>719</xdr:row>
      <xdr:rowOff>190500</xdr:rowOff>
    </xdr:to>
    <xdr:pic>
      <xdr:nvPicPr>
        <xdr:cNvPr id="1269" name="Picture 1268">
          <a:extLst>
            <a:ext uri="{FF2B5EF4-FFF2-40B4-BE49-F238E27FC236}">
              <a16:creationId xmlns:a16="http://schemas.microsoft.com/office/drawing/2014/main" id="{819DC98B-2A20-9324-8DAB-25A00389CA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25709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720</xdr:row>
      <xdr:rowOff>0</xdr:rowOff>
    </xdr:from>
    <xdr:to>
      <xdr:col>4</xdr:col>
      <xdr:colOff>190500</xdr:colOff>
      <xdr:row>720</xdr:row>
      <xdr:rowOff>190500</xdr:rowOff>
    </xdr:to>
    <xdr:pic>
      <xdr:nvPicPr>
        <xdr:cNvPr id="1270" name="Picture 1269">
          <a:extLst>
            <a:ext uri="{FF2B5EF4-FFF2-40B4-BE49-F238E27FC236}">
              <a16:creationId xmlns:a16="http://schemas.microsoft.com/office/drawing/2014/main" id="{7FC863B6-5CBA-8650-C63D-63177F6A79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26440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721</xdr:row>
      <xdr:rowOff>0</xdr:rowOff>
    </xdr:from>
    <xdr:to>
      <xdr:col>4</xdr:col>
      <xdr:colOff>190500</xdr:colOff>
      <xdr:row>721</xdr:row>
      <xdr:rowOff>190500</xdr:rowOff>
    </xdr:to>
    <xdr:pic>
      <xdr:nvPicPr>
        <xdr:cNvPr id="1271" name="Picture 1270">
          <a:extLst>
            <a:ext uri="{FF2B5EF4-FFF2-40B4-BE49-F238E27FC236}">
              <a16:creationId xmlns:a16="http://schemas.microsoft.com/office/drawing/2014/main" id="{73813DC7-AE47-6F23-8FFA-8524E76BB5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27172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431</xdr:row>
      <xdr:rowOff>0</xdr:rowOff>
    </xdr:from>
    <xdr:to>
      <xdr:col>4</xdr:col>
      <xdr:colOff>190500</xdr:colOff>
      <xdr:row>431</xdr:row>
      <xdr:rowOff>190500</xdr:rowOff>
    </xdr:to>
    <xdr:pic>
      <xdr:nvPicPr>
        <xdr:cNvPr id="1272" name="Picture 1271">
          <a:extLst>
            <a:ext uri="{FF2B5EF4-FFF2-40B4-BE49-F238E27FC236}">
              <a16:creationId xmlns:a16="http://schemas.microsoft.com/office/drawing/2014/main" id="{E8D96010-34E1-CC0B-28BC-9AB91BA73E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28635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432</xdr:row>
      <xdr:rowOff>0</xdr:rowOff>
    </xdr:from>
    <xdr:to>
      <xdr:col>4</xdr:col>
      <xdr:colOff>190500</xdr:colOff>
      <xdr:row>432</xdr:row>
      <xdr:rowOff>190500</xdr:rowOff>
    </xdr:to>
    <xdr:pic>
      <xdr:nvPicPr>
        <xdr:cNvPr id="1273" name="Picture 1272">
          <a:extLst>
            <a:ext uri="{FF2B5EF4-FFF2-40B4-BE49-F238E27FC236}">
              <a16:creationId xmlns:a16="http://schemas.microsoft.com/office/drawing/2014/main" id="{EAF4896A-B8E6-4A19-381B-70B1F4CCA3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29366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433</xdr:row>
      <xdr:rowOff>0</xdr:rowOff>
    </xdr:from>
    <xdr:to>
      <xdr:col>4</xdr:col>
      <xdr:colOff>190500</xdr:colOff>
      <xdr:row>433</xdr:row>
      <xdr:rowOff>190500</xdr:rowOff>
    </xdr:to>
    <xdr:pic>
      <xdr:nvPicPr>
        <xdr:cNvPr id="1274" name="Picture 1273">
          <a:extLst>
            <a:ext uri="{FF2B5EF4-FFF2-40B4-BE49-F238E27FC236}">
              <a16:creationId xmlns:a16="http://schemas.microsoft.com/office/drawing/2014/main" id="{8A11B018-D343-810C-34D1-E643EDD864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30098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434</xdr:row>
      <xdr:rowOff>0</xdr:rowOff>
    </xdr:from>
    <xdr:to>
      <xdr:col>4</xdr:col>
      <xdr:colOff>190500</xdr:colOff>
      <xdr:row>434</xdr:row>
      <xdr:rowOff>190500</xdr:rowOff>
    </xdr:to>
    <xdr:pic>
      <xdr:nvPicPr>
        <xdr:cNvPr id="1275" name="Picture 1274">
          <a:extLst>
            <a:ext uri="{FF2B5EF4-FFF2-40B4-BE49-F238E27FC236}">
              <a16:creationId xmlns:a16="http://schemas.microsoft.com/office/drawing/2014/main" id="{AB341FD6-EDDA-D8F5-B5DE-F8903F7CE3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30829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435</xdr:row>
      <xdr:rowOff>0</xdr:rowOff>
    </xdr:from>
    <xdr:to>
      <xdr:col>4</xdr:col>
      <xdr:colOff>190500</xdr:colOff>
      <xdr:row>435</xdr:row>
      <xdr:rowOff>190500</xdr:rowOff>
    </xdr:to>
    <xdr:pic>
      <xdr:nvPicPr>
        <xdr:cNvPr id="1276" name="Picture 1275">
          <a:extLst>
            <a:ext uri="{FF2B5EF4-FFF2-40B4-BE49-F238E27FC236}">
              <a16:creationId xmlns:a16="http://schemas.microsoft.com/office/drawing/2014/main" id="{A8199DEA-73F7-0DBE-6E0A-3AD9F8B586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31561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436</xdr:row>
      <xdr:rowOff>0</xdr:rowOff>
    </xdr:from>
    <xdr:to>
      <xdr:col>4</xdr:col>
      <xdr:colOff>190500</xdr:colOff>
      <xdr:row>436</xdr:row>
      <xdr:rowOff>190500</xdr:rowOff>
    </xdr:to>
    <xdr:pic>
      <xdr:nvPicPr>
        <xdr:cNvPr id="1277" name="Picture 1276">
          <a:extLst>
            <a:ext uri="{FF2B5EF4-FFF2-40B4-BE49-F238E27FC236}">
              <a16:creationId xmlns:a16="http://schemas.microsoft.com/office/drawing/2014/main" id="{66A77D1F-B9A0-0B78-4963-84C9D85546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32292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437</xdr:row>
      <xdr:rowOff>0</xdr:rowOff>
    </xdr:from>
    <xdr:to>
      <xdr:col>4</xdr:col>
      <xdr:colOff>190500</xdr:colOff>
      <xdr:row>437</xdr:row>
      <xdr:rowOff>190500</xdr:rowOff>
    </xdr:to>
    <xdr:pic>
      <xdr:nvPicPr>
        <xdr:cNvPr id="1278" name="Picture 1277">
          <a:extLst>
            <a:ext uri="{FF2B5EF4-FFF2-40B4-BE49-F238E27FC236}">
              <a16:creationId xmlns:a16="http://schemas.microsoft.com/office/drawing/2014/main" id="{6BDE63FA-B213-71AC-0747-27976C08AD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33024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438</xdr:row>
      <xdr:rowOff>0</xdr:rowOff>
    </xdr:from>
    <xdr:to>
      <xdr:col>4</xdr:col>
      <xdr:colOff>190500</xdr:colOff>
      <xdr:row>438</xdr:row>
      <xdr:rowOff>190500</xdr:rowOff>
    </xdr:to>
    <xdr:pic>
      <xdr:nvPicPr>
        <xdr:cNvPr id="1279" name="Picture 1278">
          <a:extLst>
            <a:ext uri="{FF2B5EF4-FFF2-40B4-BE49-F238E27FC236}">
              <a16:creationId xmlns:a16="http://schemas.microsoft.com/office/drawing/2014/main" id="{5CF5FC4D-58E5-233A-DC4C-FC0C05C7AF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33756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439</xdr:row>
      <xdr:rowOff>0</xdr:rowOff>
    </xdr:from>
    <xdr:to>
      <xdr:col>4</xdr:col>
      <xdr:colOff>190500</xdr:colOff>
      <xdr:row>439</xdr:row>
      <xdr:rowOff>190500</xdr:rowOff>
    </xdr:to>
    <xdr:pic>
      <xdr:nvPicPr>
        <xdr:cNvPr id="1280" name="Picture 1279">
          <a:extLst>
            <a:ext uri="{FF2B5EF4-FFF2-40B4-BE49-F238E27FC236}">
              <a16:creationId xmlns:a16="http://schemas.microsoft.com/office/drawing/2014/main" id="{7B5ACD45-88CF-CC11-3B63-5272665BE9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34487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440</xdr:row>
      <xdr:rowOff>0</xdr:rowOff>
    </xdr:from>
    <xdr:to>
      <xdr:col>4</xdr:col>
      <xdr:colOff>190500</xdr:colOff>
      <xdr:row>440</xdr:row>
      <xdr:rowOff>190500</xdr:rowOff>
    </xdr:to>
    <xdr:pic>
      <xdr:nvPicPr>
        <xdr:cNvPr id="1281" name="Picture 1280">
          <a:extLst>
            <a:ext uri="{FF2B5EF4-FFF2-40B4-BE49-F238E27FC236}">
              <a16:creationId xmlns:a16="http://schemas.microsoft.com/office/drawing/2014/main" id="{71B014E6-F0BA-F7C5-6C54-DED0F6AC4F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35219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441</xdr:row>
      <xdr:rowOff>0</xdr:rowOff>
    </xdr:from>
    <xdr:to>
      <xdr:col>4</xdr:col>
      <xdr:colOff>190500</xdr:colOff>
      <xdr:row>441</xdr:row>
      <xdr:rowOff>190500</xdr:rowOff>
    </xdr:to>
    <xdr:pic>
      <xdr:nvPicPr>
        <xdr:cNvPr id="1282" name="Picture 1281">
          <a:extLst>
            <a:ext uri="{FF2B5EF4-FFF2-40B4-BE49-F238E27FC236}">
              <a16:creationId xmlns:a16="http://schemas.microsoft.com/office/drawing/2014/main" id="{B3DC1CA6-7BD2-F87B-ED1A-0108419CB2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35950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442</xdr:row>
      <xdr:rowOff>0</xdr:rowOff>
    </xdr:from>
    <xdr:to>
      <xdr:col>4</xdr:col>
      <xdr:colOff>190500</xdr:colOff>
      <xdr:row>442</xdr:row>
      <xdr:rowOff>190500</xdr:rowOff>
    </xdr:to>
    <xdr:pic>
      <xdr:nvPicPr>
        <xdr:cNvPr id="1283" name="Picture 1282">
          <a:extLst>
            <a:ext uri="{FF2B5EF4-FFF2-40B4-BE49-F238E27FC236}">
              <a16:creationId xmlns:a16="http://schemas.microsoft.com/office/drawing/2014/main" id="{7987DFBC-75BD-FA58-F385-2FFB045E91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36682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443</xdr:row>
      <xdr:rowOff>0</xdr:rowOff>
    </xdr:from>
    <xdr:to>
      <xdr:col>4</xdr:col>
      <xdr:colOff>190500</xdr:colOff>
      <xdr:row>443</xdr:row>
      <xdr:rowOff>190500</xdr:rowOff>
    </xdr:to>
    <xdr:pic>
      <xdr:nvPicPr>
        <xdr:cNvPr id="1284" name="Picture 1283">
          <a:extLst>
            <a:ext uri="{FF2B5EF4-FFF2-40B4-BE49-F238E27FC236}">
              <a16:creationId xmlns:a16="http://schemas.microsoft.com/office/drawing/2014/main" id="{E1AD7FBC-F79A-752E-D309-A0210EC3AA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37413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947</xdr:row>
      <xdr:rowOff>0</xdr:rowOff>
    </xdr:from>
    <xdr:to>
      <xdr:col>4</xdr:col>
      <xdr:colOff>190500</xdr:colOff>
      <xdr:row>947</xdr:row>
      <xdr:rowOff>190500</xdr:rowOff>
    </xdr:to>
    <xdr:pic>
      <xdr:nvPicPr>
        <xdr:cNvPr id="1285" name="Picture 1284">
          <a:extLst>
            <a:ext uri="{FF2B5EF4-FFF2-40B4-BE49-F238E27FC236}">
              <a16:creationId xmlns:a16="http://schemas.microsoft.com/office/drawing/2014/main" id="{4CFC9B77-2678-5DCD-1F6E-5FB1994D0A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38510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948</xdr:row>
      <xdr:rowOff>0</xdr:rowOff>
    </xdr:from>
    <xdr:to>
      <xdr:col>4</xdr:col>
      <xdr:colOff>190500</xdr:colOff>
      <xdr:row>948</xdr:row>
      <xdr:rowOff>190500</xdr:rowOff>
    </xdr:to>
    <xdr:pic>
      <xdr:nvPicPr>
        <xdr:cNvPr id="1286" name="Picture 1285">
          <a:extLst>
            <a:ext uri="{FF2B5EF4-FFF2-40B4-BE49-F238E27FC236}">
              <a16:creationId xmlns:a16="http://schemas.microsoft.com/office/drawing/2014/main" id="{453E0C54-C533-8066-3229-5C7C7CEB97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39425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949</xdr:row>
      <xdr:rowOff>0</xdr:rowOff>
    </xdr:from>
    <xdr:to>
      <xdr:col>4</xdr:col>
      <xdr:colOff>190500</xdr:colOff>
      <xdr:row>949</xdr:row>
      <xdr:rowOff>190500</xdr:rowOff>
    </xdr:to>
    <xdr:pic>
      <xdr:nvPicPr>
        <xdr:cNvPr id="1287" name="Picture 1286">
          <a:extLst>
            <a:ext uri="{FF2B5EF4-FFF2-40B4-BE49-F238E27FC236}">
              <a16:creationId xmlns:a16="http://schemas.microsoft.com/office/drawing/2014/main" id="{EB8AC338-8039-7D18-5AEA-8B54C5B2F2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40339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950</xdr:row>
      <xdr:rowOff>0</xdr:rowOff>
    </xdr:from>
    <xdr:to>
      <xdr:col>4</xdr:col>
      <xdr:colOff>190500</xdr:colOff>
      <xdr:row>950</xdr:row>
      <xdr:rowOff>190500</xdr:rowOff>
    </xdr:to>
    <xdr:pic>
      <xdr:nvPicPr>
        <xdr:cNvPr id="1288" name="Picture 1287">
          <a:extLst>
            <a:ext uri="{FF2B5EF4-FFF2-40B4-BE49-F238E27FC236}">
              <a16:creationId xmlns:a16="http://schemas.microsoft.com/office/drawing/2014/main" id="{5F8D0995-884C-169B-0768-3EDECFD88A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41254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331</xdr:row>
      <xdr:rowOff>0</xdr:rowOff>
    </xdr:from>
    <xdr:to>
      <xdr:col>4</xdr:col>
      <xdr:colOff>190500</xdr:colOff>
      <xdr:row>331</xdr:row>
      <xdr:rowOff>190500</xdr:rowOff>
    </xdr:to>
    <xdr:pic>
      <xdr:nvPicPr>
        <xdr:cNvPr id="1289" name="Picture 1288">
          <a:extLst>
            <a:ext uri="{FF2B5EF4-FFF2-40B4-BE49-F238E27FC236}">
              <a16:creationId xmlns:a16="http://schemas.microsoft.com/office/drawing/2014/main" id="{D93EC348-3B85-9409-5C3B-1D8F555091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49483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819</xdr:row>
      <xdr:rowOff>0</xdr:rowOff>
    </xdr:from>
    <xdr:to>
      <xdr:col>4</xdr:col>
      <xdr:colOff>190500</xdr:colOff>
      <xdr:row>819</xdr:row>
      <xdr:rowOff>190500</xdr:rowOff>
    </xdr:to>
    <xdr:pic>
      <xdr:nvPicPr>
        <xdr:cNvPr id="1290" name="Picture 1289">
          <a:extLst>
            <a:ext uri="{FF2B5EF4-FFF2-40B4-BE49-F238E27FC236}">
              <a16:creationId xmlns:a16="http://schemas.microsoft.com/office/drawing/2014/main" id="{131E4E27-EDE8-CC1F-613E-BB88ABD47C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61553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635</xdr:row>
      <xdr:rowOff>0</xdr:rowOff>
    </xdr:from>
    <xdr:to>
      <xdr:col>4</xdr:col>
      <xdr:colOff>190500</xdr:colOff>
      <xdr:row>635</xdr:row>
      <xdr:rowOff>190500</xdr:rowOff>
    </xdr:to>
    <xdr:pic>
      <xdr:nvPicPr>
        <xdr:cNvPr id="1291" name="Picture 1290">
          <a:extLst>
            <a:ext uri="{FF2B5EF4-FFF2-40B4-BE49-F238E27FC236}">
              <a16:creationId xmlns:a16="http://schemas.microsoft.com/office/drawing/2014/main" id="{00E3200A-E7FD-AB50-D114-A2F0F074AD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63199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636</xdr:row>
      <xdr:rowOff>0</xdr:rowOff>
    </xdr:from>
    <xdr:to>
      <xdr:col>4</xdr:col>
      <xdr:colOff>190500</xdr:colOff>
      <xdr:row>636</xdr:row>
      <xdr:rowOff>190500</xdr:rowOff>
    </xdr:to>
    <xdr:pic>
      <xdr:nvPicPr>
        <xdr:cNvPr id="1292" name="Picture 1291">
          <a:extLst>
            <a:ext uri="{FF2B5EF4-FFF2-40B4-BE49-F238E27FC236}">
              <a16:creationId xmlns:a16="http://schemas.microsoft.com/office/drawing/2014/main" id="{3D49EFC8-FBC9-D881-6DCC-10731B0D00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64114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637</xdr:row>
      <xdr:rowOff>0</xdr:rowOff>
    </xdr:from>
    <xdr:to>
      <xdr:col>4</xdr:col>
      <xdr:colOff>190500</xdr:colOff>
      <xdr:row>637</xdr:row>
      <xdr:rowOff>190500</xdr:rowOff>
    </xdr:to>
    <xdr:pic>
      <xdr:nvPicPr>
        <xdr:cNvPr id="1293" name="Picture 1292">
          <a:extLst>
            <a:ext uri="{FF2B5EF4-FFF2-40B4-BE49-F238E27FC236}">
              <a16:creationId xmlns:a16="http://schemas.microsoft.com/office/drawing/2014/main" id="{520586A0-0A2E-65E0-667A-A83F801306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64662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577</xdr:row>
      <xdr:rowOff>0</xdr:rowOff>
    </xdr:from>
    <xdr:to>
      <xdr:col>4</xdr:col>
      <xdr:colOff>190500</xdr:colOff>
      <xdr:row>577</xdr:row>
      <xdr:rowOff>190500</xdr:rowOff>
    </xdr:to>
    <xdr:pic>
      <xdr:nvPicPr>
        <xdr:cNvPr id="1294" name="Picture 1293">
          <a:extLst>
            <a:ext uri="{FF2B5EF4-FFF2-40B4-BE49-F238E27FC236}">
              <a16:creationId xmlns:a16="http://schemas.microsoft.com/office/drawing/2014/main" id="{8CE3BCF9-CE3F-A4DC-8CA2-129AE8AB2B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67223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578</xdr:row>
      <xdr:rowOff>0</xdr:rowOff>
    </xdr:from>
    <xdr:to>
      <xdr:col>4</xdr:col>
      <xdr:colOff>190500</xdr:colOff>
      <xdr:row>578</xdr:row>
      <xdr:rowOff>190500</xdr:rowOff>
    </xdr:to>
    <xdr:pic>
      <xdr:nvPicPr>
        <xdr:cNvPr id="1295" name="Picture 1294">
          <a:extLst>
            <a:ext uri="{FF2B5EF4-FFF2-40B4-BE49-F238E27FC236}">
              <a16:creationId xmlns:a16="http://schemas.microsoft.com/office/drawing/2014/main" id="{C3E0FF4D-4984-ADD4-71FD-1118EF25C6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68137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999</xdr:row>
      <xdr:rowOff>0</xdr:rowOff>
    </xdr:from>
    <xdr:to>
      <xdr:col>4</xdr:col>
      <xdr:colOff>190500</xdr:colOff>
      <xdr:row>999</xdr:row>
      <xdr:rowOff>190500</xdr:rowOff>
    </xdr:to>
    <xdr:pic>
      <xdr:nvPicPr>
        <xdr:cNvPr id="1296" name="Picture 1295">
          <a:extLst>
            <a:ext uri="{FF2B5EF4-FFF2-40B4-BE49-F238E27FC236}">
              <a16:creationId xmlns:a16="http://schemas.microsoft.com/office/drawing/2014/main" id="{5CCF6406-6AA5-55D0-EE6C-737203F307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0149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1000</xdr:row>
      <xdr:rowOff>0</xdr:rowOff>
    </xdr:from>
    <xdr:to>
      <xdr:col>4</xdr:col>
      <xdr:colOff>190500</xdr:colOff>
      <xdr:row>1000</xdr:row>
      <xdr:rowOff>190500</xdr:rowOff>
    </xdr:to>
    <xdr:pic>
      <xdr:nvPicPr>
        <xdr:cNvPr id="1297" name="Picture 1296">
          <a:extLst>
            <a:ext uri="{FF2B5EF4-FFF2-40B4-BE49-F238E27FC236}">
              <a16:creationId xmlns:a16="http://schemas.microsoft.com/office/drawing/2014/main" id="{50BC6A78-ED7B-7CAB-A170-423AEE6BF1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0880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237</xdr:row>
      <xdr:rowOff>0</xdr:rowOff>
    </xdr:from>
    <xdr:to>
      <xdr:col>4</xdr:col>
      <xdr:colOff>190500</xdr:colOff>
      <xdr:row>237</xdr:row>
      <xdr:rowOff>190500</xdr:rowOff>
    </xdr:to>
    <xdr:pic>
      <xdr:nvPicPr>
        <xdr:cNvPr id="1298" name="Picture 1297">
          <a:extLst>
            <a:ext uri="{FF2B5EF4-FFF2-40B4-BE49-F238E27FC236}">
              <a16:creationId xmlns:a16="http://schemas.microsoft.com/office/drawing/2014/main" id="{29517D76-7BAA-2EE4-F929-26B9406061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1612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238</xdr:row>
      <xdr:rowOff>0</xdr:rowOff>
    </xdr:from>
    <xdr:to>
      <xdr:col>4</xdr:col>
      <xdr:colOff>190500</xdr:colOff>
      <xdr:row>238</xdr:row>
      <xdr:rowOff>190500</xdr:rowOff>
    </xdr:to>
    <xdr:pic>
      <xdr:nvPicPr>
        <xdr:cNvPr id="1299" name="Picture 1298">
          <a:extLst>
            <a:ext uri="{FF2B5EF4-FFF2-40B4-BE49-F238E27FC236}">
              <a16:creationId xmlns:a16="http://schemas.microsoft.com/office/drawing/2014/main" id="{659B47E6-62BA-3C8A-8922-F4FA3921DF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2343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240</xdr:row>
      <xdr:rowOff>0</xdr:rowOff>
    </xdr:from>
    <xdr:to>
      <xdr:col>4</xdr:col>
      <xdr:colOff>190500</xdr:colOff>
      <xdr:row>240</xdr:row>
      <xdr:rowOff>190500</xdr:rowOff>
    </xdr:to>
    <xdr:pic>
      <xdr:nvPicPr>
        <xdr:cNvPr id="1300" name="Picture 1299">
          <a:extLst>
            <a:ext uri="{FF2B5EF4-FFF2-40B4-BE49-F238E27FC236}">
              <a16:creationId xmlns:a16="http://schemas.microsoft.com/office/drawing/2014/main" id="{7DFAEB7F-3510-E424-6B58-38C88A404E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3989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19</xdr:row>
      <xdr:rowOff>0</xdr:rowOff>
    </xdr:from>
    <xdr:to>
      <xdr:col>4</xdr:col>
      <xdr:colOff>190500</xdr:colOff>
      <xdr:row>19</xdr:row>
      <xdr:rowOff>190500</xdr:rowOff>
    </xdr:to>
    <xdr:pic>
      <xdr:nvPicPr>
        <xdr:cNvPr id="1301" name="Picture 1300">
          <a:extLst>
            <a:ext uri="{FF2B5EF4-FFF2-40B4-BE49-F238E27FC236}">
              <a16:creationId xmlns:a16="http://schemas.microsoft.com/office/drawing/2014/main" id="{324683A0-929D-EAFC-03B7-9CEDF23A6D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4904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20</xdr:row>
      <xdr:rowOff>0</xdr:rowOff>
    </xdr:from>
    <xdr:to>
      <xdr:col>4</xdr:col>
      <xdr:colOff>190500</xdr:colOff>
      <xdr:row>20</xdr:row>
      <xdr:rowOff>190500</xdr:rowOff>
    </xdr:to>
    <xdr:pic>
      <xdr:nvPicPr>
        <xdr:cNvPr id="1302" name="Picture 1301">
          <a:extLst>
            <a:ext uri="{FF2B5EF4-FFF2-40B4-BE49-F238E27FC236}">
              <a16:creationId xmlns:a16="http://schemas.microsoft.com/office/drawing/2014/main" id="{B0F3B56E-CF12-879B-B76D-AB7E8AF9E3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5452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21</xdr:row>
      <xdr:rowOff>0</xdr:rowOff>
    </xdr:from>
    <xdr:to>
      <xdr:col>4</xdr:col>
      <xdr:colOff>190500</xdr:colOff>
      <xdr:row>21</xdr:row>
      <xdr:rowOff>190500</xdr:rowOff>
    </xdr:to>
    <xdr:pic>
      <xdr:nvPicPr>
        <xdr:cNvPr id="1303" name="Picture 1302">
          <a:extLst>
            <a:ext uri="{FF2B5EF4-FFF2-40B4-BE49-F238E27FC236}">
              <a16:creationId xmlns:a16="http://schemas.microsoft.com/office/drawing/2014/main" id="{FB314531-6C77-2831-C6EB-5AEF39D4D9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6001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22</xdr:row>
      <xdr:rowOff>0</xdr:rowOff>
    </xdr:from>
    <xdr:to>
      <xdr:col>4</xdr:col>
      <xdr:colOff>190500</xdr:colOff>
      <xdr:row>22</xdr:row>
      <xdr:rowOff>190500</xdr:rowOff>
    </xdr:to>
    <xdr:pic>
      <xdr:nvPicPr>
        <xdr:cNvPr id="1304" name="Picture 1303">
          <a:extLst>
            <a:ext uri="{FF2B5EF4-FFF2-40B4-BE49-F238E27FC236}">
              <a16:creationId xmlns:a16="http://schemas.microsoft.com/office/drawing/2014/main" id="{F356B84F-5F38-4FA5-AF34-CCBC1411E5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6549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23</xdr:row>
      <xdr:rowOff>0</xdr:rowOff>
    </xdr:from>
    <xdr:to>
      <xdr:col>4</xdr:col>
      <xdr:colOff>190500</xdr:colOff>
      <xdr:row>23</xdr:row>
      <xdr:rowOff>190500</xdr:rowOff>
    </xdr:to>
    <xdr:pic>
      <xdr:nvPicPr>
        <xdr:cNvPr id="1305" name="Picture 1304">
          <a:extLst>
            <a:ext uri="{FF2B5EF4-FFF2-40B4-BE49-F238E27FC236}">
              <a16:creationId xmlns:a16="http://schemas.microsoft.com/office/drawing/2014/main" id="{7828F63F-BD2A-0336-D4F5-301ED005D6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7098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24</xdr:row>
      <xdr:rowOff>0</xdr:rowOff>
    </xdr:from>
    <xdr:to>
      <xdr:col>4</xdr:col>
      <xdr:colOff>190500</xdr:colOff>
      <xdr:row>24</xdr:row>
      <xdr:rowOff>190500</xdr:rowOff>
    </xdr:to>
    <xdr:pic>
      <xdr:nvPicPr>
        <xdr:cNvPr id="1306" name="Picture 1305">
          <a:extLst>
            <a:ext uri="{FF2B5EF4-FFF2-40B4-BE49-F238E27FC236}">
              <a16:creationId xmlns:a16="http://schemas.microsoft.com/office/drawing/2014/main" id="{F01FB472-F3B7-03FD-21C2-965DCC0212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7647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25</xdr:row>
      <xdr:rowOff>0</xdr:rowOff>
    </xdr:from>
    <xdr:to>
      <xdr:col>4</xdr:col>
      <xdr:colOff>190500</xdr:colOff>
      <xdr:row>25</xdr:row>
      <xdr:rowOff>190500</xdr:rowOff>
    </xdr:to>
    <xdr:pic>
      <xdr:nvPicPr>
        <xdr:cNvPr id="1307" name="Picture 1306">
          <a:extLst>
            <a:ext uri="{FF2B5EF4-FFF2-40B4-BE49-F238E27FC236}">
              <a16:creationId xmlns:a16="http://schemas.microsoft.com/office/drawing/2014/main" id="{46B91B0A-1153-DD05-CF44-95EF510415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8195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26</xdr:row>
      <xdr:rowOff>0</xdr:rowOff>
    </xdr:from>
    <xdr:to>
      <xdr:col>4</xdr:col>
      <xdr:colOff>190500</xdr:colOff>
      <xdr:row>26</xdr:row>
      <xdr:rowOff>190500</xdr:rowOff>
    </xdr:to>
    <xdr:pic>
      <xdr:nvPicPr>
        <xdr:cNvPr id="1308" name="Picture 1307">
          <a:extLst>
            <a:ext uri="{FF2B5EF4-FFF2-40B4-BE49-F238E27FC236}">
              <a16:creationId xmlns:a16="http://schemas.microsoft.com/office/drawing/2014/main" id="{CCF0B318-AB33-4B09-36F2-472930491B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8744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27</xdr:row>
      <xdr:rowOff>0</xdr:rowOff>
    </xdr:from>
    <xdr:to>
      <xdr:col>4</xdr:col>
      <xdr:colOff>190500</xdr:colOff>
      <xdr:row>27</xdr:row>
      <xdr:rowOff>190500</xdr:rowOff>
    </xdr:to>
    <xdr:pic>
      <xdr:nvPicPr>
        <xdr:cNvPr id="1309" name="Picture 1308">
          <a:extLst>
            <a:ext uri="{FF2B5EF4-FFF2-40B4-BE49-F238E27FC236}">
              <a16:creationId xmlns:a16="http://schemas.microsoft.com/office/drawing/2014/main" id="{C6121198-8547-D1A9-DA97-7016F4A2DF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9293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28</xdr:row>
      <xdr:rowOff>0</xdr:rowOff>
    </xdr:from>
    <xdr:to>
      <xdr:col>4</xdr:col>
      <xdr:colOff>190500</xdr:colOff>
      <xdr:row>28</xdr:row>
      <xdr:rowOff>190500</xdr:rowOff>
    </xdr:to>
    <xdr:pic>
      <xdr:nvPicPr>
        <xdr:cNvPr id="1310" name="Picture 1309">
          <a:extLst>
            <a:ext uri="{FF2B5EF4-FFF2-40B4-BE49-F238E27FC236}">
              <a16:creationId xmlns:a16="http://schemas.microsoft.com/office/drawing/2014/main" id="{2A289E3F-AA41-5094-3041-1D74AC0B6A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9841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xdr:row>
      <xdr:rowOff>0</xdr:rowOff>
    </xdr:from>
    <xdr:to>
      <xdr:col>4</xdr:col>
      <xdr:colOff>190500</xdr:colOff>
      <xdr:row>29</xdr:row>
      <xdr:rowOff>190500</xdr:rowOff>
    </xdr:to>
    <xdr:pic>
      <xdr:nvPicPr>
        <xdr:cNvPr id="1311" name="Picture 1310">
          <a:extLst>
            <a:ext uri="{FF2B5EF4-FFF2-40B4-BE49-F238E27FC236}">
              <a16:creationId xmlns:a16="http://schemas.microsoft.com/office/drawing/2014/main" id="{6F3B3F8B-FBA4-7A76-7C80-834873CCC7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80390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686</xdr:row>
      <xdr:rowOff>0</xdr:rowOff>
    </xdr:from>
    <xdr:to>
      <xdr:col>4</xdr:col>
      <xdr:colOff>190500</xdr:colOff>
      <xdr:row>686</xdr:row>
      <xdr:rowOff>190500</xdr:rowOff>
    </xdr:to>
    <xdr:pic>
      <xdr:nvPicPr>
        <xdr:cNvPr id="1312" name="Picture 1311">
          <a:extLst>
            <a:ext uri="{FF2B5EF4-FFF2-40B4-BE49-F238E27FC236}">
              <a16:creationId xmlns:a16="http://schemas.microsoft.com/office/drawing/2014/main" id="{D8286893-00A2-9956-AB22-D4A0229966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85511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687</xdr:row>
      <xdr:rowOff>0</xdr:rowOff>
    </xdr:from>
    <xdr:to>
      <xdr:col>4</xdr:col>
      <xdr:colOff>190500</xdr:colOff>
      <xdr:row>687</xdr:row>
      <xdr:rowOff>190500</xdr:rowOff>
    </xdr:to>
    <xdr:pic>
      <xdr:nvPicPr>
        <xdr:cNvPr id="1313" name="Picture 1312">
          <a:extLst>
            <a:ext uri="{FF2B5EF4-FFF2-40B4-BE49-F238E27FC236}">
              <a16:creationId xmlns:a16="http://schemas.microsoft.com/office/drawing/2014/main" id="{B4A707D5-3134-CEA7-5A7E-721C92C44A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86791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688</xdr:row>
      <xdr:rowOff>0</xdr:rowOff>
    </xdr:from>
    <xdr:to>
      <xdr:col>4</xdr:col>
      <xdr:colOff>190500</xdr:colOff>
      <xdr:row>688</xdr:row>
      <xdr:rowOff>190500</xdr:rowOff>
    </xdr:to>
    <xdr:pic>
      <xdr:nvPicPr>
        <xdr:cNvPr id="1314" name="Picture 1313">
          <a:extLst>
            <a:ext uri="{FF2B5EF4-FFF2-40B4-BE49-F238E27FC236}">
              <a16:creationId xmlns:a16="http://schemas.microsoft.com/office/drawing/2014/main" id="{B72BD90A-AFF7-804F-E85D-03AEF84BE1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88071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689</xdr:row>
      <xdr:rowOff>0</xdr:rowOff>
    </xdr:from>
    <xdr:to>
      <xdr:col>4</xdr:col>
      <xdr:colOff>190500</xdr:colOff>
      <xdr:row>689</xdr:row>
      <xdr:rowOff>190500</xdr:rowOff>
    </xdr:to>
    <xdr:pic>
      <xdr:nvPicPr>
        <xdr:cNvPr id="1315" name="Picture 1314">
          <a:extLst>
            <a:ext uri="{FF2B5EF4-FFF2-40B4-BE49-F238E27FC236}">
              <a16:creationId xmlns:a16="http://schemas.microsoft.com/office/drawing/2014/main" id="{2B02D603-354F-F980-21A0-7762C86ADF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89351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57</xdr:row>
      <xdr:rowOff>0</xdr:rowOff>
    </xdr:from>
    <xdr:to>
      <xdr:col>4</xdr:col>
      <xdr:colOff>190500</xdr:colOff>
      <xdr:row>57</xdr:row>
      <xdr:rowOff>190500</xdr:rowOff>
    </xdr:to>
    <xdr:pic>
      <xdr:nvPicPr>
        <xdr:cNvPr id="1316" name="Picture 1315">
          <a:extLst>
            <a:ext uri="{FF2B5EF4-FFF2-40B4-BE49-F238E27FC236}">
              <a16:creationId xmlns:a16="http://schemas.microsoft.com/office/drawing/2014/main" id="{C0439009-681A-9455-7088-5FBDF76AB5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90631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190500</xdr:colOff>
      <xdr:row>58</xdr:row>
      <xdr:rowOff>190500</xdr:rowOff>
    </xdr:to>
    <xdr:pic>
      <xdr:nvPicPr>
        <xdr:cNvPr id="1317" name="Picture 1316">
          <a:extLst>
            <a:ext uri="{FF2B5EF4-FFF2-40B4-BE49-F238E27FC236}">
              <a16:creationId xmlns:a16="http://schemas.microsoft.com/office/drawing/2014/main" id="{40B2705C-8958-EA85-52DE-9D3C8E24FE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91363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959</xdr:row>
      <xdr:rowOff>0</xdr:rowOff>
    </xdr:from>
    <xdr:to>
      <xdr:col>4</xdr:col>
      <xdr:colOff>190500</xdr:colOff>
      <xdr:row>959</xdr:row>
      <xdr:rowOff>190500</xdr:rowOff>
    </xdr:to>
    <xdr:pic>
      <xdr:nvPicPr>
        <xdr:cNvPr id="1318" name="Picture 1317">
          <a:extLst>
            <a:ext uri="{FF2B5EF4-FFF2-40B4-BE49-F238E27FC236}">
              <a16:creationId xmlns:a16="http://schemas.microsoft.com/office/drawing/2014/main" id="{DEB44CA5-BA3F-7FA7-B66D-998A350B4C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92094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960</xdr:row>
      <xdr:rowOff>0</xdr:rowOff>
    </xdr:from>
    <xdr:to>
      <xdr:col>4</xdr:col>
      <xdr:colOff>190500</xdr:colOff>
      <xdr:row>960</xdr:row>
      <xdr:rowOff>190500</xdr:rowOff>
    </xdr:to>
    <xdr:pic>
      <xdr:nvPicPr>
        <xdr:cNvPr id="1319" name="Picture 1318">
          <a:extLst>
            <a:ext uri="{FF2B5EF4-FFF2-40B4-BE49-F238E27FC236}">
              <a16:creationId xmlns:a16="http://schemas.microsoft.com/office/drawing/2014/main" id="{5F2A4024-4AE2-3DFB-4254-0D02556749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92826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961</xdr:row>
      <xdr:rowOff>0</xdr:rowOff>
    </xdr:from>
    <xdr:to>
      <xdr:col>4</xdr:col>
      <xdr:colOff>190500</xdr:colOff>
      <xdr:row>961</xdr:row>
      <xdr:rowOff>190500</xdr:rowOff>
    </xdr:to>
    <xdr:pic>
      <xdr:nvPicPr>
        <xdr:cNvPr id="1320" name="Picture 1319">
          <a:extLst>
            <a:ext uri="{FF2B5EF4-FFF2-40B4-BE49-F238E27FC236}">
              <a16:creationId xmlns:a16="http://schemas.microsoft.com/office/drawing/2014/main" id="{B55E506A-5455-5BEB-44AF-AD971FA4C2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93557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962</xdr:row>
      <xdr:rowOff>0</xdr:rowOff>
    </xdr:from>
    <xdr:to>
      <xdr:col>4</xdr:col>
      <xdr:colOff>190500</xdr:colOff>
      <xdr:row>962</xdr:row>
      <xdr:rowOff>190500</xdr:rowOff>
    </xdr:to>
    <xdr:pic>
      <xdr:nvPicPr>
        <xdr:cNvPr id="1321" name="Picture 1320">
          <a:extLst>
            <a:ext uri="{FF2B5EF4-FFF2-40B4-BE49-F238E27FC236}">
              <a16:creationId xmlns:a16="http://schemas.microsoft.com/office/drawing/2014/main" id="{40D90112-CC03-85ED-5E17-C32E63C062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94289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963</xdr:row>
      <xdr:rowOff>0</xdr:rowOff>
    </xdr:from>
    <xdr:to>
      <xdr:col>4</xdr:col>
      <xdr:colOff>190500</xdr:colOff>
      <xdr:row>963</xdr:row>
      <xdr:rowOff>190500</xdr:rowOff>
    </xdr:to>
    <xdr:pic>
      <xdr:nvPicPr>
        <xdr:cNvPr id="1322" name="Picture 1321">
          <a:extLst>
            <a:ext uri="{FF2B5EF4-FFF2-40B4-BE49-F238E27FC236}">
              <a16:creationId xmlns:a16="http://schemas.microsoft.com/office/drawing/2014/main" id="{128128AB-E236-203E-E7C8-2B85FF4803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95020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964</xdr:row>
      <xdr:rowOff>0</xdr:rowOff>
    </xdr:from>
    <xdr:to>
      <xdr:col>4</xdr:col>
      <xdr:colOff>190500</xdr:colOff>
      <xdr:row>964</xdr:row>
      <xdr:rowOff>190500</xdr:rowOff>
    </xdr:to>
    <xdr:pic>
      <xdr:nvPicPr>
        <xdr:cNvPr id="1323" name="Picture 1322">
          <a:extLst>
            <a:ext uri="{FF2B5EF4-FFF2-40B4-BE49-F238E27FC236}">
              <a16:creationId xmlns:a16="http://schemas.microsoft.com/office/drawing/2014/main" id="{3C2DA2D0-38A3-8216-31E2-175C1BB39E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95752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965</xdr:row>
      <xdr:rowOff>0</xdr:rowOff>
    </xdr:from>
    <xdr:to>
      <xdr:col>4</xdr:col>
      <xdr:colOff>190500</xdr:colOff>
      <xdr:row>965</xdr:row>
      <xdr:rowOff>190500</xdr:rowOff>
    </xdr:to>
    <xdr:pic>
      <xdr:nvPicPr>
        <xdr:cNvPr id="1324" name="Picture 1323">
          <a:extLst>
            <a:ext uri="{FF2B5EF4-FFF2-40B4-BE49-F238E27FC236}">
              <a16:creationId xmlns:a16="http://schemas.microsoft.com/office/drawing/2014/main" id="{D6C174A0-4A0E-1D7D-3E94-AC58F9075B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96483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966</xdr:row>
      <xdr:rowOff>0</xdr:rowOff>
    </xdr:from>
    <xdr:to>
      <xdr:col>4</xdr:col>
      <xdr:colOff>190500</xdr:colOff>
      <xdr:row>966</xdr:row>
      <xdr:rowOff>190500</xdr:rowOff>
    </xdr:to>
    <xdr:pic>
      <xdr:nvPicPr>
        <xdr:cNvPr id="1325" name="Picture 1324">
          <a:extLst>
            <a:ext uri="{FF2B5EF4-FFF2-40B4-BE49-F238E27FC236}">
              <a16:creationId xmlns:a16="http://schemas.microsoft.com/office/drawing/2014/main" id="{4C5CFF47-2CD7-5F2B-E250-0E94E18A41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97215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967</xdr:row>
      <xdr:rowOff>0</xdr:rowOff>
    </xdr:from>
    <xdr:to>
      <xdr:col>4</xdr:col>
      <xdr:colOff>190500</xdr:colOff>
      <xdr:row>967</xdr:row>
      <xdr:rowOff>190500</xdr:rowOff>
    </xdr:to>
    <xdr:pic>
      <xdr:nvPicPr>
        <xdr:cNvPr id="1326" name="Picture 1325">
          <a:extLst>
            <a:ext uri="{FF2B5EF4-FFF2-40B4-BE49-F238E27FC236}">
              <a16:creationId xmlns:a16="http://schemas.microsoft.com/office/drawing/2014/main" id="{7E2F2A99-9D9A-1552-087A-FBB5C98ED6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97946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968</xdr:row>
      <xdr:rowOff>0</xdr:rowOff>
    </xdr:from>
    <xdr:to>
      <xdr:col>4</xdr:col>
      <xdr:colOff>190500</xdr:colOff>
      <xdr:row>968</xdr:row>
      <xdr:rowOff>190500</xdr:rowOff>
    </xdr:to>
    <xdr:pic>
      <xdr:nvPicPr>
        <xdr:cNvPr id="1327" name="Picture 1326">
          <a:extLst>
            <a:ext uri="{FF2B5EF4-FFF2-40B4-BE49-F238E27FC236}">
              <a16:creationId xmlns:a16="http://schemas.microsoft.com/office/drawing/2014/main" id="{03E67D3D-6E65-8E18-797C-86A6B8832F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98678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969</xdr:row>
      <xdr:rowOff>0</xdr:rowOff>
    </xdr:from>
    <xdr:to>
      <xdr:col>4</xdr:col>
      <xdr:colOff>190500</xdr:colOff>
      <xdr:row>969</xdr:row>
      <xdr:rowOff>190500</xdr:rowOff>
    </xdr:to>
    <xdr:pic>
      <xdr:nvPicPr>
        <xdr:cNvPr id="1328" name="Picture 1327">
          <a:extLst>
            <a:ext uri="{FF2B5EF4-FFF2-40B4-BE49-F238E27FC236}">
              <a16:creationId xmlns:a16="http://schemas.microsoft.com/office/drawing/2014/main" id="{B7767DBF-903B-4860-3A3C-5F0B9C8DD8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99409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970</xdr:row>
      <xdr:rowOff>0</xdr:rowOff>
    </xdr:from>
    <xdr:to>
      <xdr:col>4</xdr:col>
      <xdr:colOff>190500</xdr:colOff>
      <xdr:row>970</xdr:row>
      <xdr:rowOff>190500</xdr:rowOff>
    </xdr:to>
    <xdr:pic>
      <xdr:nvPicPr>
        <xdr:cNvPr id="1329" name="Picture 1328">
          <a:extLst>
            <a:ext uri="{FF2B5EF4-FFF2-40B4-BE49-F238E27FC236}">
              <a16:creationId xmlns:a16="http://schemas.microsoft.com/office/drawing/2014/main" id="{968466CB-0533-A9FB-F81A-AA12EEF5B8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00141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1002</xdr:row>
      <xdr:rowOff>0</xdr:rowOff>
    </xdr:from>
    <xdr:to>
      <xdr:col>4</xdr:col>
      <xdr:colOff>190500</xdr:colOff>
      <xdr:row>1002</xdr:row>
      <xdr:rowOff>190500</xdr:rowOff>
    </xdr:to>
    <xdr:pic>
      <xdr:nvPicPr>
        <xdr:cNvPr id="1330" name="Picture 1329">
          <a:extLst>
            <a:ext uri="{FF2B5EF4-FFF2-40B4-BE49-F238E27FC236}">
              <a16:creationId xmlns:a16="http://schemas.microsoft.com/office/drawing/2014/main" id="{0867E9F4-DBB0-6171-C420-618DAD096F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00872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1003</xdr:row>
      <xdr:rowOff>0</xdr:rowOff>
    </xdr:from>
    <xdr:to>
      <xdr:col>4</xdr:col>
      <xdr:colOff>190500</xdr:colOff>
      <xdr:row>1003</xdr:row>
      <xdr:rowOff>190500</xdr:rowOff>
    </xdr:to>
    <xdr:pic>
      <xdr:nvPicPr>
        <xdr:cNvPr id="1331" name="Picture 1330">
          <a:extLst>
            <a:ext uri="{FF2B5EF4-FFF2-40B4-BE49-F238E27FC236}">
              <a16:creationId xmlns:a16="http://schemas.microsoft.com/office/drawing/2014/main" id="{9A6C63B4-FF11-4B4B-665A-943099FFF2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01604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1004</xdr:row>
      <xdr:rowOff>0</xdr:rowOff>
    </xdr:from>
    <xdr:to>
      <xdr:col>4</xdr:col>
      <xdr:colOff>190500</xdr:colOff>
      <xdr:row>1004</xdr:row>
      <xdr:rowOff>190500</xdr:rowOff>
    </xdr:to>
    <xdr:pic>
      <xdr:nvPicPr>
        <xdr:cNvPr id="1332" name="Picture 1331">
          <a:extLst>
            <a:ext uri="{FF2B5EF4-FFF2-40B4-BE49-F238E27FC236}">
              <a16:creationId xmlns:a16="http://schemas.microsoft.com/office/drawing/2014/main" id="{98E28D74-91EE-0BC6-56A6-A23BF7A408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02336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1005</xdr:row>
      <xdr:rowOff>0</xdr:rowOff>
    </xdr:from>
    <xdr:to>
      <xdr:col>4</xdr:col>
      <xdr:colOff>190500</xdr:colOff>
      <xdr:row>1005</xdr:row>
      <xdr:rowOff>190500</xdr:rowOff>
    </xdr:to>
    <xdr:pic>
      <xdr:nvPicPr>
        <xdr:cNvPr id="1333" name="Picture 1332">
          <a:extLst>
            <a:ext uri="{FF2B5EF4-FFF2-40B4-BE49-F238E27FC236}">
              <a16:creationId xmlns:a16="http://schemas.microsoft.com/office/drawing/2014/main" id="{62C9F319-F71B-0E5E-850A-7D7EB7EBCD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03067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1006</xdr:row>
      <xdr:rowOff>0</xdr:rowOff>
    </xdr:from>
    <xdr:to>
      <xdr:col>4</xdr:col>
      <xdr:colOff>190500</xdr:colOff>
      <xdr:row>1006</xdr:row>
      <xdr:rowOff>190500</xdr:rowOff>
    </xdr:to>
    <xdr:pic>
      <xdr:nvPicPr>
        <xdr:cNvPr id="1334" name="Picture 1333">
          <a:extLst>
            <a:ext uri="{FF2B5EF4-FFF2-40B4-BE49-F238E27FC236}">
              <a16:creationId xmlns:a16="http://schemas.microsoft.com/office/drawing/2014/main" id="{ADF0A0B3-74FA-F86A-7782-1BBE6D9C06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03981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1007</xdr:row>
      <xdr:rowOff>0</xdr:rowOff>
    </xdr:from>
    <xdr:to>
      <xdr:col>4</xdr:col>
      <xdr:colOff>190500</xdr:colOff>
      <xdr:row>1007</xdr:row>
      <xdr:rowOff>190500</xdr:rowOff>
    </xdr:to>
    <xdr:pic>
      <xdr:nvPicPr>
        <xdr:cNvPr id="1335" name="Picture 1334">
          <a:extLst>
            <a:ext uri="{FF2B5EF4-FFF2-40B4-BE49-F238E27FC236}">
              <a16:creationId xmlns:a16="http://schemas.microsoft.com/office/drawing/2014/main" id="{83754C06-E633-4F53-B45A-F978E1EA4C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04713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1008</xdr:row>
      <xdr:rowOff>0</xdr:rowOff>
    </xdr:from>
    <xdr:to>
      <xdr:col>4</xdr:col>
      <xdr:colOff>190500</xdr:colOff>
      <xdr:row>1008</xdr:row>
      <xdr:rowOff>190500</xdr:rowOff>
    </xdr:to>
    <xdr:pic>
      <xdr:nvPicPr>
        <xdr:cNvPr id="1336" name="Picture 1335">
          <a:extLst>
            <a:ext uri="{FF2B5EF4-FFF2-40B4-BE49-F238E27FC236}">
              <a16:creationId xmlns:a16="http://schemas.microsoft.com/office/drawing/2014/main" id="{9992A3D6-41CE-BC3C-21B4-0AFBFEB5DC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05627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1009</xdr:row>
      <xdr:rowOff>0</xdr:rowOff>
    </xdr:from>
    <xdr:to>
      <xdr:col>4</xdr:col>
      <xdr:colOff>190500</xdr:colOff>
      <xdr:row>1009</xdr:row>
      <xdr:rowOff>190500</xdr:rowOff>
    </xdr:to>
    <xdr:pic>
      <xdr:nvPicPr>
        <xdr:cNvPr id="1337" name="Picture 1336">
          <a:extLst>
            <a:ext uri="{FF2B5EF4-FFF2-40B4-BE49-F238E27FC236}">
              <a16:creationId xmlns:a16="http://schemas.microsoft.com/office/drawing/2014/main" id="{8481CA6C-D66F-A5C6-2ACC-B0B5D5B8FC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06359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1010</xdr:row>
      <xdr:rowOff>0</xdr:rowOff>
    </xdr:from>
    <xdr:to>
      <xdr:col>4</xdr:col>
      <xdr:colOff>190500</xdr:colOff>
      <xdr:row>1010</xdr:row>
      <xdr:rowOff>190500</xdr:rowOff>
    </xdr:to>
    <xdr:pic>
      <xdr:nvPicPr>
        <xdr:cNvPr id="1338" name="Picture 1337">
          <a:extLst>
            <a:ext uri="{FF2B5EF4-FFF2-40B4-BE49-F238E27FC236}">
              <a16:creationId xmlns:a16="http://schemas.microsoft.com/office/drawing/2014/main" id="{46642DA1-E91B-BD43-D3C7-608BAACB7D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07273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1011</xdr:row>
      <xdr:rowOff>0</xdr:rowOff>
    </xdr:from>
    <xdr:to>
      <xdr:col>4</xdr:col>
      <xdr:colOff>190500</xdr:colOff>
      <xdr:row>1011</xdr:row>
      <xdr:rowOff>190500</xdr:rowOff>
    </xdr:to>
    <xdr:pic>
      <xdr:nvPicPr>
        <xdr:cNvPr id="1339" name="Picture 1338">
          <a:extLst>
            <a:ext uri="{FF2B5EF4-FFF2-40B4-BE49-F238E27FC236}">
              <a16:creationId xmlns:a16="http://schemas.microsoft.com/office/drawing/2014/main" id="{2AAB9C96-A4BD-9163-B2F6-EA6437C5B8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08188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1012</xdr:row>
      <xdr:rowOff>0</xdr:rowOff>
    </xdr:from>
    <xdr:to>
      <xdr:col>4</xdr:col>
      <xdr:colOff>190500</xdr:colOff>
      <xdr:row>1012</xdr:row>
      <xdr:rowOff>190500</xdr:rowOff>
    </xdr:to>
    <xdr:pic>
      <xdr:nvPicPr>
        <xdr:cNvPr id="1340" name="Picture 1339">
          <a:extLst>
            <a:ext uri="{FF2B5EF4-FFF2-40B4-BE49-F238E27FC236}">
              <a16:creationId xmlns:a16="http://schemas.microsoft.com/office/drawing/2014/main" id="{E8391ED7-4900-81CF-ED49-F85C1ED4FA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08919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1013</xdr:row>
      <xdr:rowOff>0</xdr:rowOff>
    </xdr:from>
    <xdr:to>
      <xdr:col>4</xdr:col>
      <xdr:colOff>190500</xdr:colOff>
      <xdr:row>1013</xdr:row>
      <xdr:rowOff>190500</xdr:rowOff>
    </xdr:to>
    <xdr:pic>
      <xdr:nvPicPr>
        <xdr:cNvPr id="1341" name="Picture 1340">
          <a:extLst>
            <a:ext uri="{FF2B5EF4-FFF2-40B4-BE49-F238E27FC236}">
              <a16:creationId xmlns:a16="http://schemas.microsoft.com/office/drawing/2014/main" id="{C34E316C-484F-78CF-A1B3-859C4CD4BC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09651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1014</xdr:row>
      <xdr:rowOff>0</xdr:rowOff>
    </xdr:from>
    <xdr:to>
      <xdr:col>4</xdr:col>
      <xdr:colOff>190500</xdr:colOff>
      <xdr:row>1014</xdr:row>
      <xdr:rowOff>190500</xdr:rowOff>
    </xdr:to>
    <xdr:pic>
      <xdr:nvPicPr>
        <xdr:cNvPr id="1342" name="Picture 1341">
          <a:extLst>
            <a:ext uri="{FF2B5EF4-FFF2-40B4-BE49-F238E27FC236}">
              <a16:creationId xmlns:a16="http://schemas.microsoft.com/office/drawing/2014/main" id="{6D55693B-E72F-414B-C41E-3032EA2949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10382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1015</xdr:row>
      <xdr:rowOff>0</xdr:rowOff>
    </xdr:from>
    <xdr:to>
      <xdr:col>4</xdr:col>
      <xdr:colOff>190500</xdr:colOff>
      <xdr:row>1015</xdr:row>
      <xdr:rowOff>190500</xdr:rowOff>
    </xdr:to>
    <xdr:pic>
      <xdr:nvPicPr>
        <xdr:cNvPr id="1343" name="Picture 1342">
          <a:extLst>
            <a:ext uri="{FF2B5EF4-FFF2-40B4-BE49-F238E27FC236}">
              <a16:creationId xmlns:a16="http://schemas.microsoft.com/office/drawing/2014/main" id="{406A64E5-3224-C8A8-78F6-6E218EAC71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11114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1016</xdr:row>
      <xdr:rowOff>0</xdr:rowOff>
    </xdr:from>
    <xdr:to>
      <xdr:col>4</xdr:col>
      <xdr:colOff>190500</xdr:colOff>
      <xdr:row>1016</xdr:row>
      <xdr:rowOff>190500</xdr:rowOff>
    </xdr:to>
    <xdr:pic>
      <xdr:nvPicPr>
        <xdr:cNvPr id="1344" name="Picture 1343">
          <a:extLst>
            <a:ext uri="{FF2B5EF4-FFF2-40B4-BE49-F238E27FC236}">
              <a16:creationId xmlns:a16="http://schemas.microsoft.com/office/drawing/2014/main" id="{3B85B859-F101-139D-4C74-0DEF218DDF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12028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1017</xdr:row>
      <xdr:rowOff>0</xdr:rowOff>
    </xdr:from>
    <xdr:to>
      <xdr:col>4</xdr:col>
      <xdr:colOff>190500</xdr:colOff>
      <xdr:row>1017</xdr:row>
      <xdr:rowOff>190500</xdr:rowOff>
    </xdr:to>
    <xdr:pic>
      <xdr:nvPicPr>
        <xdr:cNvPr id="1345" name="Picture 1344">
          <a:extLst>
            <a:ext uri="{FF2B5EF4-FFF2-40B4-BE49-F238E27FC236}">
              <a16:creationId xmlns:a16="http://schemas.microsoft.com/office/drawing/2014/main" id="{2EB204C0-3E72-4BC4-EF01-26927F73C6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12943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876</xdr:row>
      <xdr:rowOff>0</xdr:rowOff>
    </xdr:from>
    <xdr:to>
      <xdr:col>4</xdr:col>
      <xdr:colOff>190500</xdr:colOff>
      <xdr:row>876</xdr:row>
      <xdr:rowOff>190500</xdr:rowOff>
    </xdr:to>
    <xdr:pic>
      <xdr:nvPicPr>
        <xdr:cNvPr id="1346" name="Picture 1345">
          <a:extLst>
            <a:ext uri="{FF2B5EF4-FFF2-40B4-BE49-F238E27FC236}">
              <a16:creationId xmlns:a16="http://schemas.microsoft.com/office/drawing/2014/main" id="{99C86464-BC95-3B8F-D173-A4FFC295B3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18795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877</xdr:row>
      <xdr:rowOff>0</xdr:rowOff>
    </xdr:from>
    <xdr:to>
      <xdr:col>4</xdr:col>
      <xdr:colOff>190500</xdr:colOff>
      <xdr:row>877</xdr:row>
      <xdr:rowOff>190500</xdr:rowOff>
    </xdr:to>
    <xdr:pic>
      <xdr:nvPicPr>
        <xdr:cNvPr id="1347" name="Picture 1346">
          <a:extLst>
            <a:ext uri="{FF2B5EF4-FFF2-40B4-BE49-F238E27FC236}">
              <a16:creationId xmlns:a16="http://schemas.microsoft.com/office/drawing/2014/main" id="{0BDBA8EC-E9E9-F8F3-97FB-A33E0B242A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20075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878</xdr:row>
      <xdr:rowOff>0</xdr:rowOff>
    </xdr:from>
    <xdr:to>
      <xdr:col>4</xdr:col>
      <xdr:colOff>190500</xdr:colOff>
      <xdr:row>878</xdr:row>
      <xdr:rowOff>190500</xdr:rowOff>
    </xdr:to>
    <xdr:pic>
      <xdr:nvPicPr>
        <xdr:cNvPr id="1348" name="Picture 1347">
          <a:extLst>
            <a:ext uri="{FF2B5EF4-FFF2-40B4-BE49-F238E27FC236}">
              <a16:creationId xmlns:a16="http://schemas.microsoft.com/office/drawing/2014/main" id="{9F782D87-4173-9B53-37BC-C0EE407B62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21355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879</xdr:row>
      <xdr:rowOff>0</xdr:rowOff>
    </xdr:from>
    <xdr:to>
      <xdr:col>4</xdr:col>
      <xdr:colOff>190500</xdr:colOff>
      <xdr:row>879</xdr:row>
      <xdr:rowOff>190500</xdr:rowOff>
    </xdr:to>
    <xdr:pic>
      <xdr:nvPicPr>
        <xdr:cNvPr id="1349" name="Picture 1348">
          <a:extLst>
            <a:ext uri="{FF2B5EF4-FFF2-40B4-BE49-F238E27FC236}">
              <a16:creationId xmlns:a16="http://schemas.microsoft.com/office/drawing/2014/main" id="{16160C62-727E-A34E-BCE5-95596ADDCF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22452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176</xdr:row>
      <xdr:rowOff>0</xdr:rowOff>
    </xdr:from>
    <xdr:to>
      <xdr:col>4</xdr:col>
      <xdr:colOff>190500</xdr:colOff>
      <xdr:row>176</xdr:row>
      <xdr:rowOff>190500</xdr:rowOff>
    </xdr:to>
    <xdr:pic>
      <xdr:nvPicPr>
        <xdr:cNvPr id="1350" name="Picture 1349">
          <a:extLst>
            <a:ext uri="{FF2B5EF4-FFF2-40B4-BE49-F238E27FC236}">
              <a16:creationId xmlns:a16="http://schemas.microsoft.com/office/drawing/2014/main" id="{B48FDE64-492F-D718-C54C-3413DDF849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23732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912</xdr:row>
      <xdr:rowOff>0</xdr:rowOff>
    </xdr:from>
    <xdr:to>
      <xdr:col>4</xdr:col>
      <xdr:colOff>190500</xdr:colOff>
      <xdr:row>912</xdr:row>
      <xdr:rowOff>190500</xdr:rowOff>
    </xdr:to>
    <xdr:pic>
      <xdr:nvPicPr>
        <xdr:cNvPr id="1351" name="Picture 1350">
          <a:extLst>
            <a:ext uri="{FF2B5EF4-FFF2-40B4-BE49-F238E27FC236}">
              <a16:creationId xmlns:a16="http://schemas.microsoft.com/office/drawing/2014/main" id="{8C1A8D34-2614-BE88-6C65-2819AAC550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24281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913</xdr:row>
      <xdr:rowOff>0</xdr:rowOff>
    </xdr:from>
    <xdr:to>
      <xdr:col>4</xdr:col>
      <xdr:colOff>190500</xdr:colOff>
      <xdr:row>913</xdr:row>
      <xdr:rowOff>190500</xdr:rowOff>
    </xdr:to>
    <xdr:pic>
      <xdr:nvPicPr>
        <xdr:cNvPr id="1352" name="Picture 1351">
          <a:extLst>
            <a:ext uri="{FF2B5EF4-FFF2-40B4-BE49-F238E27FC236}">
              <a16:creationId xmlns:a16="http://schemas.microsoft.com/office/drawing/2014/main" id="{FBBF7C3A-E02A-C874-1BD1-D5F53A8905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25196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914</xdr:row>
      <xdr:rowOff>0</xdr:rowOff>
    </xdr:from>
    <xdr:to>
      <xdr:col>4</xdr:col>
      <xdr:colOff>190500</xdr:colOff>
      <xdr:row>914</xdr:row>
      <xdr:rowOff>190500</xdr:rowOff>
    </xdr:to>
    <xdr:pic>
      <xdr:nvPicPr>
        <xdr:cNvPr id="1353" name="Picture 1352">
          <a:extLst>
            <a:ext uri="{FF2B5EF4-FFF2-40B4-BE49-F238E27FC236}">
              <a16:creationId xmlns:a16="http://schemas.microsoft.com/office/drawing/2014/main" id="{61191C76-09D4-3380-BBD4-50B1A1EB58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26110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915</xdr:row>
      <xdr:rowOff>0</xdr:rowOff>
    </xdr:from>
    <xdr:to>
      <xdr:col>4</xdr:col>
      <xdr:colOff>190500</xdr:colOff>
      <xdr:row>915</xdr:row>
      <xdr:rowOff>190500</xdr:rowOff>
    </xdr:to>
    <xdr:pic>
      <xdr:nvPicPr>
        <xdr:cNvPr id="1354" name="Picture 1353">
          <a:extLst>
            <a:ext uri="{FF2B5EF4-FFF2-40B4-BE49-F238E27FC236}">
              <a16:creationId xmlns:a16="http://schemas.microsoft.com/office/drawing/2014/main" id="{97008A03-16F1-8BCA-239C-FD7D55597D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27024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916</xdr:row>
      <xdr:rowOff>0</xdr:rowOff>
    </xdr:from>
    <xdr:to>
      <xdr:col>4</xdr:col>
      <xdr:colOff>190500</xdr:colOff>
      <xdr:row>916</xdr:row>
      <xdr:rowOff>190500</xdr:rowOff>
    </xdr:to>
    <xdr:pic>
      <xdr:nvPicPr>
        <xdr:cNvPr id="1355" name="Picture 1354">
          <a:extLst>
            <a:ext uri="{FF2B5EF4-FFF2-40B4-BE49-F238E27FC236}">
              <a16:creationId xmlns:a16="http://schemas.microsoft.com/office/drawing/2014/main" id="{6058D872-76D7-46BF-7022-539CC96A39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27939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917</xdr:row>
      <xdr:rowOff>0</xdr:rowOff>
    </xdr:from>
    <xdr:to>
      <xdr:col>4</xdr:col>
      <xdr:colOff>190500</xdr:colOff>
      <xdr:row>917</xdr:row>
      <xdr:rowOff>190500</xdr:rowOff>
    </xdr:to>
    <xdr:pic>
      <xdr:nvPicPr>
        <xdr:cNvPr id="1356" name="Picture 1355">
          <a:extLst>
            <a:ext uri="{FF2B5EF4-FFF2-40B4-BE49-F238E27FC236}">
              <a16:creationId xmlns:a16="http://schemas.microsoft.com/office/drawing/2014/main" id="{3E5F411D-E7D8-8508-3AC3-8A29CE47B0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28853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918</xdr:row>
      <xdr:rowOff>0</xdr:rowOff>
    </xdr:from>
    <xdr:to>
      <xdr:col>4</xdr:col>
      <xdr:colOff>190500</xdr:colOff>
      <xdr:row>918</xdr:row>
      <xdr:rowOff>190500</xdr:rowOff>
    </xdr:to>
    <xdr:pic>
      <xdr:nvPicPr>
        <xdr:cNvPr id="1357" name="Picture 1356">
          <a:extLst>
            <a:ext uri="{FF2B5EF4-FFF2-40B4-BE49-F238E27FC236}">
              <a16:creationId xmlns:a16="http://schemas.microsoft.com/office/drawing/2014/main" id="{82402DA9-6DA3-B96A-78A7-407BB7D106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29768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919</xdr:row>
      <xdr:rowOff>0</xdr:rowOff>
    </xdr:from>
    <xdr:to>
      <xdr:col>4</xdr:col>
      <xdr:colOff>190500</xdr:colOff>
      <xdr:row>919</xdr:row>
      <xdr:rowOff>190500</xdr:rowOff>
    </xdr:to>
    <xdr:pic>
      <xdr:nvPicPr>
        <xdr:cNvPr id="1358" name="Picture 1357">
          <a:extLst>
            <a:ext uri="{FF2B5EF4-FFF2-40B4-BE49-F238E27FC236}">
              <a16:creationId xmlns:a16="http://schemas.microsoft.com/office/drawing/2014/main" id="{888AD93F-1DD8-C905-E9A0-86917356D6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30682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444</xdr:row>
      <xdr:rowOff>0</xdr:rowOff>
    </xdr:from>
    <xdr:to>
      <xdr:col>4</xdr:col>
      <xdr:colOff>190500</xdr:colOff>
      <xdr:row>444</xdr:row>
      <xdr:rowOff>190500</xdr:rowOff>
    </xdr:to>
    <xdr:pic>
      <xdr:nvPicPr>
        <xdr:cNvPr id="1359" name="Picture 1358">
          <a:extLst>
            <a:ext uri="{FF2B5EF4-FFF2-40B4-BE49-F238E27FC236}">
              <a16:creationId xmlns:a16="http://schemas.microsoft.com/office/drawing/2014/main" id="{28F73CE0-75DC-4129-EF45-3C91700710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31596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445</xdr:row>
      <xdr:rowOff>0</xdr:rowOff>
    </xdr:from>
    <xdr:to>
      <xdr:col>4</xdr:col>
      <xdr:colOff>190500</xdr:colOff>
      <xdr:row>445</xdr:row>
      <xdr:rowOff>190500</xdr:rowOff>
    </xdr:to>
    <xdr:pic>
      <xdr:nvPicPr>
        <xdr:cNvPr id="1360" name="Picture 1359">
          <a:extLst>
            <a:ext uri="{FF2B5EF4-FFF2-40B4-BE49-F238E27FC236}">
              <a16:creationId xmlns:a16="http://schemas.microsoft.com/office/drawing/2014/main" id="{AD75FFC3-38BD-ED11-E029-DA093257A0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32328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446</xdr:row>
      <xdr:rowOff>0</xdr:rowOff>
    </xdr:from>
    <xdr:to>
      <xdr:col>4</xdr:col>
      <xdr:colOff>190500</xdr:colOff>
      <xdr:row>446</xdr:row>
      <xdr:rowOff>190500</xdr:rowOff>
    </xdr:to>
    <xdr:pic>
      <xdr:nvPicPr>
        <xdr:cNvPr id="1361" name="Picture 1360">
          <a:extLst>
            <a:ext uri="{FF2B5EF4-FFF2-40B4-BE49-F238E27FC236}">
              <a16:creationId xmlns:a16="http://schemas.microsoft.com/office/drawing/2014/main" id="{A19006E2-3F05-89CE-1EC9-1FC759A9D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33059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447</xdr:row>
      <xdr:rowOff>0</xdr:rowOff>
    </xdr:from>
    <xdr:to>
      <xdr:col>4</xdr:col>
      <xdr:colOff>190500</xdr:colOff>
      <xdr:row>447</xdr:row>
      <xdr:rowOff>190500</xdr:rowOff>
    </xdr:to>
    <xdr:pic>
      <xdr:nvPicPr>
        <xdr:cNvPr id="1362" name="Picture 1361">
          <a:extLst>
            <a:ext uri="{FF2B5EF4-FFF2-40B4-BE49-F238E27FC236}">
              <a16:creationId xmlns:a16="http://schemas.microsoft.com/office/drawing/2014/main" id="{B8C4A3A4-3CDF-677D-9C23-0A7D3EBB0D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33791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448</xdr:row>
      <xdr:rowOff>0</xdr:rowOff>
    </xdr:from>
    <xdr:to>
      <xdr:col>4</xdr:col>
      <xdr:colOff>190500</xdr:colOff>
      <xdr:row>448</xdr:row>
      <xdr:rowOff>190500</xdr:rowOff>
    </xdr:to>
    <xdr:pic>
      <xdr:nvPicPr>
        <xdr:cNvPr id="1363" name="Picture 1362">
          <a:extLst>
            <a:ext uri="{FF2B5EF4-FFF2-40B4-BE49-F238E27FC236}">
              <a16:creationId xmlns:a16="http://schemas.microsoft.com/office/drawing/2014/main" id="{32183CA7-8640-5961-EC1D-DAA255B3EA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34522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449</xdr:row>
      <xdr:rowOff>0</xdr:rowOff>
    </xdr:from>
    <xdr:to>
      <xdr:col>4</xdr:col>
      <xdr:colOff>190500</xdr:colOff>
      <xdr:row>449</xdr:row>
      <xdr:rowOff>190500</xdr:rowOff>
    </xdr:to>
    <xdr:pic>
      <xdr:nvPicPr>
        <xdr:cNvPr id="1364" name="Picture 1363">
          <a:extLst>
            <a:ext uri="{FF2B5EF4-FFF2-40B4-BE49-F238E27FC236}">
              <a16:creationId xmlns:a16="http://schemas.microsoft.com/office/drawing/2014/main" id="{CA3CAD27-A61B-1B0E-43EE-0A852ACD00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35254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450</xdr:row>
      <xdr:rowOff>0</xdr:rowOff>
    </xdr:from>
    <xdr:to>
      <xdr:col>4</xdr:col>
      <xdr:colOff>190500</xdr:colOff>
      <xdr:row>450</xdr:row>
      <xdr:rowOff>190500</xdr:rowOff>
    </xdr:to>
    <xdr:pic>
      <xdr:nvPicPr>
        <xdr:cNvPr id="1365" name="Picture 1364">
          <a:extLst>
            <a:ext uri="{FF2B5EF4-FFF2-40B4-BE49-F238E27FC236}">
              <a16:creationId xmlns:a16="http://schemas.microsoft.com/office/drawing/2014/main" id="{933BDBFE-7D9B-99A5-2422-667E752F4B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36168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451</xdr:row>
      <xdr:rowOff>0</xdr:rowOff>
    </xdr:from>
    <xdr:to>
      <xdr:col>4</xdr:col>
      <xdr:colOff>190500</xdr:colOff>
      <xdr:row>451</xdr:row>
      <xdr:rowOff>190500</xdr:rowOff>
    </xdr:to>
    <xdr:pic>
      <xdr:nvPicPr>
        <xdr:cNvPr id="1366" name="Picture 1365">
          <a:extLst>
            <a:ext uri="{FF2B5EF4-FFF2-40B4-BE49-F238E27FC236}">
              <a16:creationId xmlns:a16="http://schemas.microsoft.com/office/drawing/2014/main" id="{120D6347-2A1D-88F3-536F-DEBC88878B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37083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452</xdr:row>
      <xdr:rowOff>0</xdr:rowOff>
    </xdr:from>
    <xdr:to>
      <xdr:col>4</xdr:col>
      <xdr:colOff>190500</xdr:colOff>
      <xdr:row>452</xdr:row>
      <xdr:rowOff>190500</xdr:rowOff>
    </xdr:to>
    <xdr:pic>
      <xdr:nvPicPr>
        <xdr:cNvPr id="1367" name="Picture 1366">
          <a:extLst>
            <a:ext uri="{FF2B5EF4-FFF2-40B4-BE49-F238E27FC236}">
              <a16:creationId xmlns:a16="http://schemas.microsoft.com/office/drawing/2014/main" id="{4FD25A2D-6B9D-F54F-4AB4-6348BD6C92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37997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971</xdr:row>
      <xdr:rowOff>0</xdr:rowOff>
    </xdr:from>
    <xdr:to>
      <xdr:col>4</xdr:col>
      <xdr:colOff>190500</xdr:colOff>
      <xdr:row>971</xdr:row>
      <xdr:rowOff>190500</xdr:rowOff>
    </xdr:to>
    <xdr:pic>
      <xdr:nvPicPr>
        <xdr:cNvPr id="1368" name="Picture 1367">
          <a:extLst>
            <a:ext uri="{FF2B5EF4-FFF2-40B4-BE49-F238E27FC236}">
              <a16:creationId xmlns:a16="http://schemas.microsoft.com/office/drawing/2014/main" id="{007E0ED7-C48D-953B-EC96-A4EED500C1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41289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972</xdr:row>
      <xdr:rowOff>0</xdr:rowOff>
    </xdr:from>
    <xdr:to>
      <xdr:col>4</xdr:col>
      <xdr:colOff>190500</xdr:colOff>
      <xdr:row>972</xdr:row>
      <xdr:rowOff>190500</xdr:rowOff>
    </xdr:to>
    <xdr:pic>
      <xdr:nvPicPr>
        <xdr:cNvPr id="1369" name="Picture 1368">
          <a:extLst>
            <a:ext uri="{FF2B5EF4-FFF2-40B4-BE49-F238E27FC236}">
              <a16:creationId xmlns:a16="http://schemas.microsoft.com/office/drawing/2014/main" id="{DCA7A915-6455-C163-0EFD-F49C1827CC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42020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973</xdr:row>
      <xdr:rowOff>0</xdr:rowOff>
    </xdr:from>
    <xdr:to>
      <xdr:col>4</xdr:col>
      <xdr:colOff>190500</xdr:colOff>
      <xdr:row>973</xdr:row>
      <xdr:rowOff>190500</xdr:rowOff>
    </xdr:to>
    <xdr:pic>
      <xdr:nvPicPr>
        <xdr:cNvPr id="1370" name="Picture 1369">
          <a:extLst>
            <a:ext uri="{FF2B5EF4-FFF2-40B4-BE49-F238E27FC236}">
              <a16:creationId xmlns:a16="http://schemas.microsoft.com/office/drawing/2014/main" id="{821C1851-C1B4-735E-0B7F-207C7AE9F5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42752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974</xdr:row>
      <xdr:rowOff>0</xdr:rowOff>
    </xdr:from>
    <xdr:to>
      <xdr:col>4</xdr:col>
      <xdr:colOff>190500</xdr:colOff>
      <xdr:row>974</xdr:row>
      <xdr:rowOff>190500</xdr:rowOff>
    </xdr:to>
    <xdr:pic>
      <xdr:nvPicPr>
        <xdr:cNvPr id="1371" name="Picture 1370">
          <a:extLst>
            <a:ext uri="{FF2B5EF4-FFF2-40B4-BE49-F238E27FC236}">
              <a16:creationId xmlns:a16="http://schemas.microsoft.com/office/drawing/2014/main" id="{FD8E4DB1-6457-8B01-E6CC-81A00EA6FF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43666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332</xdr:row>
      <xdr:rowOff>0</xdr:rowOff>
    </xdr:from>
    <xdr:to>
      <xdr:col>4</xdr:col>
      <xdr:colOff>190500</xdr:colOff>
      <xdr:row>332</xdr:row>
      <xdr:rowOff>190500</xdr:rowOff>
    </xdr:to>
    <xdr:pic>
      <xdr:nvPicPr>
        <xdr:cNvPr id="1372" name="Picture 1371">
          <a:extLst>
            <a:ext uri="{FF2B5EF4-FFF2-40B4-BE49-F238E27FC236}">
              <a16:creationId xmlns:a16="http://schemas.microsoft.com/office/drawing/2014/main" id="{91BE2F29-6174-8E4A-C678-9914653AA1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44581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640</xdr:row>
      <xdr:rowOff>0</xdr:rowOff>
    </xdr:from>
    <xdr:to>
      <xdr:col>4</xdr:col>
      <xdr:colOff>190500</xdr:colOff>
      <xdr:row>640</xdr:row>
      <xdr:rowOff>190500</xdr:rowOff>
    </xdr:to>
    <xdr:pic>
      <xdr:nvPicPr>
        <xdr:cNvPr id="1373" name="Picture 1372">
          <a:extLst>
            <a:ext uri="{FF2B5EF4-FFF2-40B4-BE49-F238E27FC236}">
              <a16:creationId xmlns:a16="http://schemas.microsoft.com/office/drawing/2014/main" id="{0D9B608C-C7F9-CD81-1799-EEBF113E78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46044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752</xdr:row>
      <xdr:rowOff>0</xdr:rowOff>
    </xdr:from>
    <xdr:to>
      <xdr:col>4</xdr:col>
      <xdr:colOff>190500</xdr:colOff>
      <xdr:row>752</xdr:row>
      <xdr:rowOff>190500</xdr:rowOff>
    </xdr:to>
    <xdr:pic>
      <xdr:nvPicPr>
        <xdr:cNvPr id="1374" name="Picture 1373">
          <a:extLst>
            <a:ext uri="{FF2B5EF4-FFF2-40B4-BE49-F238E27FC236}">
              <a16:creationId xmlns:a16="http://schemas.microsoft.com/office/drawing/2014/main" id="{5378AB7F-A5EB-A0B4-77DC-C8F6811778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46958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753</xdr:row>
      <xdr:rowOff>0</xdr:rowOff>
    </xdr:from>
    <xdr:to>
      <xdr:col>4</xdr:col>
      <xdr:colOff>190500</xdr:colOff>
      <xdr:row>753</xdr:row>
      <xdr:rowOff>190500</xdr:rowOff>
    </xdr:to>
    <xdr:pic>
      <xdr:nvPicPr>
        <xdr:cNvPr id="1375" name="Picture 1374">
          <a:extLst>
            <a:ext uri="{FF2B5EF4-FFF2-40B4-BE49-F238E27FC236}">
              <a16:creationId xmlns:a16="http://schemas.microsoft.com/office/drawing/2014/main" id="{9A2A94C7-53C9-8A58-3137-6F09CC187B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47690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754</xdr:row>
      <xdr:rowOff>0</xdr:rowOff>
    </xdr:from>
    <xdr:to>
      <xdr:col>4</xdr:col>
      <xdr:colOff>190500</xdr:colOff>
      <xdr:row>754</xdr:row>
      <xdr:rowOff>190500</xdr:rowOff>
    </xdr:to>
    <xdr:pic>
      <xdr:nvPicPr>
        <xdr:cNvPr id="1376" name="Picture 1375">
          <a:extLst>
            <a:ext uri="{FF2B5EF4-FFF2-40B4-BE49-F238E27FC236}">
              <a16:creationId xmlns:a16="http://schemas.microsoft.com/office/drawing/2014/main" id="{EDEFAC30-7BC6-8D21-C23F-3FC0753D7C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48421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802</xdr:row>
      <xdr:rowOff>0</xdr:rowOff>
    </xdr:from>
    <xdr:to>
      <xdr:col>4</xdr:col>
      <xdr:colOff>190500</xdr:colOff>
      <xdr:row>802</xdr:row>
      <xdr:rowOff>190500</xdr:rowOff>
    </xdr:to>
    <xdr:pic>
      <xdr:nvPicPr>
        <xdr:cNvPr id="1377" name="Picture 1376">
          <a:extLst>
            <a:ext uri="{FF2B5EF4-FFF2-40B4-BE49-F238E27FC236}">
              <a16:creationId xmlns:a16="http://schemas.microsoft.com/office/drawing/2014/main" id="{BCC44942-F47C-57AD-EAC9-96694D4C41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50250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66</xdr:row>
      <xdr:rowOff>0</xdr:rowOff>
    </xdr:from>
    <xdr:to>
      <xdr:col>4</xdr:col>
      <xdr:colOff>190500</xdr:colOff>
      <xdr:row>66</xdr:row>
      <xdr:rowOff>190500</xdr:rowOff>
    </xdr:to>
    <xdr:pic>
      <xdr:nvPicPr>
        <xdr:cNvPr id="1378" name="Picture 1377">
          <a:extLst>
            <a:ext uri="{FF2B5EF4-FFF2-40B4-BE49-F238E27FC236}">
              <a16:creationId xmlns:a16="http://schemas.microsoft.com/office/drawing/2014/main" id="{BA0B9988-BE1A-0E57-010E-B00360F0D8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56285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67</xdr:row>
      <xdr:rowOff>0</xdr:rowOff>
    </xdr:from>
    <xdr:to>
      <xdr:col>4</xdr:col>
      <xdr:colOff>190500</xdr:colOff>
      <xdr:row>67</xdr:row>
      <xdr:rowOff>190500</xdr:rowOff>
    </xdr:to>
    <xdr:pic>
      <xdr:nvPicPr>
        <xdr:cNvPr id="1379" name="Picture 1378">
          <a:extLst>
            <a:ext uri="{FF2B5EF4-FFF2-40B4-BE49-F238E27FC236}">
              <a16:creationId xmlns:a16="http://schemas.microsoft.com/office/drawing/2014/main" id="{3723E139-3D8B-CF4E-CB3F-D15EA8A25D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57200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68</xdr:row>
      <xdr:rowOff>0</xdr:rowOff>
    </xdr:from>
    <xdr:to>
      <xdr:col>4</xdr:col>
      <xdr:colOff>190500</xdr:colOff>
      <xdr:row>68</xdr:row>
      <xdr:rowOff>190500</xdr:rowOff>
    </xdr:to>
    <xdr:pic>
      <xdr:nvPicPr>
        <xdr:cNvPr id="1380" name="Picture 1379">
          <a:extLst>
            <a:ext uri="{FF2B5EF4-FFF2-40B4-BE49-F238E27FC236}">
              <a16:creationId xmlns:a16="http://schemas.microsoft.com/office/drawing/2014/main" id="{A8631664-19CA-C710-5457-6691B2F2B0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58297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30</xdr:row>
      <xdr:rowOff>0</xdr:rowOff>
    </xdr:from>
    <xdr:to>
      <xdr:col>4</xdr:col>
      <xdr:colOff>190500</xdr:colOff>
      <xdr:row>30</xdr:row>
      <xdr:rowOff>190500</xdr:rowOff>
    </xdr:to>
    <xdr:pic>
      <xdr:nvPicPr>
        <xdr:cNvPr id="1381" name="Picture 1380">
          <a:extLst>
            <a:ext uri="{FF2B5EF4-FFF2-40B4-BE49-F238E27FC236}">
              <a16:creationId xmlns:a16="http://schemas.microsoft.com/office/drawing/2014/main" id="{FFCF3C30-C8E3-6B61-7C6B-B60BBE027D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59028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31</xdr:row>
      <xdr:rowOff>0</xdr:rowOff>
    </xdr:from>
    <xdr:to>
      <xdr:col>4</xdr:col>
      <xdr:colOff>190500</xdr:colOff>
      <xdr:row>31</xdr:row>
      <xdr:rowOff>190500</xdr:rowOff>
    </xdr:to>
    <xdr:pic>
      <xdr:nvPicPr>
        <xdr:cNvPr id="1382" name="Picture 1381">
          <a:extLst>
            <a:ext uri="{FF2B5EF4-FFF2-40B4-BE49-F238E27FC236}">
              <a16:creationId xmlns:a16="http://schemas.microsoft.com/office/drawing/2014/main" id="{38AA1241-7A97-597F-C9A9-8FBFEDE988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59760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32</xdr:row>
      <xdr:rowOff>0</xdr:rowOff>
    </xdr:from>
    <xdr:to>
      <xdr:col>4</xdr:col>
      <xdr:colOff>190500</xdr:colOff>
      <xdr:row>32</xdr:row>
      <xdr:rowOff>190500</xdr:rowOff>
    </xdr:to>
    <xdr:pic>
      <xdr:nvPicPr>
        <xdr:cNvPr id="1383" name="Picture 1382">
          <a:extLst>
            <a:ext uri="{FF2B5EF4-FFF2-40B4-BE49-F238E27FC236}">
              <a16:creationId xmlns:a16="http://schemas.microsoft.com/office/drawing/2014/main" id="{3A5C8B60-8E65-ADBD-A54C-F3637DE912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60491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33</xdr:row>
      <xdr:rowOff>0</xdr:rowOff>
    </xdr:from>
    <xdr:to>
      <xdr:col>4</xdr:col>
      <xdr:colOff>190500</xdr:colOff>
      <xdr:row>33</xdr:row>
      <xdr:rowOff>190500</xdr:rowOff>
    </xdr:to>
    <xdr:pic>
      <xdr:nvPicPr>
        <xdr:cNvPr id="1384" name="Picture 1383">
          <a:extLst>
            <a:ext uri="{FF2B5EF4-FFF2-40B4-BE49-F238E27FC236}">
              <a16:creationId xmlns:a16="http://schemas.microsoft.com/office/drawing/2014/main" id="{35EE930B-A71E-6F6E-97D7-EAE472AD9E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61223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34</xdr:row>
      <xdr:rowOff>0</xdr:rowOff>
    </xdr:from>
    <xdr:to>
      <xdr:col>4</xdr:col>
      <xdr:colOff>190500</xdr:colOff>
      <xdr:row>34</xdr:row>
      <xdr:rowOff>190500</xdr:rowOff>
    </xdr:to>
    <xdr:pic>
      <xdr:nvPicPr>
        <xdr:cNvPr id="1385" name="Picture 1384">
          <a:extLst>
            <a:ext uri="{FF2B5EF4-FFF2-40B4-BE49-F238E27FC236}">
              <a16:creationId xmlns:a16="http://schemas.microsoft.com/office/drawing/2014/main" id="{8A83804B-4C16-F1ED-C3D2-1FCBBC597B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61954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35</xdr:row>
      <xdr:rowOff>0</xdr:rowOff>
    </xdr:from>
    <xdr:to>
      <xdr:col>4</xdr:col>
      <xdr:colOff>190500</xdr:colOff>
      <xdr:row>35</xdr:row>
      <xdr:rowOff>190500</xdr:rowOff>
    </xdr:to>
    <xdr:pic>
      <xdr:nvPicPr>
        <xdr:cNvPr id="1386" name="Picture 1385">
          <a:extLst>
            <a:ext uri="{FF2B5EF4-FFF2-40B4-BE49-F238E27FC236}">
              <a16:creationId xmlns:a16="http://schemas.microsoft.com/office/drawing/2014/main" id="{8B2F6621-8F9A-BE51-F5D0-5041B1BDB7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62686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36</xdr:row>
      <xdr:rowOff>0</xdr:rowOff>
    </xdr:from>
    <xdr:to>
      <xdr:col>4</xdr:col>
      <xdr:colOff>190500</xdr:colOff>
      <xdr:row>36</xdr:row>
      <xdr:rowOff>190500</xdr:rowOff>
    </xdr:to>
    <xdr:pic>
      <xdr:nvPicPr>
        <xdr:cNvPr id="1387" name="Picture 1386">
          <a:extLst>
            <a:ext uri="{FF2B5EF4-FFF2-40B4-BE49-F238E27FC236}">
              <a16:creationId xmlns:a16="http://schemas.microsoft.com/office/drawing/2014/main" id="{67742BA1-853E-0935-1289-41F1A326B0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63417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37</xdr:row>
      <xdr:rowOff>0</xdr:rowOff>
    </xdr:from>
    <xdr:to>
      <xdr:col>4</xdr:col>
      <xdr:colOff>190500</xdr:colOff>
      <xdr:row>37</xdr:row>
      <xdr:rowOff>190500</xdr:rowOff>
    </xdr:to>
    <xdr:pic>
      <xdr:nvPicPr>
        <xdr:cNvPr id="1388" name="Picture 1387">
          <a:extLst>
            <a:ext uri="{FF2B5EF4-FFF2-40B4-BE49-F238E27FC236}">
              <a16:creationId xmlns:a16="http://schemas.microsoft.com/office/drawing/2014/main" id="{B1F71B3F-ABA5-B47B-769E-B075ECBF6C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64149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38</xdr:row>
      <xdr:rowOff>0</xdr:rowOff>
    </xdr:from>
    <xdr:to>
      <xdr:col>4</xdr:col>
      <xdr:colOff>190500</xdr:colOff>
      <xdr:row>38</xdr:row>
      <xdr:rowOff>190500</xdr:rowOff>
    </xdr:to>
    <xdr:pic>
      <xdr:nvPicPr>
        <xdr:cNvPr id="1389" name="Picture 1388">
          <a:extLst>
            <a:ext uri="{FF2B5EF4-FFF2-40B4-BE49-F238E27FC236}">
              <a16:creationId xmlns:a16="http://schemas.microsoft.com/office/drawing/2014/main" id="{6B174A19-5945-5242-86DD-031AA934CD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64880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39</xdr:row>
      <xdr:rowOff>0</xdr:rowOff>
    </xdr:from>
    <xdr:to>
      <xdr:col>4</xdr:col>
      <xdr:colOff>190500</xdr:colOff>
      <xdr:row>39</xdr:row>
      <xdr:rowOff>190500</xdr:rowOff>
    </xdr:to>
    <xdr:pic>
      <xdr:nvPicPr>
        <xdr:cNvPr id="1390" name="Picture 1389">
          <a:extLst>
            <a:ext uri="{FF2B5EF4-FFF2-40B4-BE49-F238E27FC236}">
              <a16:creationId xmlns:a16="http://schemas.microsoft.com/office/drawing/2014/main" id="{12C5E782-C0A2-0FE4-5989-D2518E46F8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65612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190500</xdr:colOff>
      <xdr:row>40</xdr:row>
      <xdr:rowOff>190500</xdr:rowOff>
    </xdr:to>
    <xdr:pic>
      <xdr:nvPicPr>
        <xdr:cNvPr id="1391" name="Picture 1390">
          <a:extLst>
            <a:ext uri="{FF2B5EF4-FFF2-40B4-BE49-F238E27FC236}">
              <a16:creationId xmlns:a16="http://schemas.microsoft.com/office/drawing/2014/main" id="{E70C5F09-4A72-1AC8-CFD5-C34604CA99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66344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190500</xdr:colOff>
      <xdr:row>41</xdr:row>
      <xdr:rowOff>190500</xdr:rowOff>
    </xdr:to>
    <xdr:pic>
      <xdr:nvPicPr>
        <xdr:cNvPr id="1392" name="Picture 1391">
          <a:extLst>
            <a:ext uri="{FF2B5EF4-FFF2-40B4-BE49-F238E27FC236}">
              <a16:creationId xmlns:a16="http://schemas.microsoft.com/office/drawing/2014/main" id="{1D6255C7-DA32-63EE-6636-38119E91CB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67258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42</xdr:row>
      <xdr:rowOff>0</xdr:rowOff>
    </xdr:from>
    <xdr:to>
      <xdr:col>4</xdr:col>
      <xdr:colOff>190500</xdr:colOff>
      <xdr:row>42</xdr:row>
      <xdr:rowOff>190500</xdr:rowOff>
    </xdr:to>
    <xdr:pic>
      <xdr:nvPicPr>
        <xdr:cNvPr id="1393" name="Picture 1392">
          <a:extLst>
            <a:ext uri="{FF2B5EF4-FFF2-40B4-BE49-F238E27FC236}">
              <a16:creationId xmlns:a16="http://schemas.microsoft.com/office/drawing/2014/main" id="{418C92D2-3FCF-A0C8-BC7E-C958CDB544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68172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43</xdr:row>
      <xdr:rowOff>0</xdr:rowOff>
    </xdr:from>
    <xdr:to>
      <xdr:col>4</xdr:col>
      <xdr:colOff>190500</xdr:colOff>
      <xdr:row>43</xdr:row>
      <xdr:rowOff>190500</xdr:rowOff>
    </xdr:to>
    <xdr:pic>
      <xdr:nvPicPr>
        <xdr:cNvPr id="1394" name="Picture 1393">
          <a:extLst>
            <a:ext uri="{FF2B5EF4-FFF2-40B4-BE49-F238E27FC236}">
              <a16:creationId xmlns:a16="http://schemas.microsoft.com/office/drawing/2014/main" id="{D31635C9-B114-AF39-87E9-256CFFA39C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69087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44</xdr:row>
      <xdr:rowOff>0</xdr:rowOff>
    </xdr:from>
    <xdr:to>
      <xdr:col>4</xdr:col>
      <xdr:colOff>190500</xdr:colOff>
      <xdr:row>44</xdr:row>
      <xdr:rowOff>190500</xdr:rowOff>
    </xdr:to>
    <xdr:pic>
      <xdr:nvPicPr>
        <xdr:cNvPr id="1395" name="Picture 1394">
          <a:extLst>
            <a:ext uri="{FF2B5EF4-FFF2-40B4-BE49-F238E27FC236}">
              <a16:creationId xmlns:a16="http://schemas.microsoft.com/office/drawing/2014/main" id="{02B4DA88-357A-6B05-9C02-BE96166DF2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70001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45</xdr:row>
      <xdr:rowOff>0</xdr:rowOff>
    </xdr:from>
    <xdr:to>
      <xdr:col>4</xdr:col>
      <xdr:colOff>190500</xdr:colOff>
      <xdr:row>45</xdr:row>
      <xdr:rowOff>190500</xdr:rowOff>
    </xdr:to>
    <xdr:pic>
      <xdr:nvPicPr>
        <xdr:cNvPr id="1396" name="Picture 1395">
          <a:extLst>
            <a:ext uri="{FF2B5EF4-FFF2-40B4-BE49-F238E27FC236}">
              <a16:creationId xmlns:a16="http://schemas.microsoft.com/office/drawing/2014/main" id="{E057C565-DA02-0132-737B-2C1E0D895D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70916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920</xdr:row>
      <xdr:rowOff>0</xdr:rowOff>
    </xdr:from>
    <xdr:to>
      <xdr:col>4</xdr:col>
      <xdr:colOff>190500</xdr:colOff>
      <xdr:row>920</xdr:row>
      <xdr:rowOff>190500</xdr:rowOff>
    </xdr:to>
    <xdr:pic>
      <xdr:nvPicPr>
        <xdr:cNvPr id="1397" name="Picture 1396">
          <a:extLst>
            <a:ext uri="{FF2B5EF4-FFF2-40B4-BE49-F238E27FC236}">
              <a16:creationId xmlns:a16="http://schemas.microsoft.com/office/drawing/2014/main" id="{A65E6776-2F2D-E85E-5D9C-3C4BF84D05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71830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86</xdr:row>
      <xdr:rowOff>0</xdr:rowOff>
    </xdr:from>
    <xdr:to>
      <xdr:col>4</xdr:col>
      <xdr:colOff>190500</xdr:colOff>
      <xdr:row>86</xdr:row>
      <xdr:rowOff>190500</xdr:rowOff>
    </xdr:to>
    <xdr:pic>
      <xdr:nvPicPr>
        <xdr:cNvPr id="1398" name="Picture 1397">
          <a:extLst>
            <a:ext uri="{FF2B5EF4-FFF2-40B4-BE49-F238E27FC236}">
              <a16:creationId xmlns:a16="http://schemas.microsoft.com/office/drawing/2014/main" id="{BC81F3A2-4598-D0DB-A326-C3EAAEA58F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72379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87</xdr:row>
      <xdr:rowOff>0</xdr:rowOff>
    </xdr:from>
    <xdr:to>
      <xdr:col>4</xdr:col>
      <xdr:colOff>190500</xdr:colOff>
      <xdr:row>87</xdr:row>
      <xdr:rowOff>190500</xdr:rowOff>
    </xdr:to>
    <xdr:pic>
      <xdr:nvPicPr>
        <xdr:cNvPr id="1399" name="Picture 1398">
          <a:extLst>
            <a:ext uri="{FF2B5EF4-FFF2-40B4-BE49-F238E27FC236}">
              <a16:creationId xmlns:a16="http://schemas.microsoft.com/office/drawing/2014/main" id="{9B4741FC-E979-22FA-639F-76D2134F7F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73110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88</xdr:row>
      <xdr:rowOff>0</xdr:rowOff>
    </xdr:from>
    <xdr:to>
      <xdr:col>4</xdr:col>
      <xdr:colOff>190500</xdr:colOff>
      <xdr:row>88</xdr:row>
      <xdr:rowOff>190500</xdr:rowOff>
    </xdr:to>
    <xdr:pic>
      <xdr:nvPicPr>
        <xdr:cNvPr id="1400" name="Picture 1399">
          <a:extLst>
            <a:ext uri="{FF2B5EF4-FFF2-40B4-BE49-F238E27FC236}">
              <a16:creationId xmlns:a16="http://schemas.microsoft.com/office/drawing/2014/main" id="{4AFB358D-7524-494A-0C54-11F5B19CA5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73842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89</xdr:row>
      <xdr:rowOff>0</xdr:rowOff>
    </xdr:from>
    <xdr:to>
      <xdr:col>4</xdr:col>
      <xdr:colOff>190500</xdr:colOff>
      <xdr:row>89</xdr:row>
      <xdr:rowOff>190500</xdr:rowOff>
    </xdr:to>
    <xdr:pic>
      <xdr:nvPicPr>
        <xdr:cNvPr id="1401" name="Picture 1400">
          <a:extLst>
            <a:ext uri="{FF2B5EF4-FFF2-40B4-BE49-F238E27FC236}">
              <a16:creationId xmlns:a16="http://schemas.microsoft.com/office/drawing/2014/main" id="{F893315C-59D3-D815-DD15-64907786B8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74390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90</xdr:row>
      <xdr:rowOff>0</xdr:rowOff>
    </xdr:from>
    <xdr:to>
      <xdr:col>4</xdr:col>
      <xdr:colOff>190500</xdr:colOff>
      <xdr:row>90</xdr:row>
      <xdr:rowOff>190500</xdr:rowOff>
    </xdr:to>
    <xdr:pic>
      <xdr:nvPicPr>
        <xdr:cNvPr id="1402" name="Picture 1401">
          <a:extLst>
            <a:ext uri="{FF2B5EF4-FFF2-40B4-BE49-F238E27FC236}">
              <a16:creationId xmlns:a16="http://schemas.microsoft.com/office/drawing/2014/main" id="{2BF463F3-CE16-7C51-42C6-74B61525C2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74939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91</xdr:row>
      <xdr:rowOff>0</xdr:rowOff>
    </xdr:from>
    <xdr:to>
      <xdr:col>4</xdr:col>
      <xdr:colOff>190500</xdr:colOff>
      <xdr:row>91</xdr:row>
      <xdr:rowOff>190500</xdr:rowOff>
    </xdr:to>
    <xdr:pic>
      <xdr:nvPicPr>
        <xdr:cNvPr id="1403" name="Picture 1402">
          <a:extLst>
            <a:ext uri="{FF2B5EF4-FFF2-40B4-BE49-F238E27FC236}">
              <a16:creationId xmlns:a16="http://schemas.microsoft.com/office/drawing/2014/main" id="{5930BD18-6F70-4BD0-3342-0E1542DFCA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75488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92</xdr:row>
      <xdr:rowOff>0</xdr:rowOff>
    </xdr:from>
    <xdr:to>
      <xdr:col>4</xdr:col>
      <xdr:colOff>190500</xdr:colOff>
      <xdr:row>92</xdr:row>
      <xdr:rowOff>190500</xdr:rowOff>
    </xdr:to>
    <xdr:pic>
      <xdr:nvPicPr>
        <xdr:cNvPr id="1404" name="Picture 1403">
          <a:extLst>
            <a:ext uri="{FF2B5EF4-FFF2-40B4-BE49-F238E27FC236}">
              <a16:creationId xmlns:a16="http://schemas.microsoft.com/office/drawing/2014/main" id="{9516CDFD-5EF7-0643-5B33-4FE4E443A4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76402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242</xdr:row>
      <xdr:rowOff>0</xdr:rowOff>
    </xdr:from>
    <xdr:to>
      <xdr:col>4</xdr:col>
      <xdr:colOff>190500</xdr:colOff>
      <xdr:row>242</xdr:row>
      <xdr:rowOff>190500</xdr:rowOff>
    </xdr:to>
    <xdr:pic>
      <xdr:nvPicPr>
        <xdr:cNvPr id="1405" name="Picture 1404">
          <a:extLst>
            <a:ext uri="{FF2B5EF4-FFF2-40B4-BE49-F238E27FC236}">
              <a16:creationId xmlns:a16="http://schemas.microsoft.com/office/drawing/2014/main" id="{8E7C8395-95B2-EE94-D311-0A7A8E7231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78596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243</xdr:row>
      <xdr:rowOff>0</xdr:rowOff>
    </xdr:from>
    <xdr:to>
      <xdr:col>4</xdr:col>
      <xdr:colOff>190500</xdr:colOff>
      <xdr:row>243</xdr:row>
      <xdr:rowOff>190500</xdr:rowOff>
    </xdr:to>
    <xdr:pic>
      <xdr:nvPicPr>
        <xdr:cNvPr id="1406" name="Picture 1405">
          <a:extLst>
            <a:ext uri="{FF2B5EF4-FFF2-40B4-BE49-F238E27FC236}">
              <a16:creationId xmlns:a16="http://schemas.microsoft.com/office/drawing/2014/main" id="{EAE7D054-6868-2B2C-8BA3-B149962680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79145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244</xdr:row>
      <xdr:rowOff>0</xdr:rowOff>
    </xdr:from>
    <xdr:to>
      <xdr:col>4</xdr:col>
      <xdr:colOff>190500</xdr:colOff>
      <xdr:row>244</xdr:row>
      <xdr:rowOff>190500</xdr:rowOff>
    </xdr:to>
    <xdr:pic>
      <xdr:nvPicPr>
        <xdr:cNvPr id="1407" name="Picture 1406">
          <a:extLst>
            <a:ext uri="{FF2B5EF4-FFF2-40B4-BE49-F238E27FC236}">
              <a16:creationId xmlns:a16="http://schemas.microsoft.com/office/drawing/2014/main" id="{F6F6F40E-04A1-56A4-8516-A738547BAB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79694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245</xdr:row>
      <xdr:rowOff>0</xdr:rowOff>
    </xdr:from>
    <xdr:to>
      <xdr:col>4</xdr:col>
      <xdr:colOff>190500</xdr:colOff>
      <xdr:row>245</xdr:row>
      <xdr:rowOff>190500</xdr:rowOff>
    </xdr:to>
    <xdr:pic>
      <xdr:nvPicPr>
        <xdr:cNvPr id="1408" name="Picture 1407">
          <a:extLst>
            <a:ext uri="{FF2B5EF4-FFF2-40B4-BE49-F238E27FC236}">
              <a16:creationId xmlns:a16="http://schemas.microsoft.com/office/drawing/2014/main" id="{64168D03-A423-9ABA-2C18-FE53DC14B1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80242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246</xdr:row>
      <xdr:rowOff>0</xdr:rowOff>
    </xdr:from>
    <xdr:to>
      <xdr:col>4</xdr:col>
      <xdr:colOff>190500</xdr:colOff>
      <xdr:row>246</xdr:row>
      <xdr:rowOff>190500</xdr:rowOff>
    </xdr:to>
    <xdr:pic>
      <xdr:nvPicPr>
        <xdr:cNvPr id="1409" name="Picture 1408">
          <a:extLst>
            <a:ext uri="{FF2B5EF4-FFF2-40B4-BE49-F238E27FC236}">
              <a16:creationId xmlns:a16="http://schemas.microsoft.com/office/drawing/2014/main" id="{B6623593-2A88-D547-1037-891F2AC34C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80791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248</xdr:row>
      <xdr:rowOff>0</xdr:rowOff>
    </xdr:from>
    <xdr:to>
      <xdr:col>4</xdr:col>
      <xdr:colOff>190500</xdr:colOff>
      <xdr:row>248</xdr:row>
      <xdr:rowOff>190500</xdr:rowOff>
    </xdr:to>
    <xdr:pic>
      <xdr:nvPicPr>
        <xdr:cNvPr id="1410" name="Picture 1409">
          <a:extLst>
            <a:ext uri="{FF2B5EF4-FFF2-40B4-BE49-F238E27FC236}">
              <a16:creationId xmlns:a16="http://schemas.microsoft.com/office/drawing/2014/main" id="{137A8A93-CBDB-5D31-18D1-07D7E26F63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81888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171</xdr:row>
      <xdr:rowOff>0</xdr:rowOff>
    </xdr:from>
    <xdr:to>
      <xdr:col>4</xdr:col>
      <xdr:colOff>190500</xdr:colOff>
      <xdr:row>171</xdr:row>
      <xdr:rowOff>190500</xdr:rowOff>
    </xdr:to>
    <xdr:pic>
      <xdr:nvPicPr>
        <xdr:cNvPr id="1411" name="Picture 1410">
          <a:extLst>
            <a:ext uri="{FF2B5EF4-FFF2-40B4-BE49-F238E27FC236}">
              <a16:creationId xmlns:a16="http://schemas.microsoft.com/office/drawing/2014/main" id="{A083B29D-2D45-7D8C-0417-89BB9921D4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82620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172</xdr:row>
      <xdr:rowOff>0</xdr:rowOff>
    </xdr:from>
    <xdr:to>
      <xdr:col>4</xdr:col>
      <xdr:colOff>190500</xdr:colOff>
      <xdr:row>172</xdr:row>
      <xdr:rowOff>190500</xdr:rowOff>
    </xdr:to>
    <xdr:pic>
      <xdr:nvPicPr>
        <xdr:cNvPr id="1412" name="Picture 1411">
          <a:extLst>
            <a:ext uri="{FF2B5EF4-FFF2-40B4-BE49-F238E27FC236}">
              <a16:creationId xmlns:a16="http://schemas.microsoft.com/office/drawing/2014/main" id="{A1487467-0A23-0F34-4154-0F43D554E9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83351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691</xdr:row>
      <xdr:rowOff>0</xdr:rowOff>
    </xdr:from>
    <xdr:to>
      <xdr:col>4</xdr:col>
      <xdr:colOff>190500</xdr:colOff>
      <xdr:row>691</xdr:row>
      <xdr:rowOff>190500</xdr:rowOff>
    </xdr:to>
    <xdr:pic>
      <xdr:nvPicPr>
        <xdr:cNvPr id="1413" name="Picture 1412">
          <a:extLst>
            <a:ext uri="{FF2B5EF4-FFF2-40B4-BE49-F238E27FC236}">
              <a16:creationId xmlns:a16="http://schemas.microsoft.com/office/drawing/2014/main" id="{28D9B07E-0D40-B10C-FDB2-6238632F20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89569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692</xdr:row>
      <xdr:rowOff>0</xdr:rowOff>
    </xdr:from>
    <xdr:to>
      <xdr:col>4</xdr:col>
      <xdr:colOff>190500</xdr:colOff>
      <xdr:row>692</xdr:row>
      <xdr:rowOff>190500</xdr:rowOff>
    </xdr:to>
    <xdr:pic>
      <xdr:nvPicPr>
        <xdr:cNvPr id="1414" name="Picture 1413">
          <a:extLst>
            <a:ext uri="{FF2B5EF4-FFF2-40B4-BE49-F238E27FC236}">
              <a16:creationId xmlns:a16="http://schemas.microsoft.com/office/drawing/2014/main" id="{E19B32AA-B624-4297-3194-E95CE883BE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90484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693</xdr:row>
      <xdr:rowOff>0</xdr:rowOff>
    </xdr:from>
    <xdr:to>
      <xdr:col>4</xdr:col>
      <xdr:colOff>190500</xdr:colOff>
      <xdr:row>693</xdr:row>
      <xdr:rowOff>190500</xdr:rowOff>
    </xdr:to>
    <xdr:pic>
      <xdr:nvPicPr>
        <xdr:cNvPr id="1415" name="Picture 1414">
          <a:extLst>
            <a:ext uri="{FF2B5EF4-FFF2-40B4-BE49-F238E27FC236}">
              <a16:creationId xmlns:a16="http://schemas.microsoft.com/office/drawing/2014/main" id="{776C45D5-E2EB-0479-C34D-DA5C5318E1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91398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694</xdr:row>
      <xdr:rowOff>0</xdr:rowOff>
    </xdr:from>
    <xdr:to>
      <xdr:col>4</xdr:col>
      <xdr:colOff>190500</xdr:colOff>
      <xdr:row>694</xdr:row>
      <xdr:rowOff>190500</xdr:rowOff>
    </xdr:to>
    <xdr:pic>
      <xdr:nvPicPr>
        <xdr:cNvPr id="1416" name="Picture 1415">
          <a:extLst>
            <a:ext uri="{FF2B5EF4-FFF2-40B4-BE49-F238E27FC236}">
              <a16:creationId xmlns:a16="http://schemas.microsoft.com/office/drawing/2014/main" id="{D3D58C4A-CF97-D56B-0DBE-ABC004CF26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92130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695</xdr:row>
      <xdr:rowOff>0</xdr:rowOff>
    </xdr:from>
    <xdr:to>
      <xdr:col>4</xdr:col>
      <xdr:colOff>190500</xdr:colOff>
      <xdr:row>695</xdr:row>
      <xdr:rowOff>190500</xdr:rowOff>
    </xdr:to>
    <xdr:pic>
      <xdr:nvPicPr>
        <xdr:cNvPr id="1417" name="Picture 1416">
          <a:extLst>
            <a:ext uri="{FF2B5EF4-FFF2-40B4-BE49-F238E27FC236}">
              <a16:creationId xmlns:a16="http://schemas.microsoft.com/office/drawing/2014/main" id="{8BC74B9A-D612-3250-7611-DB02E27B11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93044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696</xdr:row>
      <xdr:rowOff>0</xdr:rowOff>
    </xdr:from>
    <xdr:to>
      <xdr:col>4</xdr:col>
      <xdr:colOff>190500</xdr:colOff>
      <xdr:row>696</xdr:row>
      <xdr:rowOff>190500</xdr:rowOff>
    </xdr:to>
    <xdr:pic>
      <xdr:nvPicPr>
        <xdr:cNvPr id="1418" name="Picture 1417">
          <a:extLst>
            <a:ext uri="{FF2B5EF4-FFF2-40B4-BE49-F238E27FC236}">
              <a16:creationId xmlns:a16="http://schemas.microsoft.com/office/drawing/2014/main" id="{1483E60A-BAF1-4865-572D-B1CF715525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93776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1018</xdr:row>
      <xdr:rowOff>0</xdr:rowOff>
    </xdr:from>
    <xdr:to>
      <xdr:col>4</xdr:col>
      <xdr:colOff>190500</xdr:colOff>
      <xdr:row>1018</xdr:row>
      <xdr:rowOff>190500</xdr:rowOff>
    </xdr:to>
    <xdr:pic>
      <xdr:nvPicPr>
        <xdr:cNvPr id="1419" name="Picture 1418">
          <a:extLst>
            <a:ext uri="{FF2B5EF4-FFF2-40B4-BE49-F238E27FC236}">
              <a16:creationId xmlns:a16="http://schemas.microsoft.com/office/drawing/2014/main" id="{7B34F883-7FD2-7083-9DAE-DCABED65DC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94690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768</xdr:row>
      <xdr:rowOff>0</xdr:rowOff>
    </xdr:from>
    <xdr:to>
      <xdr:col>4</xdr:col>
      <xdr:colOff>190500</xdr:colOff>
      <xdr:row>768</xdr:row>
      <xdr:rowOff>190500</xdr:rowOff>
    </xdr:to>
    <xdr:pic>
      <xdr:nvPicPr>
        <xdr:cNvPr id="1420" name="Picture 1419">
          <a:extLst>
            <a:ext uri="{FF2B5EF4-FFF2-40B4-BE49-F238E27FC236}">
              <a16:creationId xmlns:a16="http://schemas.microsoft.com/office/drawing/2014/main" id="{03DDCA55-5DF7-8B0F-72E4-1D5C7568AA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95421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825</xdr:row>
      <xdr:rowOff>0</xdr:rowOff>
    </xdr:from>
    <xdr:to>
      <xdr:col>4</xdr:col>
      <xdr:colOff>190500</xdr:colOff>
      <xdr:row>825</xdr:row>
      <xdr:rowOff>190500</xdr:rowOff>
    </xdr:to>
    <xdr:pic>
      <xdr:nvPicPr>
        <xdr:cNvPr id="1421" name="Picture 1420">
          <a:extLst>
            <a:ext uri="{FF2B5EF4-FFF2-40B4-BE49-F238E27FC236}">
              <a16:creationId xmlns:a16="http://schemas.microsoft.com/office/drawing/2014/main" id="{708B9745-E890-506D-6A42-BF45568A65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97067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114</xdr:row>
      <xdr:rowOff>0</xdr:rowOff>
    </xdr:from>
    <xdr:to>
      <xdr:col>4</xdr:col>
      <xdr:colOff>190500</xdr:colOff>
      <xdr:row>114</xdr:row>
      <xdr:rowOff>190500</xdr:rowOff>
    </xdr:to>
    <xdr:pic>
      <xdr:nvPicPr>
        <xdr:cNvPr id="1422" name="Picture 1421">
          <a:extLst>
            <a:ext uri="{FF2B5EF4-FFF2-40B4-BE49-F238E27FC236}">
              <a16:creationId xmlns:a16="http://schemas.microsoft.com/office/drawing/2014/main" id="{4DD4C220-5AEA-5ADD-7E93-5B168CFD3B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97799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115</xdr:row>
      <xdr:rowOff>0</xdr:rowOff>
    </xdr:from>
    <xdr:to>
      <xdr:col>4</xdr:col>
      <xdr:colOff>190500</xdr:colOff>
      <xdr:row>115</xdr:row>
      <xdr:rowOff>190500</xdr:rowOff>
    </xdr:to>
    <xdr:pic>
      <xdr:nvPicPr>
        <xdr:cNvPr id="1423" name="Picture 1422">
          <a:extLst>
            <a:ext uri="{FF2B5EF4-FFF2-40B4-BE49-F238E27FC236}">
              <a16:creationId xmlns:a16="http://schemas.microsoft.com/office/drawing/2014/main" id="{E4674075-5AEF-A305-1B9E-878F39C931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98348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116</xdr:row>
      <xdr:rowOff>0</xdr:rowOff>
    </xdr:from>
    <xdr:to>
      <xdr:col>4</xdr:col>
      <xdr:colOff>190500</xdr:colOff>
      <xdr:row>116</xdr:row>
      <xdr:rowOff>190500</xdr:rowOff>
    </xdr:to>
    <xdr:pic>
      <xdr:nvPicPr>
        <xdr:cNvPr id="1424" name="Picture 1423">
          <a:extLst>
            <a:ext uri="{FF2B5EF4-FFF2-40B4-BE49-F238E27FC236}">
              <a16:creationId xmlns:a16="http://schemas.microsoft.com/office/drawing/2014/main" id="{61C915C0-BBAE-A921-786D-4FB50079BF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98896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117</xdr:row>
      <xdr:rowOff>0</xdr:rowOff>
    </xdr:from>
    <xdr:to>
      <xdr:col>4</xdr:col>
      <xdr:colOff>190500</xdr:colOff>
      <xdr:row>117</xdr:row>
      <xdr:rowOff>190500</xdr:rowOff>
    </xdr:to>
    <xdr:pic>
      <xdr:nvPicPr>
        <xdr:cNvPr id="1425" name="Picture 1424">
          <a:extLst>
            <a:ext uri="{FF2B5EF4-FFF2-40B4-BE49-F238E27FC236}">
              <a16:creationId xmlns:a16="http://schemas.microsoft.com/office/drawing/2014/main" id="{C645746A-3F3C-6F7E-C7E4-14C7CD84DA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99445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118</xdr:row>
      <xdr:rowOff>0</xdr:rowOff>
    </xdr:from>
    <xdr:to>
      <xdr:col>4</xdr:col>
      <xdr:colOff>190500</xdr:colOff>
      <xdr:row>118</xdr:row>
      <xdr:rowOff>190500</xdr:rowOff>
    </xdr:to>
    <xdr:pic>
      <xdr:nvPicPr>
        <xdr:cNvPr id="1426" name="Picture 1425">
          <a:extLst>
            <a:ext uri="{FF2B5EF4-FFF2-40B4-BE49-F238E27FC236}">
              <a16:creationId xmlns:a16="http://schemas.microsoft.com/office/drawing/2014/main" id="{5AD33738-FA7F-1AC7-FBDC-1E32DC4103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99993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119</xdr:row>
      <xdr:rowOff>0</xdr:rowOff>
    </xdr:from>
    <xdr:to>
      <xdr:col>4</xdr:col>
      <xdr:colOff>190500</xdr:colOff>
      <xdr:row>119</xdr:row>
      <xdr:rowOff>190500</xdr:rowOff>
    </xdr:to>
    <xdr:pic>
      <xdr:nvPicPr>
        <xdr:cNvPr id="1427" name="Picture 1426">
          <a:extLst>
            <a:ext uri="{FF2B5EF4-FFF2-40B4-BE49-F238E27FC236}">
              <a16:creationId xmlns:a16="http://schemas.microsoft.com/office/drawing/2014/main" id="{4356C8AB-2C69-D035-75D3-8206500484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00542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120</xdr:row>
      <xdr:rowOff>0</xdr:rowOff>
    </xdr:from>
    <xdr:to>
      <xdr:col>4</xdr:col>
      <xdr:colOff>190500</xdr:colOff>
      <xdr:row>120</xdr:row>
      <xdr:rowOff>190500</xdr:rowOff>
    </xdr:to>
    <xdr:pic>
      <xdr:nvPicPr>
        <xdr:cNvPr id="1428" name="Picture 1427">
          <a:extLst>
            <a:ext uri="{FF2B5EF4-FFF2-40B4-BE49-F238E27FC236}">
              <a16:creationId xmlns:a16="http://schemas.microsoft.com/office/drawing/2014/main" id="{DD7D7DD3-1EC6-78CE-E09D-4B427FF7FC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01091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121</xdr:row>
      <xdr:rowOff>0</xdr:rowOff>
    </xdr:from>
    <xdr:to>
      <xdr:col>4</xdr:col>
      <xdr:colOff>190500</xdr:colOff>
      <xdr:row>121</xdr:row>
      <xdr:rowOff>190500</xdr:rowOff>
    </xdr:to>
    <xdr:pic>
      <xdr:nvPicPr>
        <xdr:cNvPr id="1429" name="Picture 1428">
          <a:extLst>
            <a:ext uri="{FF2B5EF4-FFF2-40B4-BE49-F238E27FC236}">
              <a16:creationId xmlns:a16="http://schemas.microsoft.com/office/drawing/2014/main" id="{B38A78FE-F2D5-DB97-F0C4-E29B8DB1D6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01639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122</xdr:row>
      <xdr:rowOff>0</xdr:rowOff>
    </xdr:from>
    <xdr:to>
      <xdr:col>4</xdr:col>
      <xdr:colOff>190500</xdr:colOff>
      <xdr:row>122</xdr:row>
      <xdr:rowOff>190500</xdr:rowOff>
    </xdr:to>
    <xdr:pic>
      <xdr:nvPicPr>
        <xdr:cNvPr id="1430" name="Picture 1429">
          <a:extLst>
            <a:ext uri="{FF2B5EF4-FFF2-40B4-BE49-F238E27FC236}">
              <a16:creationId xmlns:a16="http://schemas.microsoft.com/office/drawing/2014/main" id="{4D03F244-1D41-3E5B-F101-E7754615B9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02188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123</xdr:row>
      <xdr:rowOff>0</xdr:rowOff>
    </xdr:from>
    <xdr:to>
      <xdr:col>4</xdr:col>
      <xdr:colOff>190500</xdr:colOff>
      <xdr:row>123</xdr:row>
      <xdr:rowOff>190500</xdr:rowOff>
    </xdr:to>
    <xdr:pic>
      <xdr:nvPicPr>
        <xdr:cNvPr id="1431" name="Picture 1430">
          <a:extLst>
            <a:ext uri="{FF2B5EF4-FFF2-40B4-BE49-F238E27FC236}">
              <a16:creationId xmlns:a16="http://schemas.microsoft.com/office/drawing/2014/main" id="{EE98A16D-FEF1-9E48-E1AC-DF0487CE3F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02737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124</xdr:row>
      <xdr:rowOff>0</xdr:rowOff>
    </xdr:from>
    <xdr:to>
      <xdr:col>4</xdr:col>
      <xdr:colOff>190500</xdr:colOff>
      <xdr:row>124</xdr:row>
      <xdr:rowOff>190500</xdr:rowOff>
    </xdr:to>
    <xdr:pic>
      <xdr:nvPicPr>
        <xdr:cNvPr id="1432" name="Picture 1431">
          <a:extLst>
            <a:ext uri="{FF2B5EF4-FFF2-40B4-BE49-F238E27FC236}">
              <a16:creationId xmlns:a16="http://schemas.microsoft.com/office/drawing/2014/main" id="{DA5F6DDC-FB35-D03D-4718-8A6BA779EC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03285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125</xdr:row>
      <xdr:rowOff>0</xdr:rowOff>
    </xdr:from>
    <xdr:to>
      <xdr:col>4</xdr:col>
      <xdr:colOff>190500</xdr:colOff>
      <xdr:row>125</xdr:row>
      <xdr:rowOff>190500</xdr:rowOff>
    </xdr:to>
    <xdr:pic>
      <xdr:nvPicPr>
        <xdr:cNvPr id="1433" name="Picture 1432">
          <a:extLst>
            <a:ext uri="{FF2B5EF4-FFF2-40B4-BE49-F238E27FC236}">
              <a16:creationId xmlns:a16="http://schemas.microsoft.com/office/drawing/2014/main" id="{C6F96C3B-B4BC-1460-D506-3BB67F6D8C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03834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126</xdr:row>
      <xdr:rowOff>0</xdr:rowOff>
    </xdr:from>
    <xdr:to>
      <xdr:col>4</xdr:col>
      <xdr:colOff>190500</xdr:colOff>
      <xdr:row>126</xdr:row>
      <xdr:rowOff>190500</xdr:rowOff>
    </xdr:to>
    <xdr:pic>
      <xdr:nvPicPr>
        <xdr:cNvPr id="1434" name="Picture 1433">
          <a:extLst>
            <a:ext uri="{FF2B5EF4-FFF2-40B4-BE49-F238E27FC236}">
              <a16:creationId xmlns:a16="http://schemas.microsoft.com/office/drawing/2014/main" id="{8C3BE47F-4FAB-AF7B-BC11-7A5005D4F7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04383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127</xdr:row>
      <xdr:rowOff>0</xdr:rowOff>
    </xdr:from>
    <xdr:to>
      <xdr:col>4</xdr:col>
      <xdr:colOff>190500</xdr:colOff>
      <xdr:row>127</xdr:row>
      <xdr:rowOff>190500</xdr:rowOff>
    </xdr:to>
    <xdr:pic>
      <xdr:nvPicPr>
        <xdr:cNvPr id="1435" name="Picture 1434">
          <a:extLst>
            <a:ext uri="{FF2B5EF4-FFF2-40B4-BE49-F238E27FC236}">
              <a16:creationId xmlns:a16="http://schemas.microsoft.com/office/drawing/2014/main" id="{902D5786-AD0B-96AB-BE30-5C0E7FE6E2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04931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128</xdr:row>
      <xdr:rowOff>0</xdr:rowOff>
    </xdr:from>
    <xdr:to>
      <xdr:col>4</xdr:col>
      <xdr:colOff>190500</xdr:colOff>
      <xdr:row>128</xdr:row>
      <xdr:rowOff>190500</xdr:rowOff>
    </xdr:to>
    <xdr:pic>
      <xdr:nvPicPr>
        <xdr:cNvPr id="1436" name="Picture 1435">
          <a:extLst>
            <a:ext uri="{FF2B5EF4-FFF2-40B4-BE49-F238E27FC236}">
              <a16:creationId xmlns:a16="http://schemas.microsoft.com/office/drawing/2014/main" id="{5FB93D33-A25D-AE6B-6347-397BD41E06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05480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129</xdr:row>
      <xdr:rowOff>0</xdr:rowOff>
    </xdr:from>
    <xdr:to>
      <xdr:col>4</xdr:col>
      <xdr:colOff>190500</xdr:colOff>
      <xdr:row>129</xdr:row>
      <xdr:rowOff>190500</xdr:rowOff>
    </xdr:to>
    <xdr:pic>
      <xdr:nvPicPr>
        <xdr:cNvPr id="1437" name="Picture 1436">
          <a:extLst>
            <a:ext uri="{FF2B5EF4-FFF2-40B4-BE49-F238E27FC236}">
              <a16:creationId xmlns:a16="http://schemas.microsoft.com/office/drawing/2014/main" id="{C399521B-2E41-A733-7B73-6A23431A19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06028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130</xdr:row>
      <xdr:rowOff>0</xdr:rowOff>
    </xdr:from>
    <xdr:to>
      <xdr:col>4</xdr:col>
      <xdr:colOff>190500</xdr:colOff>
      <xdr:row>130</xdr:row>
      <xdr:rowOff>190500</xdr:rowOff>
    </xdr:to>
    <xdr:pic>
      <xdr:nvPicPr>
        <xdr:cNvPr id="1438" name="Picture 1437">
          <a:extLst>
            <a:ext uri="{FF2B5EF4-FFF2-40B4-BE49-F238E27FC236}">
              <a16:creationId xmlns:a16="http://schemas.microsoft.com/office/drawing/2014/main" id="{FFF794CB-245A-6361-D0D0-C62B28370A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06577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131</xdr:row>
      <xdr:rowOff>0</xdr:rowOff>
    </xdr:from>
    <xdr:to>
      <xdr:col>4</xdr:col>
      <xdr:colOff>190500</xdr:colOff>
      <xdr:row>131</xdr:row>
      <xdr:rowOff>190500</xdr:rowOff>
    </xdr:to>
    <xdr:pic>
      <xdr:nvPicPr>
        <xdr:cNvPr id="1439" name="Picture 1438">
          <a:extLst>
            <a:ext uri="{FF2B5EF4-FFF2-40B4-BE49-F238E27FC236}">
              <a16:creationId xmlns:a16="http://schemas.microsoft.com/office/drawing/2014/main" id="{76405CAB-A9EE-ABB5-46F4-2AB2DF8950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07126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132</xdr:row>
      <xdr:rowOff>0</xdr:rowOff>
    </xdr:from>
    <xdr:to>
      <xdr:col>4</xdr:col>
      <xdr:colOff>190500</xdr:colOff>
      <xdr:row>132</xdr:row>
      <xdr:rowOff>190500</xdr:rowOff>
    </xdr:to>
    <xdr:pic>
      <xdr:nvPicPr>
        <xdr:cNvPr id="1440" name="Picture 1439">
          <a:extLst>
            <a:ext uri="{FF2B5EF4-FFF2-40B4-BE49-F238E27FC236}">
              <a16:creationId xmlns:a16="http://schemas.microsoft.com/office/drawing/2014/main" id="{A5DF646E-6672-9220-C64A-55F8E65D8D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07674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133</xdr:row>
      <xdr:rowOff>0</xdr:rowOff>
    </xdr:from>
    <xdr:to>
      <xdr:col>4</xdr:col>
      <xdr:colOff>190500</xdr:colOff>
      <xdr:row>133</xdr:row>
      <xdr:rowOff>190500</xdr:rowOff>
    </xdr:to>
    <xdr:pic>
      <xdr:nvPicPr>
        <xdr:cNvPr id="1441" name="Picture 1440">
          <a:extLst>
            <a:ext uri="{FF2B5EF4-FFF2-40B4-BE49-F238E27FC236}">
              <a16:creationId xmlns:a16="http://schemas.microsoft.com/office/drawing/2014/main" id="{D2317E15-7219-B100-FFE2-C0ED13E82A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08223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137</xdr:row>
      <xdr:rowOff>0</xdr:rowOff>
    </xdr:from>
    <xdr:to>
      <xdr:col>4</xdr:col>
      <xdr:colOff>190500</xdr:colOff>
      <xdr:row>137</xdr:row>
      <xdr:rowOff>190500</xdr:rowOff>
    </xdr:to>
    <xdr:pic>
      <xdr:nvPicPr>
        <xdr:cNvPr id="1442" name="Picture 1441">
          <a:extLst>
            <a:ext uri="{FF2B5EF4-FFF2-40B4-BE49-F238E27FC236}">
              <a16:creationId xmlns:a16="http://schemas.microsoft.com/office/drawing/2014/main" id="{846C295B-66A0-DB19-B0D5-DB28BCDE5F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10418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138</xdr:row>
      <xdr:rowOff>0</xdr:rowOff>
    </xdr:from>
    <xdr:to>
      <xdr:col>4</xdr:col>
      <xdr:colOff>190500</xdr:colOff>
      <xdr:row>138</xdr:row>
      <xdr:rowOff>190500</xdr:rowOff>
    </xdr:to>
    <xdr:pic>
      <xdr:nvPicPr>
        <xdr:cNvPr id="1443" name="Picture 1442">
          <a:extLst>
            <a:ext uri="{FF2B5EF4-FFF2-40B4-BE49-F238E27FC236}">
              <a16:creationId xmlns:a16="http://schemas.microsoft.com/office/drawing/2014/main" id="{AD72674F-F57D-3E3D-07C8-0D8AEC06E0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10966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139</xdr:row>
      <xdr:rowOff>0</xdr:rowOff>
    </xdr:from>
    <xdr:to>
      <xdr:col>4</xdr:col>
      <xdr:colOff>190500</xdr:colOff>
      <xdr:row>139</xdr:row>
      <xdr:rowOff>190500</xdr:rowOff>
    </xdr:to>
    <xdr:pic>
      <xdr:nvPicPr>
        <xdr:cNvPr id="1444" name="Picture 1443">
          <a:extLst>
            <a:ext uri="{FF2B5EF4-FFF2-40B4-BE49-F238E27FC236}">
              <a16:creationId xmlns:a16="http://schemas.microsoft.com/office/drawing/2014/main" id="{CABACFB3-1157-DF25-3237-AD38FE5E8A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11515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xdr:row>
      <xdr:rowOff>0</xdr:rowOff>
    </xdr:from>
    <xdr:to>
      <xdr:col>4</xdr:col>
      <xdr:colOff>190500</xdr:colOff>
      <xdr:row>140</xdr:row>
      <xdr:rowOff>190500</xdr:rowOff>
    </xdr:to>
    <xdr:pic>
      <xdr:nvPicPr>
        <xdr:cNvPr id="1445" name="Picture 1444">
          <a:extLst>
            <a:ext uri="{FF2B5EF4-FFF2-40B4-BE49-F238E27FC236}">
              <a16:creationId xmlns:a16="http://schemas.microsoft.com/office/drawing/2014/main" id="{2C2C889E-5BB5-2290-7C99-1C12B22337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12064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141</xdr:row>
      <xdr:rowOff>0</xdr:rowOff>
    </xdr:from>
    <xdr:to>
      <xdr:col>4</xdr:col>
      <xdr:colOff>190500</xdr:colOff>
      <xdr:row>141</xdr:row>
      <xdr:rowOff>190500</xdr:rowOff>
    </xdr:to>
    <xdr:pic>
      <xdr:nvPicPr>
        <xdr:cNvPr id="1446" name="Picture 1445">
          <a:extLst>
            <a:ext uri="{FF2B5EF4-FFF2-40B4-BE49-F238E27FC236}">
              <a16:creationId xmlns:a16="http://schemas.microsoft.com/office/drawing/2014/main" id="{FF9E6774-D975-C45A-37E3-0D23F4D25F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12612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697</xdr:row>
      <xdr:rowOff>0</xdr:rowOff>
    </xdr:from>
    <xdr:to>
      <xdr:col>4</xdr:col>
      <xdr:colOff>190500</xdr:colOff>
      <xdr:row>697</xdr:row>
      <xdr:rowOff>190500</xdr:rowOff>
    </xdr:to>
    <xdr:pic>
      <xdr:nvPicPr>
        <xdr:cNvPr id="1447" name="Picture 1446">
          <a:extLst>
            <a:ext uri="{FF2B5EF4-FFF2-40B4-BE49-F238E27FC236}">
              <a16:creationId xmlns:a16="http://schemas.microsoft.com/office/drawing/2014/main" id="{1307E80B-A54E-8EF7-1869-CDD4036435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13344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698</xdr:row>
      <xdr:rowOff>0</xdr:rowOff>
    </xdr:from>
    <xdr:to>
      <xdr:col>4</xdr:col>
      <xdr:colOff>190500</xdr:colOff>
      <xdr:row>698</xdr:row>
      <xdr:rowOff>190500</xdr:rowOff>
    </xdr:to>
    <xdr:pic>
      <xdr:nvPicPr>
        <xdr:cNvPr id="1448" name="Picture 1447">
          <a:extLst>
            <a:ext uri="{FF2B5EF4-FFF2-40B4-BE49-F238E27FC236}">
              <a16:creationId xmlns:a16="http://schemas.microsoft.com/office/drawing/2014/main" id="{9861EFA7-B601-60D4-7577-2929BCAA2D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14075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699</xdr:row>
      <xdr:rowOff>0</xdr:rowOff>
    </xdr:from>
    <xdr:to>
      <xdr:col>4</xdr:col>
      <xdr:colOff>190500</xdr:colOff>
      <xdr:row>699</xdr:row>
      <xdr:rowOff>190500</xdr:rowOff>
    </xdr:to>
    <xdr:pic>
      <xdr:nvPicPr>
        <xdr:cNvPr id="1449" name="Picture 1448">
          <a:extLst>
            <a:ext uri="{FF2B5EF4-FFF2-40B4-BE49-F238E27FC236}">
              <a16:creationId xmlns:a16="http://schemas.microsoft.com/office/drawing/2014/main" id="{00988DE1-FEEC-1430-7277-19D1B46A4F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14807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755</xdr:row>
      <xdr:rowOff>0</xdr:rowOff>
    </xdr:from>
    <xdr:to>
      <xdr:col>4</xdr:col>
      <xdr:colOff>190500</xdr:colOff>
      <xdr:row>755</xdr:row>
      <xdr:rowOff>190500</xdr:rowOff>
    </xdr:to>
    <xdr:pic>
      <xdr:nvPicPr>
        <xdr:cNvPr id="1450" name="Picture 1449">
          <a:extLst>
            <a:ext uri="{FF2B5EF4-FFF2-40B4-BE49-F238E27FC236}">
              <a16:creationId xmlns:a16="http://schemas.microsoft.com/office/drawing/2014/main" id="{9BE576C1-B2D2-5E76-6CEF-ADC98098C6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15538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756</xdr:row>
      <xdr:rowOff>0</xdr:rowOff>
    </xdr:from>
    <xdr:to>
      <xdr:col>4</xdr:col>
      <xdr:colOff>190500</xdr:colOff>
      <xdr:row>756</xdr:row>
      <xdr:rowOff>190500</xdr:rowOff>
    </xdr:to>
    <xdr:pic>
      <xdr:nvPicPr>
        <xdr:cNvPr id="1451" name="Picture 1450">
          <a:extLst>
            <a:ext uri="{FF2B5EF4-FFF2-40B4-BE49-F238E27FC236}">
              <a16:creationId xmlns:a16="http://schemas.microsoft.com/office/drawing/2014/main" id="{062B66E7-6BB4-F621-E415-669F08E0F4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16270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1019</xdr:row>
      <xdr:rowOff>0</xdr:rowOff>
    </xdr:from>
    <xdr:to>
      <xdr:col>4</xdr:col>
      <xdr:colOff>190500</xdr:colOff>
      <xdr:row>1019</xdr:row>
      <xdr:rowOff>190500</xdr:rowOff>
    </xdr:to>
    <xdr:pic>
      <xdr:nvPicPr>
        <xdr:cNvPr id="1452" name="Picture 1451">
          <a:extLst>
            <a:ext uri="{FF2B5EF4-FFF2-40B4-BE49-F238E27FC236}">
              <a16:creationId xmlns:a16="http://schemas.microsoft.com/office/drawing/2014/main" id="{D46E8544-81CB-EE4A-C3A7-01BCFA3EDA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17001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1020</xdr:row>
      <xdr:rowOff>0</xdr:rowOff>
    </xdr:from>
    <xdr:to>
      <xdr:col>4</xdr:col>
      <xdr:colOff>190500</xdr:colOff>
      <xdr:row>1020</xdr:row>
      <xdr:rowOff>190500</xdr:rowOff>
    </xdr:to>
    <xdr:pic>
      <xdr:nvPicPr>
        <xdr:cNvPr id="1453" name="Picture 1452">
          <a:extLst>
            <a:ext uri="{FF2B5EF4-FFF2-40B4-BE49-F238E27FC236}">
              <a16:creationId xmlns:a16="http://schemas.microsoft.com/office/drawing/2014/main" id="{E1F4263E-0A55-6CB0-A377-B71DFC761E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17550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1021</xdr:row>
      <xdr:rowOff>0</xdr:rowOff>
    </xdr:from>
    <xdr:to>
      <xdr:col>4</xdr:col>
      <xdr:colOff>190500</xdr:colOff>
      <xdr:row>1021</xdr:row>
      <xdr:rowOff>190500</xdr:rowOff>
    </xdr:to>
    <xdr:pic>
      <xdr:nvPicPr>
        <xdr:cNvPr id="1454" name="Picture 1453">
          <a:extLst>
            <a:ext uri="{FF2B5EF4-FFF2-40B4-BE49-F238E27FC236}">
              <a16:creationId xmlns:a16="http://schemas.microsoft.com/office/drawing/2014/main" id="{3BBDB239-1FC2-B9F5-EB32-D26D682D76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18099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1022</xdr:row>
      <xdr:rowOff>0</xdr:rowOff>
    </xdr:from>
    <xdr:to>
      <xdr:col>4</xdr:col>
      <xdr:colOff>190500</xdr:colOff>
      <xdr:row>1022</xdr:row>
      <xdr:rowOff>190500</xdr:rowOff>
    </xdr:to>
    <xdr:pic>
      <xdr:nvPicPr>
        <xdr:cNvPr id="1455" name="Picture 1454">
          <a:extLst>
            <a:ext uri="{FF2B5EF4-FFF2-40B4-BE49-F238E27FC236}">
              <a16:creationId xmlns:a16="http://schemas.microsoft.com/office/drawing/2014/main" id="{89B6C13D-EE8D-83F2-41E7-710FC84F3A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18647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1023</xdr:row>
      <xdr:rowOff>0</xdr:rowOff>
    </xdr:from>
    <xdr:to>
      <xdr:col>4</xdr:col>
      <xdr:colOff>190500</xdr:colOff>
      <xdr:row>1023</xdr:row>
      <xdr:rowOff>190500</xdr:rowOff>
    </xdr:to>
    <xdr:pic>
      <xdr:nvPicPr>
        <xdr:cNvPr id="1456" name="Picture 1455">
          <a:extLst>
            <a:ext uri="{FF2B5EF4-FFF2-40B4-BE49-F238E27FC236}">
              <a16:creationId xmlns:a16="http://schemas.microsoft.com/office/drawing/2014/main" id="{084C6558-E706-05D9-E108-C8392D188F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19196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1024</xdr:row>
      <xdr:rowOff>0</xdr:rowOff>
    </xdr:from>
    <xdr:to>
      <xdr:col>4</xdr:col>
      <xdr:colOff>190500</xdr:colOff>
      <xdr:row>1024</xdr:row>
      <xdr:rowOff>190500</xdr:rowOff>
    </xdr:to>
    <xdr:pic>
      <xdr:nvPicPr>
        <xdr:cNvPr id="1457" name="Picture 1456">
          <a:extLst>
            <a:ext uri="{FF2B5EF4-FFF2-40B4-BE49-F238E27FC236}">
              <a16:creationId xmlns:a16="http://schemas.microsoft.com/office/drawing/2014/main" id="{1CACE459-1EA0-4EAE-EA97-7110A11963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19927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1025</xdr:row>
      <xdr:rowOff>0</xdr:rowOff>
    </xdr:from>
    <xdr:to>
      <xdr:col>4</xdr:col>
      <xdr:colOff>190500</xdr:colOff>
      <xdr:row>1025</xdr:row>
      <xdr:rowOff>190500</xdr:rowOff>
    </xdr:to>
    <xdr:pic>
      <xdr:nvPicPr>
        <xdr:cNvPr id="1458" name="Picture 1457">
          <a:extLst>
            <a:ext uri="{FF2B5EF4-FFF2-40B4-BE49-F238E27FC236}">
              <a16:creationId xmlns:a16="http://schemas.microsoft.com/office/drawing/2014/main" id="{7311C314-6A54-D231-DA99-6DFE01CEB5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0659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334</xdr:row>
      <xdr:rowOff>0</xdr:rowOff>
    </xdr:from>
    <xdr:to>
      <xdr:col>4</xdr:col>
      <xdr:colOff>190500</xdr:colOff>
      <xdr:row>334</xdr:row>
      <xdr:rowOff>190500</xdr:rowOff>
    </xdr:to>
    <xdr:pic>
      <xdr:nvPicPr>
        <xdr:cNvPr id="1459" name="Picture 1458">
          <a:extLst>
            <a:ext uri="{FF2B5EF4-FFF2-40B4-BE49-F238E27FC236}">
              <a16:creationId xmlns:a16="http://schemas.microsoft.com/office/drawing/2014/main" id="{91436801-ECE8-68E6-AD26-2AC6B7155E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1390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335</xdr:row>
      <xdr:rowOff>0</xdr:rowOff>
    </xdr:from>
    <xdr:to>
      <xdr:col>4</xdr:col>
      <xdr:colOff>190500</xdr:colOff>
      <xdr:row>335</xdr:row>
      <xdr:rowOff>190500</xdr:rowOff>
    </xdr:to>
    <xdr:pic>
      <xdr:nvPicPr>
        <xdr:cNvPr id="1460" name="Picture 1459">
          <a:extLst>
            <a:ext uri="{FF2B5EF4-FFF2-40B4-BE49-F238E27FC236}">
              <a16:creationId xmlns:a16="http://schemas.microsoft.com/office/drawing/2014/main" id="{F7649F1D-7F6A-3BE7-6D36-CCB39CD9D6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2122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336</xdr:row>
      <xdr:rowOff>0</xdr:rowOff>
    </xdr:from>
    <xdr:to>
      <xdr:col>4</xdr:col>
      <xdr:colOff>190500</xdr:colOff>
      <xdr:row>336</xdr:row>
      <xdr:rowOff>190500</xdr:rowOff>
    </xdr:to>
    <xdr:pic>
      <xdr:nvPicPr>
        <xdr:cNvPr id="1461" name="Picture 1460">
          <a:extLst>
            <a:ext uri="{FF2B5EF4-FFF2-40B4-BE49-F238E27FC236}">
              <a16:creationId xmlns:a16="http://schemas.microsoft.com/office/drawing/2014/main" id="{127C9597-B194-E4C4-FF94-7BF6D4C757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2853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337</xdr:row>
      <xdr:rowOff>0</xdr:rowOff>
    </xdr:from>
    <xdr:to>
      <xdr:col>4</xdr:col>
      <xdr:colOff>190500</xdr:colOff>
      <xdr:row>337</xdr:row>
      <xdr:rowOff>190500</xdr:rowOff>
    </xdr:to>
    <xdr:pic>
      <xdr:nvPicPr>
        <xdr:cNvPr id="1462" name="Picture 1461">
          <a:extLst>
            <a:ext uri="{FF2B5EF4-FFF2-40B4-BE49-F238E27FC236}">
              <a16:creationId xmlns:a16="http://schemas.microsoft.com/office/drawing/2014/main" id="{8BEA0598-C54F-7019-1999-7B3D667696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3585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338</xdr:row>
      <xdr:rowOff>0</xdr:rowOff>
    </xdr:from>
    <xdr:to>
      <xdr:col>4</xdr:col>
      <xdr:colOff>190500</xdr:colOff>
      <xdr:row>338</xdr:row>
      <xdr:rowOff>190500</xdr:rowOff>
    </xdr:to>
    <xdr:pic>
      <xdr:nvPicPr>
        <xdr:cNvPr id="1463" name="Picture 1462">
          <a:extLst>
            <a:ext uri="{FF2B5EF4-FFF2-40B4-BE49-F238E27FC236}">
              <a16:creationId xmlns:a16="http://schemas.microsoft.com/office/drawing/2014/main" id="{87F3797D-54BF-3B01-731A-119EDDF0E7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4316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339</xdr:row>
      <xdr:rowOff>0</xdr:rowOff>
    </xdr:from>
    <xdr:to>
      <xdr:col>4</xdr:col>
      <xdr:colOff>190500</xdr:colOff>
      <xdr:row>339</xdr:row>
      <xdr:rowOff>190500</xdr:rowOff>
    </xdr:to>
    <xdr:pic>
      <xdr:nvPicPr>
        <xdr:cNvPr id="1464" name="Picture 1463">
          <a:extLst>
            <a:ext uri="{FF2B5EF4-FFF2-40B4-BE49-F238E27FC236}">
              <a16:creationId xmlns:a16="http://schemas.microsoft.com/office/drawing/2014/main" id="{E1C88E11-C679-E97F-CDB5-E223FA5C68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5048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340</xdr:row>
      <xdr:rowOff>0</xdr:rowOff>
    </xdr:from>
    <xdr:to>
      <xdr:col>4</xdr:col>
      <xdr:colOff>190500</xdr:colOff>
      <xdr:row>340</xdr:row>
      <xdr:rowOff>190500</xdr:rowOff>
    </xdr:to>
    <xdr:pic>
      <xdr:nvPicPr>
        <xdr:cNvPr id="1465" name="Picture 1464">
          <a:extLst>
            <a:ext uri="{FF2B5EF4-FFF2-40B4-BE49-F238E27FC236}">
              <a16:creationId xmlns:a16="http://schemas.microsoft.com/office/drawing/2014/main" id="{1DC15A7E-15F8-C870-FE35-55A6063F6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5962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341</xdr:row>
      <xdr:rowOff>0</xdr:rowOff>
    </xdr:from>
    <xdr:to>
      <xdr:col>4</xdr:col>
      <xdr:colOff>190500</xdr:colOff>
      <xdr:row>341</xdr:row>
      <xdr:rowOff>190500</xdr:rowOff>
    </xdr:to>
    <xdr:pic>
      <xdr:nvPicPr>
        <xdr:cNvPr id="1466" name="Picture 1465">
          <a:extLst>
            <a:ext uri="{FF2B5EF4-FFF2-40B4-BE49-F238E27FC236}">
              <a16:creationId xmlns:a16="http://schemas.microsoft.com/office/drawing/2014/main" id="{DB29468C-BE1A-31B1-585E-35305710E1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6877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342</xdr:row>
      <xdr:rowOff>0</xdr:rowOff>
    </xdr:from>
    <xdr:to>
      <xdr:col>4</xdr:col>
      <xdr:colOff>190500</xdr:colOff>
      <xdr:row>342</xdr:row>
      <xdr:rowOff>190500</xdr:rowOff>
    </xdr:to>
    <xdr:pic>
      <xdr:nvPicPr>
        <xdr:cNvPr id="1467" name="Picture 1466">
          <a:extLst>
            <a:ext uri="{FF2B5EF4-FFF2-40B4-BE49-F238E27FC236}">
              <a16:creationId xmlns:a16="http://schemas.microsoft.com/office/drawing/2014/main" id="{3A1B0628-F0E9-7AE8-9959-44B7BAE9EC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7791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343</xdr:row>
      <xdr:rowOff>0</xdr:rowOff>
    </xdr:from>
    <xdr:to>
      <xdr:col>4</xdr:col>
      <xdr:colOff>190500</xdr:colOff>
      <xdr:row>343</xdr:row>
      <xdr:rowOff>190500</xdr:rowOff>
    </xdr:to>
    <xdr:pic>
      <xdr:nvPicPr>
        <xdr:cNvPr id="1468" name="Picture 1467">
          <a:extLst>
            <a:ext uri="{FF2B5EF4-FFF2-40B4-BE49-F238E27FC236}">
              <a16:creationId xmlns:a16="http://schemas.microsoft.com/office/drawing/2014/main" id="{D2A9E6CA-59EE-87B7-F095-EF0BA14FE7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8706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344</xdr:row>
      <xdr:rowOff>0</xdr:rowOff>
    </xdr:from>
    <xdr:to>
      <xdr:col>4</xdr:col>
      <xdr:colOff>190500</xdr:colOff>
      <xdr:row>344</xdr:row>
      <xdr:rowOff>190500</xdr:rowOff>
    </xdr:to>
    <xdr:pic>
      <xdr:nvPicPr>
        <xdr:cNvPr id="1469" name="Picture 1468">
          <a:extLst>
            <a:ext uri="{FF2B5EF4-FFF2-40B4-BE49-F238E27FC236}">
              <a16:creationId xmlns:a16="http://schemas.microsoft.com/office/drawing/2014/main" id="{4A940A24-ECC4-7789-49A1-F0F111A663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9620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345</xdr:row>
      <xdr:rowOff>0</xdr:rowOff>
    </xdr:from>
    <xdr:to>
      <xdr:col>4</xdr:col>
      <xdr:colOff>190500</xdr:colOff>
      <xdr:row>345</xdr:row>
      <xdr:rowOff>190500</xdr:rowOff>
    </xdr:to>
    <xdr:pic>
      <xdr:nvPicPr>
        <xdr:cNvPr id="1470" name="Picture 1469">
          <a:extLst>
            <a:ext uri="{FF2B5EF4-FFF2-40B4-BE49-F238E27FC236}">
              <a16:creationId xmlns:a16="http://schemas.microsoft.com/office/drawing/2014/main" id="{8AF6A1CF-EFF9-BE46-A2D7-D13664C66D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30534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346</xdr:row>
      <xdr:rowOff>0</xdr:rowOff>
    </xdr:from>
    <xdr:to>
      <xdr:col>4</xdr:col>
      <xdr:colOff>190500</xdr:colOff>
      <xdr:row>346</xdr:row>
      <xdr:rowOff>190500</xdr:rowOff>
    </xdr:to>
    <xdr:pic>
      <xdr:nvPicPr>
        <xdr:cNvPr id="1471" name="Picture 1470">
          <a:extLst>
            <a:ext uri="{FF2B5EF4-FFF2-40B4-BE49-F238E27FC236}">
              <a16:creationId xmlns:a16="http://schemas.microsoft.com/office/drawing/2014/main" id="{ADC8E973-376E-7A39-E529-3BABF56E13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31266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348</xdr:row>
      <xdr:rowOff>0</xdr:rowOff>
    </xdr:from>
    <xdr:to>
      <xdr:col>4</xdr:col>
      <xdr:colOff>190500</xdr:colOff>
      <xdr:row>348</xdr:row>
      <xdr:rowOff>190500</xdr:rowOff>
    </xdr:to>
    <xdr:pic>
      <xdr:nvPicPr>
        <xdr:cNvPr id="1472" name="Picture 1471">
          <a:extLst>
            <a:ext uri="{FF2B5EF4-FFF2-40B4-BE49-F238E27FC236}">
              <a16:creationId xmlns:a16="http://schemas.microsoft.com/office/drawing/2014/main" id="{04A11ED4-F810-F1B4-D9EE-F3FC345F4B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32729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349</xdr:row>
      <xdr:rowOff>0</xdr:rowOff>
    </xdr:from>
    <xdr:to>
      <xdr:col>4</xdr:col>
      <xdr:colOff>190500</xdr:colOff>
      <xdr:row>349</xdr:row>
      <xdr:rowOff>190500</xdr:rowOff>
    </xdr:to>
    <xdr:pic>
      <xdr:nvPicPr>
        <xdr:cNvPr id="1473" name="Picture 1472">
          <a:extLst>
            <a:ext uri="{FF2B5EF4-FFF2-40B4-BE49-F238E27FC236}">
              <a16:creationId xmlns:a16="http://schemas.microsoft.com/office/drawing/2014/main" id="{36DA3F21-C98C-C2D6-3F76-0167F30522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33643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350</xdr:row>
      <xdr:rowOff>0</xdr:rowOff>
    </xdr:from>
    <xdr:to>
      <xdr:col>4</xdr:col>
      <xdr:colOff>190500</xdr:colOff>
      <xdr:row>350</xdr:row>
      <xdr:rowOff>190500</xdr:rowOff>
    </xdr:to>
    <xdr:pic>
      <xdr:nvPicPr>
        <xdr:cNvPr id="1474" name="Picture 1473">
          <a:extLst>
            <a:ext uri="{FF2B5EF4-FFF2-40B4-BE49-F238E27FC236}">
              <a16:creationId xmlns:a16="http://schemas.microsoft.com/office/drawing/2014/main" id="{6ADE471A-53F9-CC99-6BA4-0FF64064BD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34375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351</xdr:row>
      <xdr:rowOff>0</xdr:rowOff>
    </xdr:from>
    <xdr:to>
      <xdr:col>4</xdr:col>
      <xdr:colOff>190500</xdr:colOff>
      <xdr:row>351</xdr:row>
      <xdr:rowOff>190500</xdr:rowOff>
    </xdr:to>
    <xdr:pic>
      <xdr:nvPicPr>
        <xdr:cNvPr id="1475" name="Picture 1474">
          <a:extLst>
            <a:ext uri="{FF2B5EF4-FFF2-40B4-BE49-F238E27FC236}">
              <a16:creationId xmlns:a16="http://schemas.microsoft.com/office/drawing/2014/main" id="{60E6EC29-8374-5B7E-AA66-ACC7EB2E16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35289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352</xdr:row>
      <xdr:rowOff>0</xdr:rowOff>
    </xdr:from>
    <xdr:to>
      <xdr:col>4</xdr:col>
      <xdr:colOff>190500</xdr:colOff>
      <xdr:row>352</xdr:row>
      <xdr:rowOff>190500</xdr:rowOff>
    </xdr:to>
    <xdr:pic>
      <xdr:nvPicPr>
        <xdr:cNvPr id="1476" name="Picture 1475">
          <a:extLst>
            <a:ext uri="{FF2B5EF4-FFF2-40B4-BE49-F238E27FC236}">
              <a16:creationId xmlns:a16="http://schemas.microsoft.com/office/drawing/2014/main" id="{8863DD27-39A6-87A0-9585-9337D8B029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36204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353</xdr:row>
      <xdr:rowOff>0</xdr:rowOff>
    </xdr:from>
    <xdr:to>
      <xdr:col>4</xdr:col>
      <xdr:colOff>190500</xdr:colOff>
      <xdr:row>353</xdr:row>
      <xdr:rowOff>190500</xdr:rowOff>
    </xdr:to>
    <xdr:pic>
      <xdr:nvPicPr>
        <xdr:cNvPr id="1477" name="Picture 1476">
          <a:extLst>
            <a:ext uri="{FF2B5EF4-FFF2-40B4-BE49-F238E27FC236}">
              <a16:creationId xmlns:a16="http://schemas.microsoft.com/office/drawing/2014/main" id="{58D5BBD0-A568-1B9F-3B23-0673AB84E7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37118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354</xdr:row>
      <xdr:rowOff>0</xdr:rowOff>
    </xdr:from>
    <xdr:to>
      <xdr:col>4</xdr:col>
      <xdr:colOff>190500</xdr:colOff>
      <xdr:row>354</xdr:row>
      <xdr:rowOff>190500</xdr:rowOff>
    </xdr:to>
    <xdr:pic>
      <xdr:nvPicPr>
        <xdr:cNvPr id="1478" name="Picture 1477">
          <a:extLst>
            <a:ext uri="{FF2B5EF4-FFF2-40B4-BE49-F238E27FC236}">
              <a16:creationId xmlns:a16="http://schemas.microsoft.com/office/drawing/2014/main" id="{317B265C-91F5-7DCD-E6A7-E6FD0F6751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38032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359</xdr:row>
      <xdr:rowOff>0</xdr:rowOff>
    </xdr:from>
    <xdr:to>
      <xdr:col>4</xdr:col>
      <xdr:colOff>190500</xdr:colOff>
      <xdr:row>359</xdr:row>
      <xdr:rowOff>190500</xdr:rowOff>
    </xdr:to>
    <xdr:pic>
      <xdr:nvPicPr>
        <xdr:cNvPr id="1479" name="Picture 1478">
          <a:extLst>
            <a:ext uri="{FF2B5EF4-FFF2-40B4-BE49-F238E27FC236}">
              <a16:creationId xmlns:a16="http://schemas.microsoft.com/office/drawing/2014/main" id="{5F62798F-9B43-F420-1B61-D34DDEB0CD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42422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360</xdr:row>
      <xdr:rowOff>0</xdr:rowOff>
    </xdr:from>
    <xdr:to>
      <xdr:col>4</xdr:col>
      <xdr:colOff>190500</xdr:colOff>
      <xdr:row>360</xdr:row>
      <xdr:rowOff>190500</xdr:rowOff>
    </xdr:to>
    <xdr:pic>
      <xdr:nvPicPr>
        <xdr:cNvPr id="1480" name="Picture 1479">
          <a:extLst>
            <a:ext uri="{FF2B5EF4-FFF2-40B4-BE49-F238E27FC236}">
              <a16:creationId xmlns:a16="http://schemas.microsoft.com/office/drawing/2014/main" id="{A6BF7BC6-049A-869E-5CE8-73062049C4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43153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361</xdr:row>
      <xdr:rowOff>0</xdr:rowOff>
    </xdr:from>
    <xdr:to>
      <xdr:col>4</xdr:col>
      <xdr:colOff>190500</xdr:colOff>
      <xdr:row>361</xdr:row>
      <xdr:rowOff>190500</xdr:rowOff>
    </xdr:to>
    <xdr:pic>
      <xdr:nvPicPr>
        <xdr:cNvPr id="1481" name="Picture 1480">
          <a:extLst>
            <a:ext uri="{FF2B5EF4-FFF2-40B4-BE49-F238E27FC236}">
              <a16:creationId xmlns:a16="http://schemas.microsoft.com/office/drawing/2014/main" id="{716EFFC1-D78A-0356-68C4-8C3B7CEC09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43885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363</xdr:row>
      <xdr:rowOff>0</xdr:rowOff>
    </xdr:from>
    <xdr:to>
      <xdr:col>4</xdr:col>
      <xdr:colOff>190500</xdr:colOff>
      <xdr:row>363</xdr:row>
      <xdr:rowOff>190500</xdr:rowOff>
    </xdr:to>
    <xdr:pic>
      <xdr:nvPicPr>
        <xdr:cNvPr id="1482" name="Picture 1481">
          <a:extLst>
            <a:ext uri="{FF2B5EF4-FFF2-40B4-BE49-F238E27FC236}">
              <a16:creationId xmlns:a16="http://schemas.microsoft.com/office/drawing/2014/main" id="{A01E3CDE-4A65-C2A8-B9C7-0CD118ADE4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45531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364</xdr:row>
      <xdr:rowOff>0</xdr:rowOff>
    </xdr:from>
    <xdr:to>
      <xdr:col>4</xdr:col>
      <xdr:colOff>190500</xdr:colOff>
      <xdr:row>364</xdr:row>
      <xdr:rowOff>190500</xdr:rowOff>
    </xdr:to>
    <xdr:pic>
      <xdr:nvPicPr>
        <xdr:cNvPr id="1483" name="Picture 1482">
          <a:extLst>
            <a:ext uri="{FF2B5EF4-FFF2-40B4-BE49-F238E27FC236}">
              <a16:creationId xmlns:a16="http://schemas.microsoft.com/office/drawing/2014/main" id="{13A54FBA-CE43-8E09-290A-41862D8372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46262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365</xdr:row>
      <xdr:rowOff>0</xdr:rowOff>
    </xdr:from>
    <xdr:to>
      <xdr:col>4</xdr:col>
      <xdr:colOff>190500</xdr:colOff>
      <xdr:row>365</xdr:row>
      <xdr:rowOff>190500</xdr:rowOff>
    </xdr:to>
    <xdr:pic>
      <xdr:nvPicPr>
        <xdr:cNvPr id="1484" name="Picture 1483">
          <a:extLst>
            <a:ext uri="{FF2B5EF4-FFF2-40B4-BE49-F238E27FC236}">
              <a16:creationId xmlns:a16="http://schemas.microsoft.com/office/drawing/2014/main" id="{0DEBB98F-A24F-0E63-EAA9-F3273BFDA6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46994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366</xdr:row>
      <xdr:rowOff>0</xdr:rowOff>
    </xdr:from>
    <xdr:to>
      <xdr:col>4</xdr:col>
      <xdr:colOff>190500</xdr:colOff>
      <xdr:row>366</xdr:row>
      <xdr:rowOff>190500</xdr:rowOff>
    </xdr:to>
    <xdr:pic>
      <xdr:nvPicPr>
        <xdr:cNvPr id="1485" name="Picture 1484">
          <a:extLst>
            <a:ext uri="{FF2B5EF4-FFF2-40B4-BE49-F238E27FC236}">
              <a16:creationId xmlns:a16="http://schemas.microsoft.com/office/drawing/2014/main" id="{C24ADE6F-698F-28DF-085D-1084EC65C1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47908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367</xdr:row>
      <xdr:rowOff>0</xdr:rowOff>
    </xdr:from>
    <xdr:to>
      <xdr:col>4</xdr:col>
      <xdr:colOff>190500</xdr:colOff>
      <xdr:row>367</xdr:row>
      <xdr:rowOff>190500</xdr:rowOff>
    </xdr:to>
    <xdr:pic>
      <xdr:nvPicPr>
        <xdr:cNvPr id="1486" name="Picture 1485">
          <a:extLst>
            <a:ext uri="{FF2B5EF4-FFF2-40B4-BE49-F238E27FC236}">
              <a16:creationId xmlns:a16="http://schemas.microsoft.com/office/drawing/2014/main" id="{81D1D71D-64D6-FB5D-FD0E-DC2D7E0D86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48822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368</xdr:row>
      <xdr:rowOff>0</xdr:rowOff>
    </xdr:from>
    <xdr:to>
      <xdr:col>4</xdr:col>
      <xdr:colOff>190500</xdr:colOff>
      <xdr:row>368</xdr:row>
      <xdr:rowOff>190500</xdr:rowOff>
    </xdr:to>
    <xdr:pic>
      <xdr:nvPicPr>
        <xdr:cNvPr id="1487" name="Picture 1486">
          <a:extLst>
            <a:ext uri="{FF2B5EF4-FFF2-40B4-BE49-F238E27FC236}">
              <a16:creationId xmlns:a16="http://schemas.microsoft.com/office/drawing/2014/main" id="{4E2ACE66-B736-0B35-6299-88B6E7F6AD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49737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369</xdr:row>
      <xdr:rowOff>0</xdr:rowOff>
    </xdr:from>
    <xdr:to>
      <xdr:col>4</xdr:col>
      <xdr:colOff>190500</xdr:colOff>
      <xdr:row>369</xdr:row>
      <xdr:rowOff>190500</xdr:rowOff>
    </xdr:to>
    <xdr:pic>
      <xdr:nvPicPr>
        <xdr:cNvPr id="1488" name="Picture 1487">
          <a:extLst>
            <a:ext uri="{FF2B5EF4-FFF2-40B4-BE49-F238E27FC236}">
              <a16:creationId xmlns:a16="http://schemas.microsoft.com/office/drawing/2014/main" id="{70AA7476-B261-EA36-80F7-94C7388B94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50651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453</xdr:row>
      <xdr:rowOff>0</xdr:rowOff>
    </xdr:from>
    <xdr:to>
      <xdr:col>4</xdr:col>
      <xdr:colOff>190500</xdr:colOff>
      <xdr:row>453</xdr:row>
      <xdr:rowOff>190500</xdr:rowOff>
    </xdr:to>
    <xdr:pic>
      <xdr:nvPicPr>
        <xdr:cNvPr id="1489" name="Picture 1488">
          <a:extLst>
            <a:ext uri="{FF2B5EF4-FFF2-40B4-BE49-F238E27FC236}">
              <a16:creationId xmlns:a16="http://schemas.microsoft.com/office/drawing/2014/main" id="{90897B3E-D817-9432-B7DC-211E021697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52297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82</xdr:row>
      <xdr:rowOff>0</xdr:rowOff>
    </xdr:from>
    <xdr:to>
      <xdr:col>4</xdr:col>
      <xdr:colOff>190500</xdr:colOff>
      <xdr:row>82</xdr:row>
      <xdr:rowOff>190500</xdr:rowOff>
    </xdr:to>
    <xdr:pic>
      <xdr:nvPicPr>
        <xdr:cNvPr id="1490" name="Picture 1489">
          <a:extLst>
            <a:ext uri="{FF2B5EF4-FFF2-40B4-BE49-F238E27FC236}">
              <a16:creationId xmlns:a16="http://schemas.microsoft.com/office/drawing/2014/main" id="{3BB714DA-2766-38EA-AA31-57EB5A59CC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53029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83</xdr:row>
      <xdr:rowOff>0</xdr:rowOff>
    </xdr:from>
    <xdr:to>
      <xdr:col>4</xdr:col>
      <xdr:colOff>190500</xdr:colOff>
      <xdr:row>83</xdr:row>
      <xdr:rowOff>190500</xdr:rowOff>
    </xdr:to>
    <xdr:pic>
      <xdr:nvPicPr>
        <xdr:cNvPr id="1491" name="Picture 1490">
          <a:extLst>
            <a:ext uri="{FF2B5EF4-FFF2-40B4-BE49-F238E27FC236}">
              <a16:creationId xmlns:a16="http://schemas.microsoft.com/office/drawing/2014/main" id="{F5FAF42E-FD36-F3D1-EA5F-87219C8372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53943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84</xdr:row>
      <xdr:rowOff>0</xdr:rowOff>
    </xdr:from>
    <xdr:to>
      <xdr:col>4</xdr:col>
      <xdr:colOff>190500</xdr:colOff>
      <xdr:row>84</xdr:row>
      <xdr:rowOff>190500</xdr:rowOff>
    </xdr:to>
    <xdr:pic>
      <xdr:nvPicPr>
        <xdr:cNvPr id="1492" name="Picture 1491">
          <a:extLst>
            <a:ext uri="{FF2B5EF4-FFF2-40B4-BE49-F238E27FC236}">
              <a16:creationId xmlns:a16="http://schemas.microsoft.com/office/drawing/2014/main" id="{C9147CA7-B72D-6A79-AA22-037CFF89C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54857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85</xdr:row>
      <xdr:rowOff>0</xdr:rowOff>
    </xdr:from>
    <xdr:to>
      <xdr:col>4</xdr:col>
      <xdr:colOff>190500</xdr:colOff>
      <xdr:row>85</xdr:row>
      <xdr:rowOff>190500</xdr:rowOff>
    </xdr:to>
    <xdr:pic>
      <xdr:nvPicPr>
        <xdr:cNvPr id="1493" name="Picture 1492">
          <a:extLst>
            <a:ext uri="{FF2B5EF4-FFF2-40B4-BE49-F238E27FC236}">
              <a16:creationId xmlns:a16="http://schemas.microsoft.com/office/drawing/2014/main" id="{FD84B427-8799-BAC6-F8B4-F75B61CF68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55772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173</xdr:row>
      <xdr:rowOff>0</xdr:rowOff>
    </xdr:from>
    <xdr:to>
      <xdr:col>4</xdr:col>
      <xdr:colOff>190500</xdr:colOff>
      <xdr:row>173</xdr:row>
      <xdr:rowOff>190500</xdr:rowOff>
    </xdr:to>
    <xdr:pic>
      <xdr:nvPicPr>
        <xdr:cNvPr id="1494" name="Picture 1493">
          <a:extLst>
            <a:ext uri="{FF2B5EF4-FFF2-40B4-BE49-F238E27FC236}">
              <a16:creationId xmlns:a16="http://schemas.microsoft.com/office/drawing/2014/main" id="{29FAF5EB-DBF8-5C6D-3960-80784341A7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56686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174</xdr:row>
      <xdr:rowOff>0</xdr:rowOff>
    </xdr:from>
    <xdr:to>
      <xdr:col>4</xdr:col>
      <xdr:colOff>190500</xdr:colOff>
      <xdr:row>174</xdr:row>
      <xdr:rowOff>190500</xdr:rowOff>
    </xdr:to>
    <xdr:pic>
      <xdr:nvPicPr>
        <xdr:cNvPr id="1495" name="Picture 1494">
          <a:extLst>
            <a:ext uri="{FF2B5EF4-FFF2-40B4-BE49-F238E27FC236}">
              <a16:creationId xmlns:a16="http://schemas.microsoft.com/office/drawing/2014/main" id="{9C22F4C6-1925-4D0A-9E0A-E112583E51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57235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645</xdr:row>
      <xdr:rowOff>0</xdr:rowOff>
    </xdr:from>
    <xdr:to>
      <xdr:col>4</xdr:col>
      <xdr:colOff>190500</xdr:colOff>
      <xdr:row>645</xdr:row>
      <xdr:rowOff>190500</xdr:rowOff>
    </xdr:to>
    <xdr:pic>
      <xdr:nvPicPr>
        <xdr:cNvPr id="1496" name="Picture 1495">
          <a:extLst>
            <a:ext uri="{FF2B5EF4-FFF2-40B4-BE49-F238E27FC236}">
              <a16:creationId xmlns:a16="http://schemas.microsoft.com/office/drawing/2014/main" id="{BD990D48-5600-B9EE-4619-F5C3E710B6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57784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646</xdr:row>
      <xdr:rowOff>0</xdr:rowOff>
    </xdr:from>
    <xdr:to>
      <xdr:col>4</xdr:col>
      <xdr:colOff>190500</xdr:colOff>
      <xdr:row>646</xdr:row>
      <xdr:rowOff>190500</xdr:rowOff>
    </xdr:to>
    <xdr:pic>
      <xdr:nvPicPr>
        <xdr:cNvPr id="1497" name="Picture 1496">
          <a:extLst>
            <a:ext uri="{FF2B5EF4-FFF2-40B4-BE49-F238E27FC236}">
              <a16:creationId xmlns:a16="http://schemas.microsoft.com/office/drawing/2014/main" id="{DDFDF22E-2345-A136-CA92-220B05E4AC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58332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647</xdr:row>
      <xdr:rowOff>0</xdr:rowOff>
    </xdr:from>
    <xdr:to>
      <xdr:col>4</xdr:col>
      <xdr:colOff>190500</xdr:colOff>
      <xdr:row>647</xdr:row>
      <xdr:rowOff>190500</xdr:rowOff>
    </xdr:to>
    <xdr:pic>
      <xdr:nvPicPr>
        <xdr:cNvPr id="1498" name="Picture 1497">
          <a:extLst>
            <a:ext uri="{FF2B5EF4-FFF2-40B4-BE49-F238E27FC236}">
              <a16:creationId xmlns:a16="http://schemas.microsoft.com/office/drawing/2014/main" id="{BB824D1D-77AB-FC7D-515D-3F645FECDF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58881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648</xdr:row>
      <xdr:rowOff>0</xdr:rowOff>
    </xdr:from>
    <xdr:to>
      <xdr:col>4</xdr:col>
      <xdr:colOff>190500</xdr:colOff>
      <xdr:row>648</xdr:row>
      <xdr:rowOff>190500</xdr:rowOff>
    </xdr:to>
    <xdr:pic>
      <xdr:nvPicPr>
        <xdr:cNvPr id="1499" name="Picture 1498">
          <a:extLst>
            <a:ext uri="{FF2B5EF4-FFF2-40B4-BE49-F238E27FC236}">
              <a16:creationId xmlns:a16="http://schemas.microsoft.com/office/drawing/2014/main" id="{68FCB739-8B7A-1C8D-A703-D275CCC7CF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59612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649</xdr:row>
      <xdr:rowOff>0</xdr:rowOff>
    </xdr:from>
    <xdr:to>
      <xdr:col>4</xdr:col>
      <xdr:colOff>190500</xdr:colOff>
      <xdr:row>649</xdr:row>
      <xdr:rowOff>190500</xdr:rowOff>
    </xdr:to>
    <xdr:pic>
      <xdr:nvPicPr>
        <xdr:cNvPr id="1500" name="Picture 1499">
          <a:extLst>
            <a:ext uri="{FF2B5EF4-FFF2-40B4-BE49-F238E27FC236}">
              <a16:creationId xmlns:a16="http://schemas.microsoft.com/office/drawing/2014/main" id="{388D5DB4-6AD7-A0AD-2593-089858396F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60344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650</xdr:row>
      <xdr:rowOff>0</xdr:rowOff>
    </xdr:from>
    <xdr:to>
      <xdr:col>4</xdr:col>
      <xdr:colOff>190500</xdr:colOff>
      <xdr:row>650</xdr:row>
      <xdr:rowOff>190500</xdr:rowOff>
    </xdr:to>
    <xdr:pic>
      <xdr:nvPicPr>
        <xdr:cNvPr id="1501" name="Picture 1500">
          <a:extLst>
            <a:ext uri="{FF2B5EF4-FFF2-40B4-BE49-F238E27FC236}">
              <a16:creationId xmlns:a16="http://schemas.microsoft.com/office/drawing/2014/main" id="{831F1E1E-E95F-1F0D-1CE0-2C88A0D71C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61075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826</xdr:row>
      <xdr:rowOff>0</xdr:rowOff>
    </xdr:from>
    <xdr:to>
      <xdr:col>4</xdr:col>
      <xdr:colOff>190500</xdr:colOff>
      <xdr:row>826</xdr:row>
      <xdr:rowOff>190500</xdr:rowOff>
    </xdr:to>
    <xdr:pic>
      <xdr:nvPicPr>
        <xdr:cNvPr id="1502" name="Picture 1501">
          <a:extLst>
            <a:ext uri="{FF2B5EF4-FFF2-40B4-BE49-F238E27FC236}">
              <a16:creationId xmlns:a16="http://schemas.microsoft.com/office/drawing/2014/main" id="{9DB0C0B5-BE5C-1190-5E8B-4A2EE5234E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61807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827</xdr:row>
      <xdr:rowOff>0</xdr:rowOff>
    </xdr:from>
    <xdr:to>
      <xdr:col>4</xdr:col>
      <xdr:colOff>190500</xdr:colOff>
      <xdr:row>827</xdr:row>
      <xdr:rowOff>190500</xdr:rowOff>
    </xdr:to>
    <xdr:pic>
      <xdr:nvPicPr>
        <xdr:cNvPr id="1503" name="Picture 1502">
          <a:extLst>
            <a:ext uri="{FF2B5EF4-FFF2-40B4-BE49-F238E27FC236}">
              <a16:creationId xmlns:a16="http://schemas.microsoft.com/office/drawing/2014/main" id="{753D8001-E841-E202-67B5-8CA0476654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62721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700</xdr:row>
      <xdr:rowOff>0</xdr:rowOff>
    </xdr:from>
    <xdr:to>
      <xdr:col>4</xdr:col>
      <xdr:colOff>190500</xdr:colOff>
      <xdr:row>700</xdr:row>
      <xdr:rowOff>190500</xdr:rowOff>
    </xdr:to>
    <xdr:pic>
      <xdr:nvPicPr>
        <xdr:cNvPr id="1504" name="Picture 1503">
          <a:extLst>
            <a:ext uri="{FF2B5EF4-FFF2-40B4-BE49-F238E27FC236}">
              <a16:creationId xmlns:a16="http://schemas.microsoft.com/office/drawing/2014/main" id="{BBF1766D-C3A9-7076-0D94-39317F68BE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63636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701</xdr:row>
      <xdr:rowOff>0</xdr:rowOff>
    </xdr:from>
    <xdr:to>
      <xdr:col>4</xdr:col>
      <xdr:colOff>190500</xdr:colOff>
      <xdr:row>701</xdr:row>
      <xdr:rowOff>190500</xdr:rowOff>
    </xdr:to>
    <xdr:pic>
      <xdr:nvPicPr>
        <xdr:cNvPr id="1505" name="Picture 1504">
          <a:extLst>
            <a:ext uri="{FF2B5EF4-FFF2-40B4-BE49-F238E27FC236}">
              <a16:creationId xmlns:a16="http://schemas.microsoft.com/office/drawing/2014/main" id="{E298C415-2377-82F9-EC50-5C5ABF6796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64367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702</xdr:row>
      <xdr:rowOff>0</xdr:rowOff>
    </xdr:from>
    <xdr:to>
      <xdr:col>4</xdr:col>
      <xdr:colOff>190500</xdr:colOff>
      <xdr:row>702</xdr:row>
      <xdr:rowOff>190500</xdr:rowOff>
    </xdr:to>
    <xdr:pic>
      <xdr:nvPicPr>
        <xdr:cNvPr id="1506" name="Picture 1505">
          <a:extLst>
            <a:ext uri="{FF2B5EF4-FFF2-40B4-BE49-F238E27FC236}">
              <a16:creationId xmlns:a16="http://schemas.microsoft.com/office/drawing/2014/main" id="{5BC35CFF-B798-9AE7-1915-55CE631A80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65099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703</xdr:row>
      <xdr:rowOff>0</xdr:rowOff>
    </xdr:from>
    <xdr:to>
      <xdr:col>4</xdr:col>
      <xdr:colOff>190500</xdr:colOff>
      <xdr:row>703</xdr:row>
      <xdr:rowOff>190500</xdr:rowOff>
    </xdr:to>
    <xdr:pic>
      <xdr:nvPicPr>
        <xdr:cNvPr id="1507" name="Picture 1506">
          <a:extLst>
            <a:ext uri="{FF2B5EF4-FFF2-40B4-BE49-F238E27FC236}">
              <a16:creationId xmlns:a16="http://schemas.microsoft.com/office/drawing/2014/main" id="{7EE65CDC-2400-80EE-C32B-3A90D40A9F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65830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46</xdr:row>
      <xdr:rowOff>0</xdr:rowOff>
    </xdr:from>
    <xdr:to>
      <xdr:col>4</xdr:col>
      <xdr:colOff>190500</xdr:colOff>
      <xdr:row>46</xdr:row>
      <xdr:rowOff>190500</xdr:rowOff>
    </xdr:to>
    <xdr:pic>
      <xdr:nvPicPr>
        <xdr:cNvPr id="1508" name="Picture 1507">
          <a:extLst>
            <a:ext uri="{FF2B5EF4-FFF2-40B4-BE49-F238E27FC236}">
              <a16:creationId xmlns:a16="http://schemas.microsoft.com/office/drawing/2014/main" id="{C427D4FB-1C88-AFE3-52BF-6D1590D924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16488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177</xdr:row>
      <xdr:rowOff>0</xdr:rowOff>
    </xdr:from>
    <xdr:to>
      <xdr:col>4</xdr:col>
      <xdr:colOff>190500</xdr:colOff>
      <xdr:row>177</xdr:row>
      <xdr:rowOff>190500</xdr:rowOff>
    </xdr:to>
    <xdr:pic>
      <xdr:nvPicPr>
        <xdr:cNvPr id="1509" name="Picture 1508">
          <a:extLst>
            <a:ext uri="{FF2B5EF4-FFF2-40B4-BE49-F238E27FC236}">
              <a16:creationId xmlns:a16="http://schemas.microsoft.com/office/drawing/2014/main" id="{96DB3CD8-F591-5BC7-7A96-0F126F96DA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17037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178</xdr:row>
      <xdr:rowOff>0</xdr:rowOff>
    </xdr:from>
    <xdr:to>
      <xdr:col>4</xdr:col>
      <xdr:colOff>190500</xdr:colOff>
      <xdr:row>178</xdr:row>
      <xdr:rowOff>190500</xdr:rowOff>
    </xdr:to>
    <xdr:pic>
      <xdr:nvPicPr>
        <xdr:cNvPr id="1510" name="Picture 1509">
          <a:extLst>
            <a:ext uri="{FF2B5EF4-FFF2-40B4-BE49-F238E27FC236}">
              <a16:creationId xmlns:a16="http://schemas.microsoft.com/office/drawing/2014/main" id="{7F9F81A7-4098-759A-FF1D-7D400CD55B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17768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218</xdr:row>
      <xdr:rowOff>0</xdr:rowOff>
    </xdr:from>
    <xdr:to>
      <xdr:col>4</xdr:col>
      <xdr:colOff>190500</xdr:colOff>
      <xdr:row>218</xdr:row>
      <xdr:rowOff>190500</xdr:rowOff>
    </xdr:to>
    <xdr:pic>
      <xdr:nvPicPr>
        <xdr:cNvPr id="1511" name="Picture 1510">
          <a:extLst>
            <a:ext uri="{FF2B5EF4-FFF2-40B4-BE49-F238E27FC236}">
              <a16:creationId xmlns:a16="http://schemas.microsoft.com/office/drawing/2014/main" id="{93762755-66C5-D780-7776-7D03524618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18683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219</xdr:row>
      <xdr:rowOff>0</xdr:rowOff>
    </xdr:from>
    <xdr:to>
      <xdr:col>4</xdr:col>
      <xdr:colOff>190500</xdr:colOff>
      <xdr:row>219</xdr:row>
      <xdr:rowOff>190500</xdr:rowOff>
    </xdr:to>
    <xdr:pic>
      <xdr:nvPicPr>
        <xdr:cNvPr id="1512" name="Picture 1511">
          <a:extLst>
            <a:ext uri="{FF2B5EF4-FFF2-40B4-BE49-F238E27FC236}">
              <a16:creationId xmlns:a16="http://schemas.microsoft.com/office/drawing/2014/main" id="{820A7BEC-5098-AF09-24F9-50B072C85D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19414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220</xdr:row>
      <xdr:rowOff>0</xdr:rowOff>
    </xdr:from>
    <xdr:to>
      <xdr:col>4</xdr:col>
      <xdr:colOff>190500</xdr:colOff>
      <xdr:row>220</xdr:row>
      <xdr:rowOff>190500</xdr:rowOff>
    </xdr:to>
    <xdr:pic>
      <xdr:nvPicPr>
        <xdr:cNvPr id="1513" name="Picture 1512">
          <a:extLst>
            <a:ext uri="{FF2B5EF4-FFF2-40B4-BE49-F238E27FC236}">
              <a16:creationId xmlns:a16="http://schemas.microsoft.com/office/drawing/2014/main" id="{2FBCCDFD-87B7-D71E-D9B1-1C194D9546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20146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221</xdr:row>
      <xdr:rowOff>0</xdr:rowOff>
    </xdr:from>
    <xdr:to>
      <xdr:col>4</xdr:col>
      <xdr:colOff>190500</xdr:colOff>
      <xdr:row>221</xdr:row>
      <xdr:rowOff>190500</xdr:rowOff>
    </xdr:to>
    <xdr:pic>
      <xdr:nvPicPr>
        <xdr:cNvPr id="1514" name="Picture 1513">
          <a:extLst>
            <a:ext uri="{FF2B5EF4-FFF2-40B4-BE49-F238E27FC236}">
              <a16:creationId xmlns:a16="http://schemas.microsoft.com/office/drawing/2014/main" id="{A3E1BEE5-6E3D-32F3-D79C-98754BAF8C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20877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222</xdr:row>
      <xdr:rowOff>0</xdr:rowOff>
    </xdr:from>
    <xdr:to>
      <xdr:col>4</xdr:col>
      <xdr:colOff>190500</xdr:colOff>
      <xdr:row>222</xdr:row>
      <xdr:rowOff>190500</xdr:rowOff>
    </xdr:to>
    <xdr:pic>
      <xdr:nvPicPr>
        <xdr:cNvPr id="1515" name="Picture 1514">
          <a:extLst>
            <a:ext uri="{FF2B5EF4-FFF2-40B4-BE49-F238E27FC236}">
              <a16:creationId xmlns:a16="http://schemas.microsoft.com/office/drawing/2014/main" id="{397A735B-2769-0EEC-1B39-F14B09E365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21609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223</xdr:row>
      <xdr:rowOff>0</xdr:rowOff>
    </xdr:from>
    <xdr:to>
      <xdr:col>4</xdr:col>
      <xdr:colOff>190500</xdr:colOff>
      <xdr:row>223</xdr:row>
      <xdr:rowOff>190500</xdr:rowOff>
    </xdr:to>
    <xdr:pic>
      <xdr:nvPicPr>
        <xdr:cNvPr id="1516" name="Picture 1515">
          <a:extLst>
            <a:ext uri="{FF2B5EF4-FFF2-40B4-BE49-F238E27FC236}">
              <a16:creationId xmlns:a16="http://schemas.microsoft.com/office/drawing/2014/main" id="{8B36BF73-6B9B-393E-D23B-E6EC827D2E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22340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204</xdr:row>
      <xdr:rowOff>0</xdr:rowOff>
    </xdr:from>
    <xdr:to>
      <xdr:col>4</xdr:col>
      <xdr:colOff>190500</xdr:colOff>
      <xdr:row>204</xdr:row>
      <xdr:rowOff>190500</xdr:rowOff>
    </xdr:to>
    <xdr:pic>
      <xdr:nvPicPr>
        <xdr:cNvPr id="1517" name="Picture 1516">
          <a:extLst>
            <a:ext uri="{FF2B5EF4-FFF2-40B4-BE49-F238E27FC236}">
              <a16:creationId xmlns:a16="http://schemas.microsoft.com/office/drawing/2014/main" id="{9A0C3FB1-2E8F-4E04-9529-B270098BCE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23072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205</xdr:row>
      <xdr:rowOff>0</xdr:rowOff>
    </xdr:from>
    <xdr:to>
      <xdr:col>4</xdr:col>
      <xdr:colOff>190500</xdr:colOff>
      <xdr:row>205</xdr:row>
      <xdr:rowOff>190500</xdr:rowOff>
    </xdr:to>
    <xdr:pic>
      <xdr:nvPicPr>
        <xdr:cNvPr id="1518" name="Picture 1517">
          <a:extLst>
            <a:ext uri="{FF2B5EF4-FFF2-40B4-BE49-F238E27FC236}">
              <a16:creationId xmlns:a16="http://schemas.microsoft.com/office/drawing/2014/main" id="{B6FE0342-2B6F-0000-EDC6-9B6A6AE3B6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23620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206</xdr:row>
      <xdr:rowOff>0</xdr:rowOff>
    </xdr:from>
    <xdr:to>
      <xdr:col>4</xdr:col>
      <xdr:colOff>190500</xdr:colOff>
      <xdr:row>206</xdr:row>
      <xdr:rowOff>190500</xdr:rowOff>
    </xdr:to>
    <xdr:pic>
      <xdr:nvPicPr>
        <xdr:cNvPr id="1519" name="Picture 1518">
          <a:extLst>
            <a:ext uri="{FF2B5EF4-FFF2-40B4-BE49-F238E27FC236}">
              <a16:creationId xmlns:a16="http://schemas.microsoft.com/office/drawing/2014/main" id="{1D445D50-407E-E8DE-A2FE-C82A75421A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24169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207</xdr:row>
      <xdr:rowOff>0</xdr:rowOff>
    </xdr:from>
    <xdr:to>
      <xdr:col>4</xdr:col>
      <xdr:colOff>190500</xdr:colOff>
      <xdr:row>207</xdr:row>
      <xdr:rowOff>190500</xdr:rowOff>
    </xdr:to>
    <xdr:pic>
      <xdr:nvPicPr>
        <xdr:cNvPr id="1520" name="Picture 1519">
          <a:extLst>
            <a:ext uri="{FF2B5EF4-FFF2-40B4-BE49-F238E27FC236}">
              <a16:creationId xmlns:a16="http://schemas.microsoft.com/office/drawing/2014/main" id="{CFA0A4D6-EC75-E178-5635-421950284C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24718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208</xdr:row>
      <xdr:rowOff>0</xdr:rowOff>
    </xdr:from>
    <xdr:to>
      <xdr:col>4</xdr:col>
      <xdr:colOff>190500</xdr:colOff>
      <xdr:row>208</xdr:row>
      <xdr:rowOff>190500</xdr:rowOff>
    </xdr:to>
    <xdr:pic>
      <xdr:nvPicPr>
        <xdr:cNvPr id="1521" name="Picture 1520">
          <a:extLst>
            <a:ext uri="{FF2B5EF4-FFF2-40B4-BE49-F238E27FC236}">
              <a16:creationId xmlns:a16="http://schemas.microsoft.com/office/drawing/2014/main" id="{CCA9E005-B49F-BE4D-3EEA-CCE45D19B8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25266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209</xdr:row>
      <xdr:rowOff>0</xdr:rowOff>
    </xdr:from>
    <xdr:to>
      <xdr:col>4</xdr:col>
      <xdr:colOff>190500</xdr:colOff>
      <xdr:row>209</xdr:row>
      <xdr:rowOff>190500</xdr:rowOff>
    </xdr:to>
    <xdr:pic>
      <xdr:nvPicPr>
        <xdr:cNvPr id="1522" name="Picture 1521">
          <a:extLst>
            <a:ext uri="{FF2B5EF4-FFF2-40B4-BE49-F238E27FC236}">
              <a16:creationId xmlns:a16="http://schemas.microsoft.com/office/drawing/2014/main" id="{E61B0EF6-5E7F-F9DD-F5E7-3DBEAE65B7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25815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210</xdr:row>
      <xdr:rowOff>0</xdr:rowOff>
    </xdr:from>
    <xdr:to>
      <xdr:col>4</xdr:col>
      <xdr:colOff>190500</xdr:colOff>
      <xdr:row>210</xdr:row>
      <xdr:rowOff>190500</xdr:rowOff>
    </xdr:to>
    <xdr:pic>
      <xdr:nvPicPr>
        <xdr:cNvPr id="1523" name="Picture 1522">
          <a:extLst>
            <a:ext uri="{FF2B5EF4-FFF2-40B4-BE49-F238E27FC236}">
              <a16:creationId xmlns:a16="http://schemas.microsoft.com/office/drawing/2014/main" id="{1031E2C9-061F-1B0A-BFBA-776A0361D0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26364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211</xdr:row>
      <xdr:rowOff>0</xdr:rowOff>
    </xdr:from>
    <xdr:to>
      <xdr:col>4</xdr:col>
      <xdr:colOff>190500</xdr:colOff>
      <xdr:row>211</xdr:row>
      <xdr:rowOff>190500</xdr:rowOff>
    </xdr:to>
    <xdr:pic>
      <xdr:nvPicPr>
        <xdr:cNvPr id="1524" name="Picture 1523">
          <a:extLst>
            <a:ext uri="{FF2B5EF4-FFF2-40B4-BE49-F238E27FC236}">
              <a16:creationId xmlns:a16="http://schemas.microsoft.com/office/drawing/2014/main" id="{E997E47D-FE62-74CF-1A9A-2F81B5BBB5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26912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212</xdr:row>
      <xdr:rowOff>0</xdr:rowOff>
    </xdr:from>
    <xdr:to>
      <xdr:col>4</xdr:col>
      <xdr:colOff>190500</xdr:colOff>
      <xdr:row>212</xdr:row>
      <xdr:rowOff>190500</xdr:rowOff>
    </xdr:to>
    <xdr:pic>
      <xdr:nvPicPr>
        <xdr:cNvPr id="1525" name="Picture 1524">
          <a:extLst>
            <a:ext uri="{FF2B5EF4-FFF2-40B4-BE49-F238E27FC236}">
              <a16:creationId xmlns:a16="http://schemas.microsoft.com/office/drawing/2014/main" id="{90845B8A-51DA-8DF2-5DFB-00803F02FB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27461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213</xdr:row>
      <xdr:rowOff>0</xdr:rowOff>
    </xdr:from>
    <xdr:to>
      <xdr:col>4</xdr:col>
      <xdr:colOff>190500</xdr:colOff>
      <xdr:row>213</xdr:row>
      <xdr:rowOff>190500</xdr:rowOff>
    </xdr:to>
    <xdr:pic>
      <xdr:nvPicPr>
        <xdr:cNvPr id="1526" name="Picture 1525">
          <a:extLst>
            <a:ext uri="{FF2B5EF4-FFF2-40B4-BE49-F238E27FC236}">
              <a16:creationId xmlns:a16="http://schemas.microsoft.com/office/drawing/2014/main" id="{8D9DC367-41C5-6D87-A102-9CD058908D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28009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214</xdr:row>
      <xdr:rowOff>0</xdr:rowOff>
    </xdr:from>
    <xdr:to>
      <xdr:col>4</xdr:col>
      <xdr:colOff>190500</xdr:colOff>
      <xdr:row>214</xdr:row>
      <xdr:rowOff>190500</xdr:rowOff>
    </xdr:to>
    <xdr:pic>
      <xdr:nvPicPr>
        <xdr:cNvPr id="1527" name="Picture 1526">
          <a:extLst>
            <a:ext uri="{FF2B5EF4-FFF2-40B4-BE49-F238E27FC236}">
              <a16:creationId xmlns:a16="http://schemas.microsoft.com/office/drawing/2014/main" id="{046832ED-A21F-D646-8AF8-5A434E96E0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28558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215</xdr:row>
      <xdr:rowOff>0</xdr:rowOff>
    </xdr:from>
    <xdr:to>
      <xdr:col>4</xdr:col>
      <xdr:colOff>190500</xdr:colOff>
      <xdr:row>215</xdr:row>
      <xdr:rowOff>190500</xdr:rowOff>
    </xdr:to>
    <xdr:pic>
      <xdr:nvPicPr>
        <xdr:cNvPr id="1528" name="Picture 1527">
          <a:extLst>
            <a:ext uri="{FF2B5EF4-FFF2-40B4-BE49-F238E27FC236}">
              <a16:creationId xmlns:a16="http://schemas.microsoft.com/office/drawing/2014/main" id="{CE31C7EF-8FB5-9E21-AF6A-F7581DAB32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29107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216</xdr:row>
      <xdr:rowOff>0</xdr:rowOff>
    </xdr:from>
    <xdr:to>
      <xdr:col>4</xdr:col>
      <xdr:colOff>190500</xdr:colOff>
      <xdr:row>216</xdr:row>
      <xdr:rowOff>190500</xdr:rowOff>
    </xdr:to>
    <xdr:pic>
      <xdr:nvPicPr>
        <xdr:cNvPr id="1529" name="Picture 1528">
          <a:extLst>
            <a:ext uri="{FF2B5EF4-FFF2-40B4-BE49-F238E27FC236}">
              <a16:creationId xmlns:a16="http://schemas.microsoft.com/office/drawing/2014/main" id="{CEC5854E-CAD8-2B5D-B5D8-7DBC87D5C6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29655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723</xdr:row>
      <xdr:rowOff>0</xdr:rowOff>
    </xdr:from>
    <xdr:to>
      <xdr:col>4</xdr:col>
      <xdr:colOff>190500</xdr:colOff>
      <xdr:row>723</xdr:row>
      <xdr:rowOff>190500</xdr:rowOff>
    </xdr:to>
    <xdr:pic>
      <xdr:nvPicPr>
        <xdr:cNvPr id="1530" name="Picture 1529">
          <a:extLst>
            <a:ext uri="{FF2B5EF4-FFF2-40B4-BE49-F238E27FC236}">
              <a16:creationId xmlns:a16="http://schemas.microsoft.com/office/drawing/2014/main" id="{37F8BADF-BB15-7FC9-5233-3B9DD59EA1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30387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724</xdr:row>
      <xdr:rowOff>0</xdr:rowOff>
    </xdr:from>
    <xdr:to>
      <xdr:col>4</xdr:col>
      <xdr:colOff>190500</xdr:colOff>
      <xdr:row>724</xdr:row>
      <xdr:rowOff>190500</xdr:rowOff>
    </xdr:to>
    <xdr:pic>
      <xdr:nvPicPr>
        <xdr:cNvPr id="1531" name="Picture 1530">
          <a:extLst>
            <a:ext uri="{FF2B5EF4-FFF2-40B4-BE49-F238E27FC236}">
              <a16:creationId xmlns:a16="http://schemas.microsoft.com/office/drawing/2014/main" id="{987FFE70-3653-41D7-C992-A6CF7541C2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30936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725</xdr:row>
      <xdr:rowOff>0</xdr:rowOff>
    </xdr:from>
    <xdr:to>
      <xdr:col>4</xdr:col>
      <xdr:colOff>190500</xdr:colOff>
      <xdr:row>725</xdr:row>
      <xdr:rowOff>190500</xdr:rowOff>
    </xdr:to>
    <xdr:pic>
      <xdr:nvPicPr>
        <xdr:cNvPr id="1532" name="Picture 1531">
          <a:extLst>
            <a:ext uri="{FF2B5EF4-FFF2-40B4-BE49-F238E27FC236}">
              <a16:creationId xmlns:a16="http://schemas.microsoft.com/office/drawing/2014/main" id="{BD9E8104-82C5-EAE1-B759-4AC71C1567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31484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726</xdr:row>
      <xdr:rowOff>0</xdr:rowOff>
    </xdr:from>
    <xdr:to>
      <xdr:col>4</xdr:col>
      <xdr:colOff>190500</xdr:colOff>
      <xdr:row>726</xdr:row>
      <xdr:rowOff>190500</xdr:rowOff>
    </xdr:to>
    <xdr:pic>
      <xdr:nvPicPr>
        <xdr:cNvPr id="1533" name="Picture 1532">
          <a:extLst>
            <a:ext uri="{FF2B5EF4-FFF2-40B4-BE49-F238E27FC236}">
              <a16:creationId xmlns:a16="http://schemas.microsoft.com/office/drawing/2014/main" id="{92AA277C-FD3E-82EF-B916-7659D30D45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32033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727</xdr:row>
      <xdr:rowOff>0</xdr:rowOff>
    </xdr:from>
    <xdr:to>
      <xdr:col>4</xdr:col>
      <xdr:colOff>190500</xdr:colOff>
      <xdr:row>727</xdr:row>
      <xdr:rowOff>190500</xdr:rowOff>
    </xdr:to>
    <xdr:pic>
      <xdr:nvPicPr>
        <xdr:cNvPr id="1534" name="Picture 1533">
          <a:extLst>
            <a:ext uri="{FF2B5EF4-FFF2-40B4-BE49-F238E27FC236}">
              <a16:creationId xmlns:a16="http://schemas.microsoft.com/office/drawing/2014/main" id="{77F38C97-30A2-C186-C5A1-FDD61C911E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32581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728</xdr:row>
      <xdr:rowOff>0</xdr:rowOff>
    </xdr:from>
    <xdr:to>
      <xdr:col>4</xdr:col>
      <xdr:colOff>190500</xdr:colOff>
      <xdr:row>728</xdr:row>
      <xdr:rowOff>190500</xdr:rowOff>
    </xdr:to>
    <xdr:pic>
      <xdr:nvPicPr>
        <xdr:cNvPr id="1535" name="Picture 1534">
          <a:extLst>
            <a:ext uri="{FF2B5EF4-FFF2-40B4-BE49-F238E27FC236}">
              <a16:creationId xmlns:a16="http://schemas.microsoft.com/office/drawing/2014/main" id="{2E6D40A9-957A-C335-EF4A-1C0F3A6BC4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33130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371</xdr:row>
      <xdr:rowOff>0</xdr:rowOff>
    </xdr:from>
    <xdr:to>
      <xdr:col>4</xdr:col>
      <xdr:colOff>190500</xdr:colOff>
      <xdr:row>371</xdr:row>
      <xdr:rowOff>190500</xdr:rowOff>
    </xdr:to>
    <xdr:pic>
      <xdr:nvPicPr>
        <xdr:cNvPr id="1536" name="Picture 1535">
          <a:extLst>
            <a:ext uri="{FF2B5EF4-FFF2-40B4-BE49-F238E27FC236}">
              <a16:creationId xmlns:a16="http://schemas.microsoft.com/office/drawing/2014/main" id="{3304F03A-C77F-C62E-EE7C-669199298E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33679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374</xdr:row>
      <xdr:rowOff>0</xdr:rowOff>
    </xdr:from>
    <xdr:to>
      <xdr:col>4</xdr:col>
      <xdr:colOff>190500</xdr:colOff>
      <xdr:row>374</xdr:row>
      <xdr:rowOff>190500</xdr:rowOff>
    </xdr:to>
    <xdr:pic>
      <xdr:nvPicPr>
        <xdr:cNvPr id="1537" name="Picture 1536">
          <a:extLst>
            <a:ext uri="{FF2B5EF4-FFF2-40B4-BE49-F238E27FC236}">
              <a16:creationId xmlns:a16="http://schemas.microsoft.com/office/drawing/2014/main" id="{1B17770E-5DDD-1ED8-616F-44B797E5EA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35873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375</xdr:row>
      <xdr:rowOff>0</xdr:rowOff>
    </xdr:from>
    <xdr:to>
      <xdr:col>4</xdr:col>
      <xdr:colOff>190500</xdr:colOff>
      <xdr:row>375</xdr:row>
      <xdr:rowOff>190500</xdr:rowOff>
    </xdr:to>
    <xdr:pic>
      <xdr:nvPicPr>
        <xdr:cNvPr id="1538" name="Picture 1537">
          <a:extLst>
            <a:ext uri="{FF2B5EF4-FFF2-40B4-BE49-F238E27FC236}">
              <a16:creationId xmlns:a16="http://schemas.microsoft.com/office/drawing/2014/main" id="{799EBF16-3EFB-DF86-7512-150AF6B972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36605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249</xdr:row>
      <xdr:rowOff>0</xdr:rowOff>
    </xdr:from>
    <xdr:to>
      <xdr:col>4</xdr:col>
      <xdr:colOff>190500</xdr:colOff>
      <xdr:row>249</xdr:row>
      <xdr:rowOff>190500</xdr:rowOff>
    </xdr:to>
    <xdr:pic>
      <xdr:nvPicPr>
        <xdr:cNvPr id="1539" name="Picture 1538">
          <a:extLst>
            <a:ext uri="{FF2B5EF4-FFF2-40B4-BE49-F238E27FC236}">
              <a16:creationId xmlns:a16="http://schemas.microsoft.com/office/drawing/2014/main" id="{5E2AF9F4-FA69-2362-4D6D-11547652E9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38982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583</xdr:row>
      <xdr:rowOff>0</xdr:rowOff>
    </xdr:from>
    <xdr:to>
      <xdr:col>4</xdr:col>
      <xdr:colOff>190500</xdr:colOff>
      <xdr:row>583</xdr:row>
      <xdr:rowOff>190500</xdr:rowOff>
    </xdr:to>
    <xdr:pic>
      <xdr:nvPicPr>
        <xdr:cNvPr id="1540" name="Picture 1539">
          <a:extLst>
            <a:ext uri="{FF2B5EF4-FFF2-40B4-BE49-F238E27FC236}">
              <a16:creationId xmlns:a16="http://schemas.microsoft.com/office/drawing/2014/main" id="{FA1CFF88-A85D-129B-9AA5-2D4DFFEDCC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39897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584</xdr:row>
      <xdr:rowOff>0</xdr:rowOff>
    </xdr:from>
    <xdr:to>
      <xdr:col>4</xdr:col>
      <xdr:colOff>190500</xdr:colOff>
      <xdr:row>584</xdr:row>
      <xdr:rowOff>190500</xdr:rowOff>
    </xdr:to>
    <xdr:pic>
      <xdr:nvPicPr>
        <xdr:cNvPr id="1541" name="Picture 1540">
          <a:extLst>
            <a:ext uri="{FF2B5EF4-FFF2-40B4-BE49-F238E27FC236}">
              <a16:creationId xmlns:a16="http://schemas.microsoft.com/office/drawing/2014/main" id="{0A4F14A4-D887-4477-76AE-8ACB09A925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40445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586</xdr:row>
      <xdr:rowOff>0</xdr:rowOff>
    </xdr:from>
    <xdr:to>
      <xdr:col>4</xdr:col>
      <xdr:colOff>190500</xdr:colOff>
      <xdr:row>586</xdr:row>
      <xdr:rowOff>190500</xdr:rowOff>
    </xdr:to>
    <xdr:pic>
      <xdr:nvPicPr>
        <xdr:cNvPr id="1542" name="Picture 1541">
          <a:extLst>
            <a:ext uri="{FF2B5EF4-FFF2-40B4-BE49-F238E27FC236}">
              <a16:creationId xmlns:a16="http://schemas.microsoft.com/office/drawing/2014/main" id="{3FD6A9D2-5E26-1207-DA46-B8446F00C8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41543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587</xdr:row>
      <xdr:rowOff>0</xdr:rowOff>
    </xdr:from>
    <xdr:to>
      <xdr:col>4</xdr:col>
      <xdr:colOff>190500</xdr:colOff>
      <xdr:row>587</xdr:row>
      <xdr:rowOff>190500</xdr:rowOff>
    </xdr:to>
    <xdr:pic>
      <xdr:nvPicPr>
        <xdr:cNvPr id="1543" name="Picture 1542">
          <a:extLst>
            <a:ext uri="{FF2B5EF4-FFF2-40B4-BE49-F238E27FC236}">
              <a16:creationId xmlns:a16="http://schemas.microsoft.com/office/drawing/2014/main" id="{6CCFDE9B-9618-9DCB-1B23-9FDAC2A535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42091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589</xdr:row>
      <xdr:rowOff>0</xdr:rowOff>
    </xdr:from>
    <xdr:to>
      <xdr:col>4</xdr:col>
      <xdr:colOff>190500</xdr:colOff>
      <xdr:row>589</xdr:row>
      <xdr:rowOff>190500</xdr:rowOff>
    </xdr:to>
    <xdr:pic>
      <xdr:nvPicPr>
        <xdr:cNvPr id="1544" name="Picture 1543">
          <a:extLst>
            <a:ext uri="{FF2B5EF4-FFF2-40B4-BE49-F238E27FC236}">
              <a16:creationId xmlns:a16="http://schemas.microsoft.com/office/drawing/2014/main" id="{090310BC-517D-9C8F-F293-C255780F47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43188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590</xdr:row>
      <xdr:rowOff>0</xdr:rowOff>
    </xdr:from>
    <xdr:to>
      <xdr:col>4</xdr:col>
      <xdr:colOff>190500</xdr:colOff>
      <xdr:row>590</xdr:row>
      <xdr:rowOff>190500</xdr:rowOff>
    </xdr:to>
    <xdr:pic>
      <xdr:nvPicPr>
        <xdr:cNvPr id="1545" name="Picture 1544">
          <a:extLst>
            <a:ext uri="{FF2B5EF4-FFF2-40B4-BE49-F238E27FC236}">
              <a16:creationId xmlns:a16="http://schemas.microsoft.com/office/drawing/2014/main" id="{CC504174-5466-C6B9-4F15-CAC7170937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43737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593</xdr:row>
      <xdr:rowOff>0</xdr:rowOff>
    </xdr:from>
    <xdr:to>
      <xdr:col>4</xdr:col>
      <xdr:colOff>190500</xdr:colOff>
      <xdr:row>593</xdr:row>
      <xdr:rowOff>190500</xdr:rowOff>
    </xdr:to>
    <xdr:pic>
      <xdr:nvPicPr>
        <xdr:cNvPr id="1546" name="Picture 1545">
          <a:extLst>
            <a:ext uri="{FF2B5EF4-FFF2-40B4-BE49-F238E27FC236}">
              <a16:creationId xmlns:a16="http://schemas.microsoft.com/office/drawing/2014/main" id="{298E6C26-88F1-400C-4799-D0EB63A873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45383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594</xdr:row>
      <xdr:rowOff>0</xdr:rowOff>
    </xdr:from>
    <xdr:to>
      <xdr:col>4</xdr:col>
      <xdr:colOff>190500</xdr:colOff>
      <xdr:row>594</xdr:row>
      <xdr:rowOff>190500</xdr:rowOff>
    </xdr:to>
    <xdr:pic>
      <xdr:nvPicPr>
        <xdr:cNvPr id="1547" name="Picture 1546">
          <a:extLst>
            <a:ext uri="{FF2B5EF4-FFF2-40B4-BE49-F238E27FC236}">
              <a16:creationId xmlns:a16="http://schemas.microsoft.com/office/drawing/2014/main" id="{76840D83-0E57-93A9-F6D4-4DE488E319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46115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410</xdr:row>
      <xdr:rowOff>0</xdr:rowOff>
    </xdr:from>
    <xdr:to>
      <xdr:col>4</xdr:col>
      <xdr:colOff>190500</xdr:colOff>
      <xdr:row>410</xdr:row>
      <xdr:rowOff>190500</xdr:rowOff>
    </xdr:to>
    <xdr:pic>
      <xdr:nvPicPr>
        <xdr:cNvPr id="1548" name="Picture 1547">
          <a:extLst>
            <a:ext uri="{FF2B5EF4-FFF2-40B4-BE49-F238E27FC236}">
              <a16:creationId xmlns:a16="http://schemas.microsoft.com/office/drawing/2014/main" id="{1AD9A8B9-4A00-C705-6C90-F3C83E4FD2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46846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411</xdr:row>
      <xdr:rowOff>0</xdr:rowOff>
    </xdr:from>
    <xdr:to>
      <xdr:col>4</xdr:col>
      <xdr:colOff>190500</xdr:colOff>
      <xdr:row>411</xdr:row>
      <xdr:rowOff>190500</xdr:rowOff>
    </xdr:to>
    <xdr:pic>
      <xdr:nvPicPr>
        <xdr:cNvPr id="1549" name="Picture 1548">
          <a:extLst>
            <a:ext uri="{FF2B5EF4-FFF2-40B4-BE49-F238E27FC236}">
              <a16:creationId xmlns:a16="http://schemas.microsoft.com/office/drawing/2014/main" id="{05E6A63C-6FCD-2BE6-CD83-B9567A98E9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47395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412</xdr:row>
      <xdr:rowOff>0</xdr:rowOff>
    </xdr:from>
    <xdr:to>
      <xdr:col>4</xdr:col>
      <xdr:colOff>190500</xdr:colOff>
      <xdr:row>412</xdr:row>
      <xdr:rowOff>190500</xdr:rowOff>
    </xdr:to>
    <xdr:pic>
      <xdr:nvPicPr>
        <xdr:cNvPr id="1550" name="Picture 1549">
          <a:extLst>
            <a:ext uri="{FF2B5EF4-FFF2-40B4-BE49-F238E27FC236}">
              <a16:creationId xmlns:a16="http://schemas.microsoft.com/office/drawing/2014/main" id="{3DCE8EF4-46B6-F579-B163-371AEBEDDB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47943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413</xdr:row>
      <xdr:rowOff>0</xdr:rowOff>
    </xdr:from>
    <xdr:to>
      <xdr:col>4</xdr:col>
      <xdr:colOff>190500</xdr:colOff>
      <xdr:row>413</xdr:row>
      <xdr:rowOff>190500</xdr:rowOff>
    </xdr:to>
    <xdr:pic>
      <xdr:nvPicPr>
        <xdr:cNvPr id="1551" name="Picture 1550">
          <a:extLst>
            <a:ext uri="{FF2B5EF4-FFF2-40B4-BE49-F238E27FC236}">
              <a16:creationId xmlns:a16="http://schemas.microsoft.com/office/drawing/2014/main" id="{E194C00D-D4E7-B89D-1F02-E2A91EB31E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48492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414</xdr:row>
      <xdr:rowOff>0</xdr:rowOff>
    </xdr:from>
    <xdr:to>
      <xdr:col>4</xdr:col>
      <xdr:colOff>190500</xdr:colOff>
      <xdr:row>414</xdr:row>
      <xdr:rowOff>190500</xdr:rowOff>
    </xdr:to>
    <xdr:pic>
      <xdr:nvPicPr>
        <xdr:cNvPr id="1552" name="Picture 1551">
          <a:extLst>
            <a:ext uri="{FF2B5EF4-FFF2-40B4-BE49-F238E27FC236}">
              <a16:creationId xmlns:a16="http://schemas.microsoft.com/office/drawing/2014/main" id="{49C5A5A2-0BC2-2159-0055-A764D7107C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49041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415</xdr:row>
      <xdr:rowOff>0</xdr:rowOff>
    </xdr:from>
    <xdr:to>
      <xdr:col>4</xdr:col>
      <xdr:colOff>190500</xdr:colOff>
      <xdr:row>415</xdr:row>
      <xdr:rowOff>190500</xdr:rowOff>
    </xdr:to>
    <xdr:pic>
      <xdr:nvPicPr>
        <xdr:cNvPr id="1553" name="Picture 1552">
          <a:extLst>
            <a:ext uri="{FF2B5EF4-FFF2-40B4-BE49-F238E27FC236}">
              <a16:creationId xmlns:a16="http://schemas.microsoft.com/office/drawing/2014/main" id="{20CD4C75-2C25-438A-14EF-C07491430D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49589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416</xdr:row>
      <xdr:rowOff>0</xdr:rowOff>
    </xdr:from>
    <xdr:to>
      <xdr:col>4</xdr:col>
      <xdr:colOff>190500</xdr:colOff>
      <xdr:row>416</xdr:row>
      <xdr:rowOff>190500</xdr:rowOff>
    </xdr:to>
    <xdr:pic>
      <xdr:nvPicPr>
        <xdr:cNvPr id="1554" name="Picture 1553">
          <a:extLst>
            <a:ext uri="{FF2B5EF4-FFF2-40B4-BE49-F238E27FC236}">
              <a16:creationId xmlns:a16="http://schemas.microsoft.com/office/drawing/2014/main" id="{8638B8AB-287C-A8F6-4437-5086BC89E5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50138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417</xdr:row>
      <xdr:rowOff>0</xdr:rowOff>
    </xdr:from>
    <xdr:to>
      <xdr:col>4</xdr:col>
      <xdr:colOff>190500</xdr:colOff>
      <xdr:row>417</xdr:row>
      <xdr:rowOff>190500</xdr:rowOff>
    </xdr:to>
    <xdr:pic>
      <xdr:nvPicPr>
        <xdr:cNvPr id="1555" name="Picture 1554">
          <a:extLst>
            <a:ext uri="{FF2B5EF4-FFF2-40B4-BE49-F238E27FC236}">
              <a16:creationId xmlns:a16="http://schemas.microsoft.com/office/drawing/2014/main" id="{0899063F-B830-A684-9080-C5B3F03B33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50687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418</xdr:row>
      <xdr:rowOff>0</xdr:rowOff>
    </xdr:from>
    <xdr:to>
      <xdr:col>4</xdr:col>
      <xdr:colOff>190500</xdr:colOff>
      <xdr:row>418</xdr:row>
      <xdr:rowOff>190500</xdr:rowOff>
    </xdr:to>
    <xdr:pic>
      <xdr:nvPicPr>
        <xdr:cNvPr id="1556" name="Picture 1555">
          <a:extLst>
            <a:ext uri="{FF2B5EF4-FFF2-40B4-BE49-F238E27FC236}">
              <a16:creationId xmlns:a16="http://schemas.microsoft.com/office/drawing/2014/main" id="{91C34788-D6E3-FCB5-0740-CBBE39A574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51235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419</xdr:row>
      <xdr:rowOff>0</xdr:rowOff>
    </xdr:from>
    <xdr:to>
      <xdr:col>4</xdr:col>
      <xdr:colOff>190500</xdr:colOff>
      <xdr:row>419</xdr:row>
      <xdr:rowOff>190500</xdr:rowOff>
    </xdr:to>
    <xdr:pic>
      <xdr:nvPicPr>
        <xdr:cNvPr id="1557" name="Picture 1556">
          <a:extLst>
            <a:ext uri="{FF2B5EF4-FFF2-40B4-BE49-F238E27FC236}">
              <a16:creationId xmlns:a16="http://schemas.microsoft.com/office/drawing/2014/main" id="{B895253D-3944-5808-70F5-0FE2432D26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51784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420</xdr:row>
      <xdr:rowOff>0</xdr:rowOff>
    </xdr:from>
    <xdr:to>
      <xdr:col>4</xdr:col>
      <xdr:colOff>190500</xdr:colOff>
      <xdr:row>420</xdr:row>
      <xdr:rowOff>190500</xdr:rowOff>
    </xdr:to>
    <xdr:pic>
      <xdr:nvPicPr>
        <xdr:cNvPr id="1558" name="Picture 1557">
          <a:extLst>
            <a:ext uri="{FF2B5EF4-FFF2-40B4-BE49-F238E27FC236}">
              <a16:creationId xmlns:a16="http://schemas.microsoft.com/office/drawing/2014/main" id="{74E446AF-17B3-6FC6-B312-A469061E19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52332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421</xdr:row>
      <xdr:rowOff>0</xdr:rowOff>
    </xdr:from>
    <xdr:to>
      <xdr:col>4</xdr:col>
      <xdr:colOff>190500</xdr:colOff>
      <xdr:row>421</xdr:row>
      <xdr:rowOff>190500</xdr:rowOff>
    </xdr:to>
    <xdr:pic>
      <xdr:nvPicPr>
        <xdr:cNvPr id="1559" name="Picture 1558">
          <a:extLst>
            <a:ext uri="{FF2B5EF4-FFF2-40B4-BE49-F238E27FC236}">
              <a16:creationId xmlns:a16="http://schemas.microsoft.com/office/drawing/2014/main" id="{2EC06D61-F878-E480-277C-6B87D848C1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52881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422</xdr:row>
      <xdr:rowOff>0</xdr:rowOff>
    </xdr:from>
    <xdr:to>
      <xdr:col>4</xdr:col>
      <xdr:colOff>190500</xdr:colOff>
      <xdr:row>422</xdr:row>
      <xdr:rowOff>190500</xdr:rowOff>
    </xdr:to>
    <xdr:pic>
      <xdr:nvPicPr>
        <xdr:cNvPr id="1560" name="Picture 1559">
          <a:extLst>
            <a:ext uri="{FF2B5EF4-FFF2-40B4-BE49-F238E27FC236}">
              <a16:creationId xmlns:a16="http://schemas.microsoft.com/office/drawing/2014/main" id="{A27828D8-7AEE-7657-AFBF-545981D860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53430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423</xdr:row>
      <xdr:rowOff>0</xdr:rowOff>
    </xdr:from>
    <xdr:to>
      <xdr:col>4</xdr:col>
      <xdr:colOff>190500</xdr:colOff>
      <xdr:row>423</xdr:row>
      <xdr:rowOff>190500</xdr:rowOff>
    </xdr:to>
    <xdr:pic>
      <xdr:nvPicPr>
        <xdr:cNvPr id="1561" name="Picture 1560">
          <a:extLst>
            <a:ext uri="{FF2B5EF4-FFF2-40B4-BE49-F238E27FC236}">
              <a16:creationId xmlns:a16="http://schemas.microsoft.com/office/drawing/2014/main" id="{98C07B9F-07D1-1F9F-6E85-C5A5B15714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53978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424</xdr:row>
      <xdr:rowOff>0</xdr:rowOff>
    </xdr:from>
    <xdr:to>
      <xdr:col>4</xdr:col>
      <xdr:colOff>190500</xdr:colOff>
      <xdr:row>424</xdr:row>
      <xdr:rowOff>190500</xdr:rowOff>
    </xdr:to>
    <xdr:pic>
      <xdr:nvPicPr>
        <xdr:cNvPr id="1562" name="Picture 1561">
          <a:extLst>
            <a:ext uri="{FF2B5EF4-FFF2-40B4-BE49-F238E27FC236}">
              <a16:creationId xmlns:a16="http://schemas.microsoft.com/office/drawing/2014/main" id="{C54F0ECB-315B-1E17-D87E-5F26D243FD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54527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425</xdr:row>
      <xdr:rowOff>0</xdr:rowOff>
    </xdr:from>
    <xdr:to>
      <xdr:col>4</xdr:col>
      <xdr:colOff>190500</xdr:colOff>
      <xdr:row>425</xdr:row>
      <xdr:rowOff>190500</xdr:rowOff>
    </xdr:to>
    <xdr:pic>
      <xdr:nvPicPr>
        <xdr:cNvPr id="1563" name="Picture 1562">
          <a:extLst>
            <a:ext uri="{FF2B5EF4-FFF2-40B4-BE49-F238E27FC236}">
              <a16:creationId xmlns:a16="http://schemas.microsoft.com/office/drawing/2014/main" id="{740184A2-5CA8-DFCF-7BF1-BA26B745B6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55076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426</xdr:row>
      <xdr:rowOff>0</xdr:rowOff>
    </xdr:from>
    <xdr:to>
      <xdr:col>4</xdr:col>
      <xdr:colOff>190500</xdr:colOff>
      <xdr:row>426</xdr:row>
      <xdr:rowOff>190500</xdr:rowOff>
    </xdr:to>
    <xdr:pic>
      <xdr:nvPicPr>
        <xdr:cNvPr id="1564" name="Picture 1563">
          <a:extLst>
            <a:ext uri="{FF2B5EF4-FFF2-40B4-BE49-F238E27FC236}">
              <a16:creationId xmlns:a16="http://schemas.microsoft.com/office/drawing/2014/main" id="{C54C0B3D-692E-9B1B-C7EA-3F890F662B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55624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427</xdr:row>
      <xdr:rowOff>0</xdr:rowOff>
    </xdr:from>
    <xdr:to>
      <xdr:col>4</xdr:col>
      <xdr:colOff>190500</xdr:colOff>
      <xdr:row>427</xdr:row>
      <xdr:rowOff>190500</xdr:rowOff>
    </xdr:to>
    <xdr:pic>
      <xdr:nvPicPr>
        <xdr:cNvPr id="1565" name="Picture 1564">
          <a:extLst>
            <a:ext uri="{FF2B5EF4-FFF2-40B4-BE49-F238E27FC236}">
              <a16:creationId xmlns:a16="http://schemas.microsoft.com/office/drawing/2014/main" id="{CC1D92F5-3ED9-8960-0B7C-4C36F63F22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56173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428</xdr:row>
      <xdr:rowOff>0</xdr:rowOff>
    </xdr:from>
    <xdr:to>
      <xdr:col>4</xdr:col>
      <xdr:colOff>190500</xdr:colOff>
      <xdr:row>428</xdr:row>
      <xdr:rowOff>190500</xdr:rowOff>
    </xdr:to>
    <xdr:pic>
      <xdr:nvPicPr>
        <xdr:cNvPr id="1566" name="Picture 1565">
          <a:extLst>
            <a:ext uri="{FF2B5EF4-FFF2-40B4-BE49-F238E27FC236}">
              <a16:creationId xmlns:a16="http://schemas.microsoft.com/office/drawing/2014/main" id="{7CC4DAFC-4D6D-9205-4E0E-E91F87975A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56722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429</xdr:row>
      <xdr:rowOff>0</xdr:rowOff>
    </xdr:from>
    <xdr:to>
      <xdr:col>4</xdr:col>
      <xdr:colOff>190500</xdr:colOff>
      <xdr:row>429</xdr:row>
      <xdr:rowOff>190500</xdr:rowOff>
    </xdr:to>
    <xdr:pic>
      <xdr:nvPicPr>
        <xdr:cNvPr id="1567" name="Picture 1566">
          <a:extLst>
            <a:ext uri="{FF2B5EF4-FFF2-40B4-BE49-F238E27FC236}">
              <a16:creationId xmlns:a16="http://schemas.microsoft.com/office/drawing/2014/main" id="{59FB61C5-03C0-E2BE-2A5D-81D8CBF63E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57453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651</xdr:row>
      <xdr:rowOff>0</xdr:rowOff>
    </xdr:from>
    <xdr:to>
      <xdr:col>4</xdr:col>
      <xdr:colOff>190500</xdr:colOff>
      <xdr:row>651</xdr:row>
      <xdr:rowOff>190500</xdr:rowOff>
    </xdr:to>
    <xdr:pic>
      <xdr:nvPicPr>
        <xdr:cNvPr id="1568" name="Picture 1567">
          <a:extLst>
            <a:ext uri="{FF2B5EF4-FFF2-40B4-BE49-F238E27FC236}">
              <a16:creationId xmlns:a16="http://schemas.microsoft.com/office/drawing/2014/main" id="{0BF7E612-7CD1-E22A-0C3E-BFA199835F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58185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652</xdr:row>
      <xdr:rowOff>0</xdr:rowOff>
    </xdr:from>
    <xdr:to>
      <xdr:col>4</xdr:col>
      <xdr:colOff>190500</xdr:colOff>
      <xdr:row>652</xdr:row>
      <xdr:rowOff>190500</xdr:rowOff>
    </xdr:to>
    <xdr:pic>
      <xdr:nvPicPr>
        <xdr:cNvPr id="1569" name="Picture 1568">
          <a:extLst>
            <a:ext uri="{FF2B5EF4-FFF2-40B4-BE49-F238E27FC236}">
              <a16:creationId xmlns:a16="http://schemas.microsoft.com/office/drawing/2014/main" id="{6EE74791-B05D-19C7-8910-E6FEBD59CA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59099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250</xdr:row>
      <xdr:rowOff>0</xdr:rowOff>
    </xdr:from>
    <xdr:to>
      <xdr:col>4</xdr:col>
      <xdr:colOff>190500</xdr:colOff>
      <xdr:row>250</xdr:row>
      <xdr:rowOff>190500</xdr:rowOff>
    </xdr:to>
    <xdr:pic>
      <xdr:nvPicPr>
        <xdr:cNvPr id="1570" name="Picture 1569">
          <a:extLst>
            <a:ext uri="{FF2B5EF4-FFF2-40B4-BE49-F238E27FC236}">
              <a16:creationId xmlns:a16="http://schemas.microsoft.com/office/drawing/2014/main" id="{6276B08C-69A3-81EC-3907-1E50C10F5F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60013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735</xdr:row>
      <xdr:rowOff>0</xdr:rowOff>
    </xdr:from>
    <xdr:to>
      <xdr:col>4</xdr:col>
      <xdr:colOff>190500</xdr:colOff>
      <xdr:row>735</xdr:row>
      <xdr:rowOff>190500</xdr:rowOff>
    </xdr:to>
    <xdr:pic>
      <xdr:nvPicPr>
        <xdr:cNvPr id="1571" name="Picture 1570">
          <a:extLst>
            <a:ext uri="{FF2B5EF4-FFF2-40B4-BE49-F238E27FC236}">
              <a16:creationId xmlns:a16="http://schemas.microsoft.com/office/drawing/2014/main" id="{C03A49F8-2022-D302-200D-C929AC38D0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62025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757</xdr:row>
      <xdr:rowOff>0</xdr:rowOff>
    </xdr:from>
    <xdr:to>
      <xdr:col>4</xdr:col>
      <xdr:colOff>190500</xdr:colOff>
      <xdr:row>757</xdr:row>
      <xdr:rowOff>190500</xdr:rowOff>
    </xdr:to>
    <xdr:pic>
      <xdr:nvPicPr>
        <xdr:cNvPr id="1572" name="Picture 1571">
          <a:extLst>
            <a:ext uri="{FF2B5EF4-FFF2-40B4-BE49-F238E27FC236}">
              <a16:creationId xmlns:a16="http://schemas.microsoft.com/office/drawing/2014/main" id="{8417AF8B-1B91-AE48-2C39-3EF852FF72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63305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758</xdr:row>
      <xdr:rowOff>0</xdr:rowOff>
    </xdr:from>
    <xdr:to>
      <xdr:col>4</xdr:col>
      <xdr:colOff>190500</xdr:colOff>
      <xdr:row>758</xdr:row>
      <xdr:rowOff>190500</xdr:rowOff>
    </xdr:to>
    <xdr:pic>
      <xdr:nvPicPr>
        <xdr:cNvPr id="1573" name="Picture 1572">
          <a:extLst>
            <a:ext uri="{FF2B5EF4-FFF2-40B4-BE49-F238E27FC236}">
              <a16:creationId xmlns:a16="http://schemas.microsoft.com/office/drawing/2014/main" id="{8A87BF62-885E-9083-9955-2863C49E43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64037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759</xdr:row>
      <xdr:rowOff>0</xdr:rowOff>
    </xdr:from>
    <xdr:to>
      <xdr:col>4</xdr:col>
      <xdr:colOff>190500</xdr:colOff>
      <xdr:row>759</xdr:row>
      <xdr:rowOff>190500</xdr:rowOff>
    </xdr:to>
    <xdr:pic>
      <xdr:nvPicPr>
        <xdr:cNvPr id="1574" name="Picture 1573">
          <a:extLst>
            <a:ext uri="{FF2B5EF4-FFF2-40B4-BE49-F238E27FC236}">
              <a16:creationId xmlns:a16="http://schemas.microsoft.com/office/drawing/2014/main" id="{5B47C84D-B0FB-50D9-8F2A-C53E276163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64768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760</xdr:row>
      <xdr:rowOff>0</xdr:rowOff>
    </xdr:from>
    <xdr:to>
      <xdr:col>4</xdr:col>
      <xdr:colOff>190500</xdr:colOff>
      <xdr:row>760</xdr:row>
      <xdr:rowOff>190500</xdr:rowOff>
    </xdr:to>
    <xdr:pic>
      <xdr:nvPicPr>
        <xdr:cNvPr id="1575" name="Picture 1574">
          <a:extLst>
            <a:ext uri="{FF2B5EF4-FFF2-40B4-BE49-F238E27FC236}">
              <a16:creationId xmlns:a16="http://schemas.microsoft.com/office/drawing/2014/main" id="{FA4094F8-A737-2043-6068-5B421541EF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65500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762</xdr:row>
      <xdr:rowOff>0</xdr:rowOff>
    </xdr:from>
    <xdr:to>
      <xdr:col>4</xdr:col>
      <xdr:colOff>190500</xdr:colOff>
      <xdr:row>762</xdr:row>
      <xdr:rowOff>190500</xdr:rowOff>
    </xdr:to>
    <xdr:pic>
      <xdr:nvPicPr>
        <xdr:cNvPr id="1576" name="Picture 1575">
          <a:extLst>
            <a:ext uri="{FF2B5EF4-FFF2-40B4-BE49-F238E27FC236}">
              <a16:creationId xmlns:a16="http://schemas.microsoft.com/office/drawing/2014/main" id="{C03F73EE-0CA5-BEF1-9E7D-8BC8ED9EF8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66963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763</xdr:row>
      <xdr:rowOff>0</xdr:rowOff>
    </xdr:from>
    <xdr:to>
      <xdr:col>4</xdr:col>
      <xdr:colOff>190500</xdr:colOff>
      <xdr:row>763</xdr:row>
      <xdr:rowOff>190500</xdr:rowOff>
    </xdr:to>
    <xdr:pic>
      <xdr:nvPicPr>
        <xdr:cNvPr id="1577" name="Picture 1576">
          <a:extLst>
            <a:ext uri="{FF2B5EF4-FFF2-40B4-BE49-F238E27FC236}">
              <a16:creationId xmlns:a16="http://schemas.microsoft.com/office/drawing/2014/main" id="{B374E02E-D25A-877A-850D-3C5FBED6EE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67694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764</xdr:row>
      <xdr:rowOff>0</xdr:rowOff>
    </xdr:from>
    <xdr:to>
      <xdr:col>4</xdr:col>
      <xdr:colOff>190500</xdr:colOff>
      <xdr:row>764</xdr:row>
      <xdr:rowOff>190500</xdr:rowOff>
    </xdr:to>
    <xdr:pic>
      <xdr:nvPicPr>
        <xdr:cNvPr id="1578" name="Picture 1577">
          <a:extLst>
            <a:ext uri="{FF2B5EF4-FFF2-40B4-BE49-F238E27FC236}">
              <a16:creationId xmlns:a16="http://schemas.microsoft.com/office/drawing/2014/main" id="{AD5D41E8-B972-253C-E856-FC0472A498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68426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765</xdr:row>
      <xdr:rowOff>0</xdr:rowOff>
    </xdr:from>
    <xdr:to>
      <xdr:col>4</xdr:col>
      <xdr:colOff>190500</xdr:colOff>
      <xdr:row>765</xdr:row>
      <xdr:rowOff>190500</xdr:rowOff>
    </xdr:to>
    <xdr:pic>
      <xdr:nvPicPr>
        <xdr:cNvPr id="1579" name="Picture 1578">
          <a:extLst>
            <a:ext uri="{FF2B5EF4-FFF2-40B4-BE49-F238E27FC236}">
              <a16:creationId xmlns:a16="http://schemas.microsoft.com/office/drawing/2014/main" id="{5A8E66C8-0BB5-F57A-0A6E-519FEBC720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69157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829</xdr:row>
      <xdr:rowOff>0</xdr:rowOff>
    </xdr:from>
    <xdr:to>
      <xdr:col>4</xdr:col>
      <xdr:colOff>190500</xdr:colOff>
      <xdr:row>829</xdr:row>
      <xdr:rowOff>190500</xdr:rowOff>
    </xdr:to>
    <xdr:pic>
      <xdr:nvPicPr>
        <xdr:cNvPr id="1580" name="Picture 1579">
          <a:extLst>
            <a:ext uri="{FF2B5EF4-FFF2-40B4-BE49-F238E27FC236}">
              <a16:creationId xmlns:a16="http://schemas.microsoft.com/office/drawing/2014/main" id="{1C08A10D-B209-7F05-A77F-1277F7458A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70620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832</xdr:row>
      <xdr:rowOff>0</xdr:rowOff>
    </xdr:from>
    <xdr:to>
      <xdr:col>4</xdr:col>
      <xdr:colOff>190500</xdr:colOff>
      <xdr:row>832</xdr:row>
      <xdr:rowOff>190500</xdr:rowOff>
    </xdr:to>
    <xdr:pic>
      <xdr:nvPicPr>
        <xdr:cNvPr id="1581" name="Picture 1580">
          <a:extLst>
            <a:ext uri="{FF2B5EF4-FFF2-40B4-BE49-F238E27FC236}">
              <a16:creationId xmlns:a16="http://schemas.microsoft.com/office/drawing/2014/main" id="{D32C95C2-F43C-DB3A-B924-C7F1136952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73181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833</xdr:row>
      <xdr:rowOff>0</xdr:rowOff>
    </xdr:from>
    <xdr:to>
      <xdr:col>4</xdr:col>
      <xdr:colOff>190500</xdr:colOff>
      <xdr:row>833</xdr:row>
      <xdr:rowOff>190500</xdr:rowOff>
    </xdr:to>
    <xdr:pic>
      <xdr:nvPicPr>
        <xdr:cNvPr id="1582" name="Picture 1581">
          <a:extLst>
            <a:ext uri="{FF2B5EF4-FFF2-40B4-BE49-F238E27FC236}">
              <a16:creationId xmlns:a16="http://schemas.microsoft.com/office/drawing/2014/main" id="{A61CB192-5368-BCA1-9701-DB8E0F45FB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74278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834</xdr:row>
      <xdr:rowOff>0</xdr:rowOff>
    </xdr:from>
    <xdr:to>
      <xdr:col>4</xdr:col>
      <xdr:colOff>190500</xdr:colOff>
      <xdr:row>834</xdr:row>
      <xdr:rowOff>190500</xdr:rowOff>
    </xdr:to>
    <xdr:pic>
      <xdr:nvPicPr>
        <xdr:cNvPr id="1583" name="Picture 1582">
          <a:extLst>
            <a:ext uri="{FF2B5EF4-FFF2-40B4-BE49-F238E27FC236}">
              <a16:creationId xmlns:a16="http://schemas.microsoft.com/office/drawing/2014/main" id="{925EF978-E337-E98F-0693-3A03E0DD12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75375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835</xdr:row>
      <xdr:rowOff>0</xdr:rowOff>
    </xdr:from>
    <xdr:to>
      <xdr:col>4</xdr:col>
      <xdr:colOff>190500</xdr:colOff>
      <xdr:row>835</xdr:row>
      <xdr:rowOff>190500</xdr:rowOff>
    </xdr:to>
    <xdr:pic>
      <xdr:nvPicPr>
        <xdr:cNvPr id="1584" name="Picture 1583">
          <a:extLst>
            <a:ext uri="{FF2B5EF4-FFF2-40B4-BE49-F238E27FC236}">
              <a16:creationId xmlns:a16="http://schemas.microsoft.com/office/drawing/2014/main" id="{2ED9EF4A-DD94-0D21-3565-48AED16248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76473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836</xdr:row>
      <xdr:rowOff>0</xdr:rowOff>
    </xdr:from>
    <xdr:to>
      <xdr:col>4</xdr:col>
      <xdr:colOff>190500</xdr:colOff>
      <xdr:row>836</xdr:row>
      <xdr:rowOff>190500</xdr:rowOff>
    </xdr:to>
    <xdr:pic>
      <xdr:nvPicPr>
        <xdr:cNvPr id="1585" name="Picture 1584">
          <a:extLst>
            <a:ext uri="{FF2B5EF4-FFF2-40B4-BE49-F238E27FC236}">
              <a16:creationId xmlns:a16="http://schemas.microsoft.com/office/drawing/2014/main" id="{65D1DE7D-ECA4-A177-A38F-10BE96E3F4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77570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837</xdr:row>
      <xdr:rowOff>0</xdr:rowOff>
    </xdr:from>
    <xdr:to>
      <xdr:col>4</xdr:col>
      <xdr:colOff>190500</xdr:colOff>
      <xdr:row>837</xdr:row>
      <xdr:rowOff>190500</xdr:rowOff>
    </xdr:to>
    <xdr:pic>
      <xdr:nvPicPr>
        <xdr:cNvPr id="1586" name="Picture 1585">
          <a:extLst>
            <a:ext uri="{FF2B5EF4-FFF2-40B4-BE49-F238E27FC236}">
              <a16:creationId xmlns:a16="http://schemas.microsoft.com/office/drawing/2014/main" id="{FDEF27FC-0CE2-E07A-D797-E885A2F875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78667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840</xdr:row>
      <xdr:rowOff>0</xdr:rowOff>
    </xdr:from>
    <xdr:to>
      <xdr:col>4</xdr:col>
      <xdr:colOff>190500</xdr:colOff>
      <xdr:row>840</xdr:row>
      <xdr:rowOff>190500</xdr:rowOff>
    </xdr:to>
    <xdr:pic>
      <xdr:nvPicPr>
        <xdr:cNvPr id="1587" name="Picture 1586">
          <a:extLst>
            <a:ext uri="{FF2B5EF4-FFF2-40B4-BE49-F238E27FC236}">
              <a16:creationId xmlns:a16="http://schemas.microsoft.com/office/drawing/2014/main" id="{A740EFA9-8AC5-1654-BD49-90EFB593AF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81410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841</xdr:row>
      <xdr:rowOff>0</xdr:rowOff>
    </xdr:from>
    <xdr:to>
      <xdr:col>4</xdr:col>
      <xdr:colOff>190500</xdr:colOff>
      <xdr:row>841</xdr:row>
      <xdr:rowOff>190500</xdr:rowOff>
    </xdr:to>
    <xdr:pic>
      <xdr:nvPicPr>
        <xdr:cNvPr id="1588" name="Picture 1587">
          <a:extLst>
            <a:ext uri="{FF2B5EF4-FFF2-40B4-BE49-F238E27FC236}">
              <a16:creationId xmlns:a16="http://schemas.microsoft.com/office/drawing/2014/main" id="{7B9675F0-FD7B-F52F-F975-9AAF51D17A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82325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842</xdr:row>
      <xdr:rowOff>0</xdr:rowOff>
    </xdr:from>
    <xdr:to>
      <xdr:col>4</xdr:col>
      <xdr:colOff>190500</xdr:colOff>
      <xdr:row>842</xdr:row>
      <xdr:rowOff>190500</xdr:rowOff>
    </xdr:to>
    <xdr:pic>
      <xdr:nvPicPr>
        <xdr:cNvPr id="1589" name="Picture 1588">
          <a:extLst>
            <a:ext uri="{FF2B5EF4-FFF2-40B4-BE49-F238E27FC236}">
              <a16:creationId xmlns:a16="http://schemas.microsoft.com/office/drawing/2014/main" id="{15E49AA1-BEA2-9BCA-91A2-5FF68D79F1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83239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843</xdr:row>
      <xdr:rowOff>0</xdr:rowOff>
    </xdr:from>
    <xdr:to>
      <xdr:col>4</xdr:col>
      <xdr:colOff>190500</xdr:colOff>
      <xdr:row>843</xdr:row>
      <xdr:rowOff>190500</xdr:rowOff>
    </xdr:to>
    <xdr:pic>
      <xdr:nvPicPr>
        <xdr:cNvPr id="1590" name="Picture 1589">
          <a:extLst>
            <a:ext uri="{FF2B5EF4-FFF2-40B4-BE49-F238E27FC236}">
              <a16:creationId xmlns:a16="http://schemas.microsoft.com/office/drawing/2014/main" id="{E39CBC38-6A5A-6E1F-677B-F6ECE8D9D7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84154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844</xdr:row>
      <xdr:rowOff>0</xdr:rowOff>
    </xdr:from>
    <xdr:to>
      <xdr:col>4</xdr:col>
      <xdr:colOff>190500</xdr:colOff>
      <xdr:row>844</xdr:row>
      <xdr:rowOff>190500</xdr:rowOff>
    </xdr:to>
    <xdr:pic>
      <xdr:nvPicPr>
        <xdr:cNvPr id="1591" name="Picture 1590">
          <a:extLst>
            <a:ext uri="{FF2B5EF4-FFF2-40B4-BE49-F238E27FC236}">
              <a16:creationId xmlns:a16="http://schemas.microsoft.com/office/drawing/2014/main" id="{EB705B1B-EA1A-8B2D-47E4-CC154D9E42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85068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845</xdr:row>
      <xdr:rowOff>0</xdr:rowOff>
    </xdr:from>
    <xdr:to>
      <xdr:col>4</xdr:col>
      <xdr:colOff>190500</xdr:colOff>
      <xdr:row>845</xdr:row>
      <xdr:rowOff>190500</xdr:rowOff>
    </xdr:to>
    <xdr:pic>
      <xdr:nvPicPr>
        <xdr:cNvPr id="1592" name="Picture 1591">
          <a:extLst>
            <a:ext uri="{FF2B5EF4-FFF2-40B4-BE49-F238E27FC236}">
              <a16:creationId xmlns:a16="http://schemas.microsoft.com/office/drawing/2014/main" id="{65F75879-8170-2904-A1FE-8649C6E178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85982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846</xdr:row>
      <xdr:rowOff>0</xdr:rowOff>
    </xdr:from>
    <xdr:to>
      <xdr:col>4</xdr:col>
      <xdr:colOff>190500</xdr:colOff>
      <xdr:row>846</xdr:row>
      <xdr:rowOff>190500</xdr:rowOff>
    </xdr:to>
    <xdr:pic>
      <xdr:nvPicPr>
        <xdr:cNvPr id="1593" name="Picture 1592">
          <a:extLst>
            <a:ext uri="{FF2B5EF4-FFF2-40B4-BE49-F238E27FC236}">
              <a16:creationId xmlns:a16="http://schemas.microsoft.com/office/drawing/2014/main" id="{1D441C1D-32EB-AAA3-11E3-C5D67964D8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86897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251</xdr:row>
      <xdr:rowOff>0</xdr:rowOff>
    </xdr:from>
    <xdr:to>
      <xdr:col>4</xdr:col>
      <xdr:colOff>190500</xdr:colOff>
      <xdr:row>251</xdr:row>
      <xdr:rowOff>190500</xdr:rowOff>
    </xdr:to>
    <xdr:pic>
      <xdr:nvPicPr>
        <xdr:cNvPr id="1594" name="Picture 1593">
          <a:extLst>
            <a:ext uri="{FF2B5EF4-FFF2-40B4-BE49-F238E27FC236}">
              <a16:creationId xmlns:a16="http://schemas.microsoft.com/office/drawing/2014/main" id="{2E599355-FDAA-E7F2-6C10-4D8A458ED3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87628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47</xdr:row>
      <xdr:rowOff>0</xdr:rowOff>
    </xdr:from>
    <xdr:to>
      <xdr:col>4</xdr:col>
      <xdr:colOff>190500</xdr:colOff>
      <xdr:row>47</xdr:row>
      <xdr:rowOff>190500</xdr:rowOff>
    </xdr:to>
    <xdr:pic>
      <xdr:nvPicPr>
        <xdr:cNvPr id="1595" name="Picture 1594">
          <a:extLst>
            <a:ext uri="{FF2B5EF4-FFF2-40B4-BE49-F238E27FC236}">
              <a16:creationId xmlns:a16="http://schemas.microsoft.com/office/drawing/2014/main" id="{76B067EE-03F8-9F7E-4465-389993ECEC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88543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595</xdr:row>
      <xdr:rowOff>0</xdr:rowOff>
    </xdr:from>
    <xdr:to>
      <xdr:col>4</xdr:col>
      <xdr:colOff>190500</xdr:colOff>
      <xdr:row>595</xdr:row>
      <xdr:rowOff>190500</xdr:rowOff>
    </xdr:to>
    <xdr:pic>
      <xdr:nvPicPr>
        <xdr:cNvPr id="1596" name="Picture 1595">
          <a:extLst>
            <a:ext uri="{FF2B5EF4-FFF2-40B4-BE49-F238E27FC236}">
              <a16:creationId xmlns:a16="http://schemas.microsoft.com/office/drawing/2014/main" id="{DE71218E-9645-7F0B-5D79-15F5A3FFF3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89457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705</xdr:row>
      <xdr:rowOff>0</xdr:rowOff>
    </xdr:from>
    <xdr:to>
      <xdr:col>4</xdr:col>
      <xdr:colOff>190500</xdr:colOff>
      <xdr:row>705</xdr:row>
      <xdr:rowOff>190500</xdr:rowOff>
    </xdr:to>
    <xdr:pic>
      <xdr:nvPicPr>
        <xdr:cNvPr id="1597" name="Picture 1596">
          <a:extLst>
            <a:ext uri="{FF2B5EF4-FFF2-40B4-BE49-F238E27FC236}">
              <a16:creationId xmlns:a16="http://schemas.microsoft.com/office/drawing/2014/main" id="{0F20E7B5-76AD-5E18-051D-11CD470BCD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00064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70</xdr:row>
      <xdr:rowOff>0</xdr:rowOff>
    </xdr:from>
    <xdr:to>
      <xdr:col>4</xdr:col>
      <xdr:colOff>190500</xdr:colOff>
      <xdr:row>70</xdr:row>
      <xdr:rowOff>190500</xdr:rowOff>
    </xdr:to>
    <xdr:pic>
      <xdr:nvPicPr>
        <xdr:cNvPr id="1598" name="Picture 1597">
          <a:extLst>
            <a:ext uri="{FF2B5EF4-FFF2-40B4-BE49-F238E27FC236}">
              <a16:creationId xmlns:a16="http://schemas.microsoft.com/office/drawing/2014/main" id="{9B0F2B31-A3FE-15A2-9811-ADD0DBB902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05002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71</xdr:row>
      <xdr:rowOff>0</xdr:rowOff>
    </xdr:from>
    <xdr:to>
      <xdr:col>4</xdr:col>
      <xdr:colOff>190500</xdr:colOff>
      <xdr:row>71</xdr:row>
      <xdr:rowOff>190500</xdr:rowOff>
    </xdr:to>
    <xdr:pic>
      <xdr:nvPicPr>
        <xdr:cNvPr id="1599" name="Picture 1598">
          <a:extLst>
            <a:ext uri="{FF2B5EF4-FFF2-40B4-BE49-F238E27FC236}">
              <a16:creationId xmlns:a16="http://schemas.microsoft.com/office/drawing/2014/main" id="{7603B756-6FB7-20D1-4C4D-FA7CD9D9A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05733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72</xdr:row>
      <xdr:rowOff>0</xdr:rowOff>
    </xdr:from>
    <xdr:to>
      <xdr:col>4</xdr:col>
      <xdr:colOff>190500</xdr:colOff>
      <xdr:row>72</xdr:row>
      <xdr:rowOff>190500</xdr:rowOff>
    </xdr:to>
    <xdr:pic>
      <xdr:nvPicPr>
        <xdr:cNvPr id="1600" name="Picture 1599">
          <a:extLst>
            <a:ext uri="{FF2B5EF4-FFF2-40B4-BE49-F238E27FC236}">
              <a16:creationId xmlns:a16="http://schemas.microsoft.com/office/drawing/2014/main" id="{F19A6088-C5C0-E360-4C12-44D750BC18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06465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73</xdr:row>
      <xdr:rowOff>0</xdr:rowOff>
    </xdr:from>
    <xdr:to>
      <xdr:col>4</xdr:col>
      <xdr:colOff>190500</xdr:colOff>
      <xdr:row>73</xdr:row>
      <xdr:rowOff>190500</xdr:rowOff>
    </xdr:to>
    <xdr:pic>
      <xdr:nvPicPr>
        <xdr:cNvPr id="1601" name="Picture 1600">
          <a:extLst>
            <a:ext uri="{FF2B5EF4-FFF2-40B4-BE49-F238E27FC236}">
              <a16:creationId xmlns:a16="http://schemas.microsoft.com/office/drawing/2014/main" id="{5A01C008-55ED-CAFD-D009-3BA13C978F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07196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74</xdr:row>
      <xdr:rowOff>0</xdr:rowOff>
    </xdr:from>
    <xdr:to>
      <xdr:col>4</xdr:col>
      <xdr:colOff>190500</xdr:colOff>
      <xdr:row>74</xdr:row>
      <xdr:rowOff>190500</xdr:rowOff>
    </xdr:to>
    <xdr:pic>
      <xdr:nvPicPr>
        <xdr:cNvPr id="1602" name="Picture 1601">
          <a:extLst>
            <a:ext uri="{FF2B5EF4-FFF2-40B4-BE49-F238E27FC236}">
              <a16:creationId xmlns:a16="http://schemas.microsoft.com/office/drawing/2014/main" id="{3220FAC8-2B52-6EA0-40E6-EA19DB2752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07928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75</xdr:row>
      <xdr:rowOff>0</xdr:rowOff>
    </xdr:from>
    <xdr:to>
      <xdr:col>4</xdr:col>
      <xdr:colOff>190500</xdr:colOff>
      <xdr:row>75</xdr:row>
      <xdr:rowOff>190500</xdr:rowOff>
    </xdr:to>
    <xdr:pic>
      <xdr:nvPicPr>
        <xdr:cNvPr id="1603" name="Picture 1602">
          <a:extLst>
            <a:ext uri="{FF2B5EF4-FFF2-40B4-BE49-F238E27FC236}">
              <a16:creationId xmlns:a16="http://schemas.microsoft.com/office/drawing/2014/main" id="{271A6CC8-55B9-7361-95AB-5567BE8E56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08660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76</xdr:row>
      <xdr:rowOff>0</xdr:rowOff>
    </xdr:from>
    <xdr:to>
      <xdr:col>4</xdr:col>
      <xdr:colOff>190500</xdr:colOff>
      <xdr:row>76</xdr:row>
      <xdr:rowOff>190500</xdr:rowOff>
    </xdr:to>
    <xdr:pic>
      <xdr:nvPicPr>
        <xdr:cNvPr id="1604" name="Picture 1603">
          <a:extLst>
            <a:ext uri="{FF2B5EF4-FFF2-40B4-BE49-F238E27FC236}">
              <a16:creationId xmlns:a16="http://schemas.microsoft.com/office/drawing/2014/main" id="{59DF948F-CB0B-3A59-B670-4A7DF941E1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09391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77</xdr:row>
      <xdr:rowOff>0</xdr:rowOff>
    </xdr:from>
    <xdr:to>
      <xdr:col>4</xdr:col>
      <xdr:colOff>190500</xdr:colOff>
      <xdr:row>77</xdr:row>
      <xdr:rowOff>190500</xdr:rowOff>
    </xdr:to>
    <xdr:pic>
      <xdr:nvPicPr>
        <xdr:cNvPr id="1605" name="Picture 1604">
          <a:extLst>
            <a:ext uri="{FF2B5EF4-FFF2-40B4-BE49-F238E27FC236}">
              <a16:creationId xmlns:a16="http://schemas.microsoft.com/office/drawing/2014/main" id="{A8001936-69DB-7697-CADD-5BE4634174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10123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78</xdr:row>
      <xdr:rowOff>0</xdr:rowOff>
    </xdr:from>
    <xdr:to>
      <xdr:col>4</xdr:col>
      <xdr:colOff>190500</xdr:colOff>
      <xdr:row>78</xdr:row>
      <xdr:rowOff>190500</xdr:rowOff>
    </xdr:to>
    <xdr:pic>
      <xdr:nvPicPr>
        <xdr:cNvPr id="1606" name="Picture 1605">
          <a:extLst>
            <a:ext uri="{FF2B5EF4-FFF2-40B4-BE49-F238E27FC236}">
              <a16:creationId xmlns:a16="http://schemas.microsoft.com/office/drawing/2014/main" id="{CD3BFDE8-0E15-9E76-6091-C4E9119F77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10854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79</xdr:row>
      <xdr:rowOff>0</xdr:rowOff>
    </xdr:from>
    <xdr:to>
      <xdr:col>4</xdr:col>
      <xdr:colOff>190500</xdr:colOff>
      <xdr:row>79</xdr:row>
      <xdr:rowOff>190500</xdr:rowOff>
    </xdr:to>
    <xdr:pic>
      <xdr:nvPicPr>
        <xdr:cNvPr id="1607" name="Picture 1606">
          <a:extLst>
            <a:ext uri="{FF2B5EF4-FFF2-40B4-BE49-F238E27FC236}">
              <a16:creationId xmlns:a16="http://schemas.microsoft.com/office/drawing/2014/main" id="{C82B9E6C-5712-88AD-FA0D-FED56D75C4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11586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80</xdr:row>
      <xdr:rowOff>0</xdr:rowOff>
    </xdr:from>
    <xdr:to>
      <xdr:col>4</xdr:col>
      <xdr:colOff>190500</xdr:colOff>
      <xdr:row>80</xdr:row>
      <xdr:rowOff>190500</xdr:rowOff>
    </xdr:to>
    <xdr:pic>
      <xdr:nvPicPr>
        <xdr:cNvPr id="1608" name="Picture 1607">
          <a:extLst>
            <a:ext uri="{FF2B5EF4-FFF2-40B4-BE49-F238E27FC236}">
              <a16:creationId xmlns:a16="http://schemas.microsoft.com/office/drawing/2014/main" id="{954FE83E-7B78-A71D-62A4-EBC309F340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12317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81</xdr:row>
      <xdr:rowOff>0</xdr:rowOff>
    </xdr:from>
    <xdr:to>
      <xdr:col>4</xdr:col>
      <xdr:colOff>190500</xdr:colOff>
      <xdr:row>81</xdr:row>
      <xdr:rowOff>190500</xdr:rowOff>
    </xdr:to>
    <xdr:pic>
      <xdr:nvPicPr>
        <xdr:cNvPr id="1609" name="Picture 1608">
          <a:extLst>
            <a:ext uri="{FF2B5EF4-FFF2-40B4-BE49-F238E27FC236}">
              <a16:creationId xmlns:a16="http://schemas.microsoft.com/office/drawing/2014/main" id="{6E57F283-5F20-1A90-6672-0CFB15DED0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13049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706</xdr:row>
      <xdr:rowOff>0</xdr:rowOff>
    </xdr:from>
    <xdr:to>
      <xdr:col>4</xdr:col>
      <xdr:colOff>190500</xdr:colOff>
      <xdr:row>706</xdr:row>
      <xdr:rowOff>190500</xdr:rowOff>
    </xdr:to>
    <xdr:pic>
      <xdr:nvPicPr>
        <xdr:cNvPr id="1610" name="Picture 1609">
          <a:extLst>
            <a:ext uri="{FF2B5EF4-FFF2-40B4-BE49-F238E27FC236}">
              <a16:creationId xmlns:a16="http://schemas.microsoft.com/office/drawing/2014/main" id="{9A1CF50B-94C6-9C31-4254-2A77F330C2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15060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707</xdr:row>
      <xdr:rowOff>0</xdr:rowOff>
    </xdr:from>
    <xdr:to>
      <xdr:col>4</xdr:col>
      <xdr:colOff>190500</xdr:colOff>
      <xdr:row>707</xdr:row>
      <xdr:rowOff>190500</xdr:rowOff>
    </xdr:to>
    <xdr:pic>
      <xdr:nvPicPr>
        <xdr:cNvPr id="1611" name="Picture 1610">
          <a:extLst>
            <a:ext uri="{FF2B5EF4-FFF2-40B4-BE49-F238E27FC236}">
              <a16:creationId xmlns:a16="http://schemas.microsoft.com/office/drawing/2014/main" id="{B998048F-789D-6B6E-745B-2684930D87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15792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708</xdr:row>
      <xdr:rowOff>0</xdr:rowOff>
    </xdr:from>
    <xdr:to>
      <xdr:col>4</xdr:col>
      <xdr:colOff>190500</xdr:colOff>
      <xdr:row>708</xdr:row>
      <xdr:rowOff>190500</xdr:rowOff>
    </xdr:to>
    <xdr:pic>
      <xdr:nvPicPr>
        <xdr:cNvPr id="1612" name="Picture 1611">
          <a:extLst>
            <a:ext uri="{FF2B5EF4-FFF2-40B4-BE49-F238E27FC236}">
              <a16:creationId xmlns:a16="http://schemas.microsoft.com/office/drawing/2014/main" id="{D2254008-AE15-3AC8-0721-21DB904578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16523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48</xdr:row>
      <xdr:rowOff>0</xdr:rowOff>
    </xdr:from>
    <xdr:to>
      <xdr:col>4</xdr:col>
      <xdr:colOff>190500</xdr:colOff>
      <xdr:row>48</xdr:row>
      <xdr:rowOff>190500</xdr:rowOff>
    </xdr:to>
    <xdr:pic>
      <xdr:nvPicPr>
        <xdr:cNvPr id="1613" name="Picture 1612">
          <a:extLst>
            <a:ext uri="{FF2B5EF4-FFF2-40B4-BE49-F238E27FC236}">
              <a16:creationId xmlns:a16="http://schemas.microsoft.com/office/drawing/2014/main" id="{62A0600D-9B0C-9A73-AE4A-7693B1F59D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17438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49</xdr:row>
      <xdr:rowOff>0</xdr:rowOff>
    </xdr:from>
    <xdr:to>
      <xdr:col>4</xdr:col>
      <xdr:colOff>190500</xdr:colOff>
      <xdr:row>49</xdr:row>
      <xdr:rowOff>190500</xdr:rowOff>
    </xdr:to>
    <xdr:pic>
      <xdr:nvPicPr>
        <xdr:cNvPr id="1614" name="Picture 1613">
          <a:extLst>
            <a:ext uri="{FF2B5EF4-FFF2-40B4-BE49-F238E27FC236}">
              <a16:creationId xmlns:a16="http://schemas.microsoft.com/office/drawing/2014/main" id="{D4B2579E-7833-A331-C5FE-130BCABA59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17986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50</xdr:row>
      <xdr:rowOff>0</xdr:rowOff>
    </xdr:from>
    <xdr:to>
      <xdr:col>4</xdr:col>
      <xdr:colOff>190500</xdr:colOff>
      <xdr:row>50</xdr:row>
      <xdr:rowOff>190500</xdr:rowOff>
    </xdr:to>
    <xdr:pic>
      <xdr:nvPicPr>
        <xdr:cNvPr id="1615" name="Picture 1614">
          <a:extLst>
            <a:ext uri="{FF2B5EF4-FFF2-40B4-BE49-F238E27FC236}">
              <a16:creationId xmlns:a16="http://schemas.microsoft.com/office/drawing/2014/main" id="{26E518A8-1F86-CFC8-F489-E838F03400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18535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51</xdr:row>
      <xdr:rowOff>0</xdr:rowOff>
    </xdr:from>
    <xdr:to>
      <xdr:col>4</xdr:col>
      <xdr:colOff>190500</xdr:colOff>
      <xdr:row>51</xdr:row>
      <xdr:rowOff>190500</xdr:rowOff>
    </xdr:to>
    <xdr:pic>
      <xdr:nvPicPr>
        <xdr:cNvPr id="1616" name="Picture 1615">
          <a:extLst>
            <a:ext uri="{FF2B5EF4-FFF2-40B4-BE49-F238E27FC236}">
              <a16:creationId xmlns:a16="http://schemas.microsoft.com/office/drawing/2014/main" id="{BE7E4253-B1F8-A916-334D-11E2D84A77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19084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52</xdr:row>
      <xdr:rowOff>0</xdr:rowOff>
    </xdr:from>
    <xdr:to>
      <xdr:col>4</xdr:col>
      <xdr:colOff>190500</xdr:colOff>
      <xdr:row>52</xdr:row>
      <xdr:rowOff>190500</xdr:rowOff>
    </xdr:to>
    <xdr:pic>
      <xdr:nvPicPr>
        <xdr:cNvPr id="1617" name="Picture 1616">
          <a:extLst>
            <a:ext uri="{FF2B5EF4-FFF2-40B4-BE49-F238E27FC236}">
              <a16:creationId xmlns:a16="http://schemas.microsoft.com/office/drawing/2014/main" id="{4474896C-750E-4354-445D-414A139418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19632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53</xdr:row>
      <xdr:rowOff>0</xdr:rowOff>
    </xdr:from>
    <xdr:to>
      <xdr:col>4</xdr:col>
      <xdr:colOff>190500</xdr:colOff>
      <xdr:row>53</xdr:row>
      <xdr:rowOff>190500</xdr:rowOff>
    </xdr:to>
    <xdr:pic>
      <xdr:nvPicPr>
        <xdr:cNvPr id="1618" name="Picture 1617">
          <a:extLst>
            <a:ext uri="{FF2B5EF4-FFF2-40B4-BE49-F238E27FC236}">
              <a16:creationId xmlns:a16="http://schemas.microsoft.com/office/drawing/2014/main" id="{ECFA2D37-9B92-1438-51B7-F97C61A004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20181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54</xdr:row>
      <xdr:rowOff>0</xdr:rowOff>
    </xdr:from>
    <xdr:to>
      <xdr:col>4</xdr:col>
      <xdr:colOff>190500</xdr:colOff>
      <xdr:row>54</xdr:row>
      <xdr:rowOff>190500</xdr:rowOff>
    </xdr:to>
    <xdr:pic>
      <xdr:nvPicPr>
        <xdr:cNvPr id="1619" name="Picture 1618">
          <a:extLst>
            <a:ext uri="{FF2B5EF4-FFF2-40B4-BE49-F238E27FC236}">
              <a16:creationId xmlns:a16="http://schemas.microsoft.com/office/drawing/2014/main" id="{C3CA1C0D-C7D1-E8BB-17FC-5B8E6525D3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20730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55</xdr:row>
      <xdr:rowOff>0</xdr:rowOff>
    </xdr:from>
    <xdr:to>
      <xdr:col>4</xdr:col>
      <xdr:colOff>190500</xdr:colOff>
      <xdr:row>55</xdr:row>
      <xdr:rowOff>190500</xdr:rowOff>
    </xdr:to>
    <xdr:pic>
      <xdr:nvPicPr>
        <xdr:cNvPr id="1620" name="Picture 1619">
          <a:extLst>
            <a:ext uri="{FF2B5EF4-FFF2-40B4-BE49-F238E27FC236}">
              <a16:creationId xmlns:a16="http://schemas.microsoft.com/office/drawing/2014/main" id="{B1587E2F-DB0B-E698-4FF2-C7978C84DE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21278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56</xdr:row>
      <xdr:rowOff>0</xdr:rowOff>
    </xdr:from>
    <xdr:to>
      <xdr:col>4</xdr:col>
      <xdr:colOff>190500</xdr:colOff>
      <xdr:row>56</xdr:row>
      <xdr:rowOff>190500</xdr:rowOff>
    </xdr:to>
    <xdr:pic>
      <xdr:nvPicPr>
        <xdr:cNvPr id="1621" name="Picture 1620">
          <a:extLst>
            <a:ext uri="{FF2B5EF4-FFF2-40B4-BE49-F238E27FC236}">
              <a16:creationId xmlns:a16="http://schemas.microsoft.com/office/drawing/2014/main" id="{095A4BF2-22CF-2C6B-748A-62F78341BE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22010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175</xdr:row>
      <xdr:rowOff>0</xdr:rowOff>
    </xdr:from>
    <xdr:to>
      <xdr:col>4</xdr:col>
      <xdr:colOff>190500</xdr:colOff>
      <xdr:row>175</xdr:row>
      <xdr:rowOff>190500</xdr:rowOff>
    </xdr:to>
    <xdr:pic>
      <xdr:nvPicPr>
        <xdr:cNvPr id="1622" name="Picture 1621">
          <a:extLst>
            <a:ext uri="{FF2B5EF4-FFF2-40B4-BE49-F238E27FC236}">
              <a16:creationId xmlns:a16="http://schemas.microsoft.com/office/drawing/2014/main" id="{F4BFDA15-29DA-C857-3943-27BF4DAFD6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24204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766</xdr:row>
      <xdr:rowOff>0</xdr:rowOff>
    </xdr:from>
    <xdr:to>
      <xdr:col>4</xdr:col>
      <xdr:colOff>190500</xdr:colOff>
      <xdr:row>766</xdr:row>
      <xdr:rowOff>190500</xdr:rowOff>
    </xdr:to>
    <xdr:pic>
      <xdr:nvPicPr>
        <xdr:cNvPr id="1623" name="Picture 1622">
          <a:extLst>
            <a:ext uri="{FF2B5EF4-FFF2-40B4-BE49-F238E27FC236}">
              <a16:creationId xmlns:a16="http://schemas.microsoft.com/office/drawing/2014/main" id="{FAB867DF-4107-0465-E98C-CC48EB10DD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88944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767</xdr:row>
      <xdr:rowOff>0</xdr:rowOff>
    </xdr:from>
    <xdr:to>
      <xdr:col>4</xdr:col>
      <xdr:colOff>190500</xdr:colOff>
      <xdr:row>767</xdr:row>
      <xdr:rowOff>190500</xdr:rowOff>
    </xdr:to>
    <xdr:pic>
      <xdr:nvPicPr>
        <xdr:cNvPr id="1624" name="Picture 1623">
          <a:extLst>
            <a:ext uri="{FF2B5EF4-FFF2-40B4-BE49-F238E27FC236}">
              <a16:creationId xmlns:a16="http://schemas.microsoft.com/office/drawing/2014/main" id="{2546E467-C7BB-1907-9F4D-09229B6DFE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89675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566</xdr:row>
      <xdr:rowOff>0</xdr:rowOff>
    </xdr:from>
    <xdr:to>
      <xdr:col>4</xdr:col>
      <xdr:colOff>190500</xdr:colOff>
      <xdr:row>566</xdr:row>
      <xdr:rowOff>190500</xdr:rowOff>
    </xdr:to>
    <xdr:pic>
      <xdr:nvPicPr>
        <xdr:cNvPr id="1625" name="Picture 1624">
          <a:extLst>
            <a:ext uri="{FF2B5EF4-FFF2-40B4-BE49-F238E27FC236}">
              <a16:creationId xmlns:a16="http://schemas.microsoft.com/office/drawing/2014/main" id="{38A49060-5219-0548-4516-19983FAF4B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90407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769</xdr:row>
      <xdr:rowOff>0</xdr:rowOff>
    </xdr:from>
    <xdr:to>
      <xdr:col>4</xdr:col>
      <xdr:colOff>190500</xdr:colOff>
      <xdr:row>769</xdr:row>
      <xdr:rowOff>190500</xdr:rowOff>
    </xdr:to>
    <xdr:pic>
      <xdr:nvPicPr>
        <xdr:cNvPr id="1626" name="Picture 1625">
          <a:extLst>
            <a:ext uri="{FF2B5EF4-FFF2-40B4-BE49-F238E27FC236}">
              <a16:creationId xmlns:a16="http://schemas.microsoft.com/office/drawing/2014/main" id="{8A720B91-FF87-8D45-9A72-5D36F58E95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91321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567</xdr:row>
      <xdr:rowOff>0</xdr:rowOff>
    </xdr:from>
    <xdr:to>
      <xdr:col>4</xdr:col>
      <xdr:colOff>190500</xdr:colOff>
      <xdr:row>567</xdr:row>
      <xdr:rowOff>190500</xdr:rowOff>
    </xdr:to>
    <xdr:pic>
      <xdr:nvPicPr>
        <xdr:cNvPr id="1627" name="Picture 1626">
          <a:extLst>
            <a:ext uri="{FF2B5EF4-FFF2-40B4-BE49-F238E27FC236}">
              <a16:creationId xmlns:a16="http://schemas.microsoft.com/office/drawing/2014/main" id="{49112269-BB48-9456-EAE1-F494999AA8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95528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179</xdr:row>
      <xdr:rowOff>0</xdr:rowOff>
    </xdr:from>
    <xdr:to>
      <xdr:col>4</xdr:col>
      <xdr:colOff>190500</xdr:colOff>
      <xdr:row>179</xdr:row>
      <xdr:rowOff>190500</xdr:rowOff>
    </xdr:to>
    <xdr:pic>
      <xdr:nvPicPr>
        <xdr:cNvPr id="1628" name="Picture 1627">
          <a:extLst>
            <a:ext uri="{FF2B5EF4-FFF2-40B4-BE49-F238E27FC236}">
              <a16:creationId xmlns:a16="http://schemas.microsoft.com/office/drawing/2014/main" id="{3A3665F5-7F2F-F4A4-831F-D64758E17D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96076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180</xdr:row>
      <xdr:rowOff>0</xdr:rowOff>
    </xdr:from>
    <xdr:to>
      <xdr:col>4</xdr:col>
      <xdr:colOff>190500</xdr:colOff>
      <xdr:row>180</xdr:row>
      <xdr:rowOff>190500</xdr:rowOff>
    </xdr:to>
    <xdr:pic>
      <xdr:nvPicPr>
        <xdr:cNvPr id="1629" name="Picture 1628">
          <a:extLst>
            <a:ext uri="{FF2B5EF4-FFF2-40B4-BE49-F238E27FC236}">
              <a16:creationId xmlns:a16="http://schemas.microsoft.com/office/drawing/2014/main" id="{16C947AC-159C-29D2-ECBA-DE0349842B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96625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181</xdr:row>
      <xdr:rowOff>0</xdr:rowOff>
    </xdr:from>
    <xdr:to>
      <xdr:col>4</xdr:col>
      <xdr:colOff>190500</xdr:colOff>
      <xdr:row>181</xdr:row>
      <xdr:rowOff>190500</xdr:rowOff>
    </xdr:to>
    <xdr:pic>
      <xdr:nvPicPr>
        <xdr:cNvPr id="1630" name="Picture 1629">
          <a:extLst>
            <a:ext uri="{FF2B5EF4-FFF2-40B4-BE49-F238E27FC236}">
              <a16:creationId xmlns:a16="http://schemas.microsoft.com/office/drawing/2014/main" id="{51ED1BED-C68A-0EA7-55F6-2898B1CF56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97173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182</xdr:row>
      <xdr:rowOff>0</xdr:rowOff>
    </xdr:from>
    <xdr:to>
      <xdr:col>4</xdr:col>
      <xdr:colOff>190500</xdr:colOff>
      <xdr:row>182</xdr:row>
      <xdr:rowOff>190500</xdr:rowOff>
    </xdr:to>
    <xdr:pic>
      <xdr:nvPicPr>
        <xdr:cNvPr id="1631" name="Picture 1630">
          <a:extLst>
            <a:ext uri="{FF2B5EF4-FFF2-40B4-BE49-F238E27FC236}">
              <a16:creationId xmlns:a16="http://schemas.microsoft.com/office/drawing/2014/main" id="{A3A0849F-1445-8EC4-145D-9BD1C280BE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97905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183</xdr:row>
      <xdr:rowOff>0</xdr:rowOff>
    </xdr:from>
    <xdr:to>
      <xdr:col>4</xdr:col>
      <xdr:colOff>190500</xdr:colOff>
      <xdr:row>183</xdr:row>
      <xdr:rowOff>190500</xdr:rowOff>
    </xdr:to>
    <xdr:pic>
      <xdr:nvPicPr>
        <xdr:cNvPr id="1632" name="Picture 1631">
          <a:extLst>
            <a:ext uri="{FF2B5EF4-FFF2-40B4-BE49-F238E27FC236}">
              <a16:creationId xmlns:a16="http://schemas.microsoft.com/office/drawing/2014/main" id="{3AA65805-756E-0258-FFB6-648567C7D5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98454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184</xdr:row>
      <xdr:rowOff>0</xdr:rowOff>
    </xdr:from>
    <xdr:to>
      <xdr:col>4</xdr:col>
      <xdr:colOff>190500</xdr:colOff>
      <xdr:row>184</xdr:row>
      <xdr:rowOff>190500</xdr:rowOff>
    </xdr:to>
    <xdr:pic>
      <xdr:nvPicPr>
        <xdr:cNvPr id="1633" name="Picture 1632">
          <a:extLst>
            <a:ext uri="{FF2B5EF4-FFF2-40B4-BE49-F238E27FC236}">
              <a16:creationId xmlns:a16="http://schemas.microsoft.com/office/drawing/2014/main" id="{C63D316D-8EDA-B014-E91F-F48B7EF27A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99002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185</xdr:row>
      <xdr:rowOff>0</xdr:rowOff>
    </xdr:from>
    <xdr:to>
      <xdr:col>4</xdr:col>
      <xdr:colOff>190500</xdr:colOff>
      <xdr:row>185</xdr:row>
      <xdr:rowOff>190500</xdr:rowOff>
    </xdr:to>
    <xdr:pic>
      <xdr:nvPicPr>
        <xdr:cNvPr id="1634" name="Picture 1633">
          <a:extLst>
            <a:ext uri="{FF2B5EF4-FFF2-40B4-BE49-F238E27FC236}">
              <a16:creationId xmlns:a16="http://schemas.microsoft.com/office/drawing/2014/main" id="{748690A9-98A3-D7DA-F452-4B61B3A394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99551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186</xdr:row>
      <xdr:rowOff>0</xdr:rowOff>
    </xdr:from>
    <xdr:to>
      <xdr:col>4</xdr:col>
      <xdr:colOff>190500</xdr:colOff>
      <xdr:row>186</xdr:row>
      <xdr:rowOff>190500</xdr:rowOff>
    </xdr:to>
    <xdr:pic>
      <xdr:nvPicPr>
        <xdr:cNvPr id="1635" name="Picture 1634">
          <a:extLst>
            <a:ext uri="{FF2B5EF4-FFF2-40B4-BE49-F238E27FC236}">
              <a16:creationId xmlns:a16="http://schemas.microsoft.com/office/drawing/2014/main" id="{E30CBFCD-C8E6-174F-AF3E-A2B3482A28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00100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187</xdr:row>
      <xdr:rowOff>0</xdr:rowOff>
    </xdr:from>
    <xdr:to>
      <xdr:col>4</xdr:col>
      <xdr:colOff>190500</xdr:colOff>
      <xdr:row>187</xdr:row>
      <xdr:rowOff>190500</xdr:rowOff>
    </xdr:to>
    <xdr:pic>
      <xdr:nvPicPr>
        <xdr:cNvPr id="1636" name="Picture 1635">
          <a:extLst>
            <a:ext uri="{FF2B5EF4-FFF2-40B4-BE49-F238E27FC236}">
              <a16:creationId xmlns:a16="http://schemas.microsoft.com/office/drawing/2014/main" id="{67C4E578-95B5-483D-300A-11389E4855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00648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188</xdr:row>
      <xdr:rowOff>0</xdr:rowOff>
    </xdr:from>
    <xdr:to>
      <xdr:col>4</xdr:col>
      <xdr:colOff>190500</xdr:colOff>
      <xdr:row>188</xdr:row>
      <xdr:rowOff>190500</xdr:rowOff>
    </xdr:to>
    <xdr:pic>
      <xdr:nvPicPr>
        <xdr:cNvPr id="1637" name="Picture 1636">
          <a:extLst>
            <a:ext uri="{FF2B5EF4-FFF2-40B4-BE49-F238E27FC236}">
              <a16:creationId xmlns:a16="http://schemas.microsoft.com/office/drawing/2014/main" id="{B90C4374-3FC4-3822-DBD0-27B38DD73E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01197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189</xdr:row>
      <xdr:rowOff>0</xdr:rowOff>
    </xdr:from>
    <xdr:to>
      <xdr:col>4</xdr:col>
      <xdr:colOff>190500</xdr:colOff>
      <xdr:row>189</xdr:row>
      <xdr:rowOff>190500</xdr:rowOff>
    </xdr:to>
    <xdr:pic>
      <xdr:nvPicPr>
        <xdr:cNvPr id="1638" name="Picture 1637">
          <a:extLst>
            <a:ext uri="{FF2B5EF4-FFF2-40B4-BE49-F238E27FC236}">
              <a16:creationId xmlns:a16="http://schemas.microsoft.com/office/drawing/2014/main" id="{B5ED3857-3CF5-261E-F2F4-A81B2AE398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01745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190</xdr:row>
      <xdr:rowOff>0</xdr:rowOff>
    </xdr:from>
    <xdr:to>
      <xdr:col>4</xdr:col>
      <xdr:colOff>190500</xdr:colOff>
      <xdr:row>190</xdr:row>
      <xdr:rowOff>190500</xdr:rowOff>
    </xdr:to>
    <xdr:pic>
      <xdr:nvPicPr>
        <xdr:cNvPr id="1639" name="Picture 1638">
          <a:extLst>
            <a:ext uri="{FF2B5EF4-FFF2-40B4-BE49-F238E27FC236}">
              <a16:creationId xmlns:a16="http://schemas.microsoft.com/office/drawing/2014/main" id="{AF665054-63A0-50DE-EFB8-DE1D096DD7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02477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191</xdr:row>
      <xdr:rowOff>0</xdr:rowOff>
    </xdr:from>
    <xdr:to>
      <xdr:col>4</xdr:col>
      <xdr:colOff>190500</xdr:colOff>
      <xdr:row>191</xdr:row>
      <xdr:rowOff>190500</xdr:rowOff>
    </xdr:to>
    <xdr:pic>
      <xdr:nvPicPr>
        <xdr:cNvPr id="1640" name="Picture 1639">
          <a:extLst>
            <a:ext uri="{FF2B5EF4-FFF2-40B4-BE49-F238E27FC236}">
              <a16:creationId xmlns:a16="http://schemas.microsoft.com/office/drawing/2014/main" id="{1C0FFCC0-F66C-7941-4C78-E464EC711F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03026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192</xdr:row>
      <xdr:rowOff>0</xdr:rowOff>
    </xdr:from>
    <xdr:to>
      <xdr:col>4</xdr:col>
      <xdr:colOff>190500</xdr:colOff>
      <xdr:row>192</xdr:row>
      <xdr:rowOff>190500</xdr:rowOff>
    </xdr:to>
    <xdr:pic>
      <xdr:nvPicPr>
        <xdr:cNvPr id="1641" name="Picture 1640">
          <a:extLst>
            <a:ext uri="{FF2B5EF4-FFF2-40B4-BE49-F238E27FC236}">
              <a16:creationId xmlns:a16="http://schemas.microsoft.com/office/drawing/2014/main" id="{04104302-8A93-F993-5F70-16845A2F7F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03574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193</xdr:row>
      <xdr:rowOff>0</xdr:rowOff>
    </xdr:from>
    <xdr:to>
      <xdr:col>4</xdr:col>
      <xdr:colOff>190500</xdr:colOff>
      <xdr:row>193</xdr:row>
      <xdr:rowOff>190500</xdr:rowOff>
    </xdr:to>
    <xdr:pic>
      <xdr:nvPicPr>
        <xdr:cNvPr id="1642" name="Picture 1641">
          <a:extLst>
            <a:ext uri="{FF2B5EF4-FFF2-40B4-BE49-F238E27FC236}">
              <a16:creationId xmlns:a16="http://schemas.microsoft.com/office/drawing/2014/main" id="{4C2DD62D-F85D-6A28-B640-D3BF6A141A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04123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194</xdr:row>
      <xdr:rowOff>0</xdr:rowOff>
    </xdr:from>
    <xdr:to>
      <xdr:col>4</xdr:col>
      <xdr:colOff>190500</xdr:colOff>
      <xdr:row>194</xdr:row>
      <xdr:rowOff>190500</xdr:rowOff>
    </xdr:to>
    <xdr:pic>
      <xdr:nvPicPr>
        <xdr:cNvPr id="1643" name="Picture 1642">
          <a:extLst>
            <a:ext uri="{FF2B5EF4-FFF2-40B4-BE49-F238E27FC236}">
              <a16:creationId xmlns:a16="http://schemas.microsoft.com/office/drawing/2014/main" id="{7714A5BE-C9CE-2AC7-B738-09D824D927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04672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195</xdr:row>
      <xdr:rowOff>0</xdr:rowOff>
    </xdr:from>
    <xdr:to>
      <xdr:col>4</xdr:col>
      <xdr:colOff>190500</xdr:colOff>
      <xdr:row>195</xdr:row>
      <xdr:rowOff>190500</xdr:rowOff>
    </xdr:to>
    <xdr:pic>
      <xdr:nvPicPr>
        <xdr:cNvPr id="1644" name="Picture 1643">
          <a:extLst>
            <a:ext uri="{FF2B5EF4-FFF2-40B4-BE49-F238E27FC236}">
              <a16:creationId xmlns:a16="http://schemas.microsoft.com/office/drawing/2014/main" id="{AAFAF7E3-B5C0-8A74-460F-6D9A431468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05220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196</xdr:row>
      <xdr:rowOff>0</xdr:rowOff>
    </xdr:from>
    <xdr:to>
      <xdr:col>4</xdr:col>
      <xdr:colOff>190500</xdr:colOff>
      <xdr:row>196</xdr:row>
      <xdr:rowOff>190500</xdr:rowOff>
    </xdr:to>
    <xdr:pic>
      <xdr:nvPicPr>
        <xdr:cNvPr id="1645" name="Picture 1644">
          <a:extLst>
            <a:ext uri="{FF2B5EF4-FFF2-40B4-BE49-F238E27FC236}">
              <a16:creationId xmlns:a16="http://schemas.microsoft.com/office/drawing/2014/main" id="{DF008590-8743-A636-56A9-C7C30720BA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05769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197</xdr:row>
      <xdr:rowOff>0</xdr:rowOff>
    </xdr:from>
    <xdr:to>
      <xdr:col>4</xdr:col>
      <xdr:colOff>190500</xdr:colOff>
      <xdr:row>197</xdr:row>
      <xdr:rowOff>190500</xdr:rowOff>
    </xdr:to>
    <xdr:pic>
      <xdr:nvPicPr>
        <xdr:cNvPr id="1646" name="Picture 1645">
          <a:extLst>
            <a:ext uri="{FF2B5EF4-FFF2-40B4-BE49-F238E27FC236}">
              <a16:creationId xmlns:a16="http://schemas.microsoft.com/office/drawing/2014/main" id="{CC25E593-011A-2B63-F4C4-9A50114961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06317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198</xdr:row>
      <xdr:rowOff>0</xdr:rowOff>
    </xdr:from>
    <xdr:to>
      <xdr:col>4</xdr:col>
      <xdr:colOff>190500</xdr:colOff>
      <xdr:row>198</xdr:row>
      <xdr:rowOff>190500</xdr:rowOff>
    </xdr:to>
    <xdr:pic>
      <xdr:nvPicPr>
        <xdr:cNvPr id="1647" name="Picture 1646">
          <a:extLst>
            <a:ext uri="{FF2B5EF4-FFF2-40B4-BE49-F238E27FC236}">
              <a16:creationId xmlns:a16="http://schemas.microsoft.com/office/drawing/2014/main" id="{4783B5C7-6F0A-6FA2-73D0-AE05FBCCDA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06866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199</xdr:row>
      <xdr:rowOff>0</xdr:rowOff>
    </xdr:from>
    <xdr:to>
      <xdr:col>4</xdr:col>
      <xdr:colOff>190500</xdr:colOff>
      <xdr:row>199</xdr:row>
      <xdr:rowOff>190500</xdr:rowOff>
    </xdr:to>
    <xdr:pic>
      <xdr:nvPicPr>
        <xdr:cNvPr id="1648" name="Picture 1647">
          <a:extLst>
            <a:ext uri="{FF2B5EF4-FFF2-40B4-BE49-F238E27FC236}">
              <a16:creationId xmlns:a16="http://schemas.microsoft.com/office/drawing/2014/main" id="{A230E3E8-5563-2BCA-2501-DF21EBA155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07598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1026</xdr:row>
      <xdr:rowOff>0</xdr:rowOff>
    </xdr:from>
    <xdr:to>
      <xdr:col>4</xdr:col>
      <xdr:colOff>190500</xdr:colOff>
      <xdr:row>1026</xdr:row>
      <xdr:rowOff>190500</xdr:rowOff>
    </xdr:to>
    <xdr:pic>
      <xdr:nvPicPr>
        <xdr:cNvPr id="1649" name="Picture 1648">
          <a:extLst>
            <a:ext uri="{FF2B5EF4-FFF2-40B4-BE49-F238E27FC236}">
              <a16:creationId xmlns:a16="http://schemas.microsoft.com/office/drawing/2014/main" id="{885E86BD-2C74-755E-2D8A-CA3870E7F8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10158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1060</xdr:row>
      <xdr:rowOff>0</xdr:rowOff>
    </xdr:from>
    <xdr:to>
      <xdr:col>4</xdr:col>
      <xdr:colOff>190500</xdr:colOff>
      <xdr:row>1060</xdr:row>
      <xdr:rowOff>190500</xdr:rowOff>
    </xdr:to>
    <xdr:pic>
      <xdr:nvPicPr>
        <xdr:cNvPr id="1650" name="Picture 1649">
          <a:extLst>
            <a:ext uri="{FF2B5EF4-FFF2-40B4-BE49-F238E27FC236}">
              <a16:creationId xmlns:a16="http://schemas.microsoft.com/office/drawing/2014/main" id="{82651828-1687-B278-37BF-BA3E8FF2DB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10707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328</xdr:row>
      <xdr:rowOff>0</xdr:rowOff>
    </xdr:from>
    <xdr:to>
      <xdr:col>4</xdr:col>
      <xdr:colOff>190500</xdr:colOff>
      <xdr:row>328</xdr:row>
      <xdr:rowOff>190500</xdr:rowOff>
    </xdr:to>
    <xdr:pic>
      <xdr:nvPicPr>
        <xdr:cNvPr id="1651" name="Picture 1650">
          <a:extLst>
            <a:ext uri="{FF2B5EF4-FFF2-40B4-BE49-F238E27FC236}">
              <a16:creationId xmlns:a16="http://schemas.microsoft.com/office/drawing/2014/main" id="{849AC52E-FE12-56D3-4889-21DB50D8C9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15279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975</xdr:row>
      <xdr:rowOff>0</xdr:rowOff>
    </xdr:from>
    <xdr:to>
      <xdr:col>4</xdr:col>
      <xdr:colOff>190500</xdr:colOff>
      <xdr:row>975</xdr:row>
      <xdr:rowOff>190500</xdr:rowOff>
    </xdr:to>
    <xdr:pic>
      <xdr:nvPicPr>
        <xdr:cNvPr id="1652" name="Picture 1651">
          <a:extLst>
            <a:ext uri="{FF2B5EF4-FFF2-40B4-BE49-F238E27FC236}">
              <a16:creationId xmlns:a16="http://schemas.microsoft.com/office/drawing/2014/main" id="{0DAE1CAB-8050-750D-A2EE-84D580ECA4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16010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976</xdr:row>
      <xdr:rowOff>0</xdr:rowOff>
    </xdr:from>
    <xdr:to>
      <xdr:col>4</xdr:col>
      <xdr:colOff>190500</xdr:colOff>
      <xdr:row>976</xdr:row>
      <xdr:rowOff>190500</xdr:rowOff>
    </xdr:to>
    <xdr:pic>
      <xdr:nvPicPr>
        <xdr:cNvPr id="1653" name="Picture 1652">
          <a:extLst>
            <a:ext uri="{FF2B5EF4-FFF2-40B4-BE49-F238E27FC236}">
              <a16:creationId xmlns:a16="http://schemas.microsoft.com/office/drawing/2014/main" id="{27653430-94F2-792C-E583-41E60F2B3A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16924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977</xdr:row>
      <xdr:rowOff>0</xdr:rowOff>
    </xdr:from>
    <xdr:to>
      <xdr:col>4</xdr:col>
      <xdr:colOff>190500</xdr:colOff>
      <xdr:row>977</xdr:row>
      <xdr:rowOff>190500</xdr:rowOff>
    </xdr:to>
    <xdr:pic>
      <xdr:nvPicPr>
        <xdr:cNvPr id="1654" name="Picture 1653">
          <a:extLst>
            <a:ext uri="{FF2B5EF4-FFF2-40B4-BE49-F238E27FC236}">
              <a16:creationId xmlns:a16="http://schemas.microsoft.com/office/drawing/2014/main" id="{25DC889D-4E9B-43C9-E7E3-A5F2CCDB14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17839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978</xdr:row>
      <xdr:rowOff>0</xdr:rowOff>
    </xdr:from>
    <xdr:to>
      <xdr:col>4</xdr:col>
      <xdr:colOff>190500</xdr:colOff>
      <xdr:row>978</xdr:row>
      <xdr:rowOff>190500</xdr:rowOff>
    </xdr:to>
    <xdr:pic>
      <xdr:nvPicPr>
        <xdr:cNvPr id="1655" name="Picture 1654">
          <a:extLst>
            <a:ext uri="{FF2B5EF4-FFF2-40B4-BE49-F238E27FC236}">
              <a16:creationId xmlns:a16="http://schemas.microsoft.com/office/drawing/2014/main" id="{B2FF8CE1-4022-8C51-EE6C-347B399D94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18753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979</xdr:row>
      <xdr:rowOff>0</xdr:rowOff>
    </xdr:from>
    <xdr:to>
      <xdr:col>4</xdr:col>
      <xdr:colOff>190500</xdr:colOff>
      <xdr:row>979</xdr:row>
      <xdr:rowOff>190500</xdr:rowOff>
    </xdr:to>
    <xdr:pic>
      <xdr:nvPicPr>
        <xdr:cNvPr id="1656" name="Picture 1655">
          <a:extLst>
            <a:ext uri="{FF2B5EF4-FFF2-40B4-BE49-F238E27FC236}">
              <a16:creationId xmlns:a16="http://schemas.microsoft.com/office/drawing/2014/main" id="{94A346AE-54C6-502A-8D2D-0904911FBA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19668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980</xdr:row>
      <xdr:rowOff>0</xdr:rowOff>
    </xdr:from>
    <xdr:to>
      <xdr:col>4</xdr:col>
      <xdr:colOff>190500</xdr:colOff>
      <xdr:row>980</xdr:row>
      <xdr:rowOff>190500</xdr:rowOff>
    </xdr:to>
    <xdr:pic>
      <xdr:nvPicPr>
        <xdr:cNvPr id="1657" name="Picture 1656">
          <a:extLst>
            <a:ext uri="{FF2B5EF4-FFF2-40B4-BE49-F238E27FC236}">
              <a16:creationId xmlns:a16="http://schemas.microsoft.com/office/drawing/2014/main" id="{D43610BD-BEA9-1FD4-6619-644EF8F452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20399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596</xdr:row>
      <xdr:rowOff>0</xdr:rowOff>
    </xdr:from>
    <xdr:to>
      <xdr:col>4</xdr:col>
      <xdr:colOff>190500</xdr:colOff>
      <xdr:row>596</xdr:row>
      <xdr:rowOff>190500</xdr:rowOff>
    </xdr:to>
    <xdr:pic>
      <xdr:nvPicPr>
        <xdr:cNvPr id="1660" name="Picture 1659">
          <a:extLst>
            <a:ext uri="{FF2B5EF4-FFF2-40B4-BE49-F238E27FC236}">
              <a16:creationId xmlns:a16="http://schemas.microsoft.com/office/drawing/2014/main" id="{CD0EED7E-2D6D-EFEF-3DC7-D69AD78CF0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71240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597</xdr:row>
      <xdr:rowOff>0</xdr:rowOff>
    </xdr:from>
    <xdr:to>
      <xdr:col>4</xdr:col>
      <xdr:colOff>190500</xdr:colOff>
      <xdr:row>597</xdr:row>
      <xdr:rowOff>190500</xdr:rowOff>
    </xdr:to>
    <xdr:pic>
      <xdr:nvPicPr>
        <xdr:cNvPr id="1661" name="Picture 1660">
          <a:extLst>
            <a:ext uri="{FF2B5EF4-FFF2-40B4-BE49-F238E27FC236}">
              <a16:creationId xmlns:a16="http://schemas.microsoft.com/office/drawing/2014/main" id="{865EDACF-B0CB-C414-4A29-A179799854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71788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598</xdr:row>
      <xdr:rowOff>0</xdr:rowOff>
    </xdr:from>
    <xdr:to>
      <xdr:col>4</xdr:col>
      <xdr:colOff>190500</xdr:colOff>
      <xdr:row>598</xdr:row>
      <xdr:rowOff>190500</xdr:rowOff>
    </xdr:to>
    <xdr:pic>
      <xdr:nvPicPr>
        <xdr:cNvPr id="1662" name="Picture 1661">
          <a:extLst>
            <a:ext uri="{FF2B5EF4-FFF2-40B4-BE49-F238E27FC236}">
              <a16:creationId xmlns:a16="http://schemas.microsoft.com/office/drawing/2014/main" id="{07C7371C-AB54-47CD-E941-EF2AEAFAB9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72337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599</xdr:row>
      <xdr:rowOff>0</xdr:rowOff>
    </xdr:from>
    <xdr:to>
      <xdr:col>4</xdr:col>
      <xdr:colOff>190500</xdr:colOff>
      <xdr:row>599</xdr:row>
      <xdr:rowOff>190500</xdr:rowOff>
    </xdr:to>
    <xdr:pic>
      <xdr:nvPicPr>
        <xdr:cNvPr id="1663" name="Picture 1662">
          <a:extLst>
            <a:ext uri="{FF2B5EF4-FFF2-40B4-BE49-F238E27FC236}">
              <a16:creationId xmlns:a16="http://schemas.microsoft.com/office/drawing/2014/main" id="{BB3BC808-167E-72BB-BA12-2DFCAD66E1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72886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600</xdr:row>
      <xdr:rowOff>0</xdr:rowOff>
    </xdr:from>
    <xdr:to>
      <xdr:col>4</xdr:col>
      <xdr:colOff>190500</xdr:colOff>
      <xdr:row>600</xdr:row>
      <xdr:rowOff>190500</xdr:rowOff>
    </xdr:to>
    <xdr:pic>
      <xdr:nvPicPr>
        <xdr:cNvPr id="1664" name="Picture 1663">
          <a:extLst>
            <a:ext uri="{FF2B5EF4-FFF2-40B4-BE49-F238E27FC236}">
              <a16:creationId xmlns:a16="http://schemas.microsoft.com/office/drawing/2014/main" id="{95F299E5-FBA6-A82C-F0B5-69C3BCEF46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73434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601</xdr:row>
      <xdr:rowOff>0</xdr:rowOff>
    </xdr:from>
    <xdr:to>
      <xdr:col>4</xdr:col>
      <xdr:colOff>190500</xdr:colOff>
      <xdr:row>601</xdr:row>
      <xdr:rowOff>190500</xdr:rowOff>
    </xdr:to>
    <xdr:pic>
      <xdr:nvPicPr>
        <xdr:cNvPr id="1665" name="Picture 1664">
          <a:extLst>
            <a:ext uri="{FF2B5EF4-FFF2-40B4-BE49-F238E27FC236}">
              <a16:creationId xmlns:a16="http://schemas.microsoft.com/office/drawing/2014/main" id="{D084D75B-4E09-F4C8-B98A-BB197DB563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73983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602</xdr:row>
      <xdr:rowOff>0</xdr:rowOff>
    </xdr:from>
    <xdr:to>
      <xdr:col>4</xdr:col>
      <xdr:colOff>190500</xdr:colOff>
      <xdr:row>602</xdr:row>
      <xdr:rowOff>190500</xdr:rowOff>
    </xdr:to>
    <xdr:pic>
      <xdr:nvPicPr>
        <xdr:cNvPr id="1666" name="Picture 1665">
          <a:extLst>
            <a:ext uri="{FF2B5EF4-FFF2-40B4-BE49-F238E27FC236}">
              <a16:creationId xmlns:a16="http://schemas.microsoft.com/office/drawing/2014/main" id="{6E7F3679-6E28-59EE-39AF-381EC72D1A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74532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603</xdr:row>
      <xdr:rowOff>0</xdr:rowOff>
    </xdr:from>
    <xdr:to>
      <xdr:col>4</xdr:col>
      <xdr:colOff>190500</xdr:colOff>
      <xdr:row>603</xdr:row>
      <xdr:rowOff>190500</xdr:rowOff>
    </xdr:to>
    <xdr:pic>
      <xdr:nvPicPr>
        <xdr:cNvPr id="1667" name="Picture 1666">
          <a:extLst>
            <a:ext uri="{FF2B5EF4-FFF2-40B4-BE49-F238E27FC236}">
              <a16:creationId xmlns:a16="http://schemas.microsoft.com/office/drawing/2014/main" id="{50A14102-C6B3-AB83-5644-D1A85574B4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75080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604</xdr:row>
      <xdr:rowOff>0</xdr:rowOff>
    </xdr:from>
    <xdr:to>
      <xdr:col>4</xdr:col>
      <xdr:colOff>190500</xdr:colOff>
      <xdr:row>604</xdr:row>
      <xdr:rowOff>190500</xdr:rowOff>
    </xdr:to>
    <xdr:pic>
      <xdr:nvPicPr>
        <xdr:cNvPr id="1668" name="Picture 1667">
          <a:extLst>
            <a:ext uri="{FF2B5EF4-FFF2-40B4-BE49-F238E27FC236}">
              <a16:creationId xmlns:a16="http://schemas.microsoft.com/office/drawing/2014/main" id="{191DFF16-6AC4-5610-A6C4-846306C3B3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75812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605</xdr:row>
      <xdr:rowOff>0</xdr:rowOff>
    </xdr:from>
    <xdr:to>
      <xdr:col>4</xdr:col>
      <xdr:colOff>190500</xdr:colOff>
      <xdr:row>605</xdr:row>
      <xdr:rowOff>190500</xdr:rowOff>
    </xdr:to>
    <xdr:pic>
      <xdr:nvPicPr>
        <xdr:cNvPr id="1669" name="Picture 1668">
          <a:extLst>
            <a:ext uri="{FF2B5EF4-FFF2-40B4-BE49-F238E27FC236}">
              <a16:creationId xmlns:a16="http://schemas.microsoft.com/office/drawing/2014/main" id="{F3AAA8DB-AE29-BF8E-52BA-40F11B84D6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76543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608</xdr:row>
      <xdr:rowOff>0</xdr:rowOff>
    </xdr:from>
    <xdr:to>
      <xdr:col>4</xdr:col>
      <xdr:colOff>190500</xdr:colOff>
      <xdr:row>608</xdr:row>
      <xdr:rowOff>190500</xdr:rowOff>
    </xdr:to>
    <xdr:pic>
      <xdr:nvPicPr>
        <xdr:cNvPr id="1670" name="Picture 1669">
          <a:extLst>
            <a:ext uri="{FF2B5EF4-FFF2-40B4-BE49-F238E27FC236}">
              <a16:creationId xmlns:a16="http://schemas.microsoft.com/office/drawing/2014/main" id="{BF8315D0-7F24-B317-6F65-595CF8156F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79104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609</xdr:row>
      <xdr:rowOff>0</xdr:rowOff>
    </xdr:from>
    <xdr:to>
      <xdr:col>4</xdr:col>
      <xdr:colOff>190500</xdr:colOff>
      <xdr:row>609</xdr:row>
      <xdr:rowOff>190500</xdr:rowOff>
    </xdr:to>
    <xdr:pic>
      <xdr:nvPicPr>
        <xdr:cNvPr id="1671" name="Picture 1670">
          <a:extLst>
            <a:ext uri="{FF2B5EF4-FFF2-40B4-BE49-F238E27FC236}">
              <a16:creationId xmlns:a16="http://schemas.microsoft.com/office/drawing/2014/main" id="{127543D7-F13F-08BE-CCEA-7118A6CA01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80018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653</xdr:row>
      <xdr:rowOff>0</xdr:rowOff>
    </xdr:from>
    <xdr:to>
      <xdr:col>4</xdr:col>
      <xdr:colOff>190500</xdr:colOff>
      <xdr:row>653</xdr:row>
      <xdr:rowOff>190500</xdr:rowOff>
    </xdr:to>
    <xdr:pic>
      <xdr:nvPicPr>
        <xdr:cNvPr id="1672" name="Picture 1671">
          <a:extLst>
            <a:ext uri="{FF2B5EF4-FFF2-40B4-BE49-F238E27FC236}">
              <a16:creationId xmlns:a16="http://schemas.microsoft.com/office/drawing/2014/main" id="{A49E77AE-6B36-84EC-9DC6-853A7698AB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80750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654</xdr:row>
      <xdr:rowOff>0</xdr:rowOff>
    </xdr:from>
    <xdr:to>
      <xdr:col>4</xdr:col>
      <xdr:colOff>190500</xdr:colOff>
      <xdr:row>654</xdr:row>
      <xdr:rowOff>190500</xdr:rowOff>
    </xdr:to>
    <xdr:pic>
      <xdr:nvPicPr>
        <xdr:cNvPr id="1673" name="Picture 1672">
          <a:extLst>
            <a:ext uri="{FF2B5EF4-FFF2-40B4-BE49-F238E27FC236}">
              <a16:creationId xmlns:a16="http://schemas.microsoft.com/office/drawing/2014/main" id="{F75771A5-4E3F-8F51-5F9C-529EC9C7E3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81847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655</xdr:row>
      <xdr:rowOff>0</xdr:rowOff>
    </xdr:from>
    <xdr:to>
      <xdr:col>4</xdr:col>
      <xdr:colOff>190500</xdr:colOff>
      <xdr:row>655</xdr:row>
      <xdr:rowOff>190500</xdr:rowOff>
    </xdr:to>
    <xdr:pic>
      <xdr:nvPicPr>
        <xdr:cNvPr id="1674" name="Picture 1673">
          <a:extLst>
            <a:ext uri="{FF2B5EF4-FFF2-40B4-BE49-F238E27FC236}">
              <a16:creationId xmlns:a16="http://schemas.microsoft.com/office/drawing/2014/main" id="{531A2E4B-46BD-AB96-76FC-47885B0760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82944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656</xdr:row>
      <xdr:rowOff>0</xdr:rowOff>
    </xdr:from>
    <xdr:to>
      <xdr:col>4</xdr:col>
      <xdr:colOff>190500</xdr:colOff>
      <xdr:row>656</xdr:row>
      <xdr:rowOff>190500</xdr:rowOff>
    </xdr:to>
    <xdr:pic>
      <xdr:nvPicPr>
        <xdr:cNvPr id="1675" name="Picture 1674">
          <a:extLst>
            <a:ext uri="{FF2B5EF4-FFF2-40B4-BE49-F238E27FC236}">
              <a16:creationId xmlns:a16="http://schemas.microsoft.com/office/drawing/2014/main" id="{FDB0915C-6EAD-6132-DA26-7FBD7DEA80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84041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771</xdr:row>
      <xdr:rowOff>0</xdr:rowOff>
    </xdr:from>
    <xdr:to>
      <xdr:col>4</xdr:col>
      <xdr:colOff>190500</xdr:colOff>
      <xdr:row>771</xdr:row>
      <xdr:rowOff>190500</xdr:rowOff>
    </xdr:to>
    <xdr:pic>
      <xdr:nvPicPr>
        <xdr:cNvPr id="1676" name="Picture 1675">
          <a:extLst>
            <a:ext uri="{FF2B5EF4-FFF2-40B4-BE49-F238E27FC236}">
              <a16:creationId xmlns:a16="http://schemas.microsoft.com/office/drawing/2014/main" id="{2E9C2892-4DB7-1A15-E58F-C48C586A35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88431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772</xdr:row>
      <xdr:rowOff>0</xdr:rowOff>
    </xdr:from>
    <xdr:to>
      <xdr:col>4</xdr:col>
      <xdr:colOff>190500</xdr:colOff>
      <xdr:row>772</xdr:row>
      <xdr:rowOff>190500</xdr:rowOff>
    </xdr:to>
    <xdr:pic>
      <xdr:nvPicPr>
        <xdr:cNvPr id="1677" name="Picture 1676">
          <a:extLst>
            <a:ext uri="{FF2B5EF4-FFF2-40B4-BE49-F238E27FC236}">
              <a16:creationId xmlns:a16="http://schemas.microsoft.com/office/drawing/2014/main" id="{ADEAECF6-683E-B23E-7D6C-095F5E1879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89162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773</xdr:row>
      <xdr:rowOff>0</xdr:rowOff>
    </xdr:from>
    <xdr:to>
      <xdr:col>4</xdr:col>
      <xdr:colOff>190500</xdr:colOff>
      <xdr:row>773</xdr:row>
      <xdr:rowOff>190500</xdr:rowOff>
    </xdr:to>
    <xdr:pic>
      <xdr:nvPicPr>
        <xdr:cNvPr id="1678" name="Picture 1677">
          <a:extLst>
            <a:ext uri="{FF2B5EF4-FFF2-40B4-BE49-F238E27FC236}">
              <a16:creationId xmlns:a16="http://schemas.microsoft.com/office/drawing/2014/main" id="{E7F92083-2474-95A3-BC16-F6F6A14FB5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89894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274</xdr:row>
      <xdr:rowOff>0</xdr:rowOff>
    </xdr:from>
    <xdr:to>
      <xdr:col>4</xdr:col>
      <xdr:colOff>190500</xdr:colOff>
      <xdr:row>274</xdr:row>
      <xdr:rowOff>190500</xdr:rowOff>
    </xdr:to>
    <xdr:pic>
      <xdr:nvPicPr>
        <xdr:cNvPr id="1679" name="Picture 1678">
          <a:extLst>
            <a:ext uri="{FF2B5EF4-FFF2-40B4-BE49-F238E27FC236}">
              <a16:creationId xmlns:a16="http://schemas.microsoft.com/office/drawing/2014/main" id="{3E31A79A-79F4-3598-F1CA-7722CF4009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90808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275</xdr:row>
      <xdr:rowOff>0</xdr:rowOff>
    </xdr:from>
    <xdr:to>
      <xdr:col>4</xdr:col>
      <xdr:colOff>190500</xdr:colOff>
      <xdr:row>275</xdr:row>
      <xdr:rowOff>190500</xdr:rowOff>
    </xdr:to>
    <xdr:pic>
      <xdr:nvPicPr>
        <xdr:cNvPr id="1680" name="Picture 1679">
          <a:extLst>
            <a:ext uri="{FF2B5EF4-FFF2-40B4-BE49-F238E27FC236}">
              <a16:creationId xmlns:a16="http://schemas.microsoft.com/office/drawing/2014/main" id="{AF918A59-255A-5EAB-0A1E-DAAB344F22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91357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276</xdr:row>
      <xdr:rowOff>0</xdr:rowOff>
    </xdr:from>
    <xdr:to>
      <xdr:col>4</xdr:col>
      <xdr:colOff>190500</xdr:colOff>
      <xdr:row>276</xdr:row>
      <xdr:rowOff>190500</xdr:rowOff>
    </xdr:to>
    <xdr:pic>
      <xdr:nvPicPr>
        <xdr:cNvPr id="1681" name="Picture 1680">
          <a:extLst>
            <a:ext uri="{FF2B5EF4-FFF2-40B4-BE49-F238E27FC236}">
              <a16:creationId xmlns:a16="http://schemas.microsoft.com/office/drawing/2014/main" id="{788C25F1-05E5-864B-559D-8F7D8B6495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91905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277</xdr:row>
      <xdr:rowOff>0</xdr:rowOff>
    </xdr:from>
    <xdr:to>
      <xdr:col>4</xdr:col>
      <xdr:colOff>190500</xdr:colOff>
      <xdr:row>277</xdr:row>
      <xdr:rowOff>190500</xdr:rowOff>
    </xdr:to>
    <xdr:pic>
      <xdr:nvPicPr>
        <xdr:cNvPr id="1682" name="Picture 1681">
          <a:extLst>
            <a:ext uri="{FF2B5EF4-FFF2-40B4-BE49-F238E27FC236}">
              <a16:creationId xmlns:a16="http://schemas.microsoft.com/office/drawing/2014/main" id="{D52C548E-4249-240F-672C-790BF184C7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92454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278</xdr:row>
      <xdr:rowOff>0</xdr:rowOff>
    </xdr:from>
    <xdr:to>
      <xdr:col>4</xdr:col>
      <xdr:colOff>190500</xdr:colOff>
      <xdr:row>278</xdr:row>
      <xdr:rowOff>190500</xdr:rowOff>
    </xdr:to>
    <xdr:pic>
      <xdr:nvPicPr>
        <xdr:cNvPr id="1683" name="Picture 1682">
          <a:extLst>
            <a:ext uri="{FF2B5EF4-FFF2-40B4-BE49-F238E27FC236}">
              <a16:creationId xmlns:a16="http://schemas.microsoft.com/office/drawing/2014/main" id="{305440E2-A3CE-D989-4819-9DB49F21C0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93185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279</xdr:row>
      <xdr:rowOff>0</xdr:rowOff>
    </xdr:from>
    <xdr:to>
      <xdr:col>4</xdr:col>
      <xdr:colOff>190500</xdr:colOff>
      <xdr:row>279</xdr:row>
      <xdr:rowOff>190500</xdr:rowOff>
    </xdr:to>
    <xdr:pic>
      <xdr:nvPicPr>
        <xdr:cNvPr id="1684" name="Picture 1683">
          <a:extLst>
            <a:ext uri="{FF2B5EF4-FFF2-40B4-BE49-F238E27FC236}">
              <a16:creationId xmlns:a16="http://schemas.microsoft.com/office/drawing/2014/main" id="{2A02BE7C-0D4F-6E9C-3DE7-A75F7AD0F3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937345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280</xdr:row>
      <xdr:rowOff>0</xdr:rowOff>
    </xdr:from>
    <xdr:to>
      <xdr:col>4</xdr:col>
      <xdr:colOff>190500</xdr:colOff>
      <xdr:row>280</xdr:row>
      <xdr:rowOff>190500</xdr:rowOff>
    </xdr:to>
    <xdr:pic>
      <xdr:nvPicPr>
        <xdr:cNvPr id="1685" name="Picture 1684">
          <a:extLst>
            <a:ext uri="{FF2B5EF4-FFF2-40B4-BE49-F238E27FC236}">
              <a16:creationId xmlns:a16="http://schemas.microsoft.com/office/drawing/2014/main" id="{770791F0-FD16-D475-8621-45AB10EF37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94283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281</xdr:row>
      <xdr:rowOff>0</xdr:rowOff>
    </xdr:from>
    <xdr:to>
      <xdr:col>4</xdr:col>
      <xdr:colOff>190500</xdr:colOff>
      <xdr:row>281</xdr:row>
      <xdr:rowOff>190500</xdr:rowOff>
    </xdr:to>
    <xdr:pic>
      <xdr:nvPicPr>
        <xdr:cNvPr id="1686" name="Picture 1685">
          <a:extLst>
            <a:ext uri="{FF2B5EF4-FFF2-40B4-BE49-F238E27FC236}">
              <a16:creationId xmlns:a16="http://schemas.microsoft.com/office/drawing/2014/main" id="{82BC57AE-CFA2-49A2-AB6A-8D3CDE6B5D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94831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282</xdr:row>
      <xdr:rowOff>0</xdr:rowOff>
    </xdr:from>
    <xdr:to>
      <xdr:col>4</xdr:col>
      <xdr:colOff>190500</xdr:colOff>
      <xdr:row>282</xdr:row>
      <xdr:rowOff>190500</xdr:rowOff>
    </xdr:to>
    <xdr:pic>
      <xdr:nvPicPr>
        <xdr:cNvPr id="1687" name="Picture 1686">
          <a:extLst>
            <a:ext uri="{FF2B5EF4-FFF2-40B4-BE49-F238E27FC236}">
              <a16:creationId xmlns:a16="http://schemas.microsoft.com/office/drawing/2014/main" id="{CD92168F-637C-2A8A-E559-BDEDD67BFB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95380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283</xdr:row>
      <xdr:rowOff>0</xdr:rowOff>
    </xdr:from>
    <xdr:to>
      <xdr:col>4</xdr:col>
      <xdr:colOff>190500</xdr:colOff>
      <xdr:row>283</xdr:row>
      <xdr:rowOff>190500</xdr:rowOff>
    </xdr:to>
    <xdr:pic>
      <xdr:nvPicPr>
        <xdr:cNvPr id="1688" name="Picture 1687">
          <a:extLst>
            <a:ext uri="{FF2B5EF4-FFF2-40B4-BE49-F238E27FC236}">
              <a16:creationId xmlns:a16="http://schemas.microsoft.com/office/drawing/2014/main" id="{012F40DB-EB62-694B-A7C9-AF5598C47E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95929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99</xdr:row>
      <xdr:rowOff>0</xdr:rowOff>
    </xdr:from>
    <xdr:to>
      <xdr:col>4</xdr:col>
      <xdr:colOff>190500</xdr:colOff>
      <xdr:row>99</xdr:row>
      <xdr:rowOff>190500</xdr:rowOff>
    </xdr:to>
    <xdr:pic>
      <xdr:nvPicPr>
        <xdr:cNvPr id="1689" name="Picture 1688">
          <a:extLst>
            <a:ext uri="{FF2B5EF4-FFF2-40B4-BE49-F238E27FC236}">
              <a16:creationId xmlns:a16="http://schemas.microsoft.com/office/drawing/2014/main" id="{BD8868C2-3DF4-9A43-D7F9-40371BBCA8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96660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100</xdr:row>
      <xdr:rowOff>0</xdr:rowOff>
    </xdr:from>
    <xdr:to>
      <xdr:col>4</xdr:col>
      <xdr:colOff>190500</xdr:colOff>
      <xdr:row>100</xdr:row>
      <xdr:rowOff>190500</xdr:rowOff>
    </xdr:to>
    <xdr:pic>
      <xdr:nvPicPr>
        <xdr:cNvPr id="1690" name="Picture 1689">
          <a:extLst>
            <a:ext uri="{FF2B5EF4-FFF2-40B4-BE49-F238E27FC236}">
              <a16:creationId xmlns:a16="http://schemas.microsoft.com/office/drawing/2014/main" id="{52634468-31FC-27AE-2FD7-946DCD106F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97392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101</xdr:row>
      <xdr:rowOff>0</xdr:rowOff>
    </xdr:from>
    <xdr:to>
      <xdr:col>4</xdr:col>
      <xdr:colOff>190500</xdr:colOff>
      <xdr:row>101</xdr:row>
      <xdr:rowOff>190500</xdr:rowOff>
    </xdr:to>
    <xdr:pic>
      <xdr:nvPicPr>
        <xdr:cNvPr id="1691" name="Picture 1690">
          <a:extLst>
            <a:ext uri="{FF2B5EF4-FFF2-40B4-BE49-F238E27FC236}">
              <a16:creationId xmlns:a16="http://schemas.microsoft.com/office/drawing/2014/main" id="{74066E86-A435-4B76-0A49-DEFC90A656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98123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454</xdr:row>
      <xdr:rowOff>0</xdr:rowOff>
    </xdr:from>
    <xdr:to>
      <xdr:col>4</xdr:col>
      <xdr:colOff>190500</xdr:colOff>
      <xdr:row>454</xdr:row>
      <xdr:rowOff>190500</xdr:rowOff>
    </xdr:to>
    <xdr:pic>
      <xdr:nvPicPr>
        <xdr:cNvPr id="1692" name="Picture 1691">
          <a:extLst>
            <a:ext uri="{FF2B5EF4-FFF2-40B4-BE49-F238E27FC236}">
              <a16:creationId xmlns:a16="http://schemas.microsoft.com/office/drawing/2014/main" id="{D81A579E-8948-D5E5-EC75-A56268853B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98855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455</xdr:row>
      <xdr:rowOff>0</xdr:rowOff>
    </xdr:from>
    <xdr:to>
      <xdr:col>4</xdr:col>
      <xdr:colOff>190500</xdr:colOff>
      <xdr:row>455</xdr:row>
      <xdr:rowOff>190500</xdr:rowOff>
    </xdr:to>
    <xdr:pic>
      <xdr:nvPicPr>
        <xdr:cNvPr id="1693" name="Picture 1692">
          <a:extLst>
            <a:ext uri="{FF2B5EF4-FFF2-40B4-BE49-F238E27FC236}">
              <a16:creationId xmlns:a16="http://schemas.microsoft.com/office/drawing/2014/main" id="{8BEBF375-DC31-B76B-508E-8C3FE736D3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99403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456</xdr:row>
      <xdr:rowOff>0</xdr:rowOff>
    </xdr:from>
    <xdr:to>
      <xdr:col>4</xdr:col>
      <xdr:colOff>190500</xdr:colOff>
      <xdr:row>456</xdr:row>
      <xdr:rowOff>190500</xdr:rowOff>
    </xdr:to>
    <xdr:pic>
      <xdr:nvPicPr>
        <xdr:cNvPr id="1694" name="Picture 1693">
          <a:extLst>
            <a:ext uri="{FF2B5EF4-FFF2-40B4-BE49-F238E27FC236}">
              <a16:creationId xmlns:a16="http://schemas.microsoft.com/office/drawing/2014/main" id="{A9F290FE-C47F-B641-7376-D11D16CD6B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999524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457</xdr:row>
      <xdr:rowOff>0</xdr:rowOff>
    </xdr:from>
    <xdr:to>
      <xdr:col>4</xdr:col>
      <xdr:colOff>190500</xdr:colOff>
      <xdr:row>457</xdr:row>
      <xdr:rowOff>190500</xdr:rowOff>
    </xdr:to>
    <xdr:pic>
      <xdr:nvPicPr>
        <xdr:cNvPr id="1695" name="Picture 1694">
          <a:extLst>
            <a:ext uri="{FF2B5EF4-FFF2-40B4-BE49-F238E27FC236}">
              <a16:creationId xmlns:a16="http://schemas.microsoft.com/office/drawing/2014/main" id="{20B51CC5-3462-1EEC-0B96-3C57014152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00501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458</xdr:row>
      <xdr:rowOff>0</xdr:rowOff>
    </xdr:from>
    <xdr:to>
      <xdr:col>4</xdr:col>
      <xdr:colOff>190500</xdr:colOff>
      <xdr:row>458</xdr:row>
      <xdr:rowOff>190500</xdr:rowOff>
    </xdr:to>
    <xdr:pic>
      <xdr:nvPicPr>
        <xdr:cNvPr id="1696" name="Picture 1695">
          <a:extLst>
            <a:ext uri="{FF2B5EF4-FFF2-40B4-BE49-F238E27FC236}">
              <a16:creationId xmlns:a16="http://schemas.microsoft.com/office/drawing/2014/main" id="{0195278B-C9A9-989F-4BC9-ADD1EBF2F1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01049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459</xdr:row>
      <xdr:rowOff>0</xdr:rowOff>
    </xdr:from>
    <xdr:to>
      <xdr:col>4</xdr:col>
      <xdr:colOff>190500</xdr:colOff>
      <xdr:row>459</xdr:row>
      <xdr:rowOff>190500</xdr:rowOff>
    </xdr:to>
    <xdr:pic>
      <xdr:nvPicPr>
        <xdr:cNvPr id="1697" name="Picture 1696">
          <a:extLst>
            <a:ext uri="{FF2B5EF4-FFF2-40B4-BE49-F238E27FC236}">
              <a16:creationId xmlns:a16="http://schemas.microsoft.com/office/drawing/2014/main" id="{04EDBF5C-E221-B147-5DA1-0B4C34F520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01598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460</xdr:row>
      <xdr:rowOff>0</xdr:rowOff>
    </xdr:from>
    <xdr:to>
      <xdr:col>4</xdr:col>
      <xdr:colOff>190500</xdr:colOff>
      <xdr:row>460</xdr:row>
      <xdr:rowOff>190500</xdr:rowOff>
    </xdr:to>
    <xdr:pic>
      <xdr:nvPicPr>
        <xdr:cNvPr id="1698" name="Picture 1697">
          <a:extLst>
            <a:ext uri="{FF2B5EF4-FFF2-40B4-BE49-F238E27FC236}">
              <a16:creationId xmlns:a16="http://schemas.microsoft.com/office/drawing/2014/main" id="{F1EDB40A-3108-5B35-9104-69242CF88C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02147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462</xdr:row>
      <xdr:rowOff>0</xdr:rowOff>
    </xdr:from>
    <xdr:to>
      <xdr:col>4</xdr:col>
      <xdr:colOff>190500</xdr:colOff>
      <xdr:row>462</xdr:row>
      <xdr:rowOff>190500</xdr:rowOff>
    </xdr:to>
    <xdr:pic>
      <xdr:nvPicPr>
        <xdr:cNvPr id="1699" name="Picture 1698">
          <a:extLst>
            <a:ext uri="{FF2B5EF4-FFF2-40B4-BE49-F238E27FC236}">
              <a16:creationId xmlns:a16="http://schemas.microsoft.com/office/drawing/2014/main" id="{1F27706C-189E-9D2A-791E-E44BDDDA68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03610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463</xdr:row>
      <xdr:rowOff>0</xdr:rowOff>
    </xdr:from>
    <xdr:to>
      <xdr:col>4</xdr:col>
      <xdr:colOff>190500</xdr:colOff>
      <xdr:row>463</xdr:row>
      <xdr:rowOff>190500</xdr:rowOff>
    </xdr:to>
    <xdr:pic>
      <xdr:nvPicPr>
        <xdr:cNvPr id="1700" name="Picture 1699">
          <a:extLst>
            <a:ext uri="{FF2B5EF4-FFF2-40B4-BE49-F238E27FC236}">
              <a16:creationId xmlns:a16="http://schemas.microsoft.com/office/drawing/2014/main" id="{8F533CAF-6D22-8F95-D2A2-F587C87BE7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04158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464</xdr:row>
      <xdr:rowOff>0</xdr:rowOff>
    </xdr:from>
    <xdr:to>
      <xdr:col>4</xdr:col>
      <xdr:colOff>190500</xdr:colOff>
      <xdr:row>464</xdr:row>
      <xdr:rowOff>190500</xdr:rowOff>
    </xdr:to>
    <xdr:pic>
      <xdr:nvPicPr>
        <xdr:cNvPr id="1701" name="Picture 1700">
          <a:extLst>
            <a:ext uri="{FF2B5EF4-FFF2-40B4-BE49-F238E27FC236}">
              <a16:creationId xmlns:a16="http://schemas.microsoft.com/office/drawing/2014/main" id="{3EA87A99-47FA-2D34-FC8C-53F18FA429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04707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473</xdr:row>
      <xdr:rowOff>0</xdr:rowOff>
    </xdr:from>
    <xdr:to>
      <xdr:col>4</xdr:col>
      <xdr:colOff>190500</xdr:colOff>
      <xdr:row>473</xdr:row>
      <xdr:rowOff>190500</xdr:rowOff>
    </xdr:to>
    <xdr:pic>
      <xdr:nvPicPr>
        <xdr:cNvPr id="1702" name="Picture 1701">
          <a:extLst>
            <a:ext uri="{FF2B5EF4-FFF2-40B4-BE49-F238E27FC236}">
              <a16:creationId xmlns:a16="http://schemas.microsoft.com/office/drawing/2014/main" id="{77872321-D843-5FCF-1966-1688459CBB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096451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476</xdr:row>
      <xdr:rowOff>0</xdr:rowOff>
    </xdr:from>
    <xdr:to>
      <xdr:col>4</xdr:col>
      <xdr:colOff>190500</xdr:colOff>
      <xdr:row>476</xdr:row>
      <xdr:rowOff>190500</xdr:rowOff>
    </xdr:to>
    <xdr:pic>
      <xdr:nvPicPr>
        <xdr:cNvPr id="1703" name="Picture 1702">
          <a:extLst>
            <a:ext uri="{FF2B5EF4-FFF2-40B4-BE49-F238E27FC236}">
              <a16:creationId xmlns:a16="http://schemas.microsoft.com/office/drawing/2014/main" id="{2B7CB30B-AC81-BAD1-EBFE-DFAFBFE070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11291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477</xdr:row>
      <xdr:rowOff>0</xdr:rowOff>
    </xdr:from>
    <xdr:to>
      <xdr:col>4</xdr:col>
      <xdr:colOff>190500</xdr:colOff>
      <xdr:row>477</xdr:row>
      <xdr:rowOff>190500</xdr:rowOff>
    </xdr:to>
    <xdr:pic>
      <xdr:nvPicPr>
        <xdr:cNvPr id="1704" name="Picture 1703">
          <a:extLst>
            <a:ext uri="{FF2B5EF4-FFF2-40B4-BE49-F238E27FC236}">
              <a16:creationId xmlns:a16="http://schemas.microsoft.com/office/drawing/2014/main" id="{314E933C-30D6-64CD-2862-C89DC2F94F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11839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480</xdr:row>
      <xdr:rowOff>0</xdr:rowOff>
    </xdr:from>
    <xdr:to>
      <xdr:col>4</xdr:col>
      <xdr:colOff>190500</xdr:colOff>
      <xdr:row>480</xdr:row>
      <xdr:rowOff>190500</xdr:rowOff>
    </xdr:to>
    <xdr:pic>
      <xdr:nvPicPr>
        <xdr:cNvPr id="1705" name="Picture 1704">
          <a:extLst>
            <a:ext uri="{FF2B5EF4-FFF2-40B4-BE49-F238E27FC236}">
              <a16:creationId xmlns:a16="http://schemas.microsoft.com/office/drawing/2014/main" id="{A43AFD6E-5FEE-7965-8D6A-C915564DC6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13485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481</xdr:row>
      <xdr:rowOff>0</xdr:rowOff>
    </xdr:from>
    <xdr:to>
      <xdr:col>4</xdr:col>
      <xdr:colOff>190500</xdr:colOff>
      <xdr:row>481</xdr:row>
      <xdr:rowOff>190500</xdr:rowOff>
    </xdr:to>
    <xdr:pic>
      <xdr:nvPicPr>
        <xdr:cNvPr id="1706" name="Picture 1705">
          <a:extLst>
            <a:ext uri="{FF2B5EF4-FFF2-40B4-BE49-F238E27FC236}">
              <a16:creationId xmlns:a16="http://schemas.microsoft.com/office/drawing/2014/main" id="{5FA1B3C9-FBE0-8F03-5BCE-3B73EA2129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14034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483</xdr:row>
      <xdr:rowOff>0</xdr:rowOff>
    </xdr:from>
    <xdr:to>
      <xdr:col>4</xdr:col>
      <xdr:colOff>190500</xdr:colOff>
      <xdr:row>483</xdr:row>
      <xdr:rowOff>190500</xdr:rowOff>
    </xdr:to>
    <xdr:pic>
      <xdr:nvPicPr>
        <xdr:cNvPr id="1707" name="Picture 1706">
          <a:extLst>
            <a:ext uri="{FF2B5EF4-FFF2-40B4-BE49-F238E27FC236}">
              <a16:creationId xmlns:a16="http://schemas.microsoft.com/office/drawing/2014/main" id="{6AB4C4AF-C48B-FF6C-FDB6-663EAAFE05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15131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284</xdr:row>
      <xdr:rowOff>0</xdr:rowOff>
    </xdr:from>
    <xdr:to>
      <xdr:col>4</xdr:col>
      <xdr:colOff>190500</xdr:colOff>
      <xdr:row>284</xdr:row>
      <xdr:rowOff>190500</xdr:rowOff>
    </xdr:to>
    <xdr:pic>
      <xdr:nvPicPr>
        <xdr:cNvPr id="1708" name="Picture 1707">
          <a:extLst>
            <a:ext uri="{FF2B5EF4-FFF2-40B4-BE49-F238E27FC236}">
              <a16:creationId xmlns:a16="http://schemas.microsoft.com/office/drawing/2014/main" id="{D0F1D0DC-10D8-1613-5927-2702A60526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17326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285</xdr:row>
      <xdr:rowOff>0</xdr:rowOff>
    </xdr:from>
    <xdr:to>
      <xdr:col>4</xdr:col>
      <xdr:colOff>190500</xdr:colOff>
      <xdr:row>285</xdr:row>
      <xdr:rowOff>190500</xdr:rowOff>
    </xdr:to>
    <xdr:pic>
      <xdr:nvPicPr>
        <xdr:cNvPr id="1709" name="Picture 1708">
          <a:extLst>
            <a:ext uri="{FF2B5EF4-FFF2-40B4-BE49-F238E27FC236}">
              <a16:creationId xmlns:a16="http://schemas.microsoft.com/office/drawing/2014/main" id="{1F928385-41CB-E850-8BF3-C890779703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18423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286</xdr:row>
      <xdr:rowOff>0</xdr:rowOff>
    </xdr:from>
    <xdr:to>
      <xdr:col>4</xdr:col>
      <xdr:colOff>190500</xdr:colOff>
      <xdr:row>286</xdr:row>
      <xdr:rowOff>190500</xdr:rowOff>
    </xdr:to>
    <xdr:pic>
      <xdr:nvPicPr>
        <xdr:cNvPr id="1710" name="Picture 1709">
          <a:extLst>
            <a:ext uri="{FF2B5EF4-FFF2-40B4-BE49-F238E27FC236}">
              <a16:creationId xmlns:a16="http://schemas.microsoft.com/office/drawing/2014/main" id="{62D91A88-7BC5-C6D8-199B-37C38DD50C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195206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660</xdr:row>
      <xdr:rowOff>0</xdr:rowOff>
    </xdr:from>
    <xdr:to>
      <xdr:col>4</xdr:col>
      <xdr:colOff>190500</xdr:colOff>
      <xdr:row>660</xdr:row>
      <xdr:rowOff>190500</xdr:rowOff>
    </xdr:to>
    <xdr:pic>
      <xdr:nvPicPr>
        <xdr:cNvPr id="1711" name="Picture 1710">
          <a:extLst>
            <a:ext uri="{FF2B5EF4-FFF2-40B4-BE49-F238E27FC236}">
              <a16:creationId xmlns:a16="http://schemas.microsoft.com/office/drawing/2014/main" id="{5426898C-8F2C-BD0D-BECB-246D4B8EAC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20069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661</xdr:row>
      <xdr:rowOff>0</xdr:rowOff>
    </xdr:from>
    <xdr:to>
      <xdr:col>4</xdr:col>
      <xdr:colOff>190500</xdr:colOff>
      <xdr:row>661</xdr:row>
      <xdr:rowOff>190500</xdr:rowOff>
    </xdr:to>
    <xdr:pic>
      <xdr:nvPicPr>
        <xdr:cNvPr id="1712" name="Picture 1711">
          <a:extLst>
            <a:ext uri="{FF2B5EF4-FFF2-40B4-BE49-F238E27FC236}">
              <a16:creationId xmlns:a16="http://schemas.microsoft.com/office/drawing/2014/main" id="{8B071DDF-1245-CBEF-3885-5B066CC68D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20800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662</xdr:row>
      <xdr:rowOff>0</xdr:rowOff>
    </xdr:from>
    <xdr:to>
      <xdr:col>4</xdr:col>
      <xdr:colOff>190500</xdr:colOff>
      <xdr:row>662</xdr:row>
      <xdr:rowOff>190500</xdr:rowOff>
    </xdr:to>
    <xdr:pic>
      <xdr:nvPicPr>
        <xdr:cNvPr id="1713" name="Picture 1712">
          <a:extLst>
            <a:ext uri="{FF2B5EF4-FFF2-40B4-BE49-F238E27FC236}">
              <a16:creationId xmlns:a16="http://schemas.microsoft.com/office/drawing/2014/main" id="{48B166D7-8BC8-BE8F-3E89-A1C30E6F37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21532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663</xdr:row>
      <xdr:rowOff>0</xdr:rowOff>
    </xdr:from>
    <xdr:to>
      <xdr:col>4</xdr:col>
      <xdr:colOff>190500</xdr:colOff>
      <xdr:row>663</xdr:row>
      <xdr:rowOff>190500</xdr:rowOff>
    </xdr:to>
    <xdr:pic>
      <xdr:nvPicPr>
        <xdr:cNvPr id="1714" name="Picture 1713">
          <a:extLst>
            <a:ext uri="{FF2B5EF4-FFF2-40B4-BE49-F238E27FC236}">
              <a16:creationId xmlns:a16="http://schemas.microsoft.com/office/drawing/2014/main" id="{E84F977C-79D8-D4AC-458C-32C2B656E8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22263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664</xdr:row>
      <xdr:rowOff>0</xdr:rowOff>
    </xdr:from>
    <xdr:to>
      <xdr:col>4</xdr:col>
      <xdr:colOff>190500</xdr:colOff>
      <xdr:row>664</xdr:row>
      <xdr:rowOff>190500</xdr:rowOff>
    </xdr:to>
    <xdr:pic>
      <xdr:nvPicPr>
        <xdr:cNvPr id="1715" name="Picture 1714">
          <a:extLst>
            <a:ext uri="{FF2B5EF4-FFF2-40B4-BE49-F238E27FC236}">
              <a16:creationId xmlns:a16="http://schemas.microsoft.com/office/drawing/2014/main" id="{A7239C3E-4BCD-83F4-F222-D05BA3132F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22995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882</xdr:row>
      <xdr:rowOff>0</xdr:rowOff>
    </xdr:from>
    <xdr:to>
      <xdr:col>4</xdr:col>
      <xdr:colOff>190500</xdr:colOff>
      <xdr:row>882</xdr:row>
      <xdr:rowOff>190500</xdr:rowOff>
    </xdr:to>
    <xdr:pic>
      <xdr:nvPicPr>
        <xdr:cNvPr id="1716" name="Picture 1715">
          <a:extLst>
            <a:ext uri="{FF2B5EF4-FFF2-40B4-BE49-F238E27FC236}">
              <a16:creationId xmlns:a16="http://schemas.microsoft.com/office/drawing/2014/main" id="{01729146-343E-D1B9-076E-0BEE65AE3A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24824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883</xdr:row>
      <xdr:rowOff>0</xdr:rowOff>
    </xdr:from>
    <xdr:to>
      <xdr:col>4</xdr:col>
      <xdr:colOff>190500</xdr:colOff>
      <xdr:row>883</xdr:row>
      <xdr:rowOff>190500</xdr:rowOff>
    </xdr:to>
    <xdr:pic>
      <xdr:nvPicPr>
        <xdr:cNvPr id="1717" name="Picture 1716">
          <a:extLst>
            <a:ext uri="{FF2B5EF4-FFF2-40B4-BE49-F238E27FC236}">
              <a16:creationId xmlns:a16="http://schemas.microsoft.com/office/drawing/2014/main" id="{59A32356-6C57-AAC9-D60E-4E8D8AA2CE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25555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884</xdr:row>
      <xdr:rowOff>0</xdr:rowOff>
    </xdr:from>
    <xdr:to>
      <xdr:col>4</xdr:col>
      <xdr:colOff>190500</xdr:colOff>
      <xdr:row>884</xdr:row>
      <xdr:rowOff>190500</xdr:rowOff>
    </xdr:to>
    <xdr:pic>
      <xdr:nvPicPr>
        <xdr:cNvPr id="1718" name="Picture 1717">
          <a:extLst>
            <a:ext uri="{FF2B5EF4-FFF2-40B4-BE49-F238E27FC236}">
              <a16:creationId xmlns:a16="http://schemas.microsoft.com/office/drawing/2014/main" id="{111862C7-E73E-340C-936D-3BAB94A6FD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26287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885</xdr:row>
      <xdr:rowOff>0</xdr:rowOff>
    </xdr:from>
    <xdr:to>
      <xdr:col>4</xdr:col>
      <xdr:colOff>190500</xdr:colOff>
      <xdr:row>885</xdr:row>
      <xdr:rowOff>190500</xdr:rowOff>
    </xdr:to>
    <xdr:pic>
      <xdr:nvPicPr>
        <xdr:cNvPr id="1719" name="Picture 1718">
          <a:extLst>
            <a:ext uri="{FF2B5EF4-FFF2-40B4-BE49-F238E27FC236}">
              <a16:creationId xmlns:a16="http://schemas.microsoft.com/office/drawing/2014/main" id="{7A569231-5739-BB77-1E0B-0787BCC4D8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270187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886</xdr:row>
      <xdr:rowOff>0</xdr:rowOff>
    </xdr:from>
    <xdr:to>
      <xdr:col>4</xdr:col>
      <xdr:colOff>190500</xdr:colOff>
      <xdr:row>886</xdr:row>
      <xdr:rowOff>190500</xdr:rowOff>
    </xdr:to>
    <xdr:pic>
      <xdr:nvPicPr>
        <xdr:cNvPr id="1720" name="Picture 1719">
          <a:extLst>
            <a:ext uri="{FF2B5EF4-FFF2-40B4-BE49-F238E27FC236}">
              <a16:creationId xmlns:a16="http://schemas.microsoft.com/office/drawing/2014/main" id="{113F21B1-AD05-21F8-855D-8292CEA595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27750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888</xdr:row>
      <xdr:rowOff>0</xdr:rowOff>
    </xdr:from>
    <xdr:to>
      <xdr:col>4</xdr:col>
      <xdr:colOff>190500</xdr:colOff>
      <xdr:row>888</xdr:row>
      <xdr:rowOff>190500</xdr:rowOff>
    </xdr:to>
    <xdr:pic>
      <xdr:nvPicPr>
        <xdr:cNvPr id="1721" name="Picture 1720">
          <a:extLst>
            <a:ext uri="{FF2B5EF4-FFF2-40B4-BE49-F238E27FC236}">
              <a16:creationId xmlns:a16="http://schemas.microsoft.com/office/drawing/2014/main" id="{E1A892CE-19D0-E8C5-9FD9-48DC2613A2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292132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889</xdr:row>
      <xdr:rowOff>0</xdr:rowOff>
    </xdr:from>
    <xdr:to>
      <xdr:col>4</xdr:col>
      <xdr:colOff>190500</xdr:colOff>
      <xdr:row>889</xdr:row>
      <xdr:rowOff>190500</xdr:rowOff>
    </xdr:to>
    <xdr:pic>
      <xdr:nvPicPr>
        <xdr:cNvPr id="1722" name="Picture 1721">
          <a:extLst>
            <a:ext uri="{FF2B5EF4-FFF2-40B4-BE49-F238E27FC236}">
              <a16:creationId xmlns:a16="http://schemas.microsoft.com/office/drawing/2014/main" id="{6CD8723B-AF24-7171-15F9-21B6A1DC7C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29944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890</xdr:row>
      <xdr:rowOff>0</xdr:rowOff>
    </xdr:from>
    <xdr:to>
      <xdr:col>4</xdr:col>
      <xdr:colOff>190500</xdr:colOff>
      <xdr:row>890</xdr:row>
      <xdr:rowOff>190500</xdr:rowOff>
    </xdr:to>
    <xdr:pic>
      <xdr:nvPicPr>
        <xdr:cNvPr id="1723" name="Picture 1722">
          <a:extLst>
            <a:ext uri="{FF2B5EF4-FFF2-40B4-BE49-F238E27FC236}">
              <a16:creationId xmlns:a16="http://schemas.microsoft.com/office/drawing/2014/main" id="{DF2CBD04-2C92-E65A-70EC-579E5E1CB2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30676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891</xdr:row>
      <xdr:rowOff>0</xdr:rowOff>
    </xdr:from>
    <xdr:to>
      <xdr:col>4</xdr:col>
      <xdr:colOff>190500</xdr:colOff>
      <xdr:row>891</xdr:row>
      <xdr:rowOff>190500</xdr:rowOff>
    </xdr:to>
    <xdr:pic>
      <xdr:nvPicPr>
        <xdr:cNvPr id="1724" name="Picture 1723">
          <a:extLst>
            <a:ext uri="{FF2B5EF4-FFF2-40B4-BE49-F238E27FC236}">
              <a16:creationId xmlns:a16="http://schemas.microsoft.com/office/drawing/2014/main" id="{7439F29B-23FC-D85A-6FD0-9D3985878A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31407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892</xdr:row>
      <xdr:rowOff>0</xdr:rowOff>
    </xdr:from>
    <xdr:to>
      <xdr:col>4</xdr:col>
      <xdr:colOff>190500</xdr:colOff>
      <xdr:row>892</xdr:row>
      <xdr:rowOff>190500</xdr:rowOff>
    </xdr:to>
    <xdr:pic>
      <xdr:nvPicPr>
        <xdr:cNvPr id="1725" name="Picture 1724">
          <a:extLst>
            <a:ext uri="{FF2B5EF4-FFF2-40B4-BE49-F238E27FC236}">
              <a16:creationId xmlns:a16="http://schemas.microsoft.com/office/drawing/2014/main" id="{176E62E6-2B3B-B68F-F581-33941A8F14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32139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893</xdr:row>
      <xdr:rowOff>0</xdr:rowOff>
    </xdr:from>
    <xdr:to>
      <xdr:col>4</xdr:col>
      <xdr:colOff>190500</xdr:colOff>
      <xdr:row>893</xdr:row>
      <xdr:rowOff>190500</xdr:rowOff>
    </xdr:to>
    <xdr:pic>
      <xdr:nvPicPr>
        <xdr:cNvPr id="1726" name="Picture 1725">
          <a:extLst>
            <a:ext uri="{FF2B5EF4-FFF2-40B4-BE49-F238E27FC236}">
              <a16:creationId xmlns:a16="http://schemas.microsoft.com/office/drawing/2014/main" id="{3BDEAAA8-CD89-B7BD-D855-F3B1262792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32870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894</xdr:row>
      <xdr:rowOff>0</xdr:rowOff>
    </xdr:from>
    <xdr:to>
      <xdr:col>4</xdr:col>
      <xdr:colOff>190500</xdr:colOff>
      <xdr:row>894</xdr:row>
      <xdr:rowOff>190500</xdr:rowOff>
    </xdr:to>
    <xdr:pic>
      <xdr:nvPicPr>
        <xdr:cNvPr id="1727" name="Picture 1726">
          <a:extLst>
            <a:ext uri="{FF2B5EF4-FFF2-40B4-BE49-F238E27FC236}">
              <a16:creationId xmlns:a16="http://schemas.microsoft.com/office/drawing/2014/main" id="{ADB36768-81D5-69BC-5254-8A386B5FED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33602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895</xdr:row>
      <xdr:rowOff>0</xdr:rowOff>
    </xdr:from>
    <xdr:to>
      <xdr:col>4</xdr:col>
      <xdr:colOff>190500</xdr:colOff>
      <xdr:row>895</xdr:row>
      <xdr:rowOff>190500</xdr:rowOff>
    </xdr:to>
    <xdr:pic>
      <xdr:nvPicPr>
        <xdr:cNvPr id="1728" name="Picture 1727">
          <a:extLst>
            <a:ext uri="{FF2B5EF4-FFF2-40B4-BE49-F238E27FC236}">
              <a16:creationId xmlns:a16="http://schemas.microsoft.com/office/drawing/2014/main" id="{BBA55C24-040B-5624-CD5C-5C43AB0352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34333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896</xdr:row>
      <xdr:rowOff>0</xdr:rowOff>
    </xdr:from>
    <xdr:to>
      <xdr:col>4</xdr:col>
      <xdr:colOff>190500</xdr:colOff>
      <xdr:row>896</xdr:row>
      <xdr:rowOff>190500</xdr:rowOff>
    </xdr:to>
    <xdr:pic>
      <xdr:nvPicPr>
        <xdr:cNvPr id="1729" name="Picture 1728">
          <a:extLst>
            <a:ext uri="{FF2B5EF4-FFF2-40B4-BE49-F238E27FC236}">
              <a16:creationId xmlns:a16="http://schemas.microsoft.com/office/drawing/2014/main" id="{BD68229D-EB19-BFD0-7A05-49235CE726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35065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897</xdr:row>
      <xdr:rowOff>0</xdr:rowOff>
    </xdr:from>
    <xdr:to>
      <xdr:col>4</xdr:col>
      <xdr:colOff>190500</xdr:colOff>
      <xdr:row>897</xdr:row>
      <xdr:rowOff>190500</xdr:rowOff>
    </xdr:to>
    <xdr:pic>
      <xdr:nvPicPr>
        <xdr:cNvPr id="1730" name="Picture 1729">
          <a:extLst>
            <a:ext uri="{FF2B5EF4-FFF2-40B4-BE49-F238E27FC236}">
              <a16:creationId xmlns:a16="http://schemas.microsoft.com/office/drawing/2014/main" id="{DEB37E12-C1B5-70FF-CC97-C7DFE6E799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35979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898</xdr:row>
      <xdr:rowOff>0</xdr:rowOff>
    </xdr:from>
    <xdr:to>
      <xdr:col>4</xdr:col>
      <xdr:colOff>190500</xdr:colOff>
      <xdr:row>898</xdr:row>
      <xdr:rowOff>190500</xdr:rowOff>
    </xdr:to>
    <xdr:pic>
      <xdr:nvPicPr>
        <xdr:cNvPr id="1731" name="Picture 1730">
          <a:extLst>
            <a:ext uri="{FF2B5EF4-FFF2-40B4-BE49-F238E27FC236}">
              <a16:creationId xmlns:a16="http://schemas.microsoft.com/office/drawing/2014/main" id="{8649F637-211A-4E16-B9EB-2D6CC0B9D3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36894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774</xdr:row>
      <xdr:rowOff>0</xdr:rowOff>
    </xdr:from>
    <xdr:to>
      <xdr:col>4</xdr:col>
      <xdr:colOff>190500</xdr:colOff>
      <xdr:row>774</xdr:row>
      <xdr:rowOff>190500</xdr:rowOff>
    </xdr:to>
    <xdr:pic>
      <xdr:nvPicPr>
        <xdr:cNvPr id="1732" name="Picture 1731">
          <a:extLst>
            <a:ext uri="{FF2B5EF4-FFF2-40B4-BE49-F238E27FC236}">
              <a16:creationId xmlns:a16="http://schemas.microsoft.com/office/drawing/2014/main" id="{2EBF9128-2D55-07F6-2952-D1DBD782F0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376257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775</xdr:row>
      <xdr:rowOff>0</xdr:rowOff>
    </xdr:from>
    <xdr:to>
      <xdr:col>4</xdr:col>
      <xdr:colOff>190500</xdr:colOff>
      <xdr:row>775</xdr:row>
      <xdr:rowOff>190500</xdr:rowOff>
    </xdr:to>
    <xdr:pic>
      <xdr:nvPicPr>
        <xdr:cNvPr id="1733" name="Picture 1732">
          <a:extLst>
            <a:ext uri="{FF2B5EF4-FFF2-40B4-BE49-F238E27FC236}">
              <a16:creationId xmlns:a16="http://schemas.microsoft.com/office/drawing/2014/main" id="{052B3212-789A-8455-C310-BE8E572618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38174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776</xdr:row>
      <xdr:rowOff>0</xdr:rowOff>
    </xdr:from>
    <xdr:to>
      <xdr:col>4</xdr:col>
      <xdr:colOff>190500</xdr:colOff>
      <xdr:row>776</xdr:row>
      <xdr:rowOff>190500</xdr:rowOff>
    </xdr:to>
    <xdr:pic>
      <xdr:nvPicPr>
        <xdr:cNvPr id="1734" name="Picture 1733">
          <a:extLst>
            <a:ext uri="{FF2B5EF4-FFF2-40B4-BE49-F238E27FC236}">
              <a16:creationId xmlns:a16="http://schemas.microsoft.com/office/drawing/2014/main" id="{38530802-4277-E2C3-C0E5-3777063176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38723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777</xdr:row>
      <xdr:rowOff>0</xdr:rowOff>
    </xdr:from>
    <xdr:to>
      <xdr:col>4</xdr:col>
      <xdr:colOff>190500</xdr:colOff>
      <xdr:row>777</xdr:row>
      <xdr:rowOff>190500</xdr:rowOff>
    </xdr:to>
    <xdr:pic>
      <xdr:nvPicPr>
        <xdr:cNvPr id="1735" name="Picture 1734">
          <a:extLst>
            <a:ext uri="{FF2B5EF4-FFF2-40B4-BE49-F238E27FC236}">
              <a16:creationId xmlns:a16="http://schemas.microsoft.com/office/drawing/2014/main" id="{62AC5899-EDF7-A3DB-D7A8-55E8664FC8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392716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778</xdr:row>
      <xdr:rowOff>0</xdr:rowOff>
    </xdr:from>
    <xdr:to>
      <xdr:col>4</xdr:col>
      <xdr:colOff>190500</xdr:colOff>
      <xdr:row>778</xdr:row>
      <xdr:rowOff>190500</xdr:rowOff>
    </xdr:to>
    <xdr:pic>
      <xdr:nvPicPr>
        <xdr:cNvPr id="1736" name="Picture 1735">
          <a:extLst>
            <a:ext uri="{FF2B5EF4-FFF2-40B4-BE49-F238E27FC236}">
              <a16:creationId xmlns:a16="http://schemas.microsoft.com/office/drawing/2014/main" id="{C113858A-0871-F72D-2C21-B85CE8910A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39820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780</xdr:row>
      <xdr:rowOff>0</xdr:rowOff>
    </xdr:from>
    <xdr:to>
      <xdr:col>4</xdr:col>
      <xdr:colOff>190500</xdr:colOff>
      <xdr:row>780</xdr:row>
      <xdr:rowOff>190500</xdr:rowOff>
    </xdr:to>
    <xdr:pic>
      <xdr:nvPicPr>
        <xdr:cNvPr id="1737" name="Picture 1736">
          <a:extLst>
            <a:ext uri="{FF2B5EF4-FFF2-40B4-BE49-F238E27FC236}">
              <a16:creationId xmlns:a16="http://schemas.microsoft.com/office/drawing/2014/main" id="{BE6972B1-7927-96AF-2400-3693106314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409176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781</xdr:row>
      <xdr:rowOff>0</xdr:rowOff>
    </xdr:from>
    <xdr:to>
      <xdr:col>4</xdr:col>
      <xdr:colOff>190500</xdr:colOff>
      <xdr:row>781</xdr:row>
      <xdr:rowOff>190500</xdr:rowOff>
    </xdr:to>
    <xdr:pic>
      <xdr:nvPicPr>
        <xdr:cNvPr id="1738" name="Picture 1737">
          <a:extLst>
            <a:ext uri="{FF2B5EF4-FFF2-40B4-BE49-F238E27FC236}">
              <a16:creationId xmlns:a16="http://schemas.microsoft.com/office/drawing/2014/main" id="{399C4DE7-5759-630C-6C11-7B9542871A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414662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782</xdr:row>
      <xdr:rowOff>0</xdr:rowOff>
    </xdr:from>
    <xdr:to>
      <xdr:col>4</xdr:col>
      <xdr:colOff>190500</xdr:colOff>
      <xdr:row>782</xdr:row>
      <xdr:rowOff>190500</xdr:rowOff>
    </xdr:to>
    <xdr:pic>
      <xdr:nvPicPr>
        <xdr:cNvPr id="1739" name="Picture 1738">
          <a:extLst>
            <a:ext uri="{FF2B5EF4-FFF2-40B4-BE49-F238E27FC236}">
              <a16:creationId xmlns:a16="http://schemas.microsoft.com/office/drawing/2014/main" id="{DA2CE37E-0EC7-7512-1D11-C7752911B0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420148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783</xdr:row>
      <xdr:rowOff>0</xdr:rowOff>
    </xdr:from>
    <xdr:to>
      <xdr:col>4</xdr:col>
      <xdr:colOff>190500</xdr:colOff>
      <xdr:row>783</xdr:row>
      <xdr:rowOff>190500</xdr:rowOff>
    </xdr:to>
    <xdr:pic>
      <xdr:nvPicPr>
        <xdr:cNvPr id="1740" name="Picture 1739">
          <a:extLst>
            <a:ext uri="{FF2B5EF4-FFF2-40B4-BE49-F238E27FC236}">
              <a16:creationId xmlns:a16="http://schemas.microsoft.com/office/drawing/2014/main" id="{C9863F44-FB14-797F-EEAB-0E0C856CC9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425635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784</xdr:row>
      <xdr:rowOff>0</xdr:rowOff>
    </xdr:from>
    <xdr:to>
      <xdr:col>4</xdr:col>
      <xdr:colOff>190500</xdr:colOff>
      <xdr:row>784</xdr:row>
      <xdr:rowOff>190500</xdr:rowOff>
    </xdr:to>
    <xdr:pic>
      <xdr:nvPicPr>
        <xdr:cNvPr id="1741" name="Picture 1740">
          <a:extLst>
            <a:ext uri="{FF2B5EF4-FFF2-40B4-BE49-F238E27FC236}">
              <a16:creationId xmlns:a16="http://schemas.microsoft.com/office/drawing/2014/main" id="{BF1428C9-D189-D437-7F1D-D3FF1D7E81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431121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785</xdr:row>
      <xdr:rowOff>0</xdr:rowOff>
    </xdr:from>
    <xdr:to>
      <xdr:col>4</xdr:col>
      <xdr:colOff>190500</xdr:colOff>
      <xdr:row>785</xdr:row>
      <xdr:rowOff>190500</xdr:rowOff>
    </xdr:to>
    <xdr:pic>
      <xdr:nvPicPr>
        <xdr:cNvPr id="1742" name="Picture 1741">
          <a:extLst>
            <a:ext uri="{FF2B5EF4-FFF2-40B4-BE49-F238E27FC236}">
              <a16:creationId xmlns:a16="http://schemas.microsoft.com/office/drawing/2014/main" id="{8E5DE936-5276-D072-A9CF-55255D18F4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43660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786</xdr:row>
      <xdr:rowOff>0</xdr:rowOff>
    </xdr:from>
    <xdr:to>
      <xdr:col>4</xdr:col>
      <xdr:colOff>190500</xdr:colOff>
      <xdr:row>786</xdr:row>
      <xdr:rowOff>190500</xdr:rowOff>
    </xdr:to>
    <xdr:pic>
      <xdr:nvPicPr>
        <xdr:cNvPr id="1743" name="Picture 1742">
          <a:extLst>
            <a:ext uri="{FF2B5EF4-FFF2-40B4-BE49-F238E27FC236}">
              <a16:creationId xmlns:a16="http://schemas.microsoft.com/office/drawing/2014/main" id="{FE148303-8F29-5763-FB1F-6447D4EDDC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44392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1027</xdr:row>
      <xdr:rowOff>0</xdr:rowOff>
    </xdr:from>
    <xdr:to>
      <xdr:col>4</xdr:col>
      <xdr:colOff>190500</xdr:colOff>
      <xdr:row>1027</xdr:row>
      <xdr:rowOff>190500</xdr:rowOff>
    </xdr:to>
    <xdr:pic>
      <xdr:nvPicPr>
        <xdr:cNvPr id="1744" name="Picture 1743">
          <a:extLst>
            <a:ext uri="{FF2B5EF4-FFF2-40B4-BE49-F238E27FC236}">
              <a16:creationId xmlns:a16="http://schemas.microsoft.com/office/drawing/2014/main" id="{32F301D0-4E0C-31F3-050A-4C50037B41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451238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224</xdr:row>
      <xdr:rowOff>0</xdr:rowOff>
    </xdr:from>
    <xdr:to>
      <xdr:col>4</xdr:col>
      <xdr:colOff>190500</xdr:colOff>
      <xdr:row>224</xdr:row>
      <xdr:rowOff>190500</xdr:rowOff>
    </xdr:to>
    <xdr:pic>
      <xdr:nvPicPr>
        <xdr:cNvPr id="1745" name="Picture 1744">
          <a:extLst>
            <a:ext uri="{FF2B5EF4-FFF2-40B4-BE49-F238E27FC236}">
              <a16:creationId xmlns:a16="http://schemas.microsoft.com/office/drawing/2014/main" id="{C968DA45-8A47-F636-510A-3629F3A5C5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493300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534</xdr:row>
      <xdr:rowOff>0</xdr:rowOff>
    </xdr:from>
    <xdr:to>
      <xdr:col>4</xdr:col>
      <xdr:colOff>190500</xdr:colOff>
      <xdr:row>534</xdr:row>
      <xdr:rowOff>190500</xdr:rowOff>
    </xdr:to>
    <xdr:pic>
      <xdr:nvPicPr>
        <xdr:cNvPr id="1746" name="Picture 1745">
          <a:extLst>
            <a:ext uri="{FF2B5EF4-FFF2-40B4-BE49-F238E27FC236}">
              <a16:creationId xmlns:a16="http://schemas.microsoft.com/office/drawing/2014/main" id="{9BE4962D-502A-ADC0-B658-27E817AA04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50976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535</xdr:row>
      <xdr:rowOff>0</xdr:rowOff>
    </xdr:from>
    <xdr:to>
      <xdr:col>4</xdr:col>
      <xdr:colOff>190500</xdr:colOff>
      <xdr:row>535</xdr:row>
      <xdr:rowOff>190500</xdr:rowOff>
    </xdr:to>
    <xdr:pic>
      <xdr:nvPicPr>
        <xdr:cNvPr id="1747" name="Picture 1746">
          <a:extLst>
            <a:ext uri="{FF2B5EF4-FFF2-40B4-BE49-F238E27FC236}">
              <a16:creationId xmlns:a16="http://schemas.microsoft.com/office/drawing/2014/main" id="{B147E26A-B184-6FAD-30DA-6069E56304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518904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536</xdr:row>
      <xdr:rowOff>0</xdr:rowOff>
    </xdr:from>
    <xdr:to>
      <xdr:col>4</xdr:col>
      <xdr:colOff>190500</xdr:colOff>
      <xdr:row>536</xdr:row>
      <xdr:rowOff>190500</xdr:rowOff>
    </xdr:to>
    <xdr:pic>
      <xdr:nvPicPr>
        <xdr:cNvPr id="1748" name="Picture 1747">
          <a:extLst>
            <a:ext uri="{FF2B5EF4-FFF2-40B4-BE49-F238E27FC236}">
              <a16:creationId xmlns:a16="http://schemas.microsoft.com/office/drawing/2014/main" id="{07E58B2B-A43E-0655-7484-B088FF7741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526219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537</xdr:row>
      <xdr:rowOff>0</xdr:rowOff>
    </xdr:from>
    <xdr:to>
      <xdr:col>4</xdr:col>
      <xdr:colOff>190500</xdr:colOff>
      <xdr:row>537</xdr:row>
      <xdr:rowOff>190500</xdr:rowOff>
    </xdr:to>
    <xdr:pic>
      <xdr:nvPicPr>
        <xdr:cNvPr id="1749" name="Picture 1748">
          <a:extLst>
            <a:ext uri="{FF2B5EF4-FFF2-40B4-BE49-F238E27FC236}">
              <a16:creationId xmlns:a16="http://schemas.microsoft.com/office/drawing/2014/main" id="{C5925215-5E48-1A47-282A-3A911A6EAB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533534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538</xdr:row>
      <xdr:rowOff>0</xdr:rowOff>
    </xdr:from>
    <xdr:to>
      <xdr:col>4</xdr:col>
      <xdr:colOff>190500</xdr:colOff>
      <xdr:row>538</xdr:row>
      <xdr:rowOff>190500</xdr:rowOff>
    </xdr:to>
    <xdr:pic>
      <xdr:nvPicPr>
        <xdr:cNvPr id="1750" name="Picture 1749">
          <a:extLst>
            <a:ext uri="{FF2B5EF4-FFF2-40B4-BE49-F238E27FC236}">
              <a16:creationId xmlns:a16="http://schemas.microsoft.com/office/drawing/2014/main" id="{BE2166F6-6D81-4A7B-12B9-50E815B907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540849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666</xdr:row>
      <xdr:rowOff>0</xdr:rowOff>
    </xdr:from>
    <xdr:to>
      <xdr:col>4</xdr:col>
      <xdr:colOff>190500</xdr:colOff>
      <xdr:row>666</xdr:row>
      <xdr:rowOff>190500</xdr:rowOff>
    </xdr:to>
    <xdr:pic>
      <xdr:nvPicPr>
        <xdr:cNvPr id="1751" name="Picture 1750">
          <a:extLst>
            <a:ext uri="{FF2B5EF4-FFF2-40B4-BE49-F238E27FC236}">
              <a16:creationId xmlns:a16="http://schemas.microsoft.com/office/drawing/2014/main" id="{97F5944F-6F97-396F-CA1D-B4A7DE051F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9555480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4</xdr:col>
      <xdr:colOff>0</xdr:colOff>
      <xdr:row>113</xdr:row>
      <xdr:rowOff>0</xdr:rowOff>
    </xdr:from>
    <xdr:ext cx="190500" cy="190500"/>
    <xdr:pic>
      <xdr:nvPicPr>
        <xdr:cNvPr id="2" name="Picture 1">
          <a:extLst>
            <a:ext uri="{FF2B5EF4-FFF2-40B4-BE49-F238E27FC236}">
              <a16:creationId xmlns:a16="http://schemas.microsoft.com/office/drawing/2014/main" id="{E8557309-897E-483F-B32C-34A7686EBF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0723232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132</xdr:row>
      <xdr:rowOff>0</xdr:rowOff>
    </xdr:from>
    <xdr:ext cx="190500" cy="190500"/>
    <xdr:pic>
      <xdr:nvPicPr>
        <xdr:cNvPr id="3" name="Picture 2">
          <a:extLst>
            <a:ext uri="{FF2B5EF4-FFF2-40B4-BE49-F238E27FC236}">
              <a16:creationId xmlns:a16="http://schemas.microsoft.com/office/drawing/2014/main" id="{D9D5D5DE-4FC1-4F8D-9FC5-1B7FC21AC9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1070704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3</xdr:col>
      <xdr:colOff>0</xdr:colOff>
      <xdr:row>2</xdr:row>
      <xdr:rowOff>0</xdr:rowOff>
    </xdr:from>
    <xdr:ext cx="190500" cy="190500"/>
    <xdr:pic>
      <xdr:nvPicPr>
        <xdr:cNvPr id="2" name="Picture 1">
          <a:extLst>
            <a:ext uri="{FF2B5EF4-FFF2-40B4-BE49-F238E27FC236}">
              <a16:creationId xmlns:a16="http://schemas.microsoft.com/office/drawing/2014/main" id="{DC9D10C7-0D0C-429C-81DB-338691785A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435025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21</xdr:row>
      <xdr:rowOff>0</xdr:rowOff>
    </xdr:from>
    <xdr:ext cx="190500" cy="190500"/>
    <xdr:pic>
      <xdr:nvPicPr>
        <xdr:cNvPr id="3" name="Picture 2">
          <a:extLst>
            <a:ext uri="{FF2B5EF4-FFF2-40B4-BE49-F238E27FC236}">
              <a16:creationId xmlns:a16="http://schemas.microsoft.com/office/drawing/2014/main" id="{E09ED28C-E324-40EE-980D-044A63DE16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088636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maps.google.com/?output=embed&amp;q=41.64013889,-70.40516667" TargetMode="External"/><Relationship Id="rId3182" Type="http://schemas.openxmlformats.org/officeDocument/2006/relationships/hyperlink" Target="http://maps.google.com/?output=embed&amp;q=41.16158889,-71.03828806" TargetMode="External"/><Relationship Id="rId4233" Type="http://schemas.openxmlformats.org/officeDocument/2006/relationships/hyperlink" Target="http://www.usharbormaster.com/secure/auxview.cfm?recordid=44948" TargetMode="External"/><Relationship Id="rId3999" Type="http://schemas.openxmlformats.org/officeDocument/2006/relationships/hyperlink" Target="http://maps.google.com/?output=embed&amp;q=41.03001000,-70.90257417" TargetMode="External"/><Relationship Id="rId4300" Type="http://schemas.openxmlformats.org/officeDocument/2006/relationships/hyperlink" Target="http://www.usharbormaster.com/secure/AuxAidReport_new.cfm?id=23622" TargetMode="External"/><Relationship Id="rId170" Type="http://schemas.openxmlformats.org/officeDocument/2006/relationships/hyperlink" Target="http://maps.google.com/?output=embed&amp;q=41.66141667,-70.18683333" TargetMode="External"/><Relationship Id="rId5074" Type="http://schemas.openxmlformats.org/officeDocument/2006/relationships/hyperlink" Target="http://maps.google.com/?output=embed&amp;q=41.60433333,-70.84300000" TargetMode="External"/><Relationship Id="rId987" Type="http://schemas.openxmlformats.org/officeDocument/2006/relationships/hyperlink" Target="http://maps.google.com/?output=embed&amp;q=41.30508333,-70.19172222" TargetMode="External"/><Relationship Id="rId2668" Type="http://schemas.openxmlformats.org/officeDocument/2006/relationships/hyperlink" Target="http://www.usharbormaster.com/secure/AuxAidReport_new.cfm?id=28051" TargetMode="External"/><Relationship Id="rId3719" Type="http://schemas.openxmlformats.org/officeDocument/2006/relationships/hyperlink" Target="http://maps.google.com/?output=embed&amp;q=41.70293333,-70.75593333" TargetMode="External"/><Relationship Id="rId4090" Type="http://schemas.openxmlformats.org/officeDocument/2006/relationships/hyperlink" Target="http://maps.google.com/?output=embed&amp;q=40.99082972,-71.25308361" TargetMode="External"/><Relationship Id="rId1684" Type="http://schemas.openxmlformats.org/officeDocument/2006/relationships/hyperlink" Target="http://www.usharbormaster.com/secure/AuxAidReport_new.cfm?id=26332" TargetMode="External"/><Relationship Id="rId2735" Type="http://schemas.openxmlformats.org/officeDocument/2006/relationships/hyperlink" Target="http://maps.google.com/?output=embed&amp;q=41.72336111,-69.97100000" TargetMode="External"/><Relationship Id="rId5141" Type="http://schemas.openxmlformats.org/officeDocument/2006/relationships/hyperlink" Target="http://www.usharbormaster.com/secure/auxview.cfm?recordid=29130" TargetMode="External"/><Relationship Id="rId707" Type="http://schemas.openxmlformats.org/officeDocument/2006/relationships/hyperlink" Target="http://maps.google.com/?output=embed&amp;q=41.60530556,-70.43463889" TargetMode="External"/><Relationship Id="rId1337" Type="http://schemas.openxmlformats.org/officeDocument/2006/relationships/hyperlink" Target="http://www.usharbormaster.com/secure/auxview.cfm?recordid=23886" TargetMode="External"/><Relationship Id="rId1751" Type="http://schemas.openxmlformats.org/officeDocument/2006/relationships/hyperlink" Target="http://maps.google.com/?output=embed&amp;q=41.28547222,-70.22500000" TargetMode="External"/><Relationship Id="rId2802" Type="http://schemas.openxmlformats.org/officeDocument/2006/relationships/hyperlink" Target="http://maps.google.com/?output=embed&amp;q=41.30466667,-70.02666667" TargetMode="External"/><Relationship Id="rId43" Type="http://schemas.openxmlformats.org/officeDocument/2006/relationships/hyperlink" Target="http://maps.google.com/?output=embed&amp;q=41.65661111,-70.08516667" TargetMode="External"/><Relationship Id="rId1404" Type="http://schemas.openxmlformats.org/officeDocument/2006/relationships/hyperlink" Target="http://www.usharbormaster.com/secure/AuxAidReport_new.cfm?id=29458" TargetMode="External"/><Relationship Id="rId3576" Type="http://schemas.openxmlformats.org/officeDocument/2006/relationships/hyperlink" Target="http://www.usharbormaster.com/secure/AuxAidReport_new.cfm?id=29429" TargetMode="External"/><Relationship Id="rId4627" Type="http://schemas.openxmlformats.org/officeDocument/2006/relationships/hyperlink" Target="http://maps.google.com/?output=embed&amp;q=41.01882389,-70.57140194" TargetMode="External"/><Relationship Id="rId4974" Type="http://schemas.openxmlformats.org/officeDocument/2006/relationships/hyperlink" Target="http://maps.google.com/?output=embed&amp;q=41.61669444,-70.40119444" TargetMode="External"/><Relationship Id="rId497" Type="http://schemas.openxmlformats.org/officeDocument/2006/relationships/hyperlink" Target="http://www.usharbormaster.com/secure/auxview.cfm?recordid=29139" TargetMode="External"/><Relationship Id="rId2178" Type="http://schemas.openxmlformats.org/officeDocument/2006/relationships/hyperlink" Target="http://maps.google.com/?output=embed&amp;q=41.45286111,-70.59252778" TargetMode="External"/><Relationship Id="rId3229" Type="http://schemas.openxmlformats.org/officeDocument/2006/relationships/hyperlink" Target="http://www.usharbormaster.com/secure/auxview.cfm?recordid=44550" TargetMode="External"/><Relationship Id="rId3990" Type="http://schemas.openxmlformats.org/officeDocument/2006/relationships/hyperlink" Target="http://maps.google.com/?output=embed&amp;q=41.03022722,-70.94633972" TargetMode="External"/><Relationship Id="rId1194" Type="http://schemas.openxmlformats.org/officeDocument/2006/relationships/hyperlink" Target="http://maps.google.com/?output=embed&amp;q=41.52200528,-70.67096778" TargetMode="External"/><Relationship Id="rId2592" Type="http://schemas.openxmlformats.org/officeDocument/2006/relationships/hyperlink" Target="http://www.usharbormaster.com/secure/AuxAidReport_new.cfm?id=24056" TargetMode="External"/><Relationship Id="rId3643" Type="http://schemas.openxmlformats.org/officeDocument/2006/relationships/hyperlink" Target="http://maps.google.com/?output=embed&amp;q=41.73823333,-70.66585556" TargetMode="External"/><Relationship Id="rId217" Type="http://schemas.openxmlformats.org/officeDocument/2006/relationships/hyperlink" Target="http://www.usharbormaster.com/secure/auxview.cfm?recordid=23859" TargetMode="External"/><Relationship Id="rId564" Type="http://schemas.openxmlformats.org/officeDocument/2006/relationships/hyperlink" Target="http://www.usharbormaster.com/secure/AuxAidReport_new.cfm?id=41330" TargetMode="External"/><Relationship Id="rId2245" Type="http://schemas.openxmlformats.org/officeDocument/2006/relationships/hyperlink" Target="http://www.usharbormaster.com/secure/auxview.cfm?recordid=30660" TargetMode="External"/><Relationship Id="rId3710" Type="http://schemas.openxmlformats.org/officeDocument/2006/relationships/hyperlink" Target="http://maps.google.com/?output=embed&amp;q=41.66526667,-70.71710000" TargetMode="External"/><Relationship Id="rId631" Type="http://schemas.openxmlformats.org/officeDocument/2006/relationships/hyperlink" Target="http://maps.google.com/?output=embed&amp;q=41.66580556,-69.94391667" TargetMode="External"/><Relationship Id="rId1261" Type="http://schemas.openxmlformats.org/officeDocument/2006/relationships/hyperlink" Target="http://www.usharbormaster.com/secure/auxview.cfm?recordid=43975" TargetMode="External"/><Relationship Id="rId2312" Type="http://schemas.openxmlformats.org/officeDocument/2006/relationships/hyperlink" Target="http://www.usharbormaster.com/secure/AuxAidReport_new.cfm?id=29652" TargetMode="External"/><Relationship Id="rId4484" Type="http://schemas.openxmlformats.org/officeDocument/2006/relationships/hyperlink" Target="http://www.usharbormaster.com/secure/AuxAidReport_new.cfm?id=44134" TargetMode="External"/><Relationship Id="rId3086" Type="http://schemas.openxmlformats.org/officeDocument/2006/relationships/hyperlink" Target="http://maps.google.com/?output=embed&amp;q=41.21086722,-71.08418583" TargetMode="External"/><Relationship Id="rId4137" Type="http://schemas.openxmlformats.org/officeDocument/2006/relationships/hyperlink" Target="http://www.usharbormaster.com/secure/auxview.cfm?recordid=44924" TargetMode="External"/><Relationship Id="rId4551" Type="http://schemas.openxmlformats.org/officeDocument/2006/relationships/hyperlink" Target="http://maps.google.com/?output=embed&amp;q=41.05277083,-70.52813389" TargetMode="External"/><Relationship Id="rId3153" Type="http://schemas.openxmlformats.org/officeDocument/2006/relationships/hyperlink" Target="http://www.usharbormaster.com/secure/auxview.cfm?recordid=44530" TargetMode="External"/><Relationship Id="rId4204" Type="http://schemas.openxmlformats.org/officeDocument/2006/relationships/hyperlink" Target="http://www.usharbormaster.com/secure/AuxAidReport_new.cfm?id=44940" TargetMode="External"/><Relationship Id="rId141" Type="http://schemas.openxmlformats.org/officeDocument/2006/relationships/hyperlink" Target="http://www.usharbormaster.com/secure/auxview.cfm?recordid=23744" TargetMode="External"/><Relationship Id="rId3220" Type="http://schemas.openxmlformats.org/officeDocument/2006/relationships/hyperlink" Target="http://www.usharbormaster.com/secure/AuxAidReport_new.cfm?id=44547" TargetMode="External"/><Relationship Id="rId7" Type="http://schemas.openxmlformats.org/officeDocument/2006/relationships/hyperlink" Target="http://www.usharbormaster.com/secure/auxviewall.cfm" TargetMode="External"/><Relationship Id="rId2986" Type="http://schemas.openxmlformats.org/officeDocument/2006/relationships/hyperlink" Target="http://maps.google.com/?output=embed&amp;q=41.73744444,-69.98158333" TargetMode="External"/><Relationship Id="rId958" Type="http://schemas.openxmlformats.org/officeDocument/2006/relationships/hyperlink" Target="http://maps.google.com/?output=embed&amp;q=41.30672222,-70.19516667" TargetMode="External"/><Relationship Id="rId1588" Type="http://schemas.openxmlformats.org/officeDocument/2006/relationships/hyperlink" Target="http://www.usharbormaster.com/secure/AuxAidReport_new.cfm?id=23924" TargetMode="External"/><Relationship Id="rId2639" Type="http://schemas.openxmlformats.org/officeDocument/2006/relationships/hyperlink" Target="http://maps.google.com/?output=embed&amp;q=41.29016667,-70.07266667" TargetMode="External"/><Relationship Id="rId5045" Type="http://schemas.openxmlformats.org/officeDocument/2006/relationships/hyperlink" Target="http://www.usharbormaster.com/secure/auxview.cfm?recordid=26385" TargetMode="External"/><Relationship Id="rId1655" Type="http://schemas.openxmlformats.org/officeDocument/2006/relationships/hyperlink" Target="http://maps.google.com/?output=embed&amp;q=41.55831667,-70.51908333" TargetMode="External"/><Relationship Id="rId2706" Type="http://schemas.openxmlformats.org/officeDocument/2006/relationships/hyperlink" Target="http://maps.google.com/?output=embed&amp;q=41.71613889,-69.96263889" TargetMode="External"/><Relationship Id="rId4061" Type="http://schemas.openxmlformats.org/officeDocument/2006/relationships/hyperlink" Target="http://www.usharbormaster.com/secure/auxview.cfm?recordid=44907" TargetMode="External"/><Relationship Id="rId5112" Type="http://schemas.openxmlformats.org/officeDocument/2006/relationships/hyperlink" Target="http://www.usharbormaster.com/secure/AuxAidReport_new.cfm?id=37986" TargetMode="External"/><Relationship Id="rId1308" Type="http://schemas.openxmlformats.org/officeDocument/2006/relationships/hyperlink" Target="http://www.usharbormaster.com/secure/AuxAidReport_new.cfm?id=29104" TargetMode="External"/><Relationship Id="rId1722" Type="http://schemas.openxmlformats.org/officeDocument/2006/relationships/hyperlink" Target="http://maps.google.com/?output=embed&amp;q=41.28483333,-70.19555556" TargetMode="External"/><Relationship Id="rId4878" Type="http://schemas.openxmlformats.org/officeDocument/2006/relationships/hyperlink" Target="http://maps.google.com/?output=embed&amp;q=41.60253889,-70.40250000" TargetMode="External"/><Relationship Id="rId14" Type="http://schemas.openxmlformats.org/officeDocument/2006/relationships/hyperlink" Target="http://www.usharbormaster.com/secure/auxviewall.cfm" TargetMode="External"/><Relationship Id="rId3894" Type="http://schemas.openxmlformats.org/officeDocument/2006/relationships/hyperlink" Target="http://maps.google.com/?output=embed&amp;q=41.66870000,-69.96180000" TargetMode="External"/><Relationship Id="rId4945" Type="http://schemas.openxmlformats.org/officeDocument/2006/relationships/hyperlink" Target="http://www.usharbormaster.com/secure/auxview.cfm?recordid=26569" TargetMode="External"/><Relationship Id="rId2496" Type="http://schemas.openxmlformats.org/officeDocument/2006/relationships/hyperlink" Target="http://www.usharbormaster.com/secure/AuxAidReport_new.cfm?id=26468" TargetMode="External"/><Relationship Id="rId3547" Type="http://schemas.openxmlformats.org/officeDocument/2006/relationships/hyperlink" Target="http://maps.google.com/?output=embed&amp;q=41.60790278,-70.40138889" TargetMode="External"/><Relationship Id="rId3961" Type="http://schemas.openxmlformats.org/officeDocument/2006/relationships/hyperlink" Target="http://www.usharbormaster.com/secure/auxview.cfm?recordid=44882" TargetMode="External"/><Relationship Id="rId468" Type="http://schemas.openxmlformats.org/officeDocument/2006/relationships/hyperlink" Target="http://www.usharbormaster.com/secure/AuxAidReport_new.cfm?id=31219" TargetMode="External"/><Relationship Id="rId882" Type="http://schemas.openxmlformats.org/officeDocument/2006/relationships/hyperlink" Target="http://maps.google.com/?output=embed&amp;q=41.62211111,-70.36082222" TargetMode="External"/><Relationship Id="rId1098" Type="http://schemas.openxmlformats.org/officeDocument/2006/relationships/hyperlink" Target="http://maps.google.com/?output=embed&amp;q=41.63870000,-70.26211667" TargetMode="External"/><Relationship Id="rId2149" Type="http://schemas.openxmlformats.org/officeDocument/2006/relationships/hyperlink" Target="http://www.usharbormaster.com/secure/auxview.cfm?recordid=27644" TargetMode="External"/><Relationship Id="rId2563" Type="http://schemas.openxmlformats.org/officeDocument/2006/relationships/hyperlink" Target="http://maps.google.com/?output=embed&amp;q=41.62952778,-70.21708333" TargetMode="External"/><Relationship Id="rId3614" Type="http://schemas.openxmlformats.org/officeDocument/2006/relationships/hyperlink" Target="http://maps.google.com/?output=embed&amp;q=41.73600000,-70.66550000" TargetMode="External"/><Relationship Id="rId535" Type="http://schemas.openxmlformats.org/officeDocument/2006/relationships/hyperlink" Target="http://maps.google.com/?output=embed&amp;q=41.75498333,-70.62261667" TargetMode="External"/><Relationship Id="rId1165" Type="http://schemas.openxmlformats.org/officeDocument/2006/relationships/hyperlink" Target="http://www.usharbormaster.com/secure/auxview.cfm?recordid=23825" TargetMode="External"/><Relationship Id="rId2216" Type="http://schemas.openxmlformats.org/officeDocument/2006/relationships/hyperlink" Target="http://www.usharbormaster.com/secure/AuxAidReport_new.cfm?id=29941" TargetMode="External"/><Relationship Id="rId2630" Type="http://schemas.openxmlformats.org/officeDocument/2006/relationships/hyperlink" Target="http://maps.google.com/?output=embed&amp;q=41.71530000,-70.61641667" TargetMode="External"/><Relationship Id="rId602" Type="http://schemas.openxmlformats.org/officeDocument/2006/relationships/hyperlink" Target="http://maps.google.com/?output=embed&amp;q=41.62883056,-70.36595833" TargetMode="External"/><Relationship Id="rId1232" Type="http://schemas.openxmlformats.org/officeDocument/2006/relationships/hyperlink" Target="http://www.usharbormaster.com/secure/AuxAidReport_new.cfm?id=26337" TargetMode="External"/><Relationship Id="rId4388" Type="http://schemas.openxmlformats.org/officeDocument/2006/relationships/hyperlink" Target="http://www.usharbormaster.com/secure/AuxAidReport_new.cfm?id=43911" TargetMode="External"/><Relationship Id="rId3057" Type="http://schemas.openxmlformats.org/officeDocument/2006/relationships/hyperlink" Target="http://www.usharbormaster.com/secure/auxview.cfm?recordid=44505" TargetMode="External"/><Relationship Id="rId4108" Type="http://schemas.openxmlformats.org/officeDocument/2006/relationships/hyperlink" Target="http://www.usharbormaster.com/secure/AuxAidReport_new.cfm?id=44917" TargetMode="External"/><Relationship Id="rId4455" Type="http://schemas.openxmlformats.org/officeDocument/2006/relationships/hyperlink" Target="http://maps.google.com/?output=embed&amp;q=41.12034694,-70.46352833" TargetMode="External"/><Relationship Id="rId3471" Type="http://schemas.openxmlformats.org/officeDocument/2006/relationships/hyperlink" Target="http://maps.google.com/?output=embed&amp;q=41.57150000,-70.53058333" TargetMode="External"/><Relationship Id="rId4522" Type="http://schemas.openxmlformats.org/officeDocument/2006/relationships/hyperlink" Target="http://maps.google.com/?output=embed&amp;q=41.07031056,-70.46241194" TargetMode="External"/><Relationship Id="rId392" Type="http://schemas.openxmlformats.org/officeDocument/2006/relationships/hyperlink" Target="http://www.usharbormaster.com/secure/AuxAidReport_new.cfm?id=28090" TargetMode="External"/><Relationship Id="rId2073" Type="http://schemas.openxmlformats.org/officeDocument/2006/relationships/hyperlink" Target="http://www.usharbormaster.com/secure/auxview.cfm?recordid=28141" TargetMode="External"/><Relationship Id="rId3124" Type="http://schemas.openxmlformats.org/officeDocument/2006/relationships/hyperlink" Target="http://www.usharbormaster.com/secure/AuxAidReport_new.cfm?id=44522" TargetMode="External"/><Relationship Id="rId2140" Type="http://schemas.openxmlformats.org/officeDocument/2006/relationships/hyperlink" Target="http://www.usharbormaster.com/secure/AuxAidReport_new.cfm?id=27895" TargetMode="External"/><Relationship Id="rId112" Type="http://schemas.openxmlformats.org/officeDocument/2006/relationships/hyperlink" Target="http://www.usharbormaster.com/secure/AuxAidReport_new.cfm?id=45022" TargetMode="External"/><Relationship Id="rId2957" Type="http://schemas.openxmlformats.org/officeDocument/2006/relationships/hyperlink" Target="http://www.usharbormaster.com/secure/auxview.cfm?recordid=45015" TargetMode="External"/><Relationship Id="rId5016" Type="http://schemas.openxmlformats.org/officeDocument/2006/relationships/hyperlink" Target="http://www.usharbormaster.com/secure/AuxAidReport_new.cfm?id=26092" TargetMode="External"/><Relationship Id="rId929" Type="http://schemas.openxmlformats.org/officeDocument/2006/relationships/hyperlink" Target="http://www.usharbormaster.com/secure/auxview.cfm?recordid=38000" TargetMode="External"/><Relationship Id="rId1559" Type="http://schemas.openxmlformats.org/officeDocument/2006/relationships/hyperlink" Target="http://maps.google.com/?output=embed&amp;q=41.73975000,-69.96583333" TargetMode="External"/><Relationship Id="rId1973" Type="http://schemas.openxmlformats.org/officeDocument/2006/relationships/hyperlink" Target="http://www.usharbormaster.com/secure/auxview.cfm?recordid=42666" TargetMode="External"/><Relationship Id="rId4032" Type="http://schemas.openxmlformats.org/officeDocument/2006/relationships/hyperlink" Target="http://www.usharbormaster.com/secure/AuxAidReport_new.cfm?id=44899" TargetMode="External"/><Relationship Id="rId1626" Type="http://schemas.openxmlformats.org/officeDocument/2006/relationships/hyperlink" Target="http://maps.google.com/?output=embed&amp;q=41.77108333,-69.96597222" TargetMode="External"/><Relationship Id="rId3798" Type="http://schemas.openxmlformats.org/officeDocument/2006/relationships/hyperlink" Target="http://maps.google.com/?output=embed&amp;q=41.61866944,-70.91256944" TargetMode="External"/><Relationship Id="rId4849" Type="http://schemas.openxmlformats.org/officeDocument/2006/relationships/hyperlink" Target="http://www.usharbormaster.com/secure/auxview.cfm?recordid=28644" TargetMode="External"/><Relationship Id="rId3865" Type="http://schemas.openxmlformats.org/officeDocument/2006/relationships/hyperlink" Target="http://www.usharbormaster.com/secure/auxview.cfm?recordid=23982" TargetMode="External"/><Relationship Id="rId4916" Type="http://schemas.openxmlformats.org/officeDocument/2006/relationships/hyperlink" Target="http://www.usharbormaster.com/secure/AuxAidReport_new.cfm?id=26563" TargetMode="External"/><Relationship Id="rId786" Type="http://schemas.openxmlformats.org/officeDocument/2006/relationships/hyperlink" Target="http://maps.google.com/?output=embed&amp;q=41.61400278,-70.42831944" TargetMode="External"/><Relationship Id="rId2467" Type="http://schemas.openxmlformats.org/officeDocument/2006/relationships/hyperlink" Target="http://maps.google.com/?output=embed&amp;q=41.66165000,-69.97733333" TargetMode="External"/><Relationship Id="rId3518" Type="http://schemas.openxmlformats.org/officeDocument/2006/relationships/hyperlink" Target="http://maps.google.com/?output=embed&amp;q=41.60925000,-70.40991667" TargetMode="External"/><Relationship Id="rId439" Type="http://schemas.openxmlformats.org/officeDocument/2006/relationships/hyperlink" Target="http://maps.google.com/?output=embed&amp;q=41.61988333,-70.80988333" TargetMode="External"/><Relationship Id="rId1069" Type="http://schemas.openxmlformats.org/officeDocument/2006/relationships/hyperlink" Target="http://www.usharbormaster.com/secure/auxview.cfm?recordid=26414" TargetMode="External"/><Relationship Id="rId1483" Type="http://schemas.openxmlformats.org/officeDocument/2006/relationships/hyperlink" Target="http://maps.google.com/?output=embed&amp;q=41.46359167,-70.62742861" TargetMode="External"/><Relationship Id="rId2881" Type="http://schemas.openxmlformats.org/officeDocument/2006/relationships/hyperlink" Target="http://www.usharbormaster.com/secure/auxview.cfm?recordid=28008" TargetMode="External"/><Relationship Id="rId3932" Type="http://schemas.openxmlformats.org/officeDocument/2006/relationships/hyperlink" Target="http://www.usharbormaster.com/secure/AuxAidReport_new.cfm?id=44874" TargetMode="External"/><Relationship Id="rId506" Type="http://schemas.openxmlformats.org/officeDocument/2006/relationships/hyperlink" Target="http://maps.google.com/?output=embed&amp;q=41.71063889,-70.76336111" TargetMode="External"/><Relationship Id="rId853" Type="http://schemas.openxmlformats.org/officeDocument/2006/relationships/hyperlink" Target="http://www.usharbormaster.com/secure/auxview.cfm?recordid=27510" TargetMode="External"/><Relationship Id="rId1136" Type="http://schemas.openxmlformats.org/officeDocument/2006/relationships/hyperlink" Target="http://www.usharbormaster.com/secure/AuxAidReport_new.cfm?id=23713" TargetMode="External"/><Relationship Id="rId2534" Type="http://schemas.openxmlformats.org/officeDocument/2006/relationships/hyperlink" Target="http://maps.google.com/?output=embed&amp;q=41.99175000,-70.07425000" TargetMode="External"/><Relationship Id="rId920" Type="http://schemas.openxmlformats.org/officeDocument/2006/relationships/hyperlink" Target="http://www.usharbormaster.com/secure/AuxAidReport_new.cfm?id=37969" TargetMode="External"/><Relationship Id="rId1550" Type="http://schemas.openxmlformats.org/officeDocument/2006/relationships/hyperlink" Target="http://maps.google.com/?output=embed&amp;q=41.73500000,-69.96519444" TargetMode="External"/><Relationship Id="rId2601" Type="http://schemas.openxmlformats.org/officeDocument/2006/relationships/hyperlink" Target="http://www.usharbormaster.com/secure/auxview.cfm?recordid=36720" TargetMode="External"/><Relationship Id="rId1203" Type="http://schemas.openxmlformats.org/officeDocument/2006/relationships/hyperlink" Target="http://maps.google.com/?output=embed&amp;q=41.54755000,-70.58183333" TargetMode="External"/><Relationship Id="rId4359" Type="http://schemas.openxmlformats.org/officeDocument/2006/relationships/hyperlink" Target="http://maps.google.com/?output=embed&amp;q=41.81463889,-69.96080556" TargetMode="External"/><Relationship Id="rId4773" Type="http://schemas.openxmlformats.org/officeDocument/2006/relationships/hyperlink" Target="http://www.usharbormaster.com/secure/auxview.cfm?recordid=30767" TargetMode="External"/><Relationship Id="rId3375" Type="http://schemas.openxmlformats.org/officeDocument/2006/relationships/hyperlink" Target="http://maps.google.com/?output=embed&amp;q=41.70700000,-69.97061111" TargetMode="External"/><Relationship Id="rId4426" Type="http://schemas.openxmlformats.org/officeDocument/2006/relationships/hyperlink" Target="http://maps.google.com/?output=embed&amp;q=41.45598333,-70.59970000" TargetMode="External"/><Relationship Id="rId4840" Type="http://schemas.openxmlformats.org/officeDocument/2006/relationships/hyperlink" Target="http://www.usharbormaster.com/secure/AuxAidReport_new.cfm?id=28708" TargetMode="External"/><Relationship Id="rId296" Type="http://schemas.openxmlformats.org/officeDocument/2006/relationships/hyperlink" Target="http://www.usharbormaster.com/secure/AuxAidReport_new.cfm?id=29352" TargetMode="External"/><Relationship Id="rId2391" Type="http://schemas.openxmlformats.org/officeDocument/2006/relationships/hyperlink" Target="http://maps.google.com/?output=embed&amp;q=41.58971667,-70.47155000" TargetMode="External"/><Relationship Id="rId3028" Type="http://schemas.openxmlformats.org/officeDocument/2006/relationships/hyperlink" Target="http://www.usharbormaster.com/secure/AuxAidReport_new.cfm?id=28657" TargetMode="External"/><Relationship Id="rId3442" Type="http://schemas.openxmlformats.org/officeDocument/2006/relationships/hyperlink" Target="http://maps.google.com/?output=embed&amp;q=41.60336667,-70.46233333" TargetMode="External"/><Relationship Id="rId363" Type="http://schemas.openxmlformats.org/officeDocument/2006/relationships/hyperlink" Target="http://maps.google.com/?output=embed&amp;q=41.67411667,-70.63633333" TargetMode="External"/><Relationship Id="rId2044" Type="http://schemas.openxmlformats.org/officeDocument/2006/relationships/hyperlink" Target="http://www.usharbormaster.com/secure/AuxAidReport_new.cfm?id=28144" TargetMode="External"/><Relationship Id="rId430" Type="http://schemas.openxmlformats.org/officeDocument/2006/relationships/hyperlink" Target="http://maps.google.com/?output=embed&amp;q=41.61090000,-70.81220000" TargetMode="External"/><Relationship Id="rId1060" Type="http://schemas.openxmlformats.org/officeDocument/2006/relationships/hyperlink" Target="http://www.usharbormaster.com/secure/AuxAidReport_new.cfm?id=28488" TargetMode="External"/><Relationship Id="rId2111" Type="http://schemas.openxmlformats.org/officeDocument/2006/relationships/hyperlink" Target="http://maps.google.com/?output=embed&amp;q=42.03938778,-70.06185833" TargetMode="External"/><Relationship Id="rId1877" Type="http://schemas.openxmlformats.org/officeDocument/2006/relationships/hyperlink" Target="http://www.usharbormaster.com/secure/auxview.cfm?recordid=35457" TargetMode="External"/><Relationship Id="rId2928" Type="http://schemas.openxmlformats.org/officeDocument/2006/relationships/hyperlink" Target="http://www.usharbormaster.com/secure/AuxAidReport_new.cfm?id=36910" TargetMode="External"/><Relationship Id="rId4283" Type="http://schemas.openxmlformats.org/officeDocument/2006/relationships/hyperlink" Target="http://maps.google.com/?output=embed&amp;q=41.74048333,-70.71368333" TargetMode="External"/><Relationship Id="rId1944" Type="http://schemas.openxmlformats.org/officeDocument/2006/relationships/hyperlink" Target="http://www.usharbormaster.com/secure/AuxAidReport_new.cfm?id=42655" TargetMode="External"/><Relationship Id="rId4350" Type="http://schemas.openxmlformats.org/officeDocument/2006/relationships/hyperlink" Target="http://maps.google.com/?output=embed&amp;q=41.81366667,-69.95572222" TargetMode="External"/><Relationship Id="rId4003" Type="http://schemas.openxmlformats.org/officeDocument/2006/relationships/hyperlink" Target="http://maps.google.com/?output=embed&amp;q=41.03089111,-70.88013611" TargetMode="External"/><Relationship Id="rId3769" Type="http://schemas.openxmlformats.org/officeDocument/2006/relationships/hyperlink" Target="http://www.usharbormaster.com/secure/auxview.cfm?recordid=44313" TargetMode="External"/><Relationship Id="rId5191" Type="http://schemas.openxmlformats.org/officeDocument/2006/relationships/hyperlink" Target="http://maps.google.com/?output=embed&amp;q=42.15623694,-69.91618583" TargetMode="External"/><Relationship Id="rId2785" Type="http://schemas.openxmlformats.org/officeDocument/2006/relationships/hyperlink" Target="http://www.usharbormaster.com/secure/auxview.cfm?recordid=35537" TargetMode="External"/><Relationship Id="rId3836" Type="http://schemas.openxmlformats.org/officeDocument/2006/relationships/hyperlink" Target="http://www.usharbormaster.com/secure/AuxAidReport_new.cfm?id=28099" TargetMode="External"/><Relationship Id="rId757" Type="http://schemas.openxmlformats.org/officeDocument/2006/relationships/hyperlink" Target="http://www.usharbormaster.com/secure/auxview.cfm?recordid=26503" TargetMode="External"/><Relationship Id="rId1387" Type="http://schemas.openxmlformats.org/officeDocument/2006/relationships/hyperlink" Target="http://maps.google.com/?output=embed&amp;q=41.63933333,-70.27430556" TargetMode="External"/><Relationship Id="rId2438" Type="http://schemas.openxmlformats.org/officeDocument/2006/relationships/hyperlink" Target="http://maps.google.com/?output=embed&amp;q=41.66383333,-69.95366667" TargetMode="External"/><Relationship Id="rId2852" Type="http://schemas.openxmlformats.org/officeDocument/2006/relationships/hyperlink" Target="http://www.usharbormaster.com/secure/AuxAidReport_new.cfm?id=26654" TargetMode="External"/><Relationship Id="rId3903" Type="http://schemas.openxmlformats.org/officeDocument/2006/relationships/hyperlink" Target="http://maps.google.com/?output=embed&amp;q=41.66571667,-69.96913333" TargetMode="External"/><Relationship Id="rId93" Type="http://schemas.openxmlformats.org/officeDocument/2006/relationships/hyperlink" Target="http://www.usharbormaster.com/secure/auxview.cfm?recordid=25817" TargetMode="External"/><Relationship Id="rId824" Type="http://schemas.openxmlformats.org/officeDocument/2006/relationships/hyperlink" Target="http://www.usharbormaster.com/secure/AuxAidReport_new.cfm?id=28908" TargetMode="External"/><Relationship Id="rId1454" Type="http://schemas.openxmlformats.org/officeDocument/2006/relationships/hyperlink" Target="http://maps.google.com/?output=embed&amp;q=41.46397222,-70.62800000" TargetMode="External"/><Relationship Id="rId2505" Type="http://schemas.openxmlformats.org/officeDocument/2006/relationships/hyperlink" Target="http://www.usharbormaster.com/secure/auxview.cfm?recordid=28129" TargetMode="External"/><Relationship Id="rId1107" Type="http://schemas.openxmlformats.org/officeDocument/2006/relationships/hyperlink" Target="http://maps.google.com/?output=embed&amp;q=41.64944444,-70.63500000" TargetMode="External"/><Relationship Id="rId1521" Type="http://schemas.openxmlformats.org/officeDocument/2006/relationships/hyperlink" Target="http://www.usharbormaster.com/secure/auxview.cfm?recordid=29081" TargetMode="External"/><Relationship Id="rId4677" Type="http://schemas.openxmlformats.org/officeDocument/2006/relationships/hyperlink" Target="http://www.usharbormaster.com/secure/auxview.cfm?recordid=44183" TargetMode="External"/><Relationship Id="rId3279" Type="http://schemas.openxmlformats.org/officeDocument/2006/relationships/hyperlink" Target="http://maps.google.com/?output=embed&amp;q=41.09600750,-70.97038944" TargetMode="External"/><Relationship Id="rId3693" Type="http://schemas.openxmlformats.org/officeDocument/2006/relationships/hyperlink" Target="http://www.usharbormaster.com/secure/auxview.cfm?recordid=25234" TargetMode="External"/><Relationship Id="rId2295" Type="http://schemas.openxmlformats.org/officeDocument/2006/relationships/hyperlink" Target="http://maps.google.com/?output=embed&amp;q=41.62122361,-70.91336278" TargetMode="External"/><Relationship Id="rId3346" Type="http://schemas.openxmlformats.org/officeDocument/2006/relationships/hyperlink" Target="http://maps.google.com/?output=embed&amp;q=41.71250000,-69.96313889" TargetMode="External"/><Relationship Id="rId4744" Type="http://schemas.openxmlformats.org/officeDocument/2006/relationships/hyperlink" Target="http://www.usharbormaster.com/secure/AuxAidReport_new.cfm?id=24093" TargetMode="External"/><Relationship Id="rId267" Type="http://schemas.openxmlformats.org/officeDocument/2006/relationships/hyperlink" Target="http://maps.google.com/?output=embed&amp;q=41.69491667,-70.17000000" TargetMode="External"/><Relationship Id="rId3760" Type="http://schemas.openxmlformats.org/officeDocument/2006/relationships/hyperlink" Target="http://www.usharbormaster.com/secure/AuxAidReport_new.cfm?id=44314" TargetMode="External"/><Relationship Id="rId4811" Type="http://schemas.openxmlformats.org/officeDocument/2006/relationships/hyperlink" Target="http://maps.google.com/?output=embed&amp;q=41.65144444,-70.19530556" TargetMode="External"/><Relationship Id="rId681" Type="http://schemas.openxmlformats.org/officeDocument/2006/relationships/hyperlink" Target="http://www.usharbormaster.com/secure/auxview.cfm?recordid=26486" TargetMode="External"/><Relationship Id="rId2362" Type="http://schemas.openxmlformats.org/officeDocument/2006/relationships/hyperlink" Target="http://maps.google.com/?output=embed&amp;q=41.69588611,-70.74184583" TargetMode="External"/><Relationship Id="rId3413" Type="http://schemas.openxmlformats.org/officeDocument/2006/relationships/hyperlink" Target="http://www.usharbormaster.com/secure/auxview.cfm?recordid=29437" TargetMode="External"/><Relationship Id="rId334" Type="http://schemas.openxmlformats.org/officeDocument/2006/relationships/hyperlink" Target="http://maps.google.com/?output=embed&amp;q=41.68098333,-70.16193333" TargetMode="External"/><Relationship Id="rId2015" Type="http://schemas.openxmlformats.org/officeDocument/2006/relationships/hyperlink" Target="http://maps.google.com/?output=embed&amp;q=41.35916667,-70.76666667" TargetMode="External"/><Relationship Id="rId401" Type="http://schemas.openxmlformats.org/officeDocument/2006/relationships/hyperlink" Target="http://www.usharbormaster.com/secure/auxview.cfm?recordid=43937" TargetMode="External"/><Relationship Id="rId1031" Type="http://schemas.openxmlformats.org/officeDocument/2006/relationships/hyperlink" Target="http://maps.google.com/?output=embed&amp;q=41.63998333,-70.24693333" TargetMode="External"/><Relationship Id="rId4187" Type="http://schemas.openxmlformats.org/officeDocument/2006/relationships/hyperlink" Target="http://maps.google.com/?output=embed&amp;q=40.97576722,-71.16468361" TargetMode="External"/><Relationship Id="rId4254" Type="http://schemas.openxmlformats.org/officeDocument/2006/relationships/hyperlink" Target="http://maps.google.com/?output=embed&amp;q=40.96073417,-71.07625444" TargetMode="External"/><Relationship Id="rId1848" Type="http://schemas.openxmlformats.org/officeDocument/2006/relationships/hyperlink" Target="http://www.usharbormaster.com/secure/AuxAidReport_new.cfm?id=26586" TargetMode="External"/><Relationship Id="rId3270" Type="http://schemas.openxmlformats.org/officeDocument/2006/relationships/hyperlink" Target="http://maps.google.com/?output=embed&amp;q=41.09458056,-71.01393528" TargetMode="External"/><Relationship Id="rId4321" Type="http://schemas.openxmlformats.org/officeDocument/2006/relationships/hyperlink" Target="http://www.usharbormaster.com/secure/auxview.cfm?recordid=24086" TargetMode="External"/><Relationship Id="rId191" Type="http://schemas.openxmlformats.org/officeDocument/2006/relationships/hyperlink" Target="http://maps.google.com/?output=embed&amp;q=41.66991667,-70.17513889" TargetMode="External"/><Relationship Id="rId1915" Type="http://schemas.openxmlformats.org/officeDocument/2006/relationships/hyperlink" Target="http://maps.google.com/?output=embed&amp;q=41.46115306,-70.58726389" TargetMode="External"/><Relationship Id="rId5095" Type="http://schemas.openxmlformats.org/officeDocument/2006/relationships/hyperlink" Target="http://maps.google.com/?output=embed&amp;q=41.59545000,-70.84145000" TargetMode="External"/><Relationship Id="rId2689" Type="http://schemas.openxmlformats.org/officeDocument/2006/relationships/hyperlink" Target="http://www.usharbormaster.com/secure/auxview.cfm?recordid=28058" TargetMode="External"/><Relationship Id="rId2756" Type="http://schemas.openxmlformats.org/officeDocument/2006/relationships/hyperlink" Target="http://www.usharbormaster.com/secure/AuxAidReport_new.cfm?id=28046" TargetMode="External"/><Relationship Id="rId3807" Type="http://schemas.openxmlformats.org/officeDocument/2006/relationships/hyperlink" Target="http://maps.google.com/?output=embed&amp;q=41.65357222,-69.97535833" TargetMode="External"/><Relationship Id="rId5162" Type="http://schemas.openxmlformats.org/officeDocument/2006/relationships/hyperlink" Target="http://maps.google.com/?output=embed&amp;q=41.06083333,-70.49416667" TargetMode="External"/><Relationship Id="rId728" Type="http://schemas.openxmlformats.org/officeDocument/2006/relationships/hyperlink" Target="http://www.usharbormaster.com/secure/AuxAidReport_new.cfm?id=26495" TargetMode="External"/><Relationship Id="rId1358" Type="http://schemas.openxmlformats.org/officeDocument/2006/relationships/hyperlink" Target="http://maps.google.com/?output=embed&amp;q=41.62758333,-70.27486667" TargetMode="External"/><Relationship Id="rId1772" Type="http://schemas.openxmlformats.org/officeDocument/2006/relationships/hyperlink" Target="http://www.usharbormaster.com/secure/AuxAidReport_new.cfm?id=28675" TargetMode="External"/><Relationship Id="rId2409" Type="http://schemas.openxmlformats.org/officeDocument/2006/relationships/hyperlink" Target="http://www.usharbormaster.com/secure/auxview.cfm?recordid=29484" TargetMode="External"/><Relationship Id="rId64" Type="http://schemas.openxmlformats.org/officeDocument/2006/relationships/hyperlink" Target="http://www.usharbormaster.com/secure/AuxAidReport_new.cfm?id=23702" TargetMode="External"/><Relationship Id="rId1425" Type="http://schemas.openxmlformats.org/officeDocument/2006/relationships/hyperlink" Target="http://www.usharbormaster.com/secure/auxview.cfm?recordid=23898" TargetMode="External"/><Relationship Id="rId2823" Type="http://schemas.openxmlformats.org/officeDocument/2006/relationships/hyperlink" Target="http://maps.google.com/?output=embed&amp;q=41.58799722,-70.44663056" TargetMode="External"/><Relationship Id="rId4995" Type="http://schemas.openxmlformats.org/officeDocument/2006/relationships/hyperlink" Target="http://maps.google.com/?output=embed&amp;q=41.64321667,-70.18443333" TargetMode="External"/><Relationship Id="rId2199" Type="http://schemas.openxmlformats.org/officeDocument/2006/relationships/hyperlink" Target="http://maps.google.com/?output=embed&amp;q=41.32269444,-70.03519444" TargetMode="External"/><Relationship Id="rId3597" Type="http://schemas.openxmlformats.org/officeDocument/2006/relationships/hyperlink" Target="http://www.usharbormaster.com/secure/auxview.cfm?recordid=28608" TargetMode="External"/><Relationship Id="rId4648" Type="http://schemas.openxmlformats.org/officeDocument/2006/relationships/hyperlink" Target="http://www.usharbormaster.com/secure/AuxAidReport_new.cfm?id=44175" TargetMode="External"/><Relationship Id="rId3664" Type="http://schemas.openxmlformats.org/officeDocument/2006/relationships/hyperlink" Target="http://www.usharbormaster.com/secure/AuxAidReport_new.cfm?id=29615" TargetMode="External"/><Relationship Id="rId4715" Type="http://schemas.openxmlformats.org/officeDocument/2006/relationships/hyperlink" Target="http://maps.google.com/?output=embed&amp;q=41.57300000,-70.52419444" TargetMode="External"/><Relationship Id="rId585" Type="http://schemas.openxmlformats.org/officeDocument/2006/relationships/hyperlink" Target="http://www.usharbormaster.com/secure/auxview.cfm?recordid=26522" TargetMode="External"/><Relationship Id="rId2266" Type="http://schemas.openxmlformats.org/officeDocument/2006/relationships/hyperlink" Target="http://maps.google.com/?output=embed&amp;q=41.54990000,-70.54040000" TargetMode="External"/><Relationship Id="rId2680" Type="http://schemas.openxmlformats.org/officeDocument/2006/relationships/hyperlink" Target="http://www.usharbormaster.com/secure/AuxAidReport_new.cfm?id=28054" TargetMode="External"/><Relationship Id="rId3317" Type="http://schemas.openxmlformats.org/officeDocument/2006/relationships/hyperlink" Target="http://www.usharbormaster.com/secure/auxview.cfm?recordid=28561" TargetMode="External"/><Relationship Id="rId3731" Type="http://schemas.openxmlformats.org/officeDocument/2006/relationships/hyperlink" Target="http://maps.google.com/?output=embed&amp;q=41.55144444,-70.50291667" TargetMode="External"/><Relationship Id="rId238" Type="http://schemas.openxmlformats.org/officeDocument/2006/relationships/hyperlink" Target="http://maps.google.com/?output=embed&amp;q=41.68969444,-70.16772222" TargetMode="External"/><Relationship Id="rId652" Type="http://schemas.openxmlformats.org/officeDocument/2006/relationships/hyperlink" Target="http://www.usharbormaster.com/secure/AuxAidReport_new.cfm?id=42607" TargetMode="External"/><Relationship Id="rId1282" Type="http://schemas.openxmlformats.org/officeDocument/2006/relationships/hyperlink" Target="http://maps.google.com/?output=embed&amp;q=41.67833333,-70.62472222" TargetMode="External"/><Relationship Id="rId2333" Type="http://schemas.openxmlformats.org/officeDocument/2006/relationships/hyperlink" Target="http://www.usharbormaster.com/secure/auxview.cfm?recordid=26573" TargetMode="External"/><Relationship Id="rId305" Type="http://schemas.openxmlformats.org/officeDocument/2006/relationships/hyperlink" Target="http://www.usharbormaster.com/secure/auxview.cfm?recordid=23739" TargetMode="External"/><Relationship Id="rId2400" Type="http://schemas.openxmlformats.org/officeDocument/2006/relationships/hyperlink" Target="http://www.usharbormaster.com/secure/AuxAidReport_new.cfm?id=28439" TargetMode="External"/><Relationship Id="rId1002" Type="http://schemas.openxmlformats.org/officeDocument/2006/relationships/hyperlink" Target="http://maps.google.com/?output=embed&amp;q=41.55632222,-70.54213611" TargetMode="External"/><Relationship Id="rId4158" Type="http://schemas.openxmlformats.org/officeDocument/2006/relationships/hyperlink" Target="http://maps.google.com/?output=embed&amp;q=40.99799472,-70.87917639" TargetMode="External"/><Relationship Id="rId3174" Type="http://schemas.openxmlformats.org/officeDocument/2006/relationships/hyperlink" Target="http://maps.google.com/?output=embed&amp;q=41.16063917,-71.08248472" TargetMode="External"/><Relationship Id="rId4572" Type="http://schemas.openxmlformats.org/officeDocument/2006/relationships/hyperlink" Target="http://www.usharbormaster.com/secure/AuxAidReport_new.cfm?id=44156" TargetMode="External"/><Relationship Id="rId1819" Type="http://schemas.openxmlformats.org/officeDocument/2006/relationships/hyperlink" Target="http://maps.google.com/?output=embed&amp;q=41.71127778,-70.30047222" TargetMode="External"/><Relationship Id="rId4225" Type="http://schemas.openxmlformats.org/officeDocument/2006/relationships/hyperlink" Target="http://www.usharbormaster.com/secure/auxview.cfm?recordid=44946" TargetMode="External"/><Relationship Id="rId2190" Type="http://schemas.openxmlformats.org/officeDocument/2006/relationships/hyperlink" Target="http://maps.google.com/?output=embed&amp;q=41.28626667,-70.09526667" TargetMode="External"/><Relationship Id="rId3241" Type="http://schemas.openxmlformats.org/officeDocument/2006/relationships/hyperlink" Target="http://www.usharbormaster.com/secure/auxview.cfm?recordid=44553" TargetMode="External"/><Relationship Id="rId162" Type="http://schemas.openxmlformats.org/officeDocument/2006/relationships/hyperlink" Target="http://maps.google.com/?output=embed&amp;q=41.65738889,-70.18994444" TargetMode="External"/><Relationship Id="rId979" Type="http://schemas.openxmlformats.org/officeDocument/2006/relationships/hyperlink" Target="http://maps.google.com/?output=embed&amp;q=41.29930556,-70.20341667" TargetMode="External"/><Relationship Id="rId5066" Type="http://schemas.openxmlformats.org/officeDocument/2006/relationships/hyperlink" Target="http://maps.google.com/?output=embed&amp;q=41.60458333,-70.84266667" TargetMode="External"/><Relationship Id="rId4082" Type="http://schemas.openxmlformats.org/officeDocument/2006/relationships/hyperlink" Target="http://maps.google.com/?output=embed&amp;q=41.01455889,-70.85886056" TargetMode="External"/><Relationship Id="rId5133" Type="http://schemas.openxmlformats.org/officeDocument/2006/relationships/hyperlink" Target="http://www.usharbormaster.com/secure/auxview.cfm?recordid=37980" TargetMode="External"/><Relationship Id="rId1676" Type="http://schemas.openxmlformats.org/officeDocument/2006/relationships/hyperlink" Target="http://www.usharbormaster.com/secure/AuxAidReport_new.cfm?id=26326" TargetMode="External"/><Relationship Id="rId2727" Type="http://schemas.openxmlformats.org/officeDocument/2006/relationships/hyperlink" Target="http://maps.google.com/?output=embed&amp;q=41.72380556,-69.97280556" TargetMode="External"/><Relationship Id="rId1329" Type="http://schemas.openxmlformats.org/officeDocument/2006/relationships/hyperlink" Target="http://www.usharbormaster.com/secure/auxview.cfm?recordid=23884" TargetMode="External"/><Relationship Id="rId1743" Type="http://schemas.openxmlformats.org/officeDocument/2006/relationships/hyperlink" Target="http://maps.google.com/?output=embed&amp;q=41.27722222,-70.19944444" TargetMode="External"/><Relationship Id="rId4899" Type="http://schemas.openxmlformats.org/officeDocument/2006/relationships/hyperlink" Target="http://maps.google.com/?output=embed&amp;q=41.61669444,-70.40064167" TargetMode="External"/><Relationship Id="rId5200" Type="http://schemas.openxmlformats.org/officeDocument/2006/relationships/hyperlink" Target="http://www.usharbormaster.com/secure/AuxAidReport_new.cfm?id=28279" TargetMode="External"/><Relationship Id="rId35" Type="http://schemas.openxmlformats.org/officeDocument/2006/relationships/hyperlink" Target="http://maps.google.com/?output=embed&amp;q=41.74255000,-70.67190000" TargetMode="External"/><Relationship Id="rId1810" Type="http://schemas.openxmlformats.org/officeDocument/2006/relationships/hyperlink" Target="http://maps.google.com/?output=embed&amp;q=41.71202778,-70.29991667" TargetMode="External"/><Relationship Id="rId4966" Type="http://schemas.openxmlformats.org/officeDocument/2006/relationships/hyperlink" Target="http://maps.google.com/?output=embed&amp;q=41.61533333,-70.40063889" TargetMode="External"/><Relationship Id="rId3568" Type="http://schemas.openxmlformats.org/officeDocument/2006/relationships/hyperlink" Target="http://www.usharbormaster.com/secure/AuxAidReport_new.cfm?id=26531" TargetMode="External"/><Relationship Id="rId3982" Type="http://schemas.openxmlformats.org/officeDocument/2006/relationships/hyperlink" Target="http://maps.google.com/?output=embed&amp;q=41.02895472,-70.99024722" TargetMode="External"/><Relationship Id="rId4619" Type="http://schemas.openxmlformats.org/officeDocument/2006/relationships/hyperlink" Target="http://maps.google.com/?output=embed&amp;q=41.03777722,-70.39560333" TargetMode="External"/><Relationship Id="rId489" Type="http://schemas.openxmlformats.org/officeDocument/2006/relationships/hyperlink" Target="http://www.usharbormaster.com/secure/auxview.cfm?recordid=29133" TargetMode="External"/><Relationship Id="rId2584" Type="http://schemas.openxmlformats.org/officeDocument/2006/relationships/hyperlink" Target="http://www.usharbormaster.com/secure/AuxAidReport_new.cfm?id=29011" TargetMode="External"/><Relationship Id="rId3635" Type="http://schemas.openxmlformats.org/officeDocument/2006/relationships/hyperlink" Target="http://maps.google.com/?output=embed&amp;q=41.73540000,-70.66323333" TargetMode="External"/><Relationship Id="rId556" Type="http://schemas.openxmlformats.org/officeDocument/2006/relationships/hyperlink" Target="http://www.usharbormaster.com/secure/AuxAidReport_new.cfm?id=43974" TargetMode="External"/><Relationship Id="rId1186" Type="http://schemas.openxmlformats.org/officeDocument/2006/relationships/hyperlink" Target="http://maps.google.com/?output=embed&amp;q=41.52238444,-70.67142750" TargetMode="External"/><Relationship Id="rId2237" Type="http://schemas.openxmlformats.org/officeDocument/2006/relationships/hyperlink" Target="http://www.usharbormaster.com/secure/auxview.cfm?recordid=26056" TargetMode="External"/><Relationship Id="rId209" Type="http://schemas.openxmlformats.org/officeDocument/2006/relationships/hyperlink" Target="http://www.usharbormaster.com/secure/auxview.cfm?recordid=26766" TargetMode="External"/><Relationship Id="rId970" Type="http://schemas.openxmlformats.org/officeDocument/2006/relationships/hyperlink" Target="http://maps.google.com/?output=embed&amp;q=41.30675000,-70.20347222" TargetMode="External"/><Relationship Id="rId1253" Type="http://schemas.openxmlformats.org/officeDocument/2006/relationships/hyperlink" Target="http://www.usharbormaster.com/secure/auxview.cfm?recordid=26074" TargetMode="External"/><Relationship Id="rId2651" Type="http://schemas.openxmlformats.org/officeDocument/2006/relationships/hyperlink" Target="http://maps.google.com/?output=embed&amp;q=41.69985000,-70.74336667" TargetMode="External"/><Relationship Id="rId3702" Type="http://schemas.openxmlformats.org/officeDocument/2006/relationships/hyperlink" Target="http://maps.google.com/?output=embed&amp;q=41.68538333,-70.74555000" TargetMode="External"/><Relationship Id="rId623" Type="http://schemas.openxmlformats.org/officeDocument/2006/relationships/hyperlink" Target="http://maps.google.com/?output=embed&amp;q=41.38765000,-70.50238333" TargetMode="External"/><Relationship Id="rId2304" Type="http://schemas.openxmlformats.org/officeDocument/2006/relationships/hyperlink" Target="http://www.usharbormaster.com/secure/AuxAidReport_new.cfm?id=29651" TargetMode="External"/><Relationship Id="rId1320" Type="http://schemas.openxmlformats.org/officeDocument/2006/relationships/hyperlink" Target="http://www.usharbormaster.com/secure/AuxAidReport_new.cfm?id=23881" TargetMode="External"/><Relationship Id="rId4476" Type="http://schemas.openxmlformats.org/officeDocument/2006/relationships/hyperlink" Target="http://www.usharbormaster.com/secure/AuxAidReport_new.cfm?id=44132" TargetMode="External"/><Relationship Id="rId4890" Type="http://schemas.openxmlformats.org/officeDocument/2006/relationships/hyperlink" Target="http://maps.google.com/?output=embed&amp;q=41.60550000,-70.40165000" TargetMode="External"/><Relationship Id="rId3078" Type="http://schemas.openxmlformats.org/officeDocument/2006/relationships/hyperlink" Target="http://maps.google.com/?output=embed&amp;q=41.20923611,-71.17226278" TargetMode="External"/><Relationship Id="rId3492" Type="http://schemas.openxmlformats.org/officeDocument/2006/relationships/hyperlink" Target="http://www.usharbormaster.com/secure/AuxAidReport_new.cfm?id=44860" TargetMode="External"/><Relationship Id="rId4129" Type="http://schemas.openxmlformats.org/officeDocument/2006/relationships/hyperlink" Target="http://www.usharbormaster.com/secure/auxview.cfm?recordid=44922" TargetMode="External"/><Relationship Id="rId4543" Type="http://schemas.openxmlformats.org/officeDocument/2006/relationships/hyperlink" Target="http://maps.google.com/?output=embed&amp;q=41.05217778,-70.57219472" TargetMode="External"/><Relationship Id="rId2094" Type="http://schemas.openxmlformats.org/officeDocument/2006/relationships/hyperlink" Target="http://maps.google.com/?output=embed&amp;q=42.05220806,-70.18870139" TargetMode="External"/><Relationship Id="rId3145" Type="http://schemas.openxmlformats.org/officeDocument/2006/relationships/hyperlink" Target="http://www.usharbormaster.com/secure/auxview.cfm?recordid=44528" TargetMode="External"/><Relationship Id="rId4610" Type="http://schemas.openxmlformats.org/officeDocument/2006/relationships/hyperlink" Target="http://maps.google.com/?output=embed&amp;q=41.03723778,-70.43965833" TargetMode="External"/><Relationship Id="rId480" Type="http://schemas.openxmlformats.org/officeDocument/2006/relationships/hyperlink" Target="http://www.usharbormaster.com/secure/AuxAidReport_new.cfm?id=29144" TargetMode="External"/><Relationship Id="rId2161" Type="http://schemas.openxmlformats.org/officeDocument/2006/relationships/hyperlink" Target="http://www.usharbormaster.com/secure/auxview.cfm?recordid=27637" TargetMode="External"/><Relationship Id="rId3212" Type="http://schemas.openxmlformats.org/officeDocument/2006/relationships/hyperlink" Target="http://www.usharbormaster.com/secure/AuxAidReport_new.cfm?id=44545" TargetMode="External"/><Relationship Id="rId133" Type="http://schemas.openxmlformats.org/officeDocument/2006/relationships/hyperlink" Target="http://www.usharbormaster.com/secure/auxview.cfm?recordid=23841" TargetMode="External"/><Relationship Id="rId200" Type="http://schemas.openxmlformats.org/officeDocument/2006/relationships/hyperlink" Target="http://www.usharbormaster.com/secure/AuxAidReport_new.cfm?id=28500" TargetMode="External"/><Relationship Id="rId2978" Type="http://schemas.openxmlformats.org/officeDocument/2006/relationships/hyperlink" Target="http://maps.google.com/?output=embed&amp;q=42.05170000,-70.17538333" TargetMode="External"/><Relationship Id="rId5037" Type="http://schemas.openxmlformats.org/officeDocument/2006/relationships/hyperlink" Target="http://www.usharbormaster.com/secure/auxview.cfm?recordid=26383" TargetMode="External"/><Relationship Id="rId1994" Type="http://schemas.openxmlformats.org/officeDocument/2006/relationships/hyperlink" Target="http://maps.google.com/?output=embed&amp;q=41.65838333,-70.62683333" TargetMode="External"/><Relationship Id="rId1647" Type="http://schemas.openxmlformats.org/officeDocument/2006/relationships/hyperlink" Target="http://maps.google.com/?output=embed&amp;q=41.56195000,-70.51348333" TargetMode="External"/><Relationship Id="rId4053" Type="http://schemas.openxmlformats.org/officeDocument/2006/relationships/hyperlink" Target="http://www.usharbormaster.com/secure/auxview.cfm?recordid=44905" TargetMode="External"/><Relationship Id="rId5104" Type="http://schemas.openxmlformats.org/officeDocument/2006/relationships/hyperlink" Target="http://www.usharbormaster.com/secure/AuxAidReport_new.cfm?id=37984" TargetMode="External"/><Relationship Id="rId1714" Type="http://schemas.openxmlformats.org/officeDocument/2006/relationships/hyperlink" Target="http://maps.google.com/?output=embed&amp;q=41.28826944,-70.19736667" TargetMode="External"/><Relationship Id="rId4120" Type="http://schemas.openxmlformats.org/officeDocument/2006/relationships/hyperlink" Target="http://www.usharbormaster.com/secure/AuxAidReport_new.cfm?id=44919" TargetMode="External"/><Relationship Id="rId2488" Type="http://schemas.openxmlformats.org/officeDocument/2006/relationships/hyperlink" Target="http://www.usharbormaster.com/secure/AuxAidReport_new.cfm?id=26466" TargetMode="External"/><Relationship Id="rId3886" Type="http://schemas.openxmlformats.org/officeDocument/2006/relationships/hyperlink" Target="http://maps.google.com/?output=embed&amp;q=41.66583333,-69.96583333" TargetMode="External"/><Relationship Id="rId4937" Type="http://schemas.openxmlformats.org/officeDocument/2006/relationships/hyperlink" Target="http://www.usharbormaster.com/secure/auxview.cfm?recordid=26551" TargetMode="External"/><Relationship Id="rId3539" Type="http://schemas.openxmlformats.org/officeDocument/2006/relationships/hyperlink" Target="http://maps.google.com/?output=embed&amp;q=41.60847639,-70.40644972" TargetMode="External"/><Relationship Id="rId3953" Type="http://schemas.openxmlformats.org/officeDocument/2006/relationships/hyperlink" Target="http://www.usharbormaster.com/secure/auxview.cfm?recordid=44880" TargetMode="External"/><Relationship Id="rId874" Type="http://schemas.openxmlformats.org/officeDocument/2006/relationships/hyperlink" Target="http://maps.google.com/?output=embed&amp;q=41.62113889,-70.35880556" TargetMode="External"/><Relationship Id="rId2555" Type="http://schemas.openxmlformats.org/officeDocument/2006/relationships/hyperlink" Target="http://maps.google.com/?output=embed&amp;q=41.63993333,-70.21075000" TargetMode="External"/><Relationship Id="rId3606" Type="http://schemas.openxmlformats.org/officeDocument/2006/relationships/hyperlink" Target="http://maps.google.com/?output=embed&amp;q=41.76005556,-70.15633333" TargetMode="External"/><Relationship Id="rId527" Type="http://schemas.openxmlformats.org/officeDocument/2006/relationships/hyperlink" Target="http://maps.google.com/?output=embed&amp;q=41.75140306,-70.62430611" TargetMode="External"/><Relationship Id="rId941" Type="http://schemas.openxmlformats.org/officeDocument/2006/relationships/hyperlink" Target="http://www.usharbormaster.com/secure/auxview.cfm?recordid=29321" TargetMode="External"/><Relationship Id="rId1157" Type="http://schemas.openxmlformats.org/officeDocument/2006/relationships/hyperlink" Target="http://www.usharbormaster.com/secure/auxview.cfm?recordid=30140" TargetMode="External"/><Relationship Id="rId1571" Type="http://schemas.openxmlformats.org/officeDocument/2006/relationships/hyperlink" Target="http://maps.google.com/?output=embed&amp;q=41.74525000,-69.96519444" TargetMode="External"/><Relationship Id="rId2208" Type="http://schemas.openxmlformats.org/officeDocument/2006/relationships/hyperlink" Target="http://www.usharbormaster.com/secure/AuxAidReport_new.cfm?id=26050" TargetMode="External"/><Relationship Id="rId2622" Type="http://schemas.openxmlformats.org/officeDocument/2006/relationships/hyperlink" Target="http://maps.google.com/?output=embed&amp;q=41.71320000,-70.63338333" TargetMode="External"/><Relationship Id="rId1224" Type="http://schemas.openxmlformats.org/officeDocument/2006/relationships/hyperlink" Target="http://www.usharbormaster.com/secure/AuxAidReport_new.cfm?id=41294" TargetMode="External"/><Relationship Id="rId4794" Type="http://schemas.openxmlformats.org/officeDocument/2006/relationships/hyperlink" Target="http://maps.google.com/?output=embed&amp;q=41.65357778,-70.63459167" TargetMode="External"/><Relationship Id="rId3396" Type="http://schemas.openxmlformats.org/officeDocument/2006/relationships/hyperlink" Target="http://www.usharbormaster.com/secure/AuxAidReport_new.cfm?id=28091" TargetMode="External"/><Relationship Id="rId4447" Type="http://schemas.openxmlformats.org/officeDocument/2006/relationships/hyperlink" Target="http://maps.google.com/?output=embed&amp;q=41.12007222,-70.48517500" TargetMode="External"/><Relationship Id="rId3049" Type="http://schemas.openxmlformats.org/officeDocument/2006/relationships/hyperlink" Target="http://www.usharbormaster.com/secure/auxview.cfm?recordid=44492" TargetMode="External"/><Relationship Id="rId3463" Type="http://schemas.openxmlformats.org/officeDocument/2006/relationships/hyperlink" Target="http://maps.google.com/?output=embed&amp;q=41.57426667,-70.52790000" TargetMode="External"/><Relationship Id="rId4861" Type="http://schemas.openxmlformats.org/officeDocument/2006/relationships/hyperlink" Target="http://www.usharbormaster.com/secure/auxview.cfm?recordid=26549" TargetMode="External"/><Relationship Id="rId384" Type="http://schemas.openxmlformats.org/officeDocument/2006/relationships/hyperlink" Target="http://www.usharbormaster.com/secure/AuxAidReport_new.cfm?id=28088" TargetMode="External"/><Relationship Id="rId2065" Type="http://schemas.openxmlformats.org/officeDocument/2006/relationships/hyperlink" Target="http://www.usharbormaster.com/secure/auxview.cfm?recordid=28150" TargetMode="External"/><Relationship Id="rId3116" Type="http://schemas.openxmlformats.org/officeDocument/2006/relationships/hyperlink" Target="http://www.usharbormaster.com/secure/AuxAidReport_new.cfm?id=44520" TargetMode="External"/><Relationship Id="rId4514" Type="http://schemas.openxmlformats.org/officeDocument/2006/relationships/hyperlink" Target="http://maps.google.com/?output=embed&amp;q=41.06974306,-70.50649000" TargetMode="External"/><Relationship Id="rId1081" Type="http://schemas.openxmlformats.org/officeDocument/2006/relationships/hyperlink" Target="http://www.usharbormaster.com/secure/auxview.cfm?recordid=28549" TargetMode="External"/><Relationship Id="rId3530" Type="http://schemas.openxmlformats.org/officeDocument/2006/relationships/hyperlink" Target="http://maps.google.com/?output=embed&amp;q=41.60841667,-70.40738889" TargetMode="External"/><Relationship Id="rId451" Type="http://schemas.openxmlformats.org/officeDocument/2006/relationships/hyperlink" Target="http://maps.google.com/?output=embed&amp;q=41.61105000,-70.80278333" TargetMode="External"/><Relationship Id="rId2132" Type="http://schemas.openxmlformats.org/officeDocument/2006/relationships/hyperlink" Target="http://www.usharbormaster.com/secure/AuxAidReport_new.cfm?id=30978" TargetMode="External"/><Relationship Id="rId104" Type="http://schemas.openxmlformats.org/officeDocument/2006/relationships/hyperlink" Target="http://www.usharbormaster.com/secure/AuxAidReport_new.cfm?id=25815" TargetMode="External"/><Relationship Id="rId1898" Type="http://schemas.openxmlformats.org/officeDocument/2006/relationships/hyperlink" Target="http://maps.google.com/?output=embed&amp;q=41.43938889,-70.59888889" TargetMode="External"/><Relationship Id="rId2949" Type="http://schemas.openxmlformats.org/officeDocument/2006/relationships/hyperlink" Target="http://www.usharbormaster.com/secure/auxview.cfm?recordid=28649" TargetMode="External"/><Relationship Id="rId4371" Type="http://schemas.openxmlformats.org/officeDocument/2006/relationships/hyperlink" Target="http://maps.google.com/?output=embed&amp;q=41.80808333,-69.96577778" TargetMode="External"/><Relationship Id="rId5008" Type="http://schemas.openxmlformats.org/officeDocument/2006/relationships/hyperlink" Target="http://www.usharbormaster.com/secure/AuxAidReport_new.cfm?id=26105" TargetMode="External"/><Relationship Id="rId1965" Type="http://schemas.openxmlformats.org/officeDocument/2006/relationships/hyperlink" Target="http://www.usharbormaster.com/secure/auxview.cfm?recordid=42664" TargetMode="External"/><Relationship Id="rId4024" Type="http://schemas.openxmlformats.org/officeDocument/2006/relationships/hyperlink" Target="http://www.usharbormaster.com/secure/AuxAidReport_new.cfm?id=44897" TargetMode="External"/><Relationship Id="rId1618" Type="http://schemas.openxmlformats.org/officeDocument/2006/relationships/hyperlink" Target="http://maps.google.com/?output=embed&amp;q=41.76744444,-69.96433333" TargetMode="External"/><Relationship Id="rId3040" Type="http://schemas.openxmlformats.org/officeDocument/2006/relationships/hyperlink" Target="http://www.usharbormaster.com/secure/AuxAidReport_new.cfm?id=36713" TargetMode="External"/><Relationship Id="rId3857" Type="http://schemas.openxmlformats.org/officeDocument/2006/relationships/hyperlink" Target="http://www.usharbormaster.com/secure/auxview.cfm?recordid=41349" TargetMode="External"/><Relationship Id="rId4908" Type="http://schemas.openxmlformats.org/officeDocument/2006/relationships/hyperlink" Target="http://www.usharbormaster.com/secure/AuxAidReport_new.cfm?id=26561" TargetMode="External"/><Relationship Id="rId778" Type="http://schemas.openxmlformats.org/officeDocument/2006/relationships/hyperlink" Target="http://maps.google.com/?output=embed&amp;q=41.60947222,-70.42891667" TargetMode="External"/><Relationship Id="rId2459" Type="http://schemas.openxmlformats.org/officeDocument/2006/relationships/hyperlink" Target="http://maps.google.com/?output=embed&amp;q=41.66123500,-69.97742389" TargetMode="External"/><Relationship Id="rId2873" Type="http://schemas.openxmlformats.org/officeDocument/2006/relationships/hyperlink" Target="http://www.usharbormaster.com/secure/auxview.cfm?recordid=26351" TargetMode="External"/><Relationship Id="rId3924" Type="http://schemas.openxmlformats.org/officeDocument/2006/relationships/hyperlink" Target="http://www.usharbormaster.com/secure/AuxAidReport_new.cfm?id=44857" TargetMode="External"/><Relationship Id="rId845" Type="http://schemas.openxmlformats.org/officeDocument/2006/relationships/hyperlink" Target="http://www.usharbormaster.com/secure/auxview.cfm?recordid=26505" TargetMode="External"/><Relationship Id="rId1475" Type="http://schemas.openxmlformats.org/officeDocument/2006/relationships/hyperlink" Target="http://maps.google.com/?output=embed&amp;q=41.46583333,-70.63083333" TargetMode="External"/><Relationship Id="rId2526" Type="http://schemas.openxmlformats.org/officeDocument/2006/relationships/hyperlink" Target="http://maps.google.com/?output=embed&amp;q=41.98569444,-70.08850000" TargetMode="External"/><Relationship Id="rId1128" Type="http://schemas.openxmlformats.org/officeDocument/2006/relationships/hyperlink" Target="http://www.usharbormaster.com/secure/AuxAidReport_new.cfm?id=25210" TargetMode="External"/><Relationship Id="rId1542" Type="http://schemas.openxmlformats.org/officeDocument/2006/relationships/hyperlink" Target="http://maps.google.com/?output=embed&amp;q=41.73380556,-69.96658333" TargetMode="External"/><Relationship Id="rId2940" Type="http://schemas.openxmlformats.org/officeDocument/2006/relationships/hyperlink" Target="http://www.usharbormaster.com/secure/AuxAidReport_new.cfm?id=26341" TargetMode="External"/><Relationship Id="rId4698" Type="http://schemas.openxmlformats.org/officeDocument/2006/relationships/hyperlink" Target="http://maps.google.com/?output=embed&amp;q=41.58025444,-70.90152750" TargetMode="External"/><Relationship Id="rId912" Type="http://schemas.openxmlformats.org/officeDocument/2006/relationships/hyperlink" Target="http://www.usharbormaster.com/secure/AuxAidReport_new.cfm?id=37968" TargetMode="External"/><Relationship Id="rId4765" Type="http://schemas.openxmlformats.org/officeDocument/2006/relationships/hyperlink" Target="http://www.usharbormaster.com/secure/auxview.cfm?recordid=15642" TargetMode="External"/><Relationship Id="rId288" Type="http://schemas.openxmlformats.org/officeDocument/2006/relationships/hyperlink" Target="http://www.usharbormaster.com/secure/AuxAidReport_new.cfm?id=27989" TargetMode="External"/><Relationship Id="rId3367" Type="http://schemas.openxmlformats.org/officeDocument/2006/relationships/hyperlink" Target="http://maps.google.com/?output=embed&amp;q=41.71130556,-69.96697222" TargetMode="External"/><Relationship Id="rId3781" Type="http://schemas.openxmlformats.org/officeDocument/2006/relationships/hyperlink" Target="http://www.usharbormaster.com/secure/auxview.cfm?recordid=44336" TargetMode="External"/><Relationship Id="rId4418" Type="http://schemas.openxmlformats.org/officeDocument/2006/relationships/hyperlink" Target="http://maps.google.com/?output=embed&amp;q=41.69075000,-70.16805556" TargetMode="External"/><Relationship Id="rId4832" Type="http://schemas.openxmlformats.org/officeDocument/2006/relationships/hyperlink" Target="http://www.usharbormaster.com/secure/AuxAidReport_new.cfm?id=28588" TargetMode="External"/><Relationship Id="rId2383" Type="http://schemas.openxmlformats.org/officeDocument/2006/relationships/hyperlink" Target="http://maps.google.com/?output=embed&amp;q=41.46029444,-70.55636944" TargetMode="External"/><Relationship Id="rId3434" Type="http://schemas.openxmlformats.org/officeDocument/2006/relationships/hyperlink" Target="http://maps.google.com/?output=embed&amp;q=41.59923611,-70.46572500" TargetMode="External"/><Relationship Id="rId355" Type="http://schemas.openxmlformats.org/officeDocument/2006/relationships/hyperlink" Target="http://maps.google.com/?output=embed&amp;q=41.67570611,-70.62951111" TargetMode="External"/><Relationship Id="rId2036" Type="http://schemas.openxmlformats.org/officeDocument/2006/relationships/hyperlink" Target="http://www.usharbormaster.com/secure/AuxAidReport_new.cfm?id=28368" TargetMode="External"/><Relationship Id="rId2450" Type="http://schemas.openxmlformats.org/officeDocument/2006/relationships/hyperlink" Target="http://maps.google.com/?output=embed&amp;q=41.66197222,-69.95386111" TargetMode="External"/><Relationship Id="rId3501" Type="http://schemas.openxmlformats.org/officeDocument/2006/relationships/hyperlink" Target="http://www.usharbormaster.com/secure/auxview.cfm?recordid=26526" TargetMode="External"/><Relationship Id="rId422" Type="http://schemas.openxmlformats.org/officeDocument/2006/relationships/hyperlink" Target="http://maps.google.com/?output=embed&amp;q=41.61164167,-70.81026389" TargetMode="External"/><Relationship Id="rId1052" Type="http://schemas.openxmlformats.org/officeDocument/2006/relationships/hyperlink" Target="http://www.usharbormaster.com/secure/AuxAidReport_new.cfm?id=28490" TargetMode="External"/><Relationship Id="rId2103" Type="http://schemas.openxmlformats.org/officeDocument/2006/relationships/hyperlink" Target="http://maps.google.com/?output=embed&amp;q=42.19926639,-70.71588667" TargetMode="External"/><Relationship Id="rId4275" Type="http://schemas.openxmlformats.org/officeDocument/2006/relationships/hyperlink" Target="http://maps.google.com/?output=embed&amp;q=41.54083333,-70.61944444" TargetMode="External"/><Relationship Id="rId1869" Type="http://schemas.openxmlformats.org/officeDocument/2006/relationships/hyperlink" Target="http://www.usharbormaster.com/secure/auxview.cfm?recordid=29418" TargetMode="External"/><Relationship Id="rId3291" Type="http://schemas.openxmlformats.org/officeDocument/2006/relationships/hyperlink" Target="http://maps.google.com/?output=embed&amp;q=41.07828306,-71.03573833" TargetMode="External"/><Relationship Id="rId1936" Type="http://schemas.openxmlformats.org/officeDocument/2006/relationships/hyperlink" Target="http://www.usharbormaster.com/secure/AuxAidReport_new.cfm?id=42660" TargetMode="External"/><Relationship Id="rId4342" Type="http://schemas.openxmlformats.org/officeDocument/2006/relationships/hyperlink" Target="http://maps.google.com/?output=embed&amp;q=41.80936111,-69.95108333" TargetMode="External"/><Relationship Id="rId3011" Type="http://schemas.openxmlformats.org/officeDocument/2006/relationships/hyperlink" Target="http://maps.google.com/?output=embed&amp;q=41.53416667,-70.67027778" TargetMode="External"/><Relationship Id="rId2777" Type="http://schemas.openxmlformats.org/officeDocument/2006/relationships/hyperlink" Target="http://www.usharbormaster.com/secure/auxview.cfm?recordid=28445" TargetMode="External"/><Relationship Id="rId5183" Type="http://schemas.openxmlformats.org/officeDocument/2006/relationships/hyperlink" Target="http://maps.google.com/?output=embed&amp;q=42.30267500,-70.03175694" TargetMode="External"/><Relationship Id="rId749" Type="http://schemas.openxmlformats.org/officeDocument/2006/relationships/hyperlink" Target="http://www.usharbormaster.com/secure/auxview.cfm?recordid=26501" TargetMode="External"/><Relationship Id="rId1379" Type="http://schemas.openxmlformats.org/officeDocument/2006/relationships/hyperlink" Target="http://maps.google.com/?output=embed&amp;q=41.63911111,-70.27177778" TargetMode="External"/><Relationship Id="rId3828" Type="http://schemas.openxmlformats.org/officeDocument/2006/relationships/hyperlink" Target="http://www.usharbormaster.com/secure/AuxAidReport_new.cfm?id=28154" TargetMode="External"/><Relationship Id="rId1793" Type="http://schemas.openxmlformats.org/officeDocument/2006/relationships/hyperlink" Target="http://www.usharbormaster.com/secure/auxview.cfm?recordid=29446" TargetMode="External"/><Relationship Id="rId2844" Type="http://schemas.openxmlformats.org/officeDocument/2006/relationships/hyperlink" Target="http://www.usharbormaster.com/secure/AuxAidReport_new.cfm?id=26652" TargetMode="External"/><Relationship Id="rId85" Type="http://schemas.openxmlformats.org/officeDocument/2006/relationships/hyperlink" Target="http://www.usharbormaster.com/secure/auxview.cfm?recordid=25818" TargetMode="External"/><Relationship Id="rId816" Type="http://schemas.openxmlformats.org/officeDocument/2006/relationships/hyperlink" Target="http://www.usharbormaster.com/secure/AuxAidReport_new.cfm?id=28913" TargetMode="External"/><Relationship Id="rId1446" Type="http://schemas.openxmlformats.org/officeDocument/2006/relationships/hyperlink" Target="http://maps.google.com/?output=embed&amp;q=41.46419444,-70.62841667" TargetMode="External"/><Relationship Id="rId1860" Type="http://schemas.openxmlformats.org/officeDocument/2006/relationships/hyperlink" Target="http://www.usharbormaster.com/secure/AuxAidReport_new.cfm?id=26578" TargetMode="External"/><Relationship Id="rId2911" Type="http://schemas.openxmlformats.org/officeDocument/2006/relationships/hyperlink" Target="http://maps.google.com/?output=embed&amp;q=41.58470000,-70.45475000" TargetMode="External"/><Relationship Id="rId1513" Type="http://schemas.openxmlformats.org/officeDocument/2006/relationships/hyperlink" Target="http://www.usharbormaster.com/secure/auxview.cfm?recordid=43856" TargetMode="External"/><Relationship Id="rId4669" Type="http://schemas.openxmlformats.org/officeDocument/2006/relationships/hyperlink" Target="http://www.usharbormaster.com/secure/auxview.cfm?recordid=44181" TargetMode="External"/><Relationship Id="rId3685" Type="http://schemas.openxmlformats.org/officeDocument/2006/relationships/hyperlink" Target="http://www.usharbormaster.com/secure/auxview.cfm?recordid=25914" TargetMode="External"/><Relationship Id="rId4736" Type="http://schemas.openxmlformats.org/officeDocument/2006/relationships/hyperlink" Target="http://www.usharbormaster.com/secure/AuxAidReport_new.cfm?id=26100" TargetMode="External"/><Relationship Id="rId2287" Type="http://schemas.openxmlformats.org/officeDocument/2006/relationships/hyperlink" Target="http://maps.google.com/?output=embed&amp;q=41.86027778,-69.95305556" TargetMode="External"/><Relationship Id="rId3338" Type="http://schemas.openxmlformats.org/officeDocument/2006/relationships/hyperlink" Target="http://maps.google.com/?output=embed&amp;q=41.71781667,-69.99625000" TargetMode="External"/><Relationship Id="rId3752" Type="http://schemas.openxmlformats.org/officeDocument/2006/relationships/hyperlink" Target="http://www.usharbormaster.com/secure/AuxAidReport_new.cfm?id=44339" TargetMode="External"/><Relationship Id="rId259" Type="http://schemas.openxmlformats.org/officeDocument/2006/relationships/hyperlink" Target="http://maps.google.com/?output=embed&amp;q=41.69425000,-70.16988889" TargetMode="External"/><Relationship Id="rId673" Type="http://schemas.openxmlformats.org/officeDocument/2006/relationships/hyperlink" Target="http://www.usharbormaster.com/secure/auxview.cfm?recordid=28599" TargetMode="External"/><Relationship Id="rId2354" Type="http://schemas.openxmlformats.org/officeDocument/2006/relationships/hyperlink" Target="http://maps.google.com/?output=embed&amp;q=41.63024722,-70.40988556" TargetMode="External"/><Relationship Id="rId3405" Type="http://schemas.openxmlformats.org/officeDocument/2006/relationships/hyperlink" Target="http://www.usharbormaster.com/secure/auxview.cfm?recordid=29438" TargetMode="External"/><Relationship Id="rId4803" Type="http://schemas.openxmlformats.org/officeDocument/2006/relationships/hyperlink" Target="http://maps.google.com/?output=embed&amp;q=41.73980000,-70.70863333" TargetMode="External"/><Relationship Id="rId326" Type="http://schemas.openxmlformats.org/officeDocument/2006/relationships/hyperlink" Target="http://maps.google.com/?output=embed&amp;q=41.66533333,-70.18216667" TargetMode="External"/><Relationship Id="rId1370" Type="http://schemas.openxmlformats.org/officeDocument/2006/relationships/hyperlink" Target="http://maps.google.com/?output=embed&amp;q=41.62766667,-70.27475000" TargetMode="External"/><Relationship Id="rId2007" Type="http://schemas.openxmlformats.org/officeDocument/2006/relationships/hyperlink" Target="http://maps.google.com/?output=embed&amp;q=41.54897222,-70.55341667" TargetMode="External"/><Relationship Id="rId740" Type="http://schemas.openxmlformats.org/officeDocument/2006/relationships/hyperlink" Target="http://www.usharbormaster.com/secure/AuxAidReport_new.cfm?id=26498" TargetMode="External"/><Relationship Id="rId1023" Type="http://schemas.openxmlformats.org/officeDocument/2006/relationships/hyperlink" Target="http://maps.google.com/?output=embed&amp;q=41.55083333,-70.54777778" TargetMode="External"/><Relationship Id="rId2421" Type="http://schemas.openxmlformats.org/officeDocument/2006/relationships/hyperlink" Target="http://www.usharbormaster.com/secure/auxview.cfm?recordid=29113" TargetMode="External"/><Relationship Id="rId4179" Type="http://schemas.openxmlformats.org/officeDocument/2006/relationships/hyperlink" Target="http://maps.google.com/?output=embed&amp;q=40.97499056,-71.20876472" TargetMode="External"/><Relationship Id="rId4593" Type="http://schemas.openxmlformats.org/officeDocument/2006/relationships/hyperlink" Target="http://www.usharbormaster.com/secure/auxview.cfm?recordid=44162" TargetMode="External"/><Relationship Id="rId3195" Type="http://schemas.openxmlformats.org/officeDocument/2006/relationships/hyperlink" Target="http://maps.google.com/?output=embed&amp;q=41.16262472,-70.97279139" TargetMode="External"/><Relationship Id="rId4246" Type="http://schemas.openxmlformats.org/officeDocument/2006/relationships/hyperlink" Target="http://maps.google.com/?output=embed&amp;q=40.95940806,-71.12014333" TargetMode="External"/><Relationship Id="rId4660" Type="http://schemas.openxmlformats.org/officeDocument/2006/relationships/hyperlink" Target="http://www.usharbormaster.com/secure/AuxAidReport_new.cfm?id=44178" TargetMode="External"/><Relationship Id="rId3262" Type="http://schemas.openxmlformats.org/officeDocument/2006/relationships/hyperlink" Target="http://maps.google.com/?output=embed&amp;q=41.09443806,-71.05832389" TargetMode="External"/><Relationship Id="rId4313" Type="http://schemas.openxmlformats.org/officeDocument/2006/relationships/hyperlink" Target="http://www.usharbormaster.com/secure/auxview.cfm?recordid=24083" TargetMode="External"/><Relationship Id="rId183" Type="http://schemas.openxmlformats.org/officeDocument/2006/relationships/hyperlink" Target="http://maps.google.com/?output=embed&amp;q=41.66894444,-70.17963889" TargetMode="External"/><Relationship Id="rId1907" Type="http://schemas.openxmlformats.org/officeDocument/2006/relationships/hyperlink" Target="http://maps.google.com/?output=embed&amp;q=41.46167083,-70.58594806" TargetMode="External"/><Relationship Id="rId250" Type="http://schemas.openxmlformats.org/officeDocument/2006/relationships/hyperlink" Target="http://maps.google.com/?output=embed&amp;q=41.69266667,-70.16966667" TargetMode="External"/><Relationship Id="rId5087" Type="http://schemas.openxmlformats.org/officeDocument/2006/relationships/hyperlink" Target="http://maps.google.com/?output=embed&amp;q=41.60550000,-70.84118611" TargetMode="External"/><Relationship Id="rId5154" Type="http://schemas.openxmlformats.org/officeDocument/2006/relationships/hyperlink" Target="http://maps.google.com/?output=embed&amp;q=41.84830556,-70.32994444" TargetMode="External"/><Relationship Id="rId1697" Type="http://schemas.openxmlformats.org/officeDocument/2006/relationships/hyperlink" Target="http://www.usharbormaster.com/secure/auxview.cfm?recordid=28677" TargetMode="External"/><Relationship Id="rId2748" Type="http://schemas.openxmlformats.org/officeDocument/2006/relationships/hyperlink" Target="http://www.usharbormaster.com/secure/AuxAidReport_new.cfm?id=28044" TargetMode="External"/><Relationship Id="rId1764" Type="http://schemas.openxmlformats.org/officeDocument/2006/relationships/hyperlink" Target="http://www.usharbormaster.com/secure/AuxAidReport_new.cfm?id=28683" TargetMode="External"/><Relationship Id="rId2815" Type="http://schemas.openxmlformats.org/officeDocument/2006/relationships/hyperlink" Target="http://maps.google.com/?output=embed&amp;q=41.58651667,-70.44598333" TargetMode="External"/><Relationship Id="rId4170" Type="http://schemas.openxmlformats.org/officeDocument/2006/relationships/hyperlink" Target="http://maps.google.com/?output=embed&amp;q=40.97416639,-71.25267639" TargetMode="External"/><Relationship Id="rId56" Type="http://schemas.openxmlformats.org/officeDocument/2006/relationships/hyperlink" Target="http://www.usharbormaster.com/secure/AuxAidReport_new.cfm?id=23706" TargetMode="External"/><Relationship Id="rId1417" Type="http://schemas.openxmlformats.org/officeDocument/2006/relationships/hyperlink" Target="http://www.usharbormaster.com/secure/auxview.cfm?recordid=23904" TargetMode="External"/><Relationship Id="rId1831" Type="http://schemas.openxmlformats.org/officeDocument/2006/relationships/hyperlink" Target="http://maps.google.com/?output=embed&amp;q=41.64113528,-70.40586472" TargetMode="External"/><Relationship Id="rId4987" Type="http://schemas.openxmlformats.org/officeDocument/2006/relationships/hyperlink" Target="http://maps.google.com/?output=embed&amp;q=41.60559444,-70.40075556" TargetMode="External"/><Relationship Id="rId3589" Type="http://schemas.openxmlformats.org/officeDocument/2006/relationships/hyperlink" Target="http://www.usharbormaster.com/secure/auxview.cfm?recordid=28504" TargetMode="External"/><Relationship Id="rId577" Type="http://schemas.openxmlformats.org/officeDocument/2006/relationships/hyperlink" Target="http://www.usharbormaster.com/secure/auxview.cfm?recordid=26520" TargetMode="External"/><Relationship Id="rId2258" Type="http://schemas.openxmlformats.org/officeDocument/2006/relationships/hyperlink" Target="http://maps.google.com/?output=embed&amp;q=41.55038889,-70.53771944" TargetMode="External"/><Relationship Id="rId3656" Type="http://schemas.openxmlformats.org/officeDocument/2006/relationships/hyperlink" Target="http://www.usharbormaster.com/secure/AuxAidReport_new.cfm?id=29616" TargetMode="External"/><Relationship Id="rId4707" Type="http://schemas.openxmlformats.org/officeDocument/2006/relationships/hyperlink" Target="http://maps.google.com/?output=embed&amp;q=41.02680000,-70.52575000" TargetMode="External"/><Relationship Id="rId991" Type="http://schemas.openxmlformats.org/officeDocument/2006/relationships/hyperlink" Target="http://maps.google.com/?output=embed&amp;q=41.30847222,-70.20100000" TargetMode="External"/><Relationship Id="rId2672" Type="http://schemas.openxmlformats.org/officeDocument/2006/relationships/hyperlink" Target="http://www.usharbormaster.com/secure/AuxAidReport_new.cfm?id=28052" TargetMode="External"/><Relationship Id="rId3309" Type="http://schemas.openxmlformats.org/officeDocument/2006/relationships/hyperlink" Target="http://www.usharbormaster.com/secure/auxview.cfm?recordid=28155" TargetMode="External"/><Relationship Id="rId3723" Type="http://schemas.openxmlformats.org/officeDocument/2006/relationships/hyperlink" Target="http://maps.google.com/?output=embed&amp;q=41.64300000,-70.19833333" TargetMode="External"/><Relationship Id="rId644" Type="http://schemas.openxmlformats.org/officeDocument/2006/relationships/hyperlink" Target="http://www.usharbormaster.com/secure/AuxAidReport_new.cfm?id=25513" TargetMode="External"/><Relationship Id="rId1274" Type="http://schemas.openxmlformats.org/officeDocument/2006/relationships/hyperlink" Target="http://maps.google.com/?output=embed&amp;q=41.71076667,-70.75836667" TargetMode="External"/><Relationship Id="rId2325" Type="http://schemas.openxmlformats.org/officeDocument/2006/relationships/hyperlink" Target="http://www.usharbormaster.com/secure/auxview.cfm?recordid=26571" TargetMode="External"/><Relationship Id="rId711" Type="http://schemas.openxmlformats.org/officeDocument/2006/relationships/hyperlink" Target="http://maps.google.com/?output=embed&amp;q=41.60547222,-70.43430556" TargetMode="External"/><Relationship Id="rId1341" Type="http://schemas.openxmlformats.org/officeDocument/2006/relationships/hyperlink" Target="http://www.usharbormaster.com/secure/auxview.cfm?recordid=23887" TargetMode="External"/><Relationship Id="rId4497" Type="http://schemas.openxmlformats.org/officeDocument/2006/relationships/hyperlink" Target="http://www.usharbormaster.com/secure/auxview.cfm?recordid=44138" TargetMode="External"/><Relationship Id="rId3099" Type="http://schemas.openxmlformats.org/officeDocument/2006/relationships/hyperlink" Target="http://maps.google.com/?output=embed&amp;q=41.19215000,-71.19375000" TargetMode="External"/><Relationship Id="rId4564" Type="http://schemas.openxmlformats.org/officeDocument/2006/relationships/hyperlink" Target="http://www.usharbormaster.com/secure/AuxAidReport_new.cfm?id=44154" TargetMode="External"/><Relationship Id="rId3166" Type="http://schemas.openxmlformats.org/officeDocument/2006/relationships/hyperlink" Target="http://maps.google.com/?output=embed&amp;q=41.16006278,-71.12687389" TargetMode="External"/><Relationship Id="rId3580" Type="http://schemas.openxmlformats.org/officeDocument/2006/relationships/hyperlink" Target="http://www.usharbormaster.com/secure/AuxAidReport_new.cfm?id=29430" TargetMode="External"/><Relationship Id="rId4217" Type="http://schemas.openxmlformats.org/officeDocument/2006/relationships/hyperlink" Target="http://www.usharbormaster.com/secure/auxview.cfm?recordid=44944" TargetMode="External"/><Relationship Id="rId2182" Type="http://schemas.openxmlformats.org/officeDocument/2006/relationships/hyperlink" Target="http://maps.google.com/?output=embed&amp;q=41.45300000,-70.59255556" TargetMode="External"/><Relationship Id="rId3233" Type="http://schemas.openxmlformats.org/officeDocument/2006/relationships/hyperlink" Target="http://www.usharbormaster.com/secure/auxview.cfm?recordid=44551" TargetMode="External"/><Relationship Id="rId4631" Type="http://schemas.openxmlformats.org/officeDocument/2006/relationships/hyperlink" Target="http://maps.google.com/?output=embed&amp;q=41.01913306,-70.54938806" TargetMode="External"/><Relationship Id="rId154" Type="http://schemas.openxmlformats.org/officeDocument/2006/relationships/hyperlink" Target="http://maps.google.com/?output=embed&amp;q=41.65511111,-70.19472222" TargetMode="External"/><Relationship Id="rId2999" Type="http://schemas.openxmlformats.org/officeDocument/2006/relationships/hyperlink" Target="http://maps.google.com/?output=embed&amp;q=41.53361111,-70.67055556" TargetMode="External"/><Relationship Id="rId3300" Type="http://schemas.openxmlformats.org/officeDocument/2006/relationships/hyperlink" Target="http://www.usharbormaster.com/secure/AuxAidReport_new.cfm?id=44567" TargetMode="External"/><Relationship Id="rId221" Type="http://schemas.openxmlformats.org/officeDocument/2006/relationships/hyperlink" Target="http://www.usharbormaster.com/secure/auxview.cfm?recordid=23860" TargetMode="External"/><Relationship Id="rId5058" Type="http://schemas.openxmlformats.org/officeDocument/2006/relationships/hyperlink" Target="http://maps.google.com/?output=embed&amp;q=41.60488889,-70.84222222" TargetMode="External"/><Relationship Id="rId1668" Type="http://schemas.openxmlformats.org/officeDocument/2006/relationships/hyperlink" Target="http://www.usharbormaster.com/secure/AuxAidReport_new.cfm?id=26329" TargetMode="External"/><Relationship Id="rId2719" Type="http://schemas.openxmlformats.org/officeDocument/2006/relationships/hyperlink" Target="http://maps.google.com/?output=embed&amp;q=41.72394444,-69.96747222" TargetMode="External"/><Relationship Id="rId4074" Type="http://schemas.openxmlformats.org/officeDocument/2006/relationships/hyperlink" Target="http://maps.google.com/?output=embed&amp;q=41.01385750,-70.90165139" TargetMode="External"/><Relationship Id="rId5125" Type="http://schemas.openxmlformats.org/officeDocument/2006/relationships/hyperlink" Target="http://www.usharbormaster.com/secure/auxview.cfm?recordid=37976" TargetMode="External"/><Relationship Id="rId3090" Type="http://schemas.openxmlformats.org/officeDocument/2006/relationships/hyperlink" Target="http://maps.google.com/?output=embed&amp;q=41.21126167,-71.06229528" TargetMode="External"/><Relationship Id="rId4141" Type="http://schemas.openxmlformats.org/officeDocument/2006/relationships/hyperlink" Target="http://www.usharbormaster.com/secure/auxview.cfm?recordid=44925" TargetMode="External"/><Relationship Id="rId1735" Type="http://schemas.openxmlformats.org/officeDocument/2006/relationships/hyperlink" Target="http://maps.google.com/?output=embed&amp;q=41.28061111,-70.19744444" TargetMode="External"/><Relationship Id="rId27" Type="http://schemas.openxmlformats.org/officeDocument/2006/relationships/hyperlink" Target="http://maps.google.com/?output=embed&amp;q=41.29650000,-70.06633333" TargetMode="External"/><Relationship Id="rId1802" Type="http://schemas.openxmlformats.org/officeDocument/2006/relationships/hyperlink" Target="http://maps.google.com/?output=embed&amp;q=41.70836111,-70.30108333" TargetMode="External"/><Relationship Id="rId4958" Type="http://schemas.openxmlformats.org/officeDocument/2006/relationships/hyperlink" Target="http://maps.google.com/?output=embed&amp;q=41.61447222,-70.40055556" TargetMode="External"/><Relationship Id="rId3974" Type="http://schemas.openxmlformats.org/officeDocument/2006/relationships/hyperlink" Target="http://maps.google.com/?output=embed&amp;q=41.02828000,-71.03413917" TargetMode="External"/><Relationship Id="rId895" Type="http://schemas.openxmlformats.org/officeDocument/2006/relationships/hyperlink" Target="http://maps.google.com/?output=embed&amp;q=41.62313889,-70.36334028" TargetMode="External"/><Relationship Id="rId2576" Type="http://schemas.openxmlformats.org/officeDocument/2006/relationships/hyperlink" Target="http://www.usharbormaster.com/secure/AuxAidReport_new.cfm?id=29172" TargetMode="External"/><Relationship Id="rId2990" Type="http://schemas.openxmlformats.org/officeDocument/2006/relationships/hyperlink" Target="http://maps.google.com/?output=embed&amp;q=41.54246667,-70.65528333" TargetMode="External"/><Relationship Id="rId3627" Type="http://schemas.openxmlformats.org/officeDocument/2006/relationships/hyperlink" Target="http://maps.google.com/?output=embed&amp;q=41.73771667,-70.66208333" TargetMode="External"/><Relationship Id="rId548" Type="http://schemas.openxmlformats.org/officeDocument/2006/relationships/hyperlink" Target="http://www.usharbormaster.com/secure/AuxAidReport_new.cfm?id=23875" TargetMode="External"/><Relationship Id="rId962" Type="http://schemas.openxmlformats.org/officeDocument/2006/relationships/hyperlink" Target="http://maps.google.com/?output=embed&amp;q=41.30947222,-70.20100000" TargetMode="External"/><Relationship Id="rId1178" Type="http://schemas.openxmlformats.org/officeDocument/2006/relationships/hyperlink" Target="http://maps.google.com/?output=embed&amp;q=41.52282528,-70.67147444" TargetMode="External"/><Relationship Id="rId1592" Type="http://schemas.openxmlformats.org/officeDocument/2006/relationships/hyperlink" Target="http://www.usharbormaster.com/secure/AuxAidReport_new.cfm?id=23925" TargetMode="External"/><Relationship Id="rId2229" Type="http://schemas.openxmlformats.org/officeDocument/2006/relationships/hyperlink" Target="http://www.usharbormaster.com/secure/auxview.cfm?recordid=26053" TargetMode="External"/><Relationship Id="rId2643" Type="http://schemas.openxmlformats.org/officeDocument/2006/relationships/hyperlink" Target="http://maps.google.com/?output=embed&amp;q=41.74528333,-70.70980000" TargetMode="External"/><Relationship Id="rId615" Type="http://schemas.openxmlformats.org/officeDocument/2006/relationships/hyperlink" Target="http://maps.google.com/?output=embed&amp;q=41.63241667,-70.36086111" TargetMode="External"/><Relationship Id="rId1245" Type="http://schemas.openxmlformats.org/officeDocument/2006/relationships/hyperlink" Target="http://www.usharbormaster.com/secure/auxview.cfm?recordid=28543" TargetMode="External"/><Relationship Id="rId1312" Type="http://schemas.openxmlformats.org/officeDocument/2006/relationships/hyperlink" Target="http://www.usharbormaster.com/secure/AuxAidReport_new.cfm?id=29105" TargetMode="External"/><Relationship Id="rId2710" Type="http://schemas.openxmlformats.org/officeDocument/2006/relationships/hyperlink" Target="http://maps.google.com/?output=embed&amp;q=41.71938889,-69.96350000" TargetMode="External"/><Relationship Id="rId4468" Type="http://schemas.openxmlformats.org/officeDocument/2006/relationships/hyperlink" Target="http://www.usharbormaster.com/secure/AuxAidReport_new.cfm?id=44130" TargetMode="External"/><Relationship Id="rId4882" Type="http://schemas.openxmlformats.org/officeDocument/2006/relationships/hyperlink" Target="http://maps.google.com/?output=embed&amp;q=41.60559417,-70.40075556" TargetMode="External"/><Relationship Id="rId2086" Type="http://schemas.openxmlformats.org/officeDocument/2006/relationships/hyperlink" Target="http://maps.google.com/?output=embed&amp;q=41.34835000,-70.83449000" TargetMode="External"/><Relationship Id="rId3484" Type="http://schemas.openxmlformats.org/officeDocument/2006/relationships/hyperlink" Target="http://www.usharbormaster.com/secure/AuxAidReport_new.cfm?id=26085" TargetMode="External"/><Relationship Id="rId4535" Type="http://schemas.openxmlformats.org/officeDocument/2006/relationships/hyperlink" Target="http://maps.google.com/?output=embed&amp;q=41.07113556,-70.39630472" TargetMode="External"/><Relationship Id="rId3137" Type="http://schemas.openxmlformats.org/officeDocument/2006/relationships/hyperlink" Target="http://www.usharbormaster.com/secure/auxview.cfm?recordid=44526" TargetMode="External"/><Relationship Id="rId3551" Type="http://schemas.openxmlformats.org/officeDocument/2006/relationships/hyperlink" Target="http://maps.google.com/?output=embed&amp;q=41.61213889,-70.42622222" TargetMode="External"/><Relationship Id="rId4602" Type="http://schemas.openxmlformats.org/officeDocument/2006/relationships/hyperlink" Target="http://maps.google.com/?output=embed&amp;q=41.03667806,-70.48370139" TargetMode="External"/><Relationship Id="rId472" Type="http://schemas.openxmlformats.org/officeDocument/2006/relationships/hyperlink" Target="http://www.usharbormaster.com/secure/AuxAidReport_new.cfm?id=27421" TargetMode="External"/><Relationship Id="rId2153" Type="http://schemas.openxmlformats.org/officeDocument/2006/relationships/hyperlink" Target="http://www.usharbormaster.com/secure/auxview.cfm?recordid=27636" TargetMode="External"/><Relationship Id="rId3204" Type="http://schemas.openxmlformats.org/officeDocument/2006/relationships/hyperlink" Target="http://www.usharbormaster.com/secure/AuxAidReport_new.cfm?id=44542" TargetMode="External"/><Relationship Id="rId125" Type="http://schemas.openxmlformats.org/officeDocument/2006/relationships/hyperlink" Target="http://www.usharbormaster.com/secure/auxview.cfm?recordid=23839" TargetMode="External"/><Relationship Id="rId2220" Type="http://schemas.openxmlformats.org/officeDocument/2006/relationships/hyperlink" Target="http://www.usharbormaster.com/secure/AuxAidReport_new.cfm?id=29943" TargetMode="External"/><Relationship Id="rId4392" Type="http://schemas.openxmlformats.org/officeDocument/2006/relationships/hyperlink" Target="http://www.usharbormaster.com/secure/AuxAidReport_new.cfm?id=44772" TargetMode="External"/><Relationship Id="rId5029" Type="http://schemas.openxmlformats.org/officeDocument/2006/relationships/hyperlink" Target="http://www.usharbormaster.com/secure/auxview.cfm?recordid=26381" TargetMode="External"/><Relationship Id="rId1986" Type="http://schemas.openxmlformats.org/officeDocument/2006/relationships/hyperlink" Target="http://maps.google.com/?output=embed&amp;q=41.65555556,-70.62409444" TargetMode="External"/><Relationship Id="rId4045" Type="http://schemas.openxmlformats.org/officeDocument/2006/relationships/hyperlink" Target="http://www.usharbormaster.com/secure/auxview.cfm?recordid=44903" TargetMode="External"/><Relationship Id="rId1639" Type="http://schemas.openxmlformats.org/officeDocument/2006/relationships/hyperlink" Target="http://maps.google.com/?output=embed&amp;q=41.77922222,-69.96816667" TargetMode="External"/><Relationship Id="rId3061" Type="http://schemas.openxmlformats.org/officeDocument/2006/relationships/hyperlink" Target="http://www.usharbormaster.com/secure/auxview.cfm?recordid=44506" TargetMode="External"/><Relationship Id="rId1706" Type="http://schemas.openxmlformats.org/officeDocument/2006/relationships/hyperlink" Target="http://maps.google.com/?output=embed&amp;q=41.28788889,-70.20177778" TargetMode="External"/><Relationship Id="rId4112" Type="http://schemas.openxmlformats.org/officeDocument/2006/relationships/hyperlink" Target="http://www.usharbormaster.com/secure/AuxAidReport_new.cfm?id=44918" TargetMode="External"/><Relationship Id="rId3878" Type="http://schemas.openxmlformats.org/officeDocument/2006/relationships/hyperlink" Target="http://maps.google.com/?output=embed&amp;q=41.66588889,-69.96902778" TargetMode="External"/><Relationship Id="rId4929" Type="http://schemas.openxmlformats.org/officeDocument/2006/relationships/hyperlink" Target="http://www.usharbormaster.com/secure/auxview.cfm?recordid=26567" TargetMode="External"/><Relationship Id="rId799" Type="http://schemas.openxmlformats.org/officeDocument/2006/relationships/hyperlink" Target="http://maps.google.com/?output=embed&amp;q=41.63455861,-70.33336417" TargetMode="External"/><Relationship Id="rId2894" Type="http://schemas.openxmlformats.org/officeDocument/2006/relationships/hyperlink" Target="http://maps.google.com/?output=embed&amp;q=41.59276389,-70.46313333" TargetMode="External"/><Relationship Id="rId866" Type="http://schemas.openxmlformats.org/officeDocument/2006/relationships/hyperlink" Target="http://maps.google.com/?output=embed&amp;q=41.92980556,-70.02413889" TargetMode="External"/><Relationship Id="rId1496" Type="http://schemas.openxmlformats.org/officeDocument/2006/relationships/hyperlink" Target="http://www.usharbormaster.com/secure/AuxAidReport_new.cfm?id=29459" TargetMode="External"/><Relationship Id="rId2547" Type="http://schemas.openxmlformats.org/officeDocument/2006/relationships/hyperlink" Target="http://maps.google.com/?output=embed&amp;q=41.99166667,-70.08052778" TargetMode="External"/><Relationship Id="rId3945" Type="http://schemas.openxmlformats.org/officeDocument/2006/relationships/hyperlink" Target="http://www.usharbormaster.com/secure/auxview.cfm?recordid=44878" TargetMode="External"/><Relationship Id="rId519" Type="http://schemas.openxmlformats.org/officeDocument/2006/relationships/hyperlink" Target="http://maps.google.com/?output=embed&amp;q=41.71311111,-70.76527778" TargetMode="External"/><Relationship Id="rId1149" Type="http://schemas.openxmlformats.org/officeDocument/2006/relationships/hyperlink" Target="http://www.usharbormaster.com/secure/auxview.cfm?recordid=28592" TargetMode="External"/><Relationship Id="rId2961" Type="http://schemas.openxmlformats.org/officeDocument/2006/relationships/hyperlink" Target="http://www.usharbormaster.com/secure/auxview.cfm?recordid=29417" TargetMode="External"/><Relationship Id="rId5020" Type="http://schemas.openxmlformats.org/officeDocument/2006/relationships/hyperlink" Target="http://www.usharbormaster.com/secure/AuxAidReport_new.cfm?id=26103" TargetMode="External"/><Relationship Id="rId933" Type="http://schemas.openxmlformats.org/officeDocument/2006/relationships/hyperlink" Target="http://www.usharbormaster.com/secure/auxview.cfm?recordid=29247" TargetMode="External"/><Relationship Id="rId1563" Type="http://schemas.openxmlformats.org/officeDocument/2006/relationships/hyperlink" Target="http://maps.google.com/?output=embed&amp;q=41.74119444,-69.96519444" TargetMode="External"/><Relationship Id="rId2614" Type="http://schemas.openxmlformats.org/officeDocument/2006/relationships/hyperlink" Target="http://maps.google.com/?output=embed&amp;q=41.71686611,-70.62165000" TargetMode="External"/><Relationship Id="rId1216" Type="http://schemas.openxmlformats.org/officeDocument/2006/relationships/hyperlink" Target="http://www.usharbormaster.com/secure/AuxAidReport_new.cfm?id=28548" TargetMode="External"/><Relationship Id="rId1630" Type="http://schemas.openxmlformats.org/officeDocument/2006/relationships/hyperlink" Target="http://maps.google.com/?output=embed&amp;q=41.77241667,-69.96469444" TargetMode="External"/><Relationship Id="rId4786" Type="http://schemas.openxmlformats.org/officeDocument/2006/relationships/hyperlink" Target="http://maps.google.com/?output=embed&amp;q=41.65344722,-70.63449444" TargetMode="External"/><Relationship Id="rId3388" Type="http://schemas.openxmlformats.org/officeDocument/2006/relationships/hyperlink" Target="http://www.usharbormaster.com/secure/AuxAidReport_new.cfm?id=28083" TargetMode="External"/><Relationship Id="rId4439" Type="http://schemas.openxmlformats.org/officeDocument/2006/relationships/hyperlink" Target="http://maps.google.com/?output=embed&amp;q=41.46275000,-70.59225000" TargetMode="External"/><Relationship Id="rId4853" Type="http://schemas.openxmlformats.org/officeDocument/2006/relationships/hyperlink" Target="http://www.usharbormaster.com/secure/auxview.cfm?recordid=27506" TargetMode="External"/><Relationship Id="rId3455" Type="http://schemas.openxmlformats.org/officeDocument/2006/relationships/hyperlink" Target="http://maps.google.com/?output=embed&amp;q=41.56895000,-70.53320000" TargetMode="External"/><Relationship Id="rId4506" Type="http://schemas.openxmlformats.org/officeDocument/2006/relationships/hyperlink" Target="http://maps.google.com/?output=embed&amp;q=41.06915917,-70.55056361" TargetMode="External"/><Relationship Id="rId376" Type="http://schemas.openxmlformats.org/officeDocument/2006/relationships/hyperlink" Target="http://www.usharbormaster.com/secure/AuxAidReport_new.cfm?id=36722" TargetMode="External"/><Relationship Id="rId790" Type="http://schemas.openxmlformats.org/officeDocument/2006/relationships/hyperlink" Target="http://maps.google.com/?output=embed&amp;q=41.61206944,-70.42780278" TargetMode="External"/><Relationship Id="rId2057" Type="http://schemas.openxmlformats.org/officeDocument/2006/relationships/hyperlink" Target="http://www.usharbormaster.com/secure/auxview.cfm?recordid=28148" TargetMode="External"/><Relationship Id="rId2471" Type="http://schemas.openxmlformats.org/officeDocument/2006/relationships/hyperlink" Target="http://maps.google.com/?output=embed&amp;q=41.66345250,-69.97965889" TargetMode="External"/><Relationship Id="rId3108" Type="http://schemas.openxmlformats.org/officeDocument/2006/relationships/hyperlink" Target="http://www.usharbormaster.com/secure/AuxAidReport_new.cfm?id=44518" TargetMode="External"/><Relationship Id="rId3522" Type="http://schemas.openxmlformats.org/officeDocument/2006/relationships/hyperlink" Target="http://maps.google.com/?output=embed&amp;q=41.60876194,-70.40893778" TargetMode="External"/><Relationship Id="rId4920" Type="http://schemas.openxmlformats.org/officeDocument/2006/relationships/hyperlink" Target="http://www.usharbormaster.com/secure/AuxAidReport_new.cfm?id=26564" TargetMode="External"/><Relationship Id="rId443" Type="http://schemas.openxmlformats.org/officeDocument/2006/relationships/hyperlink" Target="http://maps.google.com/?output=embed&amp;q=41.62561667,-70.81510000" TargetMode="External"/><Relationship Id="rId1073" Type="http://schemas.openxmlformats.org/officeDocument/2006/relationships/hyperlink" Target="http://www.usharbormaster.com/secure/auxview.cfm?recordid=30976" TargetMode="External"/><Relationship Id="rId2124" Type="http://schemas.openxmlformats.org/officeDocument/2006/relationships/hyperlink" Target="http://www.usharbormaster.com/secure/AuxAidReport_new.cfm?id=30980" TargetMode="External"/><Relationship Id="rId1140" Type="http://schemas.openxmlformats.org/officeDocument/2006/relationships/hyperlink" Target="http://www.usharbormaster.com/secure/AuxAidReport_new.cfm?id=23714" TargetMode="External"/><Relationship Id="rId4296" Type="http://schemas.openxmlformats.org/officeDocument/2006/relationships/hyperlink" Target="http://www.usharbormaster.com/secure/AuxAidReport_new.cfm?id=44998" TargetMode="External"/><Relationship Id="rId510" Type="http://schemas.openxmlformats.org/officeDocument/2006/relationships/hyperlink" Target="http://maps.google.com/?output=embed&amp;q=41.71235000,-70.76470833" TargetMode="External"/><Relationship Id="rId1957" Type="http://schemas.openxmlformats.org/officeDocument/2006/relationships/hyperlink" Target="http://www.usharbormaster.com/secure/auxview.cfm?recordid=42684" TargetMode="External"/><Relationship Id="rId4363" Type="http://schemas.openxmlformats.org/officeDocument/2006/relationships/hyperlink" Target="http://maps.google.com/?output=embed&amp;q=41.81302778,-69.96361111" TargetMode="External"/><Relationship Id="rId4016" Type="http://schemas.openxmlformats.org/officeDocument/2006/relationships/hyperlink" Target="http://www.usharbormaster.com/secure/AuxAidReport_new.cfm?id=44895" TargetMode="External"/><Relationship Id="rId4430" Type="http://schemas.openxmlformats.org/officeDocument/2006/relationships/hyperlink" Target="http://maps.google.com/?output=embed&amp;q=41.45530000,-70.59960000" TargetMode="External"/><Relationship Id="rId3032" Type="http://schemas.openxmlformats.org/officeDocument/2006/relationships/hyperlink" Target="http://www.usharbormaster.com/secure/AuxAidReport_new.cfm?id=28658" TargetMode="External"/><Relationship Id="rId2798" Type="http://schemas.openxmlformats.org/officeDocument/2006/relationships/hyperlink" Target="http://maps.google.com/?output=embed&amp;q=41.30552778,-70.02327778" TargetMode="External"/><Relationship Id="rId3849" Type="http://schemas.openxmlformats.org/officeDocument/2006/relationships/hyperlink" Target="http://www.usharbormaster.com/secure/auxview.cfm?recordid=30577" TargetMode="External"/><Relationship Id="rId2865" Type="http://schemas.openxmlformats.org/officeDocument/2006/relationships/hyperlink" Target="http://www.usharbormaster.com/secure/auxview.cfm?recordid=42576" TargetMode="External"/><Relationship Id="rId3916" Type="http://schemas.openxmlformats.org/officeDocument/2006/relationships/hyperlink" Target="http://www.usharbormaster.com/secure/AuxAidReport_new.cfm?id=23979" TargetMode="External"/><Relationship Id="rId837" Type="http://schemas.openxmlformats.org/officeDocument/2006/relationships/hyperlink" Target="http://www.usharbormaster.com/secure/auxview.cfm?recordid=27474" TargetMode="External"/><Relationship Id="rId1467" Type="http://schemas.openxmlformats.org/officeDocument/2006/relationships/hyperlink" Target="http://maps.google.com/?output=embed&amp;q=41.46425000,-70.62903333" TargetMode="External"/><Relationship Id="rId1881" Type="http://schemas.openxmlformats.org/officeDocument/2006/relationships/hyperlink" Target="http://www.usharbormaster.com/secure/auxview.cfm?recordid=35459" TargetMode="External"/><Relationship Id="rId2518" Type="http://schemas.openxmlformats.org/officeDocument/2006/relationships/hyperlink" Target="http://maps.google.com/?output=embed&amp;q=41.66855000,-69.98905000" TargetMode="External"/><Relationship Id="rId2932" Type="http://schemas.openxmlformats.org/officeDocument/2006/relationships/hyperlink" Target="http://www.usharbormaster.com/secure/AuxAidReport_new.cfm?id=26345" TargetMode="External"/><Relationship Id="rId904" Type="http://schemas.openxmlformats.org/officeDocument/2006/relationships/hyperlink" Target="http://www.usharbormaster.com/secure/AuxAidReport_new.cfm?id=29249" TargetMode="External"/><Relationship Id="rId1534" Type="http://schemas.openxmlformats.org/officeDocument/2006/relationships/hyperlink" Target="http://maps.google.com/?output=embed&amp;q=41.73088889,-69.97058333" TargetMode="External"/><Relationship Id="rId1601" Type="http://schemas.openxmlformats.org/officeDocument/2006/relationships/hyperlink" Target="http://www.usharbormaster.com/secure/auxview.cfm?recordid=23928" TargetMode="External"/><Relationship Id="rId4757" Type="http://schemas.openxmlformats.org/officeDocument/2006/relationships/hyperlink" Target="http://www.usharbormaster.com/secure/auxview.cfm?recordid=42679" TargetMode="External"/><Relationship Id="rId3359" Type="http://schemas.openxmlformats.org/officeDocument/2006/relationships/hyperlink" Target="http://maps.google.com/?output=embed&amp;q=41.71213889,-69.96413889" TargetMode="External"/><Relationship Id="rId694" Type="http://schemas.openxmlformats.org/officeDocument/2006/relationships/hyperlink" Target="http://maps.google.com/?output=embed&amp;q=41.60022222,-70.43180556" TargetMode="External"/><Relationship Id="rId2375" Type="http://schemas.openxmlformats.org/officeDocument/2006/relationships/hyperlink" Target="http://maps.google.com/?output=embed&amp;q=41.45911667,-70.55441667" TargetMode="External"/><Relationship Id="rId3773" Type="http://schemas.openxmlformats.org/officeDocument/2006/relationships/hyperlink" Target="http://www.usharbormaster.com/secure/auxview.cfm?recordid=44337" TargetMode="External"/><Relationship Id="rId4824" Type="http://schemas.openxmlformats.org/officeDocument/2006/relationships/hyperlink" Target="http://www.usharbormaster.com/secure/AuxAidReport_new.cfm?id=28585" TargetMode="External"/><Relationship Id="rId347" Type="http://schemas.openxmlformats.org/officeDocument/2006/relationships/hyperlink" Target="http://maps.google.com/?output=embed&amp;q=41.68019444,-70.16202778" TargetMode="External"/><Relationship Id="rId2028" Type="http://schemas.openxmlformats.org/officeDocument/2006/relationships/hyperlink" Target="http://www.usharbormaster.com/secure/AuxAidReport_new.cfm?id=26711" TargetMode="External"/><Relationship Id="rId3426" Type="http://schemas.openxmlformats.org/officeDocument/2006/relationships/hyperlink" Target="http://maps.google.com/?output=embed&amp;q=41.59688333,-70.46445833" TargetMode="External"/><Relationship Id="rId3840" Type="http://schemas.openxmlformats.org/officeDocument/2006/relationships/hyperlink" Target="http://www.usharbormaster.com/secure/AuxAidReport_new.cfm?id=28100" TargetMode="External"/><Relationship Id="rId761" Type="http://schemas.openxmlformats.org/officeDocument/2006/relationships/hyperlink" Target="http://www.usharbormaster.com/secure/auxview.cfm?recordid=26488" TargetMode="External"/><Relationship Id="rId1391" Type="http://schemas.openxmlformats.org/officeDocument/2006/relationships/hyperlink" Target="http://maps.google.com/?output=embed&amp;q=41.62943250,-70.39894806" TargetMode="External"/><Relationship Id="rId2442" Type="http://schemas.openxmlformats.org/officeDocument/2006/relationships/hyperlink" Target="http://maps.google.com/?output=embed&amp;q=41.66427778,-69.95500000" TargetMode="External"/><Relationship Id="rId414" Type="http://schemas.openxmlformats.org/officeDocument/2006/relationships/hyperlink" Target="http://maps.google.com/?output=embed&amp;q=41.69250000,-70.16985000" TargetMode="External"/><Relationship Id="rId1044" Type="http://schemas.openxmlformats.org/officeDocument/2006/relationships/hyperlink" Target="http://www.usharbormaster.com/secure/AuxAidReport_new.cfm?id=28492" TargetMode="External"/><Relationship Id="rId1111" Type="http://schemas.openxmlformats.org/officeDocument/2006/relationships/hyperlink" Target="http://maps.google.com/?output=embed&amp;q=41.64972222,-70.63888889" TargetMode="External"/><Relationship Id="rId4267" Type="http://schemas.openxmlformats.org/officeDocument/2006/relationships/hyperlink" Target="http://maps.google.com/?output=embed&amp;q=41.73875000,-70.66126667" TargetMode="External"/><Relationship Id="rId4681" Type="http://schemas.openxmlformats.org/officeDocument/2006/relationships/hyperlink" Target="http://www.usharbormaster.com/secure/auxview.cfm?recordid=44184" TargetMode="External"/><Relationship Id="rId3283" Type="http://schemas.openxmlformats.org/officeDocument/2006/relationships/hyperlink" Target="http://maps.google.com/?output=embed&amp;q=41.09653694,-70.94852083" TargetMode="External"/><Relationship Id="rId4334" Type="http://schemas.openxmlformats.org/officeDocument/2006/relationships/hyperlink" Target="http://maps.google.com/?output=embed&amp;q=41.79833333,-69.97686111" TargetMode="External"/><Relationship Id="rId1928" Type="http://schemas.openxmlformats.org/officeDocument/2006/relationships/hyperlink" Target="http://www.usharbormaster.com/secure/AuxAidReport_new.cfm?id=42658" TargetMode="External"/><Relationship Id="rId3350" Type="http://schemas.openxmlformats.org/officeDocument/2006/relationships/hyperlink" Target="http://maps.google.com/?output=embed&amp;q=41.70475000,-69.97668333" TargetMode="External"/><Relationship Id="rId271" Type="http://schemas.openxmlformats.org/officeDocument/2006/relationships/hyperlink" Target="http://maps.google.com/?output=embed&amp;q=41.69650000,-70.17000000" TargetMode="External"/><Relationship Id="rId3003" Type="http://schemas.openxmlformats.org/officeDocument/2006/relationships/hyperlink" Target="http://maps.google.com/?output=embed&amp;q=41.53472222,-70.67166667" TargetMode="External"/><Relationship Id="rId4401" Type="http://schemas.openxmlformats.org/officeDocument/2006/relationships/hyperlink" Target="http://www.usharbormaster.com/secure/auxview.cfm?recordid=29012" TargetMode="External"/><Relationship Id="rId2769" Type="http://schemas.openxmlformats.org/officeDocument/2006/relationships/hyperlink" Target="http://www.usharbormaster.com/secure/auxview.cfm?recordid=29095" TargetMode="External"/><Relationship Id="rId5175" Type="http://schemas.openxmlformats.org/officeDocument/2006/relationships/hyperlink" Target="http://maps.google.com/?output=embed&amp;q=42.08206083,-69.86283500" TargetMode="External"/><Relationship Id="rId1785" Type="http://schemas.openxmlformats.org/officeDocument/2006/relationships/hyperlink" Target="http://www.usharbormaster.com/secure/auxview.cfm?recordid=29444" TargetMode="External"/><Relationship Id="rId2836" Type="http://schemas.openxmlformats.org/officeDocument/2006/relationships/hyperlink" Target="http://www.usharbormaster.com/secure/AuxAidReport_new.cfm?id=26656" TargetMode="External"/><Relationship Id="rId4191" Type="http://schemas.openxmlformats.org/officeDocument/2006/relationships/hyperlink" Target="http://maps.google.com/?output=embed&amp;q=40.97628528,-71.14271583" TargetMode="External"/><Relationship Id="rId77" Type="http://schemas.openxmlformats.org/officeDocument/2006/relationships/hyperlink" Target="http://www.usharbormaster.com/secure/auxview.cfm?recordid=25816" TargetMode="External"/><Relationship Id="rId808" Type="http://schemas.openxmlformats.org/officeDocument/2006/relationships/hyperlink" Target="http://www.usharbormaster.com/secure/AuxAidReport_new.cfm?id=29788" TargetMode="External"/><Relationship Id="rId1438" Type="http://schemas.openxmlformats.org/officeDocument/2006/relationships/hyperlink" Target="http://maps.google.com/?output=embed&amp;q=41.46508333,-70.63050000" TargetMode="External"/><Relationship Id="rId1852" Type="http://schemas.openxmlformats.org/officeDocument/2006/relationships/hyperlink" Target="http://www.usharbormaster.com/secure/AuxAidReport_new.cfm?id=26576" TargetMode="External"/><Relationship Id="rId2903" Type="http://schemas.openxmlformats.org/officeDocument/2006/relationships/hyperlink" Target="http://maps.google.com/?output=embed&amp;q=41.58591667,-70.45873333" TargetMode="External"/><Relationship Id="rId1505" Type="http://schemas.openxmlformats.org/officeDocument/2006/relationships/hyperlink" Target="http://www.usharbormaster.com/secure/auxview.cfm?recordid=23908" TargetMode="External"/><Relationship Id="rId3677" Type="http://schemas.openxmlformats.org/officeDocument/2006/relationships/hyperlink" Target="http://www.usharbormaster.com/secure/auxview.cfm?recordid=23992" TargetMode="External"/><Relationship Id="rId4728" Type="http://schemas.openxmlformats.org/officeDocument/2006/relationships/hyperlink" Target="http://www.usharbormaster.com/secure/AuxAidReport_new.cfm?id=26098" TargetMode="External"/><Relationship Id="rId598" Type="http://schemas.openxmlformats.org/officeDocument/2006/relationships/hyperlink" Target="http://maps.google.com/?output=embed&amp;q=41.62763889,-70.36658333" TargetMode="External"/><Relationship Id="rId2279" Type="http://schemas.openxmlformats.org/officeDocument/2006/relationships/hyperlink" Target="http://maps.google.com/?output=embed&amp;q=41.61191667,-70.83705000" TargetMode="External"/><Relationship Id="rId2693" Type="http://schemas.openxmlformats.org/officeDocument/2006/relationships/hyperlink" Target="http://www.usharbormaster.com/secure/auxview.cfm?recordid=28059" TargetMode="External"/><Relationship Id="rId3744" Type="http://schemas.openxmlformats.org/officeDocument/2006/relationships/hyperlink" Target="http://www.usharbormaster.com/secure/AuxAidReport_new.cfm?id=44335" TargetMode="External"/><Relationship Id="rId665" Type="http://schemas.openxmlformats.org/officeDocument/2006/relationships/hyperlink" Target="http://www.usharbormaster.com/secure/auxview.cfm?recordid=27486" TargetMode="External"/><Relationship Id="rId1295" Type="http://schemas.openxmlformats.org/officeDocument/2006/relationships/hyperlink" Target="http://maps.google.com/?output=embed&amp;q=41.66686389,-69.99479722" TargetMode="External"/><Relationship Id="rId2346" Type="http://schemas.openxmlformats.org/officeDocument/2006/relationships/hyperlink" Target="http://maps.google.com/?output=embed&amp;q=41.63010611,-70.40038000" TargetMode="External"/><Relationship Id="rId2760" Type="http://schemas.openxmlformats.org/officeDocument/2006/relationships/hyperlink" Target="http://www.usharbormaster.com/secure/AuxAidReport_new.cfm?id=28047" TargetMode="External"/><Relationship Id="rId3811" Type="http://schemas.openxmlformats.org/officeDocument/2006/relationships/hyperlink" Target="http://maps.google.com/?output=embed&amp;q=41.65675000,-69.98172222" TargetMode="External"/><Relationship Id="rId318" Type="http://schemas.openxmlformats.org/officeDocument/2006/relationships/hyperlink" Target="http://maps.google.com/?output=embed&amp;q=41.64077778,-70.19605556" TargetMode="External"/><Relationship Id="rId732" Type="http://schemas.openxmlformats.org/officeDocument/2006/relationships/hyperlink" Target="http://www.usharbormaster.com/secure/AuxAidReport_new.cfm?id=26496" TargetMode="External"/><Relationship Id="rId1362" Type="http://schemas.openxmlformats.org/officeDocument/2006/relationships/hyperlink" Target="http://maps.google.com/?output=embed&amp;q=41.62740000,-70.27323333" TargetMode="External"/><Relationship Id="rId2413" Type="http://schemas.openxmlformats.org/officeDocument/2006/relationships/hyperlink" Target="http://www.usharbormaster.com/secure/auxview.cfm?recordid=29510" TargetMode="External"/><Relationship Id="rId1015" Type="http://schemas.openxmlformats.org/officeDocument/2006/relationships/hyperlink" Target="http://maps.google.com/?output=embed&amp;q=41.55188056,-70.54799722" TargetMode="External"/><Relationship Id="rId4585" Type="http://schemas.openxmlformats.org/officeDocument/2006/relationships/hyperlink" Target="http://www.usharbormaster.com/secure/auxview.cfm?recordid=44160" TargetMode="External"/><Relationship Id="rId3187" Type="http://schemas.openxmlformats.org/officeDocument/2006/relationships/hyperlink" Target="http://maps.google.com/?output=embed&amp;q=41.16227500,-71.01590361" TargetMode="External"/><Relationship Id="rId4238" Type="http://schemas.openxmlformats.org/officeDocument/2006/relationships/hyperlink" Target="http://maps.google.com/?output=embed&amp;q=40.95893389,-71.16427833" TargetMode="External"/><Relationship Id="rId4652" Type="http://schemas.openxmlformats.org/officeDocument/2006/relationships/hyperlink" Target="http://www.usharbormaster.com/secure/AuxAidReport_new.cfm?id=44176" TargetMode="External"/><Relationship Id="rId175" Type="http://schemas.openxmlformats.org/officeDocument/2006/relationships/hyperlink" Target="http://maps.google.com/?output=embed&amp;q=41.66261111,-70.18413889" TargetMode="External"/><Relationship Id="rId3254" Type="http://schemas.openxmlformats.org/officeDocument/2006/relationships/hyperlink" Target="http://maps.google.com/?output=embed&amp;q=41.11461139,-70.86043667" TargetMode="External"/><Relationship Id="rId4305" Type="http://schemas.openxmlformats.org/officeDocument/2006/relationships/hyperlink" Target="http://www.usharbormaster.com/secure/auxview.cfm?recordid=29283" TargetMode="External"/><Relationship Id="rId2270" Type="http://schemas.openxmlformats.org/officeDocument/2006/relationships/hyperlink" Target="http://maps.google.com/?output=embed&amp;q=41.61391667,-70.84056667" TargetMode="External"/><Relationship Id="rId3321" Type="http://schemas.openxmlformats.org/officeDocument/2006/relationships/hyperlink" Target="http://www.usharbormaster.com/secure/auxview.cfm?recordid=27612" TargetMode="External"/><Relationship Id="rId242" Type="http://schemas.openxmlformats.org/officeDocument/2006/relationships/hyperlink" Target="http://maps.google.com/?output=embed&amp;q=41.69022222,-70.16819444" TargetMode="External"/><Relationship Id="rId5079" Type="http://schemas.openxmlformats.org/officeDocument/2006/relationships/hyperlink" Target="http://maps.google.com/?output=embed&amp;q=41.60416667,-70.84350000" TargetMode="External"/><Relationship Id="rId1689" Type="http://schemas.openxmlformats.org/officeDocument/2006/relationships/hyperlink" Target="http://www.usharbormaster.com/secure/auxview.cfm?recordid=28611" TargetMode="External"/><Relationship Id="rId4095" Type="http://schemas.openxmlformats.org/officeDocument/2006/relationships/hyperlink" Target="http://maps.google.com/?output=embed&amp;q=40.99124111,-71.23257917" TargetMode="External"/><Relationship Id="rId5146" Type="http://schemas.openxmlformats.org/officeDocument/2006/relationships/hyperlink" Target="http://maps.google.com/?output=embed&amp;q=41.73152778,-70.73777778" TargetMode="External"/><Relationship Id="rId4162" Type="http://schemas.openxmlformats.org/officeDocument/2006/relationships/hyperlink" Target="http://maps.google.com/?output=embed&amp;q=40.99823083,-70.83595611" TargetMode="External"/><Relationship Id="rId1756" Type="http://schemas.openxmlformats.org/officeDocument/2006/relationships/hyperlink" Target="http://www.usharbormaster.com/secure/AuxAidReport_new.cfm?id=23941" TargetMode="External"/><Relationship Id="rId2807" Type="http://schemas.openxmlformats.org/officeDocument/2006/relationships/hyperlink" Target="http://maps.google.com/?output=embed&amp;q=41.30541667,-70.02911111" TargetMode="External"/><Relationship Id="rId48" Type="http://schemas.openxmlformats.org/officeDocument/2006/relationships/hyperlink" Target="http://www.usharbormaster.com/secure/AuxAidReport_new.cfm?id=23704" TargetMode="External"/><Relationship Id="rId1409" Type="http://schemas.openxmlformats.org/officeDocument/2006/relationships/hyperlink" Target="http://www.usharbormaster.com/secure/auxview.cfm?recordid=23902" TargetMode="External"/><Relationship Id="rId1823" Type="http://schemas.openxmlformats.org/officeDocument/2006/relationships/hyperlink" Target="http://maps.google.com/?output=embed&amp;q=41.63566667,-70.40680556" TargetMode="External"/><Relationship Id="rId4979" Type="http://schemas.openxmlformats.org/officeDocument/2006/relationships/hyperlink" Target="http://maps.google.com/?output=embed&amp;q=41.61847222,-70.40058333" TargetMode="External"/><Relationship Id="rId3995" Type="http://schemas.openxmlformats.org/officeDocument/2006/relationships/hyperlink" Target="http://maps.google.com/?output=embed&amp;q=41.03016583,-70.92415000" TargetMode="External"/><Relationship Id="rId2597" Type="http://schemas.openxmlformats.org/officeDocument/2006/relationships/hyperlink" Target="http://www.usharbormaster.com/secure/auxview.cfm?recordid=36717" TargetMode="External"/><Relationship Id="rId3648" Type="http://schemas.openxmlformats.org/officeDocument/2006/relationships/hyperlink" Target="http://www.usharbormaster.com/secure/AuxAidReport_new.cfm?id=28863" TargetMode="External"/><Relationship Id="rId569" Type="http://schemas.openxmlformats.org/officeDocument/2006/relationships/hyperlink" Target="http://www.usharbormaster.com/secure/auxview.cfm?recordid=26518" TargetMode="External"/><Relationship Id="rId983" Type="http://schemas.openxmlformats.org/officeDocument/2006/relationships/hyperlink" Target="http://maps.google.com/?output=embed&amp;q=41.29405556,-70.20633333" TargetMode="External"/><Relationship Id="rId1199" Type="http://schemas.openxmlformats.org/officeDocument/2006/relationships/hyperlink" Target="http://maps.google.com/?output=embed&amp;q=41.54755556,-70.58211111" TargetMode="External"/><Relationship Id="rId2664" Type="http://schemas.openxmlformats.org/officeDocument/2006/relationships/hyperlink" Target="http://www.usharbormaster.com/secure/AuxAidReport_new.cfm?id=28050" TargetMode="External"/><Relationship Id="rId5070" Type="http://schemas.openxmlformats.org/officeDocument/2006/relationships/hyperlink" Target="http://maps.google.com/?output=embed&amp;q=41.60472222,-70.84286111" TargetMode="External"/><Relationship Id="rId636" Type="http://schemas.openxmlformats.org/officeDocument/2006/relationships/hyperlink" Target="http://www.usharbormaster.com/secure/AuxAidReport_new.cfm?id=28168" TargetMode="External"/><Relationship Id="rId1266" Type="http://schemas.openxmlformats.org/officeDocument/2006/relationships/hyperlink" Target="http://maps.google.com/?output=embed&amp;q=41.61444444,-70.26805556" TargetMode="External"/><Relationship Id="rId2317" Type="http://schemas.openxmlformats.org/officeDocument/2006/relationships/hyperlink" Target="http://www.usharbormaster.com/secure/auxview.cfm?recordid=29654" TargetMode="External"/><Relationship Id="rId3715" Type="http://schemas.openxmlformats.org/officeDocument/2006/relationships/hyperlink" Target="http://maps.google.com/?output=embed&amp;q=41.68020000,-70.73156667" TargetMode="External"/><Relationship Id="rId1680" Type="http://schemas.openxmlformats.org/officeDocument/2006/relationships/hyperlink" Target="http://www.usharbormaster.com/secure/AuxAidReport_new.cfm?id=27666" TargetMode="External"/><Relationship Id="rId2731" Type="http://schemas.openxmlformats.org/officeDocument/2006/relationships/hyperlink" Target="http://maps.google.com/?output=embed&amp;q=41.72369444,-69.97330556" TargetMode="External"/><Relationship Id="rId703" Type="http://schemas.openxmlformats.org/officeDocument/2006/relationships/hyperlink" Target="http://maps.google.com/?output=embed&amp;q=41.60225000,-70.43325000" TargetMode="External"/><Relationship Id="rId1333" Type="http://schemas.openxmlformats.org/officeDocument/2006/relationships/hyperlink" Target="http://www.usharbormaster.com/secure/auxview.cfm?recordid=23885" TargetMode="External"/><Relationship Id="rId4489" Type="http://schemas.openxmlformats.org/officeDocument/2006/relationships/hyperlink" Target="http://www.usharbormaster.com/secure/auxview.cfm?recordid=44136" TargetMode="External"/><Relationship Id="rId1400" Type="http://schemas.openxmlformats.org/officeDocument/2006/relationships/hyperlink" Target="http://www.usharbormaster.com/secure/AuxAidReport_new.cfm?id=28886" TargetMode="External"/><Relationship Id="rId4556" Type="http://schemas.openxmlformats.org/officeDocument/2006/relationships/hyperlink" Target="http://www.usharbormaster.com/secure/AuxAidReport_new.cfm?id=44152" TargetMode="External"/><Relationship Id="rId4970" Type="http://schemas.openxmlformats.org/officeDocument/2006/relationships/hyperlink" Target="http://maps.google.com/?output=embed&amp;q=41.61538889,-70.40041667" TargetMode="External"/><Relationship Id="rId3158" Type="http://schemas.openxmlformats.org/officeDocument/2006/relationships/hyperlink" Target="http://maps.google.com/?output=embed&amp;q=41.15937639,-71.17071611" TargetMode="External"/><Relationship Id="rId3572" Type="http://schemas.openxmlformats.org/officeDocument/2006/relationships/hyperlink" Target="http://www.usharbormaster.com/secure/AuxAidReport_new.cfm?id=26532" TargetMode="External"/><Relationship Id="rId4209" Type="http://schemas.openxmlformats.org/officeDocument/2006/relationships/hyperlink" Target="http://www.usharbormaster.com/secure/auxview.cfm?recordid=44942" TargetMode="External"/><Relationship Id="rId4623" Type="http://schemas.openxmlformats.org/officeDocument/2006/relationships/hyperlink" Target="http://maps.google.com/?output=embed&amp;q=41.03804472,-70.37357583" TargetMode="External"/><Relationship Id="rId493" Type="http://schemas.openxmlformats.org/officeDocument/2006/relationships/hyperlink" Target="http://www.usharbormaster.com/secure/auxview.cfm?recordid=29134" TargetMode="External"/><Relationship Id="rId2174" Type="http://schemas.openxmlformats.org/officeDocument/2006/relationships/hyperlink" Target="http://maps.google.com/?output=embed&amp;q=41.45388889,-70.59133333" TargetMode="External"/><Relationship Id="rId3225" Type="http://schemas.openxmlformats.org/officeDocument/2006/relationships/hyperlink" Target="http://www.usharbormaster.com/secure/auxview.cfm?recordid=44549" TargetMode="External"/><Relationship Id="rId146" Type="http://schemas.openxmlformats.org/officeDocument/2006/relationships/hyperlink" Target="http://maps.google.com/?output=embed&amp;q=41.65075000,-70.19702778" TargetMode="External"/><Relationship Id="rId560" Type="http://schemas.openxmlformats.org/officeDocument/2006/relationships/hyperlink" Target="http://www.usharbormaster.com/secure/AuxAidReport_new.cfm?id=41331" TargetMode="External"/><Relationship Id="rId1190" Type="http://schemas.openxmlformats.org/officeDocument/2006/relationships/hyperlink" Target="http://maps.google.com/?output=embed&amp;q=41.52223028,-70.67131222" TargetMode="External"/><Relationship Id="rId2241" Type="http://schemas.openxmlformats.org/officeDocument/2006/relationships/hyperlink" Target="http://www.usharbormaster.com/secure/auxview.cfm?recordid=30659" TargetMode="External"/><Relationship Id="rId213" Type="http://schemas.openxmlformats.org/officeDocument/2006/relationships/hyperlink" Target="http://www.usharbormaster.com/secure/auxview.cfm?recordid=23858" TargetMode="External"/><Relationship Id="rId4066" Type="http://schemas.openxmlformats.org/officeDocument/2006/relationships/hyperlink" Target="http://maps.google.com/?output=embed&amp;q=41.01312250,-70.94563583" TargetMode="External"/><Relationship Id="rId4480" Type="http://schemas.openxmlformats.org/officeDocument/2006/relationships/hyperlink" Target="http://www.usharbormaster.com/secure/AuxAidReport_new.cfm?id=44133" TargetMode="External"/><Relationship Id="rId5117" Type="http://schemas.openxmlformats.org/officeDocument/2006/relationships/hyperlink" Target="http://www.usharbormaster.com/secure/auxview.cfm?recordid=37974" TargetMode="External"/><Relationship Id="rId1727" Type="http://schemas.openxmlformats.org/officeDocument/2006/relationships/hyperlink" Target="http://maps.google.com/?output=embed&amp;q=41.28191667,-70.19516667" TargetMode="External"/><Relationship Id="rId3082" Type="http://schemas.openxmlformats.org/officeDocument/2006/relationships/hyperlink" Target="http://maps.google.com/?output=embed&amp;q=41.21047167,-71.10625111" TargetMode="External"/><Relationship Id="rId4133" Type="http://schemas.openxmlformats.org/officeDocument/2006/relationships/hyperlink" Target="http://www.usharbormaster.com/secure/auxview.cfm?recordid=44923" TargetMode="External"/><Relationship Id="rId19" Type="http://schemas.openxmlformats.org/officeDocument/2006/relationships/hyperlink" Target="http://maps.google.com/?output=embed&amp;q=41.58795000,-70.45695000" TargetMode="External"/><Relationship Id="rId3899" Type="http://schemas.openxmlformats.org/officeDocument/2006/relationships/hyperlink" Target="http://maps.google.com/?output=embed&amp;q=41.66861111,-69.96166667" TargetMode="External"/><Relationship Id="rId4200" Type="http://schemas.openxmlformats.org/officeDocument/2006/relationships/hyperlink" Target="http://www.usharbormaster.com/secure/AuxAidReport_new.cfm?id=44939" TargetMode="External"/><Relationship Id="rId3966" Type="http://schemas.openxmlformats.org/officeDocument/2006/relationships/hyperlink" Target="http://maps.google.com/?output=embed&amp;q=41.02755389,-71.07816333" TargetMode="External"/><Relationship Id="rId3" Type="http://schemas.openxmlformats.org/officeDocument/2006/relationships/hyperlink" Target="http://www.usharbormaster.com/secure/auxviewall.cfm" TargetMode="External"/><Relationship Id="rId887" Type="http://schemas.openxmlformats.org/officeDocument/2006/relationships/hyperlink" Target="http://maps.google.com/?output=embed&amp;q=41.62227778,-70.36063889" TargetMode="External"/><Relationship Id="rId2568" Type="http://schemas.openxmlformats.org/officeDocument/2006/relationships/hyperlink" Target="http://www.usharbormaster.com/secure/AuxAidReport_new.cfm?id=29010" TargetMode="External"/><Relationship Id="rId2982" Type="http://schemas.openxmlformats.org/officeDocument/2006/relationships/hyperlink" Target="http://maps.google.com/?output=embed&amp;q=41.73622222,-69.98169444" TargetMode="External"/><Relationship Id="rId3619" Type="http://schemas.openxmlformats.org/officeDocument/2006/relationships/hyperlink" Target="http://maps.google.com/?output=embed&amp;q=41.73776667,-70.66530000" TargetMode="External"/><Relationship Id="rId5041" Type="http://schemas.openxmlformats.org/officeDocument/2006/relationships/hyperlink" Target="http://www.usharbormaster.com/secure/auxview.cfm?recordid=26384" TargetMode="External"/><Relationship Id="rId954" Type="http://schemas.openxmlformats.org/officeDocument/2006/relationships/hyperlink" Target="http://maps.google.com/?output=embed&amp;q=41.30605556,-70.19000000" TargetMode="External"/><Relationship Id="rId1584" Type="http://schemas.openxmlformats.org/officeDocument/2006/relationships/hyperlink" Target="http://www.usharbormaster.com/secure/AuxAidReport_new.cfm?id=23923" TargetMode="External"/><Relationship Id="rId2635" Type="http://schemas.openxmlformats.org/officeDocument/2006/relationships/hyperlink" Target="http://maps.google.com/?output=embed&amp;q=41.72181667,-70.62665000" TargetMode="External"/><Relationship Id="rId607" Type="http://schemas.openxmlformats.org/officeDocument/2006/relationships/hyperlink" Target="http://maps.google.com/?output=embed&amp;q=41.63094444,-70.36338889" TargetMode="External"/><Relationship Id="rId1237" Type="http://schemas.openxmlformats.org/officeDocument/2006/relationships/hyperlink" Target="http://www.usharbormaster.com/secure/auxview.cfm?recordid=42687" TargetMode="External"/><Relationship Id="rId1651" Type="http://schemas.openxmlformats.org/officeDocument/2006/relationships/hyperlink" Target="http://maps.google.com/?output=embed&amp;q=41.55966667,-70.51566667" TargetMode="External"/><Relationship Id="rId2702" Type="http://schemas.openxmlformats.org/officeDocument/2006/relationships/hyperlink" Target="http://maps.google.com/?output=embed&amp;q=41.71375000,-69.96211111" TargetMode="External"/><Relationship Id="rId1304" Type="http://schemas.openxmlformats.org/officeDocument/2006/relationships/hyperlink" Target="http://www.usharbormaster.com/secure/AuxAidReport_new.cfm?id=29103" TargetMode="External"/><Relationship Id="rId4874" Type="http://schemas.openxmlformats.org/officeDocument/2006/relationships/hyperlink" Target="http://maps.google.com/?output=embed&amp;q=41.60186667,-70.40111667" TargetMode="External"/><Relationship Id="rId3476" Type="http://schemas.openxmlformats.org/officeDocument/2006/relationships/hyperlink" Target="http://www.usharbormaster.com/secure/AuxAidReport_new.cfm?id=44859" TargetMode="External"/><Relationship Id="rId4527" Type="http://schemas.openxmlformats.org/officeDocument/2006/relationships/hyperlink" Target="http://maps.google.com/?output=embed&amp;q=41.07058611,-70.44037750" TargetMode="External"/><Relationship Id="rId10" Type="http://schemas.openxmlformats.org/officeDocument/2006/relationships/hyperlink" Target="http://www.usharbormaster.com/secure/auxviewall.cfm" TargetMode="External"/><Relationship Id="rId397" Type="http://schemas.openxmlformats.org/officeDocument/2006/relationships/hyperlink" Target="http://www.usharbormaster.com/secure/auxview.cfm?recordid=41361" TargetMode="External"/><Relationship Id="rId2078" Type="http://schemas.openxmlformats.org/officeDocument/2006/relationships/hyperlink" Target="http://maps.google.com/?output=embed&amp;q=41.67093556,-69.96246417" TargetMode="External"/><Relationship Id="rId2492" Type="http://schemas.openxmlformats.org/officeDocument/2006/relationships/hyperlink" Target="http://www.usharbormaster.com/secure/AuxAidReport_new.cfm?id=26467" TargetMode="External"/><Relationship Id="rId3129" Type="http://schemas.openxmlformats.org/officeDocument/2006/relationships/hyperlink" Target="http://www.usharbormaster.com/secure/auxview.cfm?recordid=44524" TargetMode="External"/><Relationship Id="rId3890" Type="http://schemas.openxmlformats.org/officeDocument/2006/relationships/hyperlink" Target="http://maps.google.com/?output=embed&amp;q=41.66583333,-69.96361111" TargetMode="External"/><Relationship Id="rId4941" Type="http://schemas.openxmlformats.org/officeDocument/2006/relationships/hyperlink" Target="http://www.usharbormaster.com/secure/auxview.cfm?recordid=26568" TargetMode="External"/><Relationship Id="rId464" Type="http://schemas.openxmlformats.org/officeDocument/2006/relationships/hyperlink" Target="http://www.usharbormaster.com/secure/AuxAidReport_new.cfm?id=36859" TargetMode="External"/><Relationship Id="rId1094" Type="http://schemas.openxmlformats.org/officeDocument/2006/relationships/hyperlink" Target="http://maps.google.com/?output=embed&amp;q=41.55077778,-70.60122222" TargetMode="External"/><Relationship Id="rId2145" Type="http://schemas.openxmlformats.org/officeDocument/2006/relationships/hyperlink" Target="http://www.usharbormaster.com/secure/auxview.cfm?recordid=27634" TargetMode="External"/><Relationship Id="rId3543" Type="http://schemas.openxmlformats.org/officeDocument/2006/relationships/hyperlink" Target="http://maps.google.com/?output=embed&amp;q=41.60833667,-70.40277139" TargetMode="External"/><Relationship Id="rId117" Type="http://schemas.openxmlformats.org/officeDocument/2006/relationships/hyperlink" Target="http://www.usharbormaster.com/secure/auxview.cfm?recordid=23837" TargetMode="External"/><Relationship Id="rId3610" Type="http://schemas.openxmlformats.org/officeDocument/2006/relationships/hyperlink" Target="http://maps.google.com/?output=embed&amp;q=41.73518333,-70.66420000" TargetMode="External"/><Relationship Id="rId531" Type="http://schemas.openxmlformats.org/officeDocument/2006/relationships/hyperlink" Target="http://maps.google.com/?output=embed&amp;q=41.75243333,-70.62491667" TargetMode="External"/><Relationship Id="rId1161" Type="http://schemas.openxmlformats.org/officeDocument/2006/relationships/hyperlink" Target="http://www.usharbormaster.com/secure/auxview.cfm?recordid=23824" TargetMode="External"/><Relationship Id="rId2212" Type="http://schemas.openxmlformats.org/officeDocument/2006/relationships/hyperlink" Target="http://www.usharbormaster.com/secure/AuxAidReport_new.cfm?id=29942" TargetMode="External"/><Relationship Id="rId1978" Type="http://schemas.openxmlformats.org/officeDocument/2006/relationships/hyperlink" Target="http://maps.google.com/?output=embed&amp;q=41.69965000,-70.74316667" TargetMode="External"/><Relationship Id="rId4384" Type="http://schemas.openxmlformats.org/officeDocument/2006/relationships/hyperlink" Target="http://www.usharbormaster.com/secure/AuxAidReport_new.cfm?id=29350" TargetMode="External"/><Relationship Id="rId4037" Type="http://schemas.openxmlformats.org/officeDocument/2006/relationships/hyperlink" Target="http://www.usharbormaster.com/secure/auxview.cfm?recordid=44901" TargetMode="External"/><Relationship Id="rId4451" Type="http://schemas.openxmlformats.org/officeDocument/2006/relationships/hyperlink" Target="http://maps.google.com/?output=embed&amp;q=41.13702917,-70.46389750" TargetMode="External"/><Relationship Id="rId3053" Type="http://schemas.openxmlformats.org/officeDocument/2006/relationships/hyperlink" Target="http://www.usharbormaster.com/secure/auxview.cfm?recordid=44504" TargetMode="External"/><Relationship Id="rId4104" Type="http://schemas.openxmlformats.org/officeDocument/2006/relationships/hyperlink" Target="http://www.usharbormaster.com/secure/AuxAidReport_new.cfm?id=44916" TargetMode="External"/><Relationship Id="rId3120" Type="http://schemas.openxmlformats.org/officeDocument/2006/relationships/hyperlink" Target="http://www.usharbormaster.com/secure/AuxAidReport_new.cfm?id=44521" TargetMode="External"/><Relationship Id="rId2886" Type="http://schemas.openxmlformats.org/officeDocument/2006/relationships/hyperlink" Target="http://maps.google.com/?output=embed&amp;q=41.58965278,-70.46061111" TargetMode="External"/><Relationship Id="rId3937" Type="http://schemas.openxmlformats.org/officeDocument/2006/relationships/hyperlink" Target="http://www.usharbormaster.com/secure/auxview.cfm?recordid=44876" TargetMode="External"/><Relationship Id="rId858" Type="http://schemas.openxmlformats.org/officeDocument/2006/relationships/hyperlink" Target="http://maps.google.com/?output=embed&amp;q=41.92886111,-70.02516667" TargetMode="External"/><Relationship Id="rId1488" Type="http://schemas.openxmlformats.org/officeDocument/2006/relationships/hyperlink" Target="http://www.usharbormaster.com/secure/AuxAidReport_new.cfm?id=29987" TargetMode="External"/><Relationship Id="rId2539" Type="http://schemas.openxmlformats.org/officeDocument/2006/relationships/hyperlink" Target="http://maps.google.com/?output=embed&amp;q=41.99183333,-70.07936111" TargetMode="External"/><Relationship Id="rId2953" Type="http://schemas.openxmlformats.org/officeDocument/2006/relationships/hyperlink" Target="http://www.usharbormaster.com/secure/auxview.cfm?recordid=27669" TargetMode="External"/><Relationship Id="rId925" Type="http://schemas.openxmlformats.org/officeDocument/2006/relationships/hyperlink" Target="http://www.usharbormaster.com/secure/auxview.cfm?recordid=38001" TargetMode="External"/><Relationship Id="rId1555" Type="http://schemas.openxmlformats.org/officeDocument/2006/relationships/hyperlink" Target="http://maps.google.com/?output=embed&amp;q=41.73697222,-69.96580556" TargetMode="External"/><Relationship Id="rId2606" Type="http://schemas.openxmlformats.org/officeDocument/2006/relationships/hyperlink" Target="http://maps.google.com/?output=embed&amp;q=41.65213333,-70.63365278" TargetMode="External"/><Relationship Id="rId5012" Type="http://schemas.openxmlformats.org/officeDocument/2006/relationships/hyperlink" Target="http://www.usharbormaster.com/secure/AuxAidReport_new.cfm?id=26106" TargetMode="External"/><Relationship Id="rId1208" Type="http://schemas.openxmlformats.org/officeDocument/2006/relationships/hyperlink" Target="http://www.usharbormaster.com/secure/AuxAidReport_new.cfm?id=26118" TargetMode="External"/><Relationship Id="rId1622" Type="http://schemas.openxmlformats.org/officeDocument/2006/relationships/hyperlink" Target="http://maps.google.com/?output=embed&amp;q=41.76947222,-69.96586111" TargetMode="External"/><Relationship Id="rId4778" Type="http://schemas.openxmlformats.org/officeDocument/2006/relationships/hyperlink" Target="http://maps.google.com/?output=embed&amp;q=41.65305000,-70.63025000" TargetMode="External"/><Relationship Id="rId3794" Type="http://schemas.openxmlformats.org/officeDocument/2006/relationships/hyperlink" Target="http://maps.google.com/?output=embed&amp;q=41.62039444,-70.91295833" TargetMode="External"/><Relationship Id="rId4845" Type="http://schemas.openxmlformats.org/officeDocument/2006/relationships/hyperlink" Target="http://www.usharbormaster.com/secure/auxview.cfm?recordid=28586" TargetMode="External"/><Relationship Id="rId2396" Type="http://schemas.openxmlformats.org/officeDocument/2006/relationships/hyperlink" Target="http://www.usharbormaster.com/secure/AuxAidReport_new.cfm?id=27440" TargetMode="External"/><Relationship Id="rId3447" Type="http://schemas.openxmlformats.org/officeDocument/2006/relationships/hyperlink" Target="http://maps.google.com/?output=embed&amp;q=41.78083333,-70.49888889" TargetMode="External"/><Relationship Id="rId3861" Type="http://schemas.openxmlformats.org/officeDocument/2006/relationships/hyperlink" Target="http://www.usharbormaster.com/secure/auxview.cfm?recordid=23981" TargetMode="External"/><Relationship Id="rId4912" Type="http://schemas.openxmlformats.org/officeDocument/2006/relationships/hyperlink" Target="http://www.usharbormaster.com/secure/AuxAidReport_new.cfm?id=26562" TargetMode="External"/><Relationship Id="rId368" Type="http://schemas.openxmlformats.org/officeDocument/2006/relationships/hyperlink" Target="http://www.usharbormaster.com/secure/AuxAidReport_new.cfm?id=29102" TargetMode="External"/><Relationship Id="rId782" Type="http://schemas.openxmlformats.org/officeDocument/2006/relationships/hyperlink" Target="http://maps.google.com/?output=embed&amp;q=41.61088889,-70.42827778" TargetMode="External"/><Relationship Id="rId2049" Type="http://schemas.openxmlformats.org/officeDocument/2006/relationships/hyperlink" Target="http://www.usharbormaster.com/secure/auxview.cfm?recordid=28146" TargetMode="External"/><Relationship Id="rId2463" Type="http://schemas.openxmlformats.org/officeDocument/2006/relationships/hyperlink" Target="http://maps.google.com/?output=embed&amp;q=41.68012000,-69.97294972" TargetMode="External"/><Relationship Id="rId3514" Type="http://schemas.openxmlformats.org/officeDocument/2006/relationships/hyperlink" Target="http://maps.google.com/?output=embed&amp;q=41.60897667,-70.40993556" TargetMode="External"/><Relationship Id="rId435" Type="http://schemas.openxmlformats.org/officeDocument/2006/relationships/hyperlink" Target="http://maps.google.com/?output=embed&amp;q=41.61930000,-70.81098333" TargetMode="External"/><Relationship Id="rId1065" Type="http://schemas.openxmlformats.org/officeDocument/2006/relationships/hyperlink" Target="http://www.usharbormaster.com/secure/auxview.cfm?recordid=44016" TargetMode="External"/><Relationship Id="rId2116" Type="http://schemas.openxmlformats.org/officeDocument/2006/relationships/hyperlink" Target="http://www.usharbormaster.com/secure/AuxAidReport_new.cfm?id=45112" TargetMode="External"/><Relationship Id="rId2530" Type="http://schemas.openxmlformats.org/officeDocument/2006/relationships/hyperlink" Target="http://maps.google.com/?output=embed&amp;q=41.99188889,-70.07938889" TargetMode="External"/><Relationship Id="rId502" Type="http://schemas.openxmlformats.org/officeDocument/2006/relationships/hyperlink" Target="http://maps.google.com/?output=embed&amp;q=41.71208056,-70.76437500" TargetMode="External"/><Relationship Id="rId1132" Type="http://schemas.openxmlformats.org/officeDocument/2006/relationships/hyperlink" Target="http://www.usharbormaster.com/secure/AuxAidReport_new.cfm?id=28125" TargetMode="External"/><Relationship Id="rId4288" Type="http://schemas.openxmlformats.org/officeDocument/2006/relationships/hyperlink" Target="http://www.usharbormaster.com/secure/AuxAidReport_new.cfm?id=28610" TargetMode="External"/><Relationship Id="rId4355" Type="http://schemas.openxmlformats.org/officeDocument/2006/relationships/hyperlink" Target="http://maps.google.com/?output=embed&amp;q=41.81502778,-69.95833333" TargetMode="External"/><Relationship Id="rId1949" Type="http://schemas.openxmlformats.org/officeDocument/2006/relationships/hyperlink" Target="http://www.usharbormaster.com/secure/auxview.cfm?recordid=42680" TargetMode="External"/><Relationship Id="rId4008" Type="http://schemas.openxmlformats.org/officeDocument/2006/relationships/hyperlink" Target="http://www.usharbormaster.com/secure/AuxAidReport_new.cfm?id=44893" TargetMode="External"/><Relationship Id="rId292" Type="http://schemas.openxmlformats.org/officeDocument/2006/relationships/hyperlink" Target="http://www.usharbormaster.com/secure/AuxAidReport_new.cfm?id=25735" TargetMode="External"/><Relationship Id="rId3371" Type="http://schemas.openxmlformats.org/officeDocument/2006/relationships/hyperlink" Target="http://maps.google.com/?output=embed&amp;q=41.70913889,-69.96847222" TargetMode="External"/><Relationship Id="rId4422" Type="http://schemas.openxmlformats.org/officeDocument/2006/relationships/hyperlink" Target="http://maps.google.com/?output=embed&amp;q=41.45573333,-70.59946667" TargetMode="External"/><Relationship Id="rId3024" Type="http://schemas.openxmlformats.org/officeDocument/2006/relationships/hyperlink" Target="http://www.usharbormaster.com/secure/AuxAidReport_new.cfm?id=28656" TargetMode="External"/><Relationship Id="rId152" Type="http://schemas.openxmlformats.org/officeDocument/2006/relationships/hyperlink" Target="http://www.usharbormaster.com/secure/AuxAidReport_new.cfm?id=26765" TargetMode="External"/><Relationship Id="rId2040" Type="http://schemas.openxmlformats.org/officeDocument/2006/relationships/hyperlink" Target="http://www.usharbormaster.com/secure/AuxAidReport_new.cfm?id=28369" TargetMode="External"/><Relationship Id="rId2997" Type="http://schemas.openxmlformats.org/officeDocument/2006/relationships/hyperlink" Target="http://www.usharbormaster.com/secure/auxview.cfm?recordid=27724" TargetMode="External"/><Relationship Id="rId5196" Type="http://schemas.openxmlformats.org/officeDocument/2006/relationships/hyperlink" Target="http://www.usharbormaster.com/secure/AuxAidReport_new.cfm?id=36838" TargetMode="External"/><Relationship Id="rId969" Type="http://schemas.openxmlformats.org/officeDocument/2006/relationships/hyperlink" Target="http://www.usharbormaster.com/secure/auxview.cfm?recordid=29682" TargetMode="External"/><Relationship Id="rId1599" Type="http://schemas.openxmlformats.org/officeDocument/2006/relationships/hyperlink" Target="http://maps.google.com/?output=embed&amp;q=41.75866667,-69.95816667" TargetMode="External"/><Relationship Id="rId5056" Type="http://schemas.openxmlformats.org/officeDocument/2006/relationships/hyperlink" Target="http://www.usharbormaster.com/secure/AuxAidReport_new.cfm?id=26387" TargetMode="External"/><Relationship Id="rId1459" Type="http://schemas.openxmlformats.org/officeDocument/2006/relationships/hyperlink" Target="http://maps.google.com/?output=embed&amp;q=41.46287500,-70.62735556" TargetMode="External"/><Relationship Id="rId2857" Type="http://schemas.openxmlformats.org/officeDocument/2006/relationships/hyperlink" Target="http://www.usharbormaster.com/secure/auxview.cfm?recordid=26657" TargetMode="External"/><Relationship Id="rId3908" Type="http://schemas.openxmlformats.org/officeDocument/2006/relationships/hyperlink" Target="http://www.usharbormaster.com/secure/AuxAidReport_new.cfm?id=28135" TargetMode="External"/><Relationship Id="rId4072" Type="http://schemas.openxmlformats.org/officeDocument/2006/relationships/hyperlink" Target="http://www.usharbormaster.com/secure/AuxAidReport_new.cfm?id=44909" TargetMode="External"/><Relationship Id="rId5123" Type="http://schemas.openxmlformats.org/officeDocument/2006/relationships/hyperlink" Target="http://maps.google.com/?output=embed&amp;q=41.72700000,-70.72993333" TargetMode="External"/><Relationship Id="rId98" Type="http://schemas.openxmlformats.org/officeDocument/2006/relationships/hyperlink" Target="http://maps.google.com/?output=embed&amp;q=41.57361111,-70.90555556" TargetMode="External"/><Relationship Id="rId829" Type="http://schemas.openxmlformats.org/officeDocument/2006/relationships/hyperlink" Target="http://www.usharbormaster.com/secure/auxview.cfm?recordid=28907" TargetMode="External"/><Relationship Id="rId1666" Type="http://schemas.openxmlformats.org/officeDocument/2006/relationships/hyperlink" Target="http://maps.google.com/?output=embed&amp;q=41.55880000,-70.51688333" TargetMode="External"/><Relationship Id="rId1873" Type="http://schemas.openxmlformats.org/officeDocument/2006/relationships/hyperlink" Target="http://www.usharbormaster.com/secure/auxview.cfm?recordid=35456" TargetMode="External"/><Relationship Id="rId2717" Type="http://schemas.openxmlformats.org/officeDocument/2006/relationships/hyperlink" Target="http://www.usharbormaster.com/secure/auxview.cfm?recordid=28065" TargetMode="External"/><Relationship Id="rId2924" Type="http://schemas.openxmlformats.org/officeDocument/2006/relationships/hyperlink" Target="http://www.usharbormaster.com/secure/AuxAidReport_new.cfm?id=26344" TargetMode="External"/><Relationship Id="rId1319" Type="http://schemas.openxmlformats.org/officeDocument/2006/relationships/hyperlink" Target="http://maps.google.com/?output=embed&amp;q=41.65070000,-70.11496667" TargetMode="External"/><Relationship Id="rId1526" Type="http://schemas.openxmlformats.org/officeDocument/2006/relationships/hyperlink" Target="http://maps.google.com/?output=embed&amp;q=41.76590000,-70.61053333" TargetMode="External"/><Relationship Id="rId1733" Type="http://schemas.openxmlformats.org/officeDocument/2006/relationships/hyperlink" Target="http://www.usharbormaster.com/secure/auxview.cfm?recordid=28685" TargetMode="External"/><Relationship Id="rId1940" Type="http://schemas.openxmlformats.org/officeDocument/2006/relationships/hyperlink" Target="http://www.usharbormaster.com/secure/AuxAidReport_new.cfm?id=42661" TargetMode="External"/><Relationship Id="rId4889" Type="http://schemas.openxmlformats.org/officeDocument/2006/relationships/hyperlink" Target="http://www.usharbormaster.com/secure/auxview.cfm?recordid=41347" TargetMode="External"/><Relationship Id="rId25" Type="http://schemas.openxmlformats.org/officeDocument/2006/relationships/hyperlink" Target="http://www.usharbormaster.com/secure/auxview.cfm?recordid=28696" TargetMode="External"/><Relationship Id="rId1800" Type="http://schemas.openxmlformats.org/officeDocument/2006/relationships/hyperlink" Target="http://www.usharbormaster.com/secure/AuxAidReport_new.cfm?id=29445" TargetMode="External"/><Relationship Id="rId3698" Type="http://schemas.openxmlformats.org/officeDocument/2006/relationships/hyperlink" Target="http://maps.google.com/?output=embed&amp;q=41.67388333,-70.72535000" TargetMode="External"/><Relationship Id="rId4749" Type="http://schemas.openxmlformats.org/officeDocument/2006/relationships/hyperlink" Target="http://www.usharbormaster.com/secure/auxview.cfm?recordid=26097" TargetMode="External"/><Relationship Id="rId4956" Type="http://schemas.openxmlformats.org/officeDocument/2006/relationships/hyperlink" Target="http://www.usharbormaster.com/secure/AuxAidReport_new.cfm?id=26553" TargetMode="External"/><Relationship Id="rId3558" Type="http://schemas.openxmlformats.org/officeDocument/2006/relationships/hyperlink" Target="http://maps.google.com/?output=embed&amp;q=41.61197917,-70.42319861" TargetMode="External"/><Relationship Id="rId3765" Type="http://schemas.openxmlformats.org/officeDocument/2006/relationships/hyperlink" Target="http://www.usharbormaster.com/secure/auxview.cfm?recordid=44326" TargetMode="External"/><Relationship Id="rId3972" Type="http://schemas.openxmlformats.org/officeDocument/2006/relationships/hyperlink" Target="http://www.usharbormaster.com/secure/AuxAidReport_new.cfm?id=44884" TargetMode="External"/><Relationship Id="rId4609" Type="http://schemas.openxmlformats.org/officeDocument/2006/relationships/hyperlink" Target="http://www.usharbormaster.com/secure/auxview.cfm?recordid=44166" TargetMode="External"/><Relationship Id="rId4816" Type="http://schemas.openxmlformats.org/officeDocument/2006/relationships/hyperlink" Target="http://www.usharbormaster.com/secure/AuxAidReport_new.cfm?id=28583" TargetMode="External"/><Relationship Id="rId479" Type="http://schemas.openxmlformats.org/officeDocument/2006/relationships/hyperlink" Target="http://maps.google.com/?output=embed&amp;q=41.74518333,-70.65471667" TargetMode="External"/><Relationship Id="rId686" Type="http://schemas.openxmlformats.org/officeDocument/2006/relationships/hyperlink" Target="http://maps.google.com/?output=embed&amp;q=41.59888889,-70.43077778" TargetMode="External"/><Relationship Id="rId893" Type="http://schemas.openxmlformats.org/officeDocument/2006/relationships/hyperlink" Target="http://www.usharbormaster.com/secure/auxview.cfm?recordid=27996" TargetMode="External"/><Relationship Id="rId2367" Type="http://schemas.openxmlformats.org/officeDocument/2006/relationships/hyperlink" Target="http://maps.google.com/?output=embed&amp;q=41.69606667,-70.75280000" TargetMode="External"/><Relationship Id="rId2574" Type="http://schemas.openxmlformats.org/officeDocument/2006/relationships/hyperlink" Target="http://maps.google.com/?output=embed&amp;q=41.63366667,-70.21916667" TargetMode="External"/><Relationship Id="rId2781" Type="http://schemas.openxmlformats.org/officeDocument/2006/relationships/hyperlink" Target="http://www.usharbormaster.com/secure/auxview.cfm?recordid=28444" TargetMode="External"/><Relationship Id="rId3418" Type="http://schemas.openxmlformats.org/officeDocument/2006/relationships/hyperlink" Target="http://maps.google.com/?output=embed&amp;q=41.72277778,-70.28111111" TargetMode="External"/><Relationship Id="rId3625" Type="http://schemas.openxmlformats.org/officeDocument/2006/relationships/hyperlink" Target="http://www.usharbormaster.com/secure/auxview.cfm?recordid=37959" TargetMode="External"/><Relationship Id="rId339" Type="http://schemas.openxmlformats.org/officeDocument/2006/relationships/hyperlink" Target="http://maps.google.com/?output=embed&amp;q=41.64438889,-70.19608333" TargetMode="External"/><Relationship Id="rId546" Type="http://schemas.openxmlformats.org/officeDocument/2006/relationships/hyperlink" Target="http://maps.google.com/?output=embed&amp;q=41.74850000,-70.62035000" TargetMode="External"/><Relationship Id="rId753" Type="http://schemas.openxmlformats.org/officeDocument/2006/relationships/hyperlink" Target="http://www.usharbormaster.com/secure/auxview.cfm?recordid=26502" TargetMode="External"/><Relationship Id="rId1176" Type="http://schemas.openxmlformats.org/officeDocument/2006/relationships/hyperlink" Target="http://www.usharbormaster.com/secure/AuxAidReport_new.cfm?id=23828" TargetMode="External"/><Relationship Id="rId1383" Type="http://schemas.openxmlformats.org/officeDocument/2006/relationships/hyperlink" Target="http://maps.google.com/?output=embed&amp;q=41.63913889,-70.27444444" TargetMode="External"/><Relationship Id="rId2227" Type="http://schemas.openxmlformats.org/officeDocument/2006/relationships/hyperlink" Target="http://maps.google.com/?output=embed&amp;q=41.29972222,-70.06061111" TargetMode="External"/><Relationship Id="rId2434" Type="http://schemas.openxmlformats.org/officeDocument/2006/relationships/hyperlink" Target="http://maps.google.com/?output=embed&amp;q=41.66355556,-69.95430556" TargetMode="External"/><Relationship Id="rId3832" Type="http://schemas.openxmlformats.org/officeDocument/2006/relationships/hyperlink" Target="http://www.usharbormaster.com/secure/AuxAidReport_new.cfm?id=28098" TargetMode="External"/><Relationship Id="rId406" Type="http://schemas.openxmlformats.org/officeDocument/2006/relationships/hyperlink" Target="http://maps.google.com/?output=embed&amp;q=41.63333361,-70.71666694" TargetMode="External"/><Relationship Id="rId960" Type="http://schemas.openxmlformats.org/officeDocument/2006/relationships/hyperlink" Target="http://www.usharbormaster.com/secure/AuxAidReport_new.cfm?id=30666" TargetMode="External"/><Relationship Id="rId1036" Type="http://schemas.openxmlformats.org/officeDocument/2006/relationships/hyperlink" Target="http://www.usharbormaster.com/secure/AuxAidReport_new.cfm?id=28494" TargetMode="External"/><Relationship Id="rId1243" Type="http://schemas.openxmlformats.org/officeDocument/2006/relationships/hyperlink" Target="http://maps.google.com/?output=embed&amp;q=41.58819444,-70.65375000" TargetMode="External"/><Relationship Id="rId1590" Type="http://schemas.openxmlformats.org/officeDocument/2006/relationships/hyperlink" Target="http://maps.google.com/?output=embed&amp;q=41.75638889,-69.95811111" TargetMode="External"/><Relationship Id="rId2641" Type="http://schemas.openxmlformats.org/officeDocument/2006/relationships/hyperlink" Target="http://www.usharbormaster.com/secure/auxview.cfm?recordid=29146" TargetMode="External"/><Relationship Id="rId4399" Type="http://schemas.openxmlformats.org/officeDocument/2006/relationships/hyperlink" Target="http://maps.google.com/?output=embed&amp;q=41.66666667,-71.38333333" TargetMode="External"/><Relationship Id="rId613" Type="http://schemas.openxmlformats.org/officeDocument/2006/relationships/hyperlink" Target="http://www.usharbormaster.com/secure/auxview.cfm?recordid=29453" TargetMode="External"/><Relationship Id="rId820" Type="http://schemas.openxmlformats.org/officeDocument/2006/relationships/hyperlink" Target="http://www.usharbormaster.com/secure/AuxAidReport_new.cfm?id=28909" TargetMode="External"/><Relationship Id="rId1450" Type="http://schemas.openxmlformats.org/officeDocument/2006/relationships/hyperlink" Target="http://maps.google.com/?output=embed&amp;q=41.46388889,-70.62836111" TargetMode="External"/><Relationship Id="rId2501" Type="http://schemas.openxmlformats.org/officeDocument/2006/relationships/hyperlink" Target="http://www.usharbormaster.com/secure/auxview.cfm?recordid=28130" TargetMode="External"/><Relationship Id="rId1103" Type="http://schemas.openxmlformats.org/officeDocument/2006/relationships/hyperlink" Target="http://maps.google.com/?output=embed&amp;q=41.63891667,-70.26505556" TargetMode="External"/><Relationship Id="rId1310" Type="http://schemas.openxmlformats.org/officeDocument/2006/relationships/hyperlink" Target="http://maps.google.com/?output=embed&amp;q=41.68263889,-70.62233333" TargetMode="External"/><Relationship Id="rId4259" Type="http://schemas.openxmlformats.org/officeDocument/2006/relationships/hyperlink" Target="http://maps.google.com/?output=embed&amp;q=40.96119389,-71.05418194" TargetMode="External"/><Relationship Id="rId4466" Type="http://schemas.openxmlformats.org/officeDocument/2006/relationships/hyperlink" Target="http://maps.google.com/?output=embed&amp;q=41.10338833,-70.48519889" TargetMode="External"/><Relationship Id="rId4673" Type="http://schemas.openxmlformats.org/officeDocument/2006/relationships/hyperlink" Target="http://www.usharbormaster.com/secure/auxview.cfm?recordid=44182" TargetMode="External"/><Relationship Id="rId4880" Type="http://schemas.openxmlformats.org/officeDocument/2006/relationships/hyperlink" Target="http://www.usharbormaster.com/secure/AuxAidReport_new.cfm?id=26548" TargetMode="External"/><Relationship Id="rId3068" Type="http://schemas.openxmlformats.org/officeDocument/2006/relationships/hyperlink" Target="http://www.usharbormaster.com/secure/AuxAidReport_new.cfm?id=44507" TargetMode="External"/><Relationship Id="rId3275" Type="http://schemas.openxmlformats.org/officeDocument/2006/relationships/hyperlink" Target="http://maps.google.com/?output=embed&amp;q=41.09668833,-70.99229250" TargetMode="External"/><Relationship Id="rId3482" Type="http://schemas.openxmlformats.org/officeDocument/2006/relationships/hyperlink" Target="http://maps.google.com/?output=embed&amp;q=41.57326667,-70.52931667" TargetMode="External"/><Relationship Id="rId4119" Type="http://schemas.openxmlformats.org/officeDocument/2006/relationships/hyperlink" Target="http://maps.google.com/?output=embed&amp;q=40.99374556,-71.09922639" TargetMode="External"/><Relationship Id="rId4326" Type="http://schemas.openxmlformats.org/officeDocument/2006/relationships/hyperlink" Target="http://maps.google.com/?output=embed&amp;q=41.80083333,-69.97527778" TargetMode="External"/><Relationship Id="rId4533" Type="http://schemas.openxmlformats.org/officeDocument/2006/relationships/hyperlink" Target="http://www.usharbormaster.com/secure/auxview.cfm?recordid=44147" TargetMode="External"/><Relationship Id="rId4740" Type="http://schemas.openxmlformats.org/officeDocument/2006/relationships/hyperlink" Target="http://www.usharbormaster.com/secure/AuxAidReport_new.cfm?id=25844" TargetMode="External"/><Relationship Id="rId196" Type="http://schemas.openxmlformats.org/officeDocument/2006/relationships/hyperlink" Target="http://www.usharbormaster.com/secure/AuxAidReport_new.cfm?id=27978" TargetMode="External"/><Relationship Id="rId2084" Type="http://schemas.openxmlformats.org/officeDocument/2006/relationships/hyperlink" Target="http://www.usharbormaster.com/secure/AuxAidReport_new.cfm?id=28143" TargetMode="External"/><Relationship Id="rId2291" Type="http://schemas.openxmlformats.org/officeDocument/2006/relationships/hyperlink" Target="http://maps.google.com/?output=embed&amp;q=41.62155000,-70.91278333" TargetMode="External"/><Relationship Id="rId3135" Type="http://schemas.openxmlformats.org/officeDocument/2006/relationships/hyperlink" Target="http://maps.google.com/?output=embed&amp;q=41.17682528,-71.12704056" TargetMode="External"/><Relationship Id="rId3342" Type="http://schemas.openxmlformats.org/officeDocument/2006/relationships/hyperlink" Target="http://maps.google.com/?output=embed&amp;q=41.71961111,-69.99694444" TargetMode="External"/><Relationship Id="rId4600" Type="http://schemas.openxmlformats.org/officeDocument/2006/relationships/hyperlink" Target="http://www.usharbormaster.com/secure/AuxAidReport_new.cfm?id=44163" TargetMode="External"/><Relationship Id="rId263" Type="http://schemas.openxmlformats.org/officeDocument/2006/relationships/hyperlink" Target="http://maps.google.com/?output=embed&amp;q=41.69486111,-70.16983333" TargetMode="External"/><Relationship Id="rId470" Type="http://schemas.openxmlformats.org/officeDocument/2006/relationships/hyperlink" Target="http://maps.google.com/?output=embed&amp;q=41.54494444,-70.58983333" TargetMode="External"/><Relationship Id="rId2151" Type="http://schemas.openxmlformats.org/officeDocument/2006/relationships/hyperlink" Target="http://maps.google.com/?output=embed&amp;q=41.45102778,-70.59761111" TargetMode="External"/><Relationship Id="rId3202" Type="http://schemas.openxmlformats.org/officeDocument/2006/relationships/hyperlink" Target="http://maps.google.com/?output=embed&amp;q=41.14497861,-71.03766028" TargetMode="External"/><Relationship Id="rId123" Type="http://schemas.openxmlformats.org/officeDocument/2006/relationships/hyperlink" Target="http://maps.google.com/?output=embed&amp;q=41.68280556,-69.94780556" TargetMode="External"/><Relationship Id="rId330" Type="http://schemas.openxmlformats.org/officeDocument/2006/relationships/hyperlink" Target="http://maps.google.com/?output=embed&amp;q=41.64502778,-70.19730556" TargetMode="External"/><Relationship Id="rId2011" Type="http://schemas.openxmlformats.org/officeDocument/2006/relationships/hyperlink" Target="http://maps.google.com/?output=embed&amp;q=41.54972222,-70.54930556" TargetMode="External"/><Relationship Id="rId5167" Type="http://schemas.openxmlformats.org/officeDocument/2006/relationships/hyperlink" Target="http://maps.google.com/?output=embed&amp;q=41.32500000,-70.56666667" TargetMode="External"/><Relationship Id="rId2968" Type="http://schemas.openxmlformats.org/officeDocument/2006/relationships/hyperlink" Target="http://www.usharbormaster.com/secure/AuxAidReport_new.cfm?id=29025" TargetMode="External"/><Relationship Id="rId4183" Type="http://schemas.openxmlformats.org/officeDocument/2006/relationships/hyperlink" Target="http://maps.google.com/?output=embed&amp;q=40.97547222,-71.18630444" TargetMode="External"/><Relationship Id="rId5027" Type="http://schemas.openxmlformats.org/officeDocument/2006/relationships/hyperlink" Target="http://maps.google.com/?output=embed&amp;q=41.60600000,-70.65116667" TargetMode="External"/><Relationship Id="rId1777" Type="http://schemas.openxmlformats.org/officeDocument/2006/relationships/hyperlink" Target="http://www.usharbormaster.com/secure/auxview.cfm?recordid=29442" TargetMode="External"/><Relationship Id="rId1984" Type="http://schemas.openxmlformats.org/officeDocument/2006/relationships/hyperlink" Target="http://www.usharbormaster.com/secure/AuxAidReport_new.cfm?id=41283" TargetMode="External"/><Relationship Id="rId2828" Type="http://schemas.openxmlformats.org/officeDocument/2006/relationships/hyperlink" Target="http://www.usharbormaster.com/secure/AuxAidReport_new.cfm?id=26651" TargetMode="External"/><Relationship Id="rId4390" Type="http://schemas.openxmlformats.org/officeDocument/2006/relationships/hyperlink" Target="http://maps.google.com/?output=embed&amp;q=41.57100000,-70.43348333" TargetMode="External"/><Relationship Id="rId69" Type="http://schemas.openxmlformats.org/officeDocument/2006/relationships/hyperlink" Target="http://www.usharbormaster.com/secure/auxview.cfm?recordid=29292" TargetMode="External"/><Relationship Id="rId1637" Type="http://schemas.openxmlformats.org/officeDocument/2006/relationships/hyperlink" Target="http://www.usharbormaster.com/secure/auxview.cfm?recordid=27245" TargetMode="External"/><Relationship Id="rId1844" Type="http://schemas.openxmlformats.org/officeDocument/2006/relationships/hyperlink" Target="http://www.usharbormaster.com/secure/AuxAidReport_new.cfm?id=26585" TargetMode="External"/><Relationship Id="rId4043" Type="http://schemas.openxmlformats.org/officeDocument/2006/relationships/hyperlink" Target="http://maps.google.com/?output=embed&amp;q=41.01080667,-71.07774056" TargetMode="External"/><Relationship Id="rId4250" Type="http://schemas.openxmlformats.org/officeDocument/2006/relationships/hyperlink" Target="http://maps.google.com/?output=embed&amp;q=40.96049083,-71.09817250" TargetMode="External"/><Relationship Id="rId1704" Type="http://schemas.openxmlformats.org/officeDocument/2006/relationships/hyperlink" Target="http://www.usharbormaster.com/secure/AuxAidReport_new.cfm?id=23942" TargetMode="External"/><Relationship Id="rId4110" Type="http://schemas.openxmlformats.org/officeDocument/2006/relationships/hyperlink" Target="http://maps.google.com/?output=embed&amp;q=40.99298500,-71.14323528" TargetMode="External"/><Relationship Id="rId1911" Type="http://schemas.openxmlformats.org/officeDocument/2006/relationships/hyperlink" Target="http://maps.google.com/?output=embed&amp;q=41.46181083,-70.58722500" TargetMode="External"/><Relationship Id="rId3669" Type="http://schemas.openxmlformats.org/officeDocument/2006/relationships/hyperlink" Target="http://www.usharbormaster.com/secure/auxview.cfm?recordid=23989" TargetMode="External"/><Relationship Id="rId797" Type="http://schemas.openxmlformats.org/officeDocument/2006/relationships/hyperlink" Target="http://www.usharbormaster.com/secure/auxview.cfm?recordid=29455" TargetMode="External"/><Relationship Id="rId2478" Type="http://schemas.openxmlformats.org/officeDocument/2006/relationships/hyperlink" Target="http://maps.google.com/?output=embed&amp;q=41.66745861,-69.98646472" TargetMode="External"/><Relationship Id="rId3876" Type="http://schemas.openxmlformats.org/officeDocument/2006/relationships/hyperlink" Target="http://www.usharbormaster.com/secure/AuxAidReport_new.cfm?id=28093" TargetMode="External"/><Relationship Id="rId4927" Type="http://schemas.openxmlformats.org/officeDocument/2006/relationships/hyperlink" Target="http://maps.google.com/?output=embed&amp;q=41.61936111,-70.39775000" TargetMode="External"/><Relationship Id="rId5091" Type="http://schemas.openxmlformats.org/officeDocument/2006/relationships/hyperlink" Target="http://maps.google.com/?output=embed&amp;q=41.60577778,-70.84155556" TargetMode="External"/><Relationship Id="rId1287" Type="http://schemas.openxmlformats.org/officeDocument/2006/relationships/hyperlink" Target="http://maps.google.com/?output=embed&amp;q=41.64315000,-70.26261667" TargetMode="External"/><Relationship Id="rId2685" Type="http://schemas.openxmlformats.org/officeDocument/2006/relationships/hyperlink" Target="http://www.usharbormaster.com/secure/auxview.cfm?recordid=28056" TargetMode="External"/><Relationship Id="rId2892" Type="http://schemas.openxmlformats.org/officeDocument/2006/relationships/hyperlink" Target="http://www.usharbormaster.com/secure/AuxAidReport_new.cfm?id=24029" TargetMode="External"/><Relationship Id="rId3529" Type="http://schemas.openxmlformats.org/officeDocument/2006/relationships/hyperlink" Target="http://www.usharbormaster.com/secure/auxview.cfm?recordid=26540" TargetMode="External"/><Relationship Id="rId3736" Type="http://schemas.openxmlformats.org/officeDocument/2006/relationships/hyperlink" Target="http://www.usharbormaster.com/secure/AuxAidReport_new.cfm?id=44295" TargetMode="External"/><Relationship Id="rId3943" Type="http://schemas.openxmlformats.org/officeDocument/2006/relationships/hyperlink" Target="http://maps.google.com/?output=embed&amp;q=41.02478667,-71.21012944" TargetMode="External"/><Relationship Id="rId657" Type="http://schemas.openxmlformats.org/officeDocument/2006/relationships/hyperlink" Target="http://www.usharbormaster.com/secure/auxview.cfm?recordid=29089" TargetMode="External"/><Relationship Id="rId864" Type="http://schemas.openxmlformats.org/officeDocument/2006/relationships/hyperlink" Target="http://www.usharbormaster.com/secure/AuxAidReport_new.cfm?id=27512" TargetMode="External"/><Relationship Id="rId1494" Type="http://schemas.openxmlformats.org/officeDocument/2006/relationships/hyperlink" Target="http://maps.google.com/?output=embed&amp;q=41.63063889,-70.27258333" TargetMode="External"/><Relationship Id="rId2338" Type="http://schemas.openxmlformats.org/officeDocument/2006/relationships/hyperlink" Target="http://maps.google.com/?output=embed&amp;q=41.62708333,-70.39600000" TargetMode="External"/><Relationship Id="rId2545" Type="http://schemas.openxmlformats.org/officeDocument/2006/relationships/hyperlink" Target="http://www.usharbormaster.com/secure/auxview.cfm?recordid=30988" TargetMode="External"/><Relationship Id="rId2752" Type="http://schemas.openxmlformats.org/officeDocument/2006/relationships/hyperlink" Target="http://www.usharbormaster.com/secure/AuxAidReport_new.cfm?id=28045" TargetMode="External"/><Relationship Id="rId3803" Type="http://schemas.openxmlformats.org/officeDocument/2006/relationships/hyperlink" Target="http://maps.google.com/?output=embed&amp;q=41.65389722,-69.97906667" TargetMode="External"/><Relationship Id="rId517" Type="http://schemas.openxmlformats.org/officeDocument/2006/relationships/hyperlink" Target="http://www.usharbormaster.com/secure/auxview.cfm?recordid=27503" TargetMode="External"/><Relationship Id="rId724" Type="http://schemas.openxmlformats.org/officeDocument/2006/relationships/hyperlink" Target="http://www.usharbormaster.com/secure/AuxAidReport_new.cfm?id=26494" TargetMode="External"/><Relationship Id="rId931" Type="http://schemas.openxmlformats.org/officeDocument/2006/relationships/hyperlink" Target="http://maps.google.com/?output=embed&amp;q=41.74029667,-70.65482167" TargetMode="External"/><Relationship Id="rId1147" Type="http://schemas.openxmlformats.org/officeDocument/2006/relationships/hyperlink" Target="http://maps.google.com/?output=embed&amp;q=41.67325000,-70.17050000" TargetMode="External"/><Relationship Id="rId1354" Type="http://schemas.openxmlformats.org/officeDocument/2006/relationships/hyperlink" Target="http://maps.google.com/?output=embed&amp;q=41.62943444,-70.29830583" TargetMode="External"/><Relationship Id="rId1561" Type="http://schemas.openxmlformats.org/officeDocument/2006/relationships/hyperlink" Target="http://www.usharbormaster.com/secure/auxview.cfm?recordid=23919" TargetMode="External"/><Relationship Id="rId2405" Type="http://schemas.openxmlformats.org/officeDocument/2006/relationships/hyperlink" Target="http://www.usharbormaster.com/secure/auxview.cfm?recordid=29145" TargetMode="External"/><Relationship Id="rId2612" Type="http://schemas.openxmlformats.org/officeDocument/2006/relationships/hyperlink" Target="http://www.usharbormaster.com/secure/AuxAidReport_new.cfm?id=44261" TargetMode="External"/><Relationship Id="rId60" Type="http://schemas.openxmlformats.org/officeDocument/2006/relationships/hyperlink" Target="http://www.usharbormaster.com/secure/AuxAidReport_new.cfm?id=23707" TargetMode="External"/><Relationship Id="rId1007" Type="http://schemas.openxmlformats.org/officeDocument/2006/relationships/hyperlink" Target="http://maps.google.com/?output=embed&amp;q=41.55636667,-70.54188333" TargetMode="External"/><Relationship Id="rId1214" Type="http://schemas.openxmlformats.org/officeDocument/2006/relationships/hyperlink" Target="http://maps.google.com/?output=embed&amp;q=41.54883333,-70.58263889" TargetMode="External"/><Relationship Id="rId1421" Type="http://schemas.openxmlformats.org/officeDocument/2006/relationships/hyperlink" Target="http://www.usharbormaster.com/secure/auxview.cfm?recordid=23905" TargetMode="External"/><Relationship Id="rId4577" Type="http://schemas.openxmlformats.org/officeDocument/2006/relationships/hyperlink" Target="http://www.usharbormaster.com/secure/auxview.cfm?recordid=44158" TargetMode="External"/><Relationship Id="rId4784" Type="http://schemas.openxmlformats.org/officeDocument/2006/relationships/hyperlink" Target="http://www.usharbormaster.com/secure/AuxAidReport_new.cfm?id=30769" TargetMode="External"/><Relationship Id="rId4991" Type="http://schemas.openxmlformats.org/officeDocument/2006/relationships/hyperlink" Target="http://maps.google.com/?output=embed&amp;q=41.61992861,-70.39659667" TargetMode="External"/><Relationship Id="rId3179" Type="http://schemas.openxmlformats.org/officeDocument/2006/relationships/hyperlink" Target="http://maps.google.com/?output=embed&amp;q=41.16124583,-71.06028000" TargetMode="External"/><Relationship Id="rId3386" Type="http://schemas.openxmlformats.org/officeDocument/2006/relationships/hyperlink" Target="http://maps.google.com/?output=embed&amp;q=41.70676667,-69.97266667" TargetMode="External"/><Relationship Id="rId3593" Type="http://schemas.openxmlformats.org/officeDocument/2006/relationships/hyperlink" Target="http://www.usharbormaster.com/secure/auxview.cfm?recordid=44358" TargetMode="External"/><Relationship Id="rId4437" Type="http://schemas.openxmlformats.org/officeDocument/2006/relationships/hyperlink" Target="http://www.usharbormaster.com/secure/auxview.cfm?recordid=26204" TargetMode="External"/><Relationship Id="rId4644" Type="http://schemas.openxmlformats.org/officeDocument/2006/relationships/hyperlink" Target="http://www.usharbormaster.com/secure/AuxAidReport_new.cfm?id=44174" TargetMode="External"/><Relationship Id="rId2195" Type="http://schemas.openxmlformats.org/officeDocument/2006/relationships/hyperlink" Target="http://maps.google.com/?output=embed&amp;q=41.28580000,-70.09506667" TargetMode="External"/><Relationship Id="rId3039" Type="http://schemas.openxmlformats.org/officeDocument/2006/relationships/hyperlink" Target="http://maps.google.com/?output=embed&amp;q=41.67613333,-70.62828333" TargetMode="External"/><Relationship Id="rId3246" Type="http://schemas.openxmlformats.org/officeDocument/2006/relationships/hyperlink" Target="http://maps.google.com/?output=embed&amp;q=41.11389056,-70.90453111" TargetMode="External"/><Relationship Id="rId3453" Type="http://schemas.openxmlformats.org/officeDocument/2006/relationships/hyperlink" Target="http://www.usharbormaster.com/secure/auxview.cfm?recordid=26081" TargetMode="External"/><Relationship Id="rId4851" Type="http://schemas.openxmlformats.org/officeDocument/2006/relationships/hyperlink" Target="http://maps.google.com/?output=embed&amp;q=41.92813333,-70.03368333" TargetMode="External"/><Relationship Id="rId167" Type="http://schemas.openxmlformats.org/officeDocument/2006/relationships/hyperlink" Target="http://maps.google.com/?output=embed&amp;q=41.66008333,-70.18802778" TargetMode="External"/><Relationship Id="rId374" Type="http://schemas.openxmlformats.org/officeDocument/2006/relationships/hyperlink" Target="http://maps.google.com/?output=embed&amp;q=41.67796667,-70.64185000" TargetMode="External"/><Relationship Id="rId581" Type="http://schemas.openxmlformats.org/officeDocument/2006/relationships/hyperlink" Target="http://www.usharbormaster.com/secure/auxview.cfm?recordid=26521" TargetMode="External"/><Relationship Id="rId2055" Type="http://schemas.openxmlformats.org/officeDocument/2006/relationships/hyperlink" Target="http://maps.google.com/?output=embed&amp;q=41.67233333,-69.95933333" TargetMode="External"/><Relationship Id="rId2262" Type="http://schemas.openxmlformats.org/officeDocument/2006/relationships/hyperlink" Target="http://maps.google.com/?output=embed&amp;q=41.54951944,-70.53786944" TargetMode="External"/><Relationship Id="rId3106" Type="http://schemas.openxmlformats.org/officeDocument/2006/relationships/hyperlink" Target="http://maps.google.com/?output=embed&amp;q=41.19303639,-71.14978000" TargetMode="External"/><Relationship Id="rId3660" Type="http://schemas.openxmlformats.org/officeDocument/2006/relationships/hyperlink" Target="http://www.usharbormaster.com/secure/AuxAidReport_new.cfm?id=28912" TargetMode="External"/><Relationship Id="rId4504" Type="http://schemas.openxmlformats.org/officeDocument/2006/relationships/hyperlink" Target="http://www.usharbormaster.com/secure/AuxAidReport_new.cfm?id=44139" TargetMode="External"/><Relationship Id="rId4711" Type="http://schemas.openxmlformats.org/officeDocument/2006/relationships/hyperlink" Target="http://maps.google.com/?output=embed&amp;q=41.02719389,-70.41731389" TargetMode="External"/><Relationship Id="rId234" Type="http://schemas.openxmlformats.org/officeDocument/2006/relationships/hyperlink" Target="http://maps.google.com/?output=embed&amp;q=41.68936111,-70.16683333" TargetMode="External"/><Relationship Id="rId3313" Type="http://schemas.openxmlformats.org/officeDocument/2006/relationships/hyperlink" Target="http://www.usharbormaster.com/secure/auxview.cfm?recordid=28640" TargetMode="External"/><Relationship Id="rId3520" Type="http://schemas.openxmlformats.org/officeDocument/2006/relationships/hyperlink" Target="http://www.usharbormaster.com/secure/AuxAidReport_new.cfm?id=26537" TargetMode="External"/><Relationship Id="rId441" Type="http://schemas.openxmlformats.org/officeDocument/2006/relationships/hyperlink" Target="http://www.usharbormaster.com/secure/auxview.cfm?recordid=36863" TargetMode="External"/><Relationship Id="rId1071" Type="http://schemas.openxmlformats.org/officeDocument/2006/relationships/hyperlink" Target="http://maps.google.com/?output=embed&amp;q=41.61111111,-70.89722222" TargetMode="External"/><Relationship Id="rId2122" Type="http://schemas.openxmlformats.org/officeDocument/2006/relationships/hyperlink" Target="http://maps.google.com/?output=embed&amp;q=41.70668056,-70.62589444" TargetMode="External"/><Relationship Id="rId301" Type="http://schemas.openxmlformats.org/officeDocument/2006/relationships/hyperlink" Target="http://www.usharbormaster.com/secure/auxview.cfm?recordid=23738" TargetMode="External"/><Relationship Id="rId1888" Type="http://schemas.openxmlformats.org/officeDocument/2006/relationships/hyperlink" Target="http://www.usharbormaster.com/secure/AuxAidReport_new.cfm?id=35458" TargetMode="External"/><Relationship Id="rId2939" Type="http://schemas.openxmlformats.org/officeDocument/2006/relationships/hyperlink" Target="http://maps.google.com/?output=embed&amp;q=41.58671667,-70.45331667" TargetMode="External"/><Relationship Id="rId4087" Type="http://schemas.openxmlformats.org/officeDocument/2006/relationships/hyperlink" Target="http://maps.google.com/?output=embed&amp;q=40.99033750,-71.27515778" TargetMode="External"/><Relationship Id="rId4294" Type="http://schemas.openxmlformats.org/officeDocument/2006/relationships/hyperlink" Target="http://maps.google.com/?output=embed&amp;q=40.02694444,-70.56055556" TargetMode="External"/><Relationship Id="rId5138" Type="http://schemas.openxmlformats.org/officeDocument/2006/relationships/hyperlink" Target="http://maps.google.com/?output=embed&amp;q=41.73137500,-70.73775556" TargetMode="External"/><Relationship Id="rId1748" Type="http://schemas.openxmlformats.org/officeDocument/2006/relationships/hyperlink" Target="http://www.usharbormaster.com/secure/AuxAidReport_new.cfm?id=30665" TargetMode="External"/><Relationship Id="rId4154" Type="http://schemas.openxmlformats.org/officeDocument/2006/relationships/hyperlink" Target="http://maps.google.com/?output=embed&amp;q=40.99718361,-70.90117194" TargetMode="External"/><Relationship Id="rId4361" Type="http://schemas.openxmlformats.org/officeDocument/2006/relationships/hyperlink" Target="http://www.usharbormaster.com/secure/auxview.cfm?recordid=29281" TargetMode="External"/><Relationship Id="rId1955" Type="http://schemas.openxmlformats.org/officeDocument/2006/relationships/hyperlink" Target="http://maps.google.com/?output=embed&amp;q=41.65313889,-70.80763889" TargetMode="External"/><Relationship Id="rId3170" Type="http://schemas.openxmlformats.org/officeDocument/2006/relationships/hyperlink" Target="http://maps.google.com/?output=embed&amp;q=41.16054889,-71.10530972" TargetMode="External"/><Relationship Id="rId4014" Type="http://schemas.openxmlformats.org/officeDocument/2006/relationships/hyperlink" Target="http://maps.google.com/?output=embed&amp;q=41.00750472,-71.25394389" TargetMode="External"/><Relationship Id="rId4221" Type="http://schemas.openxmlformats.org/officeDocument/2006/relationships/hyperlink" Target="http://www.usharbormaster.com/secure/auxview.cfm?recordid=44945" TargetMode="External"/><Relationship Id="rId1608" Type="http://schemas.openxmlformats.org/officeDocument/2006/relationships/hyperlink" Target="http://www.usharbormaster.com/secure/AuxAidReport_new.cfm?id=23929" TargetMode="External"/><Relationship Id="rId1815" Type="http://schemas.openxmlformats.org/officeDocument/2006/relationships/hyperlink" Target="http://maps.google.com/?output=embed&amp;q=41.70811111,-70.30063889" TargetMode="External"/><Relationship Id="rId3030" Type="http://schemas.openxmlformats.org/officeDocument/2006/relationships/hyperlink" Target="http://maps.google.com/?output=embed&amp;q=41.67500000,-70.61927778" TargetMode="External"/><Relationship Id="rId3987" Type="http://schemas.openxmlformats.org/officeDocument/2006/relationships/hyperlink" Target="http://maps.google.com/?output=embed&amp;q=41.02942083,-70.96825111" TargetMode="External"/><Relationship Id="rId2589" Type="http://schemas.openxmlformats.org/officeDocument/2006/relationships/hyperlink" Target="http://www.usharbormaster.com/secure/auxview.cfm?recordid=24056" TargetMode="External"/><Relationship Id="rId2796" Type="http://schemas.openxmlformats.org/officeDocument/2006/relationships/hyperlink" Target="http://www.usharbormaster.com/secure/AuxAidReport_new.cfm?id=30662" TargetMode="External"/><Relationship Id="rId3847" Type="http://schemas.openxmlformats.org/officeDocument/2006/relationships/hyperlink" Target="http://maps.google.com/?output=embed&amp;q=41.65158333,-69.96400000" TargetMode="External"/><Relationship Id="rId768" Type="http://schemas.openxmlformats.org/officeDocument/2006/relationships/hyperlink" Target="http://www.usharbormaster.com/secure/AuxAidReport_new.cfm?id=26504" TargetMode="External"/><Relationship Id="rId975" Type="http://schemas.openxmlformats.org/officeDocument/2006/relationships/hyperlink" Target="http://maps.google.com/?output=embed&amp;q=41.30186111,-70.20294444" TargetMode="External"/><Relationship Id="rId1398" Type="http://schemas.openxmlformats.org/officeDocument/2006/relationships/hyperlink" Target="http://maps.google.com/?output=embed&amp;q=41.57083333,-70.49805556" TargetMode="External"/><Relationship Id="rId2449" Type="http://schemas.openxmlformats.org/officeDocument/2006/relationships/hyperlink" Target="http://www.usharbormaster.com/secure/auxview.cfm?recordid=28404" TargetMode="External"/><Relationship Id="rId2656" Type="http://schemas.openxmlformats.org/officeDocument/2006/relationships/hyperlink" Target="http://www.usharbormaster.com/secure/AuxAidReport_new.cfm?id=28048" TargetMode="External"/><Relationship Id="rId2863" Type="http://schemas.openxmlformats.org/officeDocument/2006/relationships/hyperlink" Target="http://maps.google.com/?output=embed&amp;q=41.58776667,-70.45533333" TargetMode="External"/><Relationship Id="rId3707" Type="http://schemas.openxmlformats.org/officeDocument/2006/relationships/hyperlink" Target="http://maps.google.com/?output=embed&amp;q=41.66946667,-70.74090000" TargetMode="External"/><Relationship Id="rId3914" Type="http://schemas.openxmlformats.org/officeDocument/2006/relationships/hyperlink" Target="http://maps.google.com/?output=embed&amp;q=41.72525000,-69.94978333" TargetMode="External"/><Relationship Id="rId5062" Type="http://schemas.openxmlformats.org/officeDocument/2006/relationships/hyperlink" Target="http://maps.google.com/?output=embed&amp;q=41.60508333,-70.84225000" TargetMode="External"/><Relationship Id="rId628" Type="http://schemas.openxmlformats.org/officeDocument/2006/relationships/hyperlink" Target="http://www.usharbormaster.com/secure/AuxAidReport_new.cfm?id=26102" TargetMode="External"/><Relationship Id="rId835" Type="http://schemas.openxmlformats.org/officeDocument/2006/relationships/hyperlink" Target="http://maps.google.com/?output=embed&amp;q=41.42590389,-70.92290278" TargetMode="External"/><Relationship Id="rId1258" Type="http://schemas.openxmlformats.org/officeDocument/2006/relationships/hyperlink" Target="http://maps.google.com/?output=embed&amp;q=41.54730000,-70.57076667" TargetMode="External"/><Relationship Id="rId1465" Type="http://schemas.openxmlformats.org/officeDocument/2006/relationships/hyperlink" Target="http://www.usharbormaster.com/secure/auxview.cfm?recordid=28327" TargetMode="External"/><Relationship Id="rId1672" Type="http://schemas.openxmlformats.org/officeDocument/2006/relationships/hyperlink" Target="http://www.usharbormaster.com/secure/AuxAidReport_new.cfm?id=29267" TargetMode="External"/><Relationship Id="rId2309" Type="http://schemas.openxmlformats.org/officeDocument/2006/relationships/hyperlink" Target="http://www.usharbormaster.com/secure/auxview.cfm?recordid=29652" TargetMode="External"/><Relationship Id="rId2516" Type="http://schemas.openxmlformats.org/officeDocument/2006/relationships/hyperlink" Target="http://www.usharbormaster.com/secure/AuxAidReport_new.cfm?id=28127" TargetMode="External"/><Relationship Id="rId2723" Type="http://schemas.openxmlformats.org/officeDocument/2006/relationships/hyperlink" Target="http://maps.google.com/?output=embed&amp;q=41.72316667,-69.97000000" TargetMode="External"/><Relationship Id="rId1118" Type="http://schemas.openxmlformats.org/officeDocument/2006/relationships/hyperlink" Target="http://maps.google.com/?output=embed&amp;q=41.65083333,-70.63583333" TargetMode="External"/><Relationship Id="rId1325" Type="http://schemas.openxmlformats.org/officeDocument/2006/relationships/hyperlink" Target="http://www.usharbormaster.com/secure/auxview.cfm?recordid=23883" TargetMode="External"/><Relationship Id="rId1532" Type="http://schemas.openxmlformats.org/officeDocument/2006/relationships/hyperlink" Target="http://www.usharbormaster.com/secure/AuxAidReport_new.cfm?id=23911" TargetMode="External"/><Relationship Id="rId2930" Type="http://schemas.openxmlformats.org/officeDocument/2006/relationships/hyperlink" Target="http://maps.google.com/?output=embed&amp;q=41.58429722,-70.45514444" TargetMode="External"/><Relationship Id="rId4688" Type="http://schemas.openxmlformats.org/officeDocument/2006/relationships/hyperlink" Target="http://www.usharbormaster.com/secure/AuxAidReport_new.cfm?id=44185" TargetMode="External"/><Relationship Id="rId902" Type="http://schemas.openxmlformats.org/officeDocument/2006/relationships/hyperlink" Target="http://maps.google.com/?output=embed&amp;q=41.46149444,-70.55773056" TargetMode="External"/><Relationship Id="rId3497" Type="http://schemas.openxmlformats.org/officeDocument/2006/relationships/hyperlink" Target="http://www.usharbormaster.com/secure/auxview.cfm?recordid=30952" TargetMode="External"/><Relationship Id="rId4895" Type="http://schemas.openxmlformats.org/officeDocument/2006/relationships/hyperlink" Target="http://maps.google.com/?output=embed&amp;q=41.61080556,-70.40083333" TargetMode="External"/><Relationship Id="rId31" Type="http://schemas.openxmlformats.org/officeDocument/2006/relationships/hyperlink" Target="http://maps.google.com/?output=embed&amp;q=41.54672222,-70.57175000" TargetMode="External"/><Relationship Id="rId2099" Type="http://schemas.openxmlformats.org/officeDocument/2006/relationships/hyperlink" Target="http://maps.google.com/?output=embed&amp;q=41.80280000,-69.95320000" TargetMode="External"/><Relationship Id="rId4548" Type="http://schemas.openxmlformats.org/officeDocument/2006/relationships/hyperlink" Target="http://www.usharbormaster.com/secure/AuxAidReport_new.cfm?id=44150" TargetMode="External"/><Relationship Id="rId4755" Type="http://schemas.openxmlformats.org/officeDocument/2006/relationships/hyperlink" Target="http://maps.google.com/?output=embed&amp;q=41.55198333,-70.52615000" TargetMode="External"/><Relationship Id="rId4962" Type="http://schemas.openxmlformats.org/officeDocument/2006/relationships/hyperlink" Target="http://maps.google.com/?output=embed&amp;q=41.61438889,-70.40033333" TargetMode="External"/><Relationship Id="rId278" Type="http://schemas.openxmlformats.org/officeDocument/2006/relationships/hyperlink" Target="http://maps.google.com/?output=embed&amp;q=41.69861111,-70.17305556" TargetMode="External"/><Relationship Id="rId3357" Type="http://schemas.openxmlformats.org/officeDocument/2006/relationships/hyperlink" Target="http://www.usharbormaster.com/secure/auxview.cfm?recordid=28076" TargetMode="External"/><Relationship Id="rId3564" Type="http://schemas.openxmlformats.org/officeDocument/2006/relationships/hyperlink" Target="http://www.usharbormaster.com/secure/AuxAidReport_new.cfm?id=26530" TargetMode="External"/><Relationship Id="rId3771" Type="http://schemas.openxmlformats.org/officeDocument/2006/relationships/hyperlink" Target="http://maps.google.com/?output=embed&amp;q=41.07545000,-71.18999111" TargetMode="External"/><Relationship Id="rId4408" Type="http://schemas.openxmlformats.org/officeDocument/2006/relationships/hyperlink" Target="http://www.usharbormaster.com/secure/AuxAidReport_new.cfm?id=45102" TargetMode="External"/><Relationship Id="rId4615" Type="http://schemas.openxmlformats.org/officeDocument/2006/relationships/hyperlink" Target="http://maps.google.com/?output=embed&amp;q=41.03750972,-70.41762472" TargetMode="External"/><Relationship Id="rId4822" Type="http://schemas.openxmlformats.org/officeDocument/2006/relationships/hyperlink" Target="http://maps.google.com/?output=embed&amp;q=41.65408333,-70.18877778" TargetMode="External"/><Relationship Id="rId485" Type="http://schemas.openxmlformats.org/officeDocument/2006/relationships/hyperlink" Target="http://www.usharbormaster.com/secure/auxview.cfm?recordid=29132" TargetMode="External"/><Relationship Id="rId692" Type="http://schemas.openxmlformats.org/officeDocument/2006/relationships/hyperlink" Target="http://www.usharbormaster.com/secure/AuxAidReport_new.cfm?id=26479" TargetMode="External"/><Relationship Id="rId2166" Type="http://schemas.openxmlformats.org/officeDocument/2006/relationships/hyperlink" Target="http://maps.google.com/?output=embed&amp;q=41.45445000,-70.58818333" TargetMode="External"/><Relationship Id="rId2373" Type="http://schemas.openxmlformats.org/officeDocument/2006/relationships/hyperlink" Target="http://www.usharbormaster.com/secure/auxview.cfm?recordid=24065" TargetMode="External"/><Relationship Id="rId2580" Type="http://schemas.openxmlformats.org/officeDocument/2006/relationships/hyperlink" Target="http://www.usharbormaster.com/secure/AuxAidReport_new.cfm?id=44106" TargetMode="External"/><Relationship Id="rId3217" Type="http://schemas.openxmlformats.org/officeDocument/2006/relationships/hyperlink" Target="http://www.usharbormaster.com/secure/auxview.cfm?recordid=44547" TargetMode="External"/><Relationship Id="rId3424" Type="http://schemas.openxmlformats.org/officeDocument/2006/relationships/hyperlink" Target="http://www.usharbormaster.com/secure/AuxAidReport_new.cfm?id=26347" TargetMode="External"/><Relationship Id="rId3631" Type="http://schemas.openxmlformats.org/officeDocument/2006/relationships/hyperlink" Target="http://maps.google.com/?output=embed&amp;q=41.73630000,-70.66250000" TargetMode="External"/><Relationship Id="rId138" Type="http://schemas.openxmlformats.org/officeDocument/2006/relationships/hyperlink" Target="http://maps.google.com/?output=embed&amp;q=41.69130000,-70.62728333" TargetMode="External"/><Relationship Id="rId345" Type="http://schemas.openxmlformats.org/officeDocument/2006/relationships/hyperlink" Target="http://www.usharbormaster.com/secure/auxview.cfm?recordid=30139" TargetMode="External"/><Relationship Id="rId552" Type="http://schemas.openxmlformats.org/officeDocument/2006/relationships/hyperlink" Target="http://www.usharbormaster.com/secure/AuxAidReport_new.cfm?id=27621" TargetMode="External"/><Relationship Id="rId1182" Type="http://schemas.openxmlformats.org/officeDocument/2006/relationships/hyperlink" Target="http://maps.google.com/?output=embed&amp;q=41.52265000,-70.67145250" TargetMode="External"/><Relationship Id="rId2026" Type="http://schemas.openxmlformats.org/officeDocument/2006/relationships/hyperlink" Target="http://maps.google.com/?output=embed&amp;q=41.64454333,-70.25830222" TargetMode="External"/><Relationship Id="rId2233" Type="http://schemas.openxmlformats.org/officeDocument/2006/relationships/hyperlink" Target="http://www.usharbormaster.com/secure/auxview.cfm?recordid=26054" TargetMode="External"/><Relationship Id="rId2440" Type="http://schemas.openxmlformats.org/officeDocument/2006/relationships/hyperlink" Target="http://www.usharbormaster.com/secure/AuxAidReport_new.cfm?id=29117" TargetMode="External"/><Relationship Id="rId205" Type="http://schemas.openxmlformats.org/officeDocument/2006/relationships/hyperlink" Target="http://www.usharbormaster.com/secure/auxview.cfm?recordid=27979" TargetMode="External"/><Relationship Id="rId412" Type="http://schemas.openxmlformats.org/officeDocument/2006/relationships/hyperlink" Target="http://www.usharbormaster.com/secure/AuxAidReport_new.cfm?id=28851" TargetMode="External"/><Relationship Id="rId1042" Type="http://schemas.openxmlformats.org/officeDocument/2006/relationships/hyperlink" Target="http://maps.google.com/?output=embed&amp;q=41.63619444,-70.24961111" TargetMode="External"/><Relationship Id="rId2300" Type="http://schemas.openxmlformats.org/officeDocument/2006/relationships/hyperlink" Target="http://www.usharbormaster.com/secure/AuxAidReport_new.cfm?id=29650" TargetMode="External"/><Relationship Id="rId4198" Type="http://schemas.openxmlformats.org/officeDocument/2006/relationships/hyperlink" Target="http://maps.google.com/?output=embed&amp;q=40.97693889,-71.09868444" TargetMode="External"/><Relationship Id="rId1999" Type="http://schemas.openxmlformats.org/officeDocument/2006/relationships/hyperlink" Target="http://maps.google.com/?output=embed&amp;q=41.65850000,-70.62566667" TargetMode="External"/><Relationship Id="rId4058" Type="http://schemas.openxmlformats.org/officeDocument/2006/relationships/hyperlink" Target="http://maps.google.com/?output=embed&amp;q=41.01225083,-70.98955694" TargetMode="External"/><Relationship Id="rId4265" Type="http://schemas.openxmlformats.org/officeDocument/2006/relationships/hyperlink" Target="http://www.usharbormaster.com/secure/auxview.cfm?recordid=23974" TargetMode="External"/><Relationship Id="rId4472" Type="http://schemas.openxmlformats.org/officeDocument/2006/relationships/hyperlink" Target="http://www.usharbormaster.com/secure/AuxAidReport_new.cfm?id=44131" TargetMode="External"/><Relationship Id="rId5109" Type="http://schemas.openxmlformats.org/officeDocument/2006/relationships/hyperlink" Target="http://www.usharbormaster.com/secure/auxview.cfm?recordid=37986" TargetMode="External"/><Relationship Id="rId1859" Type="http://schemas.openxmlformats.org/officeDocument/2006/relationships/hyperlink" Target="http://maps.google.com/?output=embed&amp;q=41.63847222,-70.40579694" TargetMode="External"/><Relationship Id="rId3074" Type="http://schemas.openxmlformats.org/officeDocument/2006/relationships/hyperlink" Target="http://maps.google.com/?output=embed&amp;q=41.20880639,-71.19411417" TargetMode="External"/><Relationship Id="rId4125" Type="http://schemas.openxmlformats.org/officeDocument/2006/relationships/hyperlink" Target="http://www.usharbormaster.com/secure/auxview.cfm?recordid=44921" TargetMode="External"/><Relationship Id="rId1719" Type="http://schemas.openxmlformats.org/officeDocument/2006/relationships/hyperlink" Target="http://maps.google.com/?output=embed&amp;q=41.28533333,-70.19488889" TargetMode="External"/><Relationship Id="rId1926" Type="http://schemas.openxmlformats.org/officeDocument/2006/relationships/hyperlink" Target="http://maps.google.com/?output=embed&amp;q=41.64948333,-70.80461667" TargetMode="External"/><Relationship Id="rId3281" Type="http://schemas.openxmlformats.org/officeDocument/2006/relationships/hyperlink" Target="http://www.usharbormaster.com/secure/auxview.cfm?recordid=44563" TargetMode="External"/><Relationship Id="rId4332" Type="http://schemas.openxmlformats.org/officeDocument/2006/relationships/hyperlink" Target="http://www.usharbormaster.com/secure/AuxAidReport_new.cfm?id=24084" TargetMode="External"/><Relationship Id="rId2090" Type="http://schemas.openxmlformats.org/officeDocument/2006/relationships/hyperlink" Target="http://maps.google.com/?output=embed&amp;q=41.86014000,-69.95297000" TargetMode="External"/><Relationship Id="rId3141" Type="http://schemas.openxmlformats.org/officeDocument/2006/relationships/hyperlink" Target="http://www.usharbormaster.com/secure/auxview.cfm?recordid=44527" TargetMode="External"/><Relationship Id="rId3001" Type="http://schemas.openxmlformats.org/officeDocument/2006/relationships/hyperlink" Target="http://www.usharbormaster.com/secure/auxview.cfm?recordid=27722" TargetMode="External"/><Relationship Id="rId3958" Type="http://schemas.openxmlformats.org/officeDocument/2006/relationships/hyperlink" Target="http://maps.google.com/?output=embed&amp;q=41.02668528,-71.12237278" TargetMode="External"/><Relationship Id="rId879" Type="http://schemas.openxmlformats.org/officeDocument/2006/relationships/hyperlink" Target="http://maps.google.com/?output=embed&amp;q=41.62133333,-70.35897222" TargetMode="External"/><Relationship Id="rId2767" Type="http://schemas.openxmlformats.org/officeDocument/2006/relationships/hyperlink" Target="http://maps.google.com/?output=embed&amp;q=41.70106667,-70.62635000" TargetMode="External"/><Relationship Id="rId5173" Type="http://schemas.openxmlformats.org/officeDocument/2006/relationships/hyperlink" Target="http://www.usharbormaster.com/secure/auxview.cfm?recordid=28807" TargetMode="External"/><Relationship Id="rId739" Type="http://schemas.openxmlformats.org/officeDocument/2006/relationships/hyperlink" Target="http://maps.google.com/?output=embed&amp;q=41.62709778,-70.41484528" TargetMode="External"/><Relationship Id="rId1369" Type="http://schemas.openxmlformats.org/officeDocument/2006/relationships/hyperlink" Target="http://www.usharbormaster.com/secure/auxview.cfm?recordid=29463" TargetMode="External"/><Relationship Id="rId1576" Type="http://schemas.openxmlformats.org/officeDocument/2006/relationships/hyperlink" Target="http://www.usharbormaster.com/secure/AuxAidReport_new.cfm?id=23921" TargetMode="External"/><Relationship Id="rId2974" Type="http://schemas.openxmlformats.org/officeDocument/2006/relationships/hyperlink" Target="http://maps.google.com/?output=embed&amp;q=42.04294444,-70.18600000" TargetMode="External"/><Relationship Id="rId3818" Type="http://schemas.openxmlformats.org/officeDocument/2006/relationships/hyperlink" Target="http://maps.google.com/?output=embed&amp;q=41.65463889,-69.98022222" TargetMode="External"/><Relationship Id="rId5033" Type="http://schemas.openxmlformats.org/officeDocument/2006/relationships/hyperlink" Target="http://www.usharbormaster.com/secure/auxview.cfm?recordid=26382" TargetMode="External"/><Relationship Id="rId946" Type="http://schemas.openxmlformats.org/officeDocument/2006/relationships/hyperlink" Target="http://maps.google.com/?output=embed&amp;q=41.38872222,-70.49697222" TargetMode="External"/><Relationship Id="rId1229" Type="http://schemas.openxmlformats.org/officeDocument/2006/relationships/hyperlink" Target="http://www.usharbormaster.com/secure/auxview.cfm?recordid=26337" TargetMode="External"/><Relationship Id="rId1783" Type="http://schemas.openxmlformats.org/officeDocument/2006/relationships/hyperlink" Target="http://maps.google.com/?output=embed&amp;q=41.71002778,-70.30122222" TargetMode="External"/><Relationship Id="rId1990" Type="http://schemas.openxmlformats.org/officeDocument/2006/relationships/hyperlink" Target="http://maps.google.com/?output=embed&amp;q=41.65833333,-70.62530556" TargetMode="External"/><Relationship Id="rId2627" Type="http://schemas.openxmlformats.org/officeDocument/2006/relationships/hyperlink" Target="http://maps.google.com/?output=embed&amp;q=41.71856667,-70.62021667" TargetMode="External"/><Relationship Id="rId2834" Type="http://schemas.openxmlformats.org/officeDocument/2006/relationships/hyperlink" Target="http://maps.google.com/?output=embed&amp;q=41.58728333,-70.45403333" TargetMode="External"/><Relationship Id="rId5100" Type="http://schemas.openxmlformats.org/officeDocument/2006/relationships/hyperlink" Target="http://www.usharbormaster.com/secure/AuxAidReport_new.cfm?id=37971" TargetMode="External"/><Relationship Id="rId75" Type="http://schemas.openxmlformats.org/officeDocument/2006/relationships/hyperlink" Target="http://maps.google.com/?output=embed&amp;q=41.57352778,-70.93786111" TargetMode="External"/><Relationship Id="rId806" Type="http://schemas.openxmlformats.org/officeDocument/2006/relationships/hyperlink" Target="http://maps.google.com/?output=embed&amp;q=41.42462833,-70.91645000" TargetMode="External"/><Relationship Id="rId1436" Type="http://schemas.openxmlformats.org/officeDocument/2006/relationships/hyperlink" Target="http://www.usharbormaster.com/secure/AuxAidReport_new.cfm?id=36904" TargetMode="External"/><Relationship Id="rId1643" Type="http://schemas.openxmlformats.org/officeDocument/2006/relationships/hyperlink" Target="http://maps.google.com/?output=embed&amp;q=41.77936111,-69.96836111" TargetMode="External"/><Relationship Id="rId1850" Type="http://schemas.openxmlformats.org/officeDocument/2006/relationships/hyperlink" Target="http://maps.google.com/?output=embed&amp;q=41.63563889,-70.40658333" TargetMode="External"/><Relationship Id="rId2901" Type="http://schemas.openxmlformats.org/officeDocument/2006/relationships/hyperlink" Target="http://www.usharbormaster.com/secure/auxview.cfm?recordid=42670" TargetMode="External"/><Relationship Id="rId4799" Type="http://schemas.openxmlformats.org/officeDocument/2006/relationships/hyperlink" Target="http://maps.google.com/?output=embed&amp;q=41.74875000,-70.70481667" TargetMode="External"/><Relationship Id="rId1503" Type="http://schemas.openxmlformats.org/officeDocument/2006/relationships/hyperlink" Target="http://maps.google.com/?output=embed&amp;q=41.70271944,-70.62117778" TargetMode="External"/><Relationship Id="rId1710" Type="http://schemas.openxmlformats.org/officeDocument/2006/relationships/hyperlink" Target="http://maps.google.com/?output=embed&amp;q=41.28752778,-70.20138889" TargetMode="External"/><Relationship Id="rId4659" Type="http://schemas.openxmlformats.org/officeDocument/2006/relationships/hyperlink" Target="http://maps.google.com/?output=embed&amp;q=41.02110056,-70.39524417" TargetMode="External"/><Relationship Id="rId4866" Type="http://schemas.openxmlformats.org/officeDocument/2006/relationships/hyperlink" Target="http://maps.google.com/?output=embed&amp;q=41.60038889,-70.40225000" TargetMode="External"/><Relationship Id="rId3468" Type="http://schemas.openxmlformats.org/officeDocument/2006/relationships/hyperlink" Target="http://www.usharbormaster.com/secure/AuxAidReport_new.cfm?id=26082" TargetMode="External"/><Relationship Id="rId3675" Type="http://schemas.openxmlformats.org/officeDocument/2006/relationships/hyperlink" Target="http://maps.google.com/?output=embed&amp;q=41.70805556,-70.76027778" TargetMode="External"/><Relationship Id="rId3882" Type="http://schemas.openxmlformats.org/officeDocument/2006/relationships/hyperlink" Target="http://maps.google.com/?output=embed&amp;q=41.66555556,-69.96752222" TargetMode="External"/><Relationship Id="rId4519" Type="http://schemas.openxmlformats.org/officeDocument/2006/relationships/hyperlink" Target="http://maps.google.com/?output=embed&amp;q=41.07002389,-70.48444694" TargetMode="External"/><Relationship Id="rId4726" Type="http://schemas.openxmlformats.org/officeDocument/2006/relationships/hyperlink" Target="http://maps.google.com/?output=embed&amp;q=41.56013889,-70.52527778" TargetMode="External"/><Relationship Id="rId4933" Type="http://schemas.openxmlformats.org/officeDocument/2006/relationships/hyperlink" Target="http://www.usharbormaster.com/secure/auxview.cfm?recordid=26597" TargetMode="External"/><Relationship Id="rId389" Type="http://schemas.openxmlformats.org/officeDocument/2006/relationships/hyperlink" Target="http://www.usharbormaster.com/secure/auxview.cfm?recordid=28090" TargetMode="External"/><Relationship Id="rId596" Type="http://schemas.openxmlformats.org/officeDocument/2006/relationships/hyperlink" Target="http://www.usharbormaster.com/secure/AuxAidReport_new.cfm?id=26513" TargetMode="External"/><Relationship Id="rId2277" Type="http://schemas.openxmlformats.org/officeDocument/2006/relationships/hyperlink" Target="http://www.usharbormaster.com/secure/auxview.cfm?recordid=26713" TargetMode="External"/><Relationship Id="rId2484" Type="http://schemas.openxmlformats.org/officeDocument/2006/relationships/hyperlink" Target="http://www.usharbormaster.com/secure/AuxAidReport_new.cfm?id=26465" TargetMode="External"/><Relationship Id="rId2691" Type="http://schemas.openxmlformats.org/officeDocument/2006/relationships/hyperlink" Target="http://maps.google.com/?output=embed&amp;q=41.70927778,-69.95172222" TargetMode="External"/><Relationship Id="rId3328" Type="http://schemas.openxmlformats.org/officeDocument/2006/relationships/hyperlink" Target="http://www.usharbormaster.com/secure/AuxAidReport_new.cfm?id=27613" TargetMode="External"/><Relationship Id="rId3535" Type="http://schemas.openxmlformats.org/officeDocument/2006/relationships/hyperlink" Target="http://maps.google.com/?output=embed&amp;q=41.60863889,-70.40747222" TargetMode="External"/><Relationship Id="rId3742" Type="http://schemas.openxmlformats.org/officeDocument/2006/relationships/hyperlink" Target="http://maps.google.com/?output=embed&amp;q=41.10920861,-71.16920250" TargetMode="External"/><Relationship Id="rId249" Type="http://schemas.openxmlformats.org/officeDocument/2006/relationships/hyperlink" Target="http://www.usharbormaster.com/secure/auxview.cfm?recordid=23866" TargetMode="External"/><Relationship Id="rId456" Type="http://schemas.openxmlformats.org/officeDocument/2006/relationships/hyperlink" Target="http://www.usharbormaster.com/secure/AuxAidReport_new.cfm?id=36856" TargetMode="External"/><Relationship Id="rId663" Type="http://schemas.openxmlformats.org/officeDocument/2006/relationships/hyperlink" Target="http://maps.google.com/?output=embed&amp;q=41.74216667,-70.62761667" TargetMode="External"/><Relationship Id="rId870" Type="http://schemas.openxmlformats.org/officeDocument/2006/relationships/hyperlink" Target="http://maps.google.com/?output=embed&amp;q=41.92969444,-70.02380556" TargetMode="External"/><Relationship Id="rId1086" Type="http://schemas.openxmlformats.org/officeDocument/2006/relationships/hyperlink" Target="http://maps.google.com/?output=embed&amp;q=41.54444444,-70.59444444" TargetMode="External"/><Relationship Id="rId1293" Type="http://schemas.openxmlformats.org/officeDocument/2006/relationships/hyperlink" Target="http://www.usharbormaster.com/secure/auxview.cfm?recordid=28159" TargetMode="External"/><Relationship Id="rId2137" Type="http://schemas.openxmlformats.org/officeDocument/2006/relationships/hyperlink" Target="http://www.usharbormaster.com/secure/auxview.cfm?recordid=27895" TargetMode="External"/><Relationship Id="rId2344" Type="http://schemas.openxmlformats.org/officeDocument/2006/relationships/hyperlink" Target="http://www.usharbormaster.com/secure/AuxAidReport_new.cfm?id=29420" TargetMode="External"/><Relationship Id="rId2551" Type="http://schemas.openxmlformats.org/officeDocument/2006/relationships/hyperlink" Target="http://maps.google.com/?output=embed&amp;q=41.99225000,-70.08000000" TargetMode="External"/><Relationship Id="rId109" Type="http://schemas.openxmlformats.org/officeDocument/2006/relationships/hyperlink" Target="http://www.usharbormaster.com/secure/auxview.cfm?recordid=45022" TargetMode="External"/><Relationship Id="rId316" Type="http://schemas.openxmlformats.org/officeDocument/2006/relationships/hyperlink" Target="http://www.usharbormaster.com/secure/AuxAidReport_new.cfm?id=23741" TargetMode="External"/><Relationship Id="rId523" Type="http://schemas.openxmlformats.org/officeDocument/2006/relationships/hyperlink" Target="http://maps.google.com/?output=embed&amp;q=41.71366667,-70.76519444" TargetMode="External"/><Relationship Id="rId1153" Type="http://schemas.openxmlformats.org/officeDocument/2006/relationships/hyperlink" Target="http://www.usharbormaster.com/secure/auxview.cfm?recordid=27688" TargetMode="External"/><Relationship Id="rId2204" Type="http://schemas.openxmlformats.org/officeDocument/2006/relationships/hyperlink" Target="http://www.usharbormaster.com/secure/AuxAidReport_new.cfm?id=30661" TargetMode="External"/><Relationship Id="rId3602" Type="http://schemas.openxmlformats.org/officeDocument/2006/relationships/hyperlink" Target="http://maps.google.com/?output=embed&amp;q=41.75563889,-70.15375000" TargetMode="External"/><Relationship Id="rId730" Type="http://schemas.openxmlformats.org/officeDocument/2006/relationships/hyperlink" Target="http://maps.google.com/?output=embed&amp;q=41.62505556,-70.41772222" TargetMode="External"/><Relationship Id="rId1013" Type="http://schemas.openxmlformats.org/officeDocument/2006/relationships/hyperlink" Target="http://www.usharbormaster.com/secure/auxview.cfm?recordid=26126" TargetMode="External"/><Relationship Id="rId1360" Type="http://schemas.openxmlformats.org/officeDocument/2006/relationships/hyperlink" Target="http://www.usharbormaster.com/secure/AuxAidReport_new.cfm?id=27878" TargetMode="External"/><Relationship Id="rId2411" Type="http://schemas.openxmlformats.org/officeDocument/2006/relationships/hyperlink" Target="http://maps.google.com/?output=embed&amp;q=41.74173333,-70.63000000" TargetMode="External"/><Relationship Id="rId4169" Type="http://schemas.openxmlformats.org/officeDocument/2006/relationships/hyperlink" Target="http://www.usharbormaster.com/secure/auxview.cfm?recordid=44932" TargetMode="External"/><Relationship Id="rId1220" Type="http://schemas.openxmlformats.org/officeDocument/2006/relationships/hyperlink" Target="http://www.usharbormaster.com/secure/AuxAidReport_new.cfm?id=31046" TargetMode="External"/><Relationship Id="rId4376" Type="http://schemas.openxmlformats.org/officeDocument/2006/relationships/hyperlink" Target="http://www.usharbormaster.com/secure/AuxAidReport_new.cfm?id=24082" TargetMode="External"/><Relationship Id="rId4583" Type="http://schemas.openxmlformats.org/officeDocument/2006/relationships/hyperlink" Target="http://maps.google.com/?output=embed&amp;q=41.03519889,-70.59382194" TargetMode="External"/><Relationship Id="rId4790" Type="http://schemas.openxmlformats.org/officeDocument/2006/relationships/hyperlink" Target="http://maps.google.com/?output=embed&amp;q=41.65527778,-70.63125556" TargetMode="External"/><Relationship Id="rId3185" Type="http://schemas.openxmlformats.org/officeDocument/2006/relationships/hyperlink" Target="http://www.usharbormaster.com/secure/auxview.cfm?recordid=44538" TargetMode="External"/><Relationship Id="rId3392" Type="http://schemas.openxmlformats.org/officeDocument/2006/relationships/hyperlink" Target="http://www.usharbormaster.com/secure/AuxAidReport_new.cfm?id=28085" TargetMode="External"/><Relationship Id="rId4029" Type="http://schemas.openxmlformats.org/officeDocument/2006/relationships/hyperlink" Target="http://www.usharbormaster.com/secure/auxview.cfm?recordid=44899" TargetMode="External"/><Relationship Id="rId4236" Type="http://schemas.openxmlformats.org/officeDocument/2006/relationships/hyperlink" Target="http://www.usharbormaster.com/secure/AuxAidReport_new.cfm?id=44948" TargetMode="External"/><Relationship Id="rId4443" Type="http://schemas.openxmlformats.org/officeDocument/2006/relationships/hyperlink" Target="http://maps.google.com/?output=embed&amp;q=41.46027778,-70.58944444" TargetMode="External"/><Relationship Id="rId4650" Type="http://schemas.openxmlformats.org/officeDocument/2006/relationships/hyperlink" Target="http://maps.google.com/?output=embed&amp;q=41.02055889,-70.43928972" TargetMode="External"/><Relationship Id="rId3045" Type="http://schemas.openxmlformats.org/officeDocument/2006/relationships/hyperlink" Target="http://www.usharbormaster.com/secure/auxview.cfm?recordid=44544" TargetMode="External"/><Relationship Id="rId3252" Type="http://schemas.openxmlformats.org/officeDocument/2006/relationships/hyperlink" Target="http://www.usharbormaster.com/secure/AuxAidReport_new.cfm?id=44555" TargetMode="External"/><Relationship Id="rId4303" Type="http://schemas.openxmlformats.org/officeDocument/2006/relationships/hyperlink" Target="http://maps.google.com/?output=embed&amp;q=41.80938889,-69.95036111" TargetMode="External"/><Relationship Id="rId4510" Type="http://schemas.openxmlformats.org/officeDocument/2006/relationships/hyperlink" Target="http://maps.google.com/?output=embed&amp;q=41.06944806,-70.52852000" TargetMode="External"/><Relationship Id="rId173" Type="http://schemas.openxmlformats.org/officeDocument/2006/relationships/hyperlink" Target="http://www.usharbormaster.com/secure/auxview.cfm?recordid=28497" TargetMode="External"/><Relationship Id="rId380" Type="http://schemas.openxmlformats.org/officeDocument/2006/relationships/hyperlink" Target="http://www.usharbormaster.com/secure/AuxAidReport_new.cfm?id=28087" TargetMode="External"/><Relationship Id="rId2061" Type="http://schemas.openxmlformats.org/officeDocument/2006/relationships/hyperlink" Target="http://www.usharbormaster.com/secure/auxview.cfm?recordid=28149" TargetMode="External"/><Relationship Id="rId3112" Type="http://schemas.openxmlformats.org/officeDocument/2006/relationships/hyperlink" Target="http://www.usharbormaster.com/secure/AuxAidReport_new.cfm?id=44519" TargetMode="External"/><Relationship Id="rId240" Type="http://schemas.openxmlformats.org/officeDocument/2006/relationships/hyperlink" Target="http://www.usharbormaster.com/secure/AuxAidReport_new.cfm?id=23864" TargetMode="External"/><Relationship Id="rId5077" Type="http://schemas.openxmlformats.org/officeDocument/2006/relationships/hyperlink" Target="http://www.usharbormaster.com/secure/auxview.cfm?recordid=26379" TargetMode="External"/><Relationship Id="rId100" Type="http://schemas.openxmlformats.org/officeDocument/2006/relationships/hyperlink" Target="http://www.usharbormaster.com/secure/AuxAidReport_new.cfm?id=28949" TargetMode="External"/><Relationship Id="rId2878" Type="http://schemas.openxmlformats.org/officeDocument/2006/relationships/hyperlink" Target="http://maps.google.com/?output=embed&amp;q=41.58825056,-70.45800944" TargetMode="External"/><Relationship Id="rId3929" Type="http://schemas.openxmlformats.org/officeDocument/2006/relationships/hyperlink" Target="http://www.usharbormaster.com/secure/auxview.cfm?recordid=44874" TargetMode="External"/><Relationship Id="rId4093" Type="http://schemas.openxmlformats.org/officeDocument/2006/relationships/hyperlink" Target="http://www.usharbormaster.com/secure/auxview.cfm?recordid=44953" TargetMode="External"/><Relationship Id="rId5144" Type="http://schemas.openxmlformats.org/officeDocument/2006/relationships/hyperlink" Target="http://www.usharbormaster.com/secure/AuxAidReport_new.cfm?id=29130" TargetMode="External"/><Relationship Id="rId1687" Type="http://schemas.openxmlformats.org/officeDocument/2006/relationships/hyperlink" Target="http://maps.google.com/?output=embed&amp;q=41.56205000,-70.51360000" TargetMode="External"/><Relationship Id="rId1894" Type="http://schemas.openxmlformats.org/officeDocument/2006/relationships/hyperlink" Target="http://maps.google.com/?output=embed&amp;q=41.43997222,-70.59963889" TargetMode="External"/><Relationship Id="rId2738" Type="http://schemas.openxmlformats.org/officeDocument/2006/relationships/hyperlink" Target="http://maps.google.com/?output=embed&amp;q=41.72330556,-69.97347222" TargetMode="External"/><Relationship Id="rId2945" Type="http://schemas.openxmlformats.org/officeDocument/2006/relationships/hyperlink" Target="http://www.usharbormaster.com/secure/auxview.cfm?recordid=26346" TargetMode="External"/><Relationship Id="rId917" Type="http://schemas.openxmlformats.org/officeDocument/2006/relationships/hyperlink" Target="http://www.usharbormaster.com/secure/auxview.cfm?recordid=37969" TargetMode="External"/><Relationship Id="rId1547" Type="http://schemas.openxmlformats.org/officeDocument/2006/relationships/hyperlink" Target="http://maps.google.com/?output=embed&amp;q=41.73500000,-69.96550000" TargetMode="External"/><Relationship Id="rId1754" Type="http://schemas.openxmlformats.org/officeDocument/2006/relationships/hyperlink" Target="http://maps.google.com/?output=embed&amp;q=41.28822222,-70.20755556" TargetMode="External"/><Relationship Id="rId1961" Type="http://schemas.openxmlformats.org/officeDocument/2006/relationships/hyperlink" Target="http://www.usharbormaster.com/secure/auxview.cfm?recordid=42663" TargetMode="External"/><Relationship Id="rId2805" Type="http://schemas.openxmlformats.org/officeDocument/2006/relationships/hyperlink" Target="http://www.usharbormaster.com/secure/auxview.cfm?recordid=28699" TargetMode="External"/><Relationship Id="rId4160" Type="http://schemas.openxmlformats.org/officeDocument/2006/relationships/hyperlink" Target="http://www.usharbormaster.com/secure/AuxAidReport_new.cfm?id=44929" TargetMode="External"/><Relationship Id="rId5004" Type="http://schemas.openxmlformats.org/officeDocument/2006/relationships/hyperlink" Target="http://www.usharbormaster.com/secure/AuxAidReport_new.cfm?id=25659" TargetMode="External"/><Relationship Id="rId46" Type="http://schemas.openxmlformats.org/officeDocument/2006/relationships/hyperlink" Target="http://maps.google.com/?output=embed&amp;q=41.65786111,-70.08683333" TargetMode="External"/><Relationship Id="rId1407" Type="http://schemas.openxmlformats.org/officeDocument/2006/relationships/hyperlink" Target="http://maps.google.com/?output=embed&amp;q=41.61666667,-70.12722222" TargetMode="External"/><Relationship Id="rId1614" Type="http://schemas.openxmlformats.org/officeDocument/2006/relationships/hyperlink" Target="http://maps.google.com/?output=embed&amp;q=41.76561111,-69.96358333" TargetMode="External"/><Relationship Id="rId1821" Type="http://schemas.openxmlformats.org/officeDocument/2006/relationships/hyperlink" Target="http://www.usharbormaster.com/secure/auxview.cfm?recordid=28005" TargetMode="External"/><Relationship Id="rId4020" Type="http://schemas.openxmlformats.org/officeDocument/2006/relationships/hyperlink" Target="http://www.usharbormaster.com/secure/AuxAidReport_new.cfm?id=44896" TargetMode="External"/><Relationship Id="rId4977" Type="http://schemas.openxmlformats.org/officeDocument/2006/relationships/hyperlink" Target="http://www.usharbormaster.com/secure/auxview.cfm?recordid=29412" TargetMode="External"/><Relationship Id="rId3579" Type="http://schemas.openxmlformats.org/officeDocument/2006/relationships/hyperlink" Target="http://maps.google.com/?output=embed&amp;q=41.60835778,-70.40298444" TargetMode="External"/><Relationship Id="rId3786" Type="http://schemas.openxmlformats.org/officeDocument/2006/relationships/hyperlink" Target="http://maps.google.com/?output=embed&amp;q=41.71275000,-70.63348333" TargetMode="External"/><Relationship Id="rId2388" Type="http://schemas.openxmlformats.org/officeDocument/2006/relationships/hyperlink" Target="http://www.usharbormaster.com/secure/AuxAidReport_new.cfm?id=27470" TargetMode="External"/><Relationship Id="rId2595" Type="http://schemas.openxmlformats.org/officeDocument/2006/relationships/hyperlink" Target="http://maps.google.com/?output=embed&amp;q=41.65278333,-70.63233056" TargetMode="External"/><Relationship Id="rId3439" Type="http://schemas.openxmlformats.org/officeDocument/2006/relationships/hyperlink" Target="http://maps.google.com/?output=embed&amp;q=41.60038889,-70.46525000" TargetMode="External"/><Relationship Id="rId3993" Type="http://schemas.openxmlformats.org/officeDocument/2006/relationships/hyperlink" Target="http://www.usharbormaster.com/secure/auxview.cfm?recordid=44890" TargetMode="External"/><Relationship Id="rId4837" Type="http://schemas.openxmlformats.org/officeDocument/2006/relationships/hyperlink" Target="http://www.usharbormaster.com/secure/auxview.cfm?recordid=28708" TargetMode="External"/><Relationship Id="rId567" Type="http://schemas.openxmlformats.org/officeDocument/2006/relationships/hyperlink" Target="http://maps.google.com/?output=embed&amp;q=41.62577778,-70.36786111" TargetMode="External"/><Relationship Id="rId1197" Type="http://schemas.openxmlformats.org/officeDocument/2006/relationships/hyperlink" Target="http://www.usharbormaster.com/secure/auxview.cfm?recordid=26113" TargetMode="External"/><Relationship Id="rId2248" Type="http://schemas.openxmlformats.org/officeDocument/2006/relationships/hyperlink" Target="http://www.usharbormaster.com/secure/AuxAidReport_new.cfm?id=30660" TargetMode="External"/><Relationship Id="rId3646" Type="http://schemas.openxmlformats.org/officeDocument/2006/relationships/hyperlink" Target="http://maps.google.com/?output=embed&amp;q=41.69476667,-70.75400000" TargetMode="External"/><Relationship Id="rId3853" Type="http://schemas.openxmlformats.org/officeDocument/2006/relationships/hyperlink" Target="http://www.usharbormaster.com/secure/auxview.cfm?recordid=41279" TargetMode="External"/><Relationship Id="rId4904" Type="http://schemas.openxmlformats.org/officeDocument/2006/relationships/hyperlink" Target="http://www.usharbormaster.com/secure/AuxAidReport_new.cfm?id=26560" TargetMode="External"/><Relationship Id="rId774" Type="http://schemas.openxmlformats.org/officeDocument/2006/relationships/hyperlink" Target="http://maps.google.com/?output=embed&amp;q=41.60920556,-70.42869722" TargetMode="External"/><Relationship Id="rId981" Type="http://schemas.openxmlformats.org/officeDocument/2006/relationships/hyperlink" Target="http://www.usharbormaster.com/secure/auxview.cfm?recordid=32285" TargetMode="External"/><Relationship Id="rId1057" Type="http://schemas.openxmlformats.org/officeDocument/2006/relationships/hyperlink" Target="http://www.usharbormaster.com/secure/auxview.cfm?recordid=28488" TargetMode="External"/><Relationship Id="rId2455" Type="http://schemas.openxmlformats.org/officeDocument/2006/relationships/hyperlink" Target="http://maps.google.com/?output=embed&amp;q=41.66169444,-69.95305556" TargetMode="External"/><Relationship Id="rId2662" Type="http://schemas.openxmlformats.org/officeDocument/2006/relationships/hyperlink" Target="http://maps.google.com/?output=embed&amp;q=41.69644444,-69.93800000" TargetMode="External"/><Relationship Id="rId3506" Type="http://schemas.openxmlformats.org/officeDocument/2006/relationships/hyperlink" Target="http://maps.google.com/?output=embed&amp;q=41.60904083,-70.41446333" TargetMode="External"/><Relationship Id="rId3713" Type="http://schemas.openxmlformats.org/officeDocument/2006/relationships/hyperlink" Target="http://www.usharbormaster.com/secure/auxview.cfm?recordid=25233" TargetMode="External"/><Relationship Id="rId3920" Type="http://schemas.openxmlformats.org/officeDocument/2006/relationships/hyperlink" Target="http://www.usharbormaster.com/secure/AuxAidReport_new.cfm?id=42590" TargetMode="External"/><Relationship Id="rId427" Type="http://schemas.openxmlformats.org/officeDocument/2006/relationships/hyperlink" Target="http://maps.google.com/?output=embed&amp;q=41.60935833,-70.81087778" TargetMode="External"/><Relationship Id="rId634" Type="http://schemas.openxmlformats.org/officeDocument/2006/relationships/hyperlink" Target="http://maps.google.com/?output=embed&amp;q=41.67050000,-69.94447222" TargetMode="External"/><Relationship Id="rId841" Type="http://schemas.openxmlformats.org/officeDocument/2006/relationships/hyperlink" Target="http://www.usharbormaster.com/secure/auxview.cfm?recordid=29451" TargetMode="External"/><Relationship Id="rId1264" Type="http://schemas.openxmlformats.org/officeDocument/2006/relationships/hyperlink" Target="http://www.usharbormaster.com/secure/AuxAidReport_new.cfm?id=43975" TargetMode="External"/><Relationship Id="rId1471" Type="http://schemas.openxmlformats.org/officeDocument/2006/relationships/hyperlink" Target="http://maps.google.com/?output=embed&amp;q=41.46780556,-70.63280556" TargetMode="External"/><Relationship Id="rId2108" Type="http://schemas.openxmlformats.org/officeDocument/2006/relationships/hyperlink" Target="http://www.usharbormaster.com/secure/AuxAidReport_new.cfm?id=44721" TargetMode="External"/><Relationship Id="rId2315" Type="http://schemas.openxmlformats.org/officeDocument/2006/relationships/hyperlink" Target="http://maps.google.com/?output=embed&amp;q=41.62033000,-70.91386500" TargetMode="External"/><Relationship Id="rId2522" Type="http://schemas.openxmlformats.org/officeDocument/2006/relationships/hyperlink" Target="http://maps.google.com/?output=embed&amp;q=41.62695000,-70.90914167" TargetMode="External"/><Relationship Id="rId701" Type="http://schemas.openxmlformats.org/officeDocument/2006/relationships/hyperlink" Target="http://www.usharbormaster.com/secure/auxview.cfm?recordid=26482" TargetMode="External"/><Relationship Id="rId1124" Type="http://schemas.openxmlformats.org/officeDocument/2006/relationships/hyperlink" Target="http://www.usharbormaster.com/secure/AuxAidReport_new.cfm?id=25209" TargetMode="External"/><Relationship Id="rId1331" Type="http://schemas.openxmlformats.org/officeDocument/2006/relationships/hyperlink" Target="http://maps.google.com/?output=embed&amp;q=41.65308333,-70.11506667" TargetMode="External"/><Relationship Id="rId4487" Type="http://schemas.openxmlformats.org/officeDocument/2006/relationships/hyperlink" Target="http://maps.google.com/?output=embed&amp;q=41.08670194,-70.48482306" TargetMode="External"/><Relationship Id="rId4694" Type="http://schemas.openxmlformats.org/officeDocument/2006/relationships/hyperlink" Target="http://maps.google.com/?output=embed&amp;q=40.97024639,-70.46020611" TargetMode="External"/><Relationship Id="rId3089" Type="http://schemas.openxmlformats.org/officeDocument/2006/relationships/hyperlink" Target="http://www.usharbormaster.com/secure/auxview.cfm?recordid=44514" TargetMode="External"/><Relationship Id="rId3296" Type="http://schemas.openxmlformats.org/officeDocument/2006/relationships/hyperlink" Target="http://www.usharbormaster.com/secure/AuxAidReport_new.cfm?id=44566" TargetMode="External"/><Relationship Id="rId4347" Type="http://schemas.openxmlformats.org/officeDocument/2006/relationships/hyperlink" Target="http://maps.google.com/?output=embed&amp;q=41.81225000,-69.95358333" TargetMode="External"/><Relationship Id="rId4554" Type="http://schemas.openxmlformats.org/officeDocument/2006/relationships/hyperlink" Target="http://maps.google.com/?output=embed&amp;q=41.05306083,-70.50610278" TargetMode="External"/><Relationship Id="rId4761" Type="http://schemas.openxmlformats.org/officeDocument/2006/relationships/hyperlink" Target="http://www.usharbormaster.com/secure/auxview.cfm?recordid=25845" TargetMode="External"/><Relationship Id="rId3156" Type="http://schemas.openxmlformats.org/officeDocument/2006/relationships/hyperlink" Target="http://www.usharbormaster.com/secure/AuxAidReport_new.cfm?id=44530" TargetMode="External"/><Relationship Id="rId3363" Type="http://schemas.openxmlformats.org/officeDocument/2006/relationships/hyperlink" Target="http://maps.google.com/?output=embed&amp;q=41.70936111,-69.96513889" TargetMode="External"/><Relationship Id="rId4207" Type="http://schemas.openxmlformats.org/officeDocument/2006/relationships/hyperlink" Target="http://maps.google.com/?output=embed&amp;q=40.97791139,-71.05483778" TargetMode="External"/><Relationship Id="rId4414" Type="http://schemas.openxmlformats.org/officeDocument/2006/relationships/hyperlink" Target="http://maps.google.com/?output=embed&amp;q=41.70680000,-70.75554694" TargetMode="External"/><Relationship Id="rId284" Type="http://schemas.openxmlformats.org/officeDocument/2006/relationships/hyperlink" Target="http://www.usharbormaster.com/secure/AuxAidReport_new.cfm?id=25733" TargetMode="External"/><Relationship Id="rId491" Type="http://schemas.openxmlformats.org/officeDocument/2006/relationships/hyperlink" Target="http://maps.google.com/?output=embed&amp;q=41.73163333,-70.64566667" TargetMode="External"/><Relationship Id="rId2172" Type="http://schemas.openxmlformats.org/officeDocument/2006/relationships/hyperlink" Target="http://www.usharbormaster.com/secure/AuxAidReport_new.cfm?id=27648" TargetMode="External"/><Relationship Id="rId3016" Type="http://schemas.openxmlformats.org/officeDocument/2006/relationships/hyperlink" Target="http://www.usharbormaster.com/secure/AuxAidReport_new.cfm?id=29392" TargetMode="External"/><Relationship Id="rId3223" Type="http://schemas.openxmlformats.org/officeDocument/2006/relationships/hyperlink" Target="http://maps.google.com/?output=embed&amp;q=41.13126528,-70.86085083" TargetMode="External"/><Relationship Id="rId3570" Type="http://schemas.openxmlformats.org/officeDocument/2006/relationships/hyperlink" Target="http://maps.google.com/?output=embed&amp;q=41.60883333,-70.41800000" TargetMode="External"/><Relationship Id="rId4621" Type="http://schemas.openxmlformats.org/officeDocument/2006/relationships/hyperlink" Target="http://www.usharbormaster.com/secure/auxview.cfm?recordid=44169" TargetMode="External"/><Relationship Id="rId144" Type="http://schemas.openxmlformats.org/officeDocument/2006/relationships/hyperlink" Target="http://www.usharbormaster.com/secure/AuxAidReport_new.cfm?id=23744" TargetMode="External"/><Relationship Id="rId3430" Type="http://schemas.openxmlformats.org/officeDocument/2006/relationships/hyperlink" Target="http://maps.google.com/?output=embed&amp;q=41.59783333,-70.46581389" TargetMode="External"/><Relationship Id="rId5188" Type="http://schemas.openxmlformats.org/officeDocument/2006/relationships/hyperlink" Target="http://www.usharbormaster.com/secure/AuxAidReport_new.cfm?id=28805" TargetMode="External"/><Relationship Id="rId351" Type="http://schemas.openxmlformats.org/officeDocument/2006/relationships/hyperlink" Target="http://maps.google.com/?output=embed&amp;q=41.67605556,-70.16936111" TargetMode="External"/><Relationship Id="rId2032" Type="http://schemas.openxmlformats.org/officeDocument/2006/relationships/hyperlink" Target="http://www.usharbormaster.com/secure/AuxAidReport_new.cfm?id=26712" TargetMode="External"/><Relationship Id="rId2989" Type="http://schemas.openxmlformats.org/officeDocument/2006/relationships/hyperlink" Target="http://www.usharbormaster.com/secure/auxview.cfm?recordid=26089" TargetMode="External"/><Relationship Id="rId211" Type="http://schemas.openxmlformats.org/officeDocument/2006/relationships/hyperlink" Target="http://maps.google.com/?output=embed&amp;q=41.68258333,-70.16258333" TargetMode="External"/><Relationship Id="rId1798" Type="http://schemas.openxmlformats.org/officeDocument/2006/relationships/hyperlink" Target="http://maps.google.com/?output=embed&amp;q=41.70886111,-70.30100000" TargetMode="External"/><Relationship Id="rId2849" Type="http://schemas.openxmlformats.org/officeDocument/2006/relationships/hyperlink" Target="http://www.usharbormaster.com/secure/auxview.cfm?recordid=26654" TargetMode="External"/><Relationship Id="rId5048" Type="http://schemas.openxmlformats.org/officeDocument/2006/relationships/hyperlink" Target="http://www.usharbormaster.com/secure/AuxAidReport_new.cfm?id=26385" TargetMode="External"/><Relationship Id="rId1658" Type="http://schemas.openxmlformats.org/officeDocument/2006/relationships/hyperlink" Target="http://maps.google.com/?output=embed&amp;q=41.55845000,-70.51808333" TargetMode="External"/><Relationship Id="rId1865" Type="http://schemas.openxmlformats.org/officeDocument/2006/relationships/hyperlink" Target="http://www.usharbormaster.com/secure/auxview.cfm?recordid=26580" TargetMode="External"/><Relationship Id="rId2709" Type="http://schemas.openxmlformats.org/officeDocument/2006/relationships/hyperlink" Target="http://www.usharbormaster.com/secure/auxview.cfm?recordid=28063" TargetMode="External"/><Relationship Id="rId4064" Type="http://schemas.openxmlformats.org/officeDocument/2006/relationships/hyperlink" Target="http://www.usharbormaster.com/secure/AuxAidReport_new.cfm?id=44907" TargetMode="External"/><Relationship Id="rId4271" Type="http://schemas.openxmlformats.org/officeDocument/2006/relationships/hyperlink" Target="http://maps.google.com/?output=embed&amp;q=41.74004722,-70.65986111" TargetMode="External"/><Relationship Id="rId5115" Type="http://schemas.openxmlformats.org/officeDocument/2006/relationships/hyperlink" Target="http://maps.google.com/?output=embed&amp;q=41.73369167,-70.74554722" TargetMode="External"/><Relationship Id="rId1518" Type="http://schemas.openxmlformats.org/officeDocument/2006/relationships/hyperlink" Target="http://maps.google.com/?output=embed&amp;q=41.76266667,-70.61335000" TargetMode="External"/><Relationship Id="rId2916" Type="http://schemas.openxmlformats.org/officeDocument/2006/relationships/hyperlink" Target="http://www.usharbormaster.com/secure/AuxAidReport_new.cfm?id=26340" TargetMode="External"/><Relationship Id="rId3080" Type="http://schemas.openxmlformats.org/officeDocument/2006/relationships/hyperlink" Target="http://www.usharbormaster.com/secure/AuxAidReport_new.cfm?id=44510" TargetMode="External"/><Relationship Id="rId4131" Type="http://schemas.openxmlformats.org/officeDocument/2006/relationships/hyperlink" Target="http://maps.google.com/?output=embed&amp;q=40.99507167,-71.03313639" TargetMode="External"/><Relationship Id="rId1725" Type="http://schemas.openxmlformats.org/officeDocument/2006/relationships/hyperlink" Target="http://www.usharbormaster.com/secure/auxview.cfm?recordid=28682" TargetMode="External"/><Relationship Id="rId1932" Type="http://schemas.openxmlformats.org/officeDocument/2006/relationships/hyperlink" Target="http://www.usharbormaster.com/secure/AuxAidReport_new.cfm?id=42659" TargetMode="External"/><Relationship Id="rId17" Type="http://schemas.openxmlformats.org/officeDocument/2006/relationships/hyperlink" Target="http://www.usharbormaster.com/secure/auxview.cfm?recordid=27468" TargetMode="External"/><Relationship Id="rId3897" Type="http://schemas.openxmlformats.org/officeDocument/2006/relationships/hyperlink" Target="http://www.usharbormaster.com/secure/auxview.cfm?recordid=29949" TargetMode="External"/><Relationship Id="rId4948" Type="http://schemas.openxmlformats.org/officeDocument/2006/relationships/hyperlink" Target="http://www.usharbormaster.com/secure/AuxAidReport_new.cfm?id=26569" TargetMode="External"/><Relationship Id="rId2499" Type="http://schemas.openxmlformats.org/officeDocument/2006/relationships/hyperlink" Target="http://maps.google.com/?output=embed&amp;q=41.68035000,-69.97225000" TargetMode="External"/><Relationship Id="rId3757" Type="http://schemas.openxmlformats.org/officeDocument/2006/relationships/hyperlink" Target="http://www.usharbormaster.com/secure/auxview.cfm?recordid=44314" TargetMode="External"/><Relationship Id="rId3964" Type="http://schemas.openxmlformats.org/officeDocument/2006/relationships/hyperlink" Target="http://www.usharbormaster.com/secure/AuxAidReport_new.cfm?id=44882" TargetMode="External"/><Relationship Id="rId4808" Type="http://schemas.openxmlformats.org/officeDocument/2006/relationships/hyperlink" Target="http://www.usharbormaster.com/secure/AuxAidReport_new.cfm?id=29191" TargetMode="External"/><Relationship Id="rId1" Type="http://schemas.openxmlformats.org/officeDocument/2006/relationships/hyperlink" Target="http://www.usharbormaster.com/secure/auxviewall.cfm" TargetMode="External"/><Relationship Id="rId678" Type="http://schemas.openxmlformats.org/officeDocument/2006/relationships/hyperlink" Target="http://maps.google.com/?output=embed&amp;q=41.59863889,-70.43111111" TargetMode="External"/><Relationship Id="rId885" Type="http://schemas.openxmlformats.org/officeDocument/2006/relationships/hyperlink" Target="http://www.usharbormaster.com/secure/auxview.cfm?recordid=26509" TargetMode="External"/><Relationship Id="rId2359" Type="http://schemas.openxmlformats.org/officeDocument/2006/relationships/hyperlink" Target="http://maps.google.com/?output=embed&amp;q=41.69743417,-70.74082472" TargetMode="External"/><Relationship Id="rId2566" Type="http://schemas.openxmlformats.org/officeDocument/2006/relationships/hyperlink" Target="http://maps.google.com/?output=embed&amp;q=41.63130556,-70.21744444" TargetMode="External"/><Relationship Id="rId2773" Type="http://schemas.openxmlformats.org/officeDocument/2006/relationships/hyperlink" Target="http://www.usharbormaster.com/secure/auxview.cfm?recordid=24032" TargetMode="External"/><Relationship Id="rId2980" Type="http://schemas.openxmlformats.org/officeDocument/2006/relationships/hyperlink" Target="http://www.usharbormaster.com/secure/AuxAidReport_new.cfm?id=29028" TargetMode="External"/><Relationship Id="rId3617" Type="http://schemas.openxmlformats.org/officeDocument/2006/relationships/hyperlink" Target="http://www.usharbormaster.com/secure/auxview.cfm?recordid=37966" TargetMode="External"/><Relationship Id="rId3824" Type="http://schemas.openxmlformats.org/officeDocument/2006/relationships/hyperlink" Target="http://www.usharbormaster.com/secure/AuxAidReport_new.cfm?id=28402" TargetMode="External"/><Relationship Id="rId538" Type="http://schemas.openxmlformats.org/officeDocument/2006/relationships/hyperlink" Target="http://maps.google.com/?output=embed&amp;q=41.75596667,-70.62163333" TargetMode="External"/><Relationship Id="rId745" Type="http://schemas.openxmlformats.org/officeDocument/2006/relationships/hyperlink" Target="http://www.usharbormaster.com/secure/auxview.cfm?recordid=26500" TargetMode="External"/><Relationship Id="rId952" Type="http://schemas.openxmlformats.org/officeDocument/2006/relationships/hyperlink" Target="http://www.usharbormaster.com/secure/AuxAidReport_new.cfm?id=29319" TargetMode="External"/><Relationship Id="rId1168" Type="http://schemas.openxmlformats.org/officeDocument/2006/relationships/hyperlink" Target="http://www.usharbormaster.com/secure/AuxAidReport_new.cfm?id=23825" TargetMode="External"/><Relationship Id="rId1375" Type="http://schemas.openxmlformats.org/officeDocument/2006/relationships/hyperlink" Target="http://maps.google.com/?output=embed&amp;q=41.63894444,-70.27316667" TargetMode="External"/><Relationship Id="rId1582" Type="http://schemas.openxmlformats.org/officeDocument/2006/relationships/hyperlink" Target="http://maps.google.com/?output=embed&amp;q=41.75233333,-69.96361111" TargetMode="External"/><Relationship Id="rId2219" Type="http://schemas.openxmlformats.org/officeDocument/2006/relationships/hyperlink" Target="http://maps.google.com/?output=embed&amp;q=41.29719444,-70.07475000" TargetMode="External"/><Relationship Id="rId2426" Type="http://schemas.openxmlformats.org/officeDocument/2006/relationships/hyperlink" Target="http://maps.google.com/?output=embed&amp;q=41.66280556,-69.95333333" TargetMode="External"/><Relationship Id="rId2633" Type="http://schemas.openxmlformats.org/officeDocument/2006/relationships/hyperlink" Target="http://www.usharbormaster.com/secure/auxview.cfm?recordid=24054" TargetMode="External"/><Relationship Id="rId81" Type="http://schemas.openxmlformats.org/officeDocument/2006/relationships/hyperlink" Target="http://www.usharbormaster.com/secure/auxview.cfm?recordid=25819" TargetMode="External"/><Relationship Id="rId605" Type="http://schemas.openxmlformats.org/officeDocument/2006/relationships/hyperlink" Target="http://www.usharbormaster.com/secure/auxview.cfm?recordid=26516" TargetMode="External"/><Relationship Id="rId812" Type="http://schemas.openxmlformats.org/officeDocument/2006/relationships/hyperlink" Target="http://www.usharbormaster.com/secure/AuxAidReport_new.cfm?id=28910" TargetMode="External"/><Relationship Id="rId1028" Type="http://schemas.openxmlformats.org/officeDocument/2006/relationships/hyperlink" Target="http://www.usharbormaster.com/secure/AuxAidReport_new.cfm?id=29180" TargetMode="External"/><Relationship Id="rId1235" Type="http://schemas.openxmlformats.org/officeDocument/2006/relationships/hyperlink" Target="http://maps.google.com/?output=embed&amp;q=41.56090000,-70.51173889" TargetMode="External"/><Relationship Id="rId1442" Type="http://schemas.openxmlformats.org/officeDocument/2006/relationships/hyperlink" Target="http://maps.google.com/?output=embed&amp;q=41.46477611,-70.62949417" TargetMode="External"/><Relationship Id="rId2840" Type="http://schemas.openxmlformats.org/officeDocument/2006/relationships/hyperlink" Target="http://www.usharbormaster.com/secure/AuxAidReport_new.cfm?id=26648" TargetMode="External"/><Relationship Id="rId4598" Type="http://schemas.openxmlformats.org/officeDocument/2006/relationships/hyperlink" Target="http://maps.google.com/?output=embed&amp;q=41.03638389,-70.50572306" TargetMode="External"/><Relationship Id="rId1302" Type="http://schemas.openxmlformats.org/officeDocument/2006/relationships/hyperlink" Target="http://maps.google.com/?output=embed&amp;q=41.68165000,-70.62351667" TargetMode="External"/><Relationship Id="rId2700" Type="http://schemas.openxmlformats.org/officeDocument/2006/relationships/hyperlink" Target="http://www.usharbormaster.com/secure/AuxAidReport_new.cfm?id=28060" TargetMode="External"/><Relationship Id="rId4458" Type="http://schemas.openxmlformats.org/officeDocument/2006/relationships/hyperlink" Target="http://maps.google.com/?output=embed&amp;q=41.12063028,-70.44147167" TargetMode="External"/><Relationship Id="rId3267" Type="http://schemas.openxmlformats.org/officeDocument/2006/relationships/hyperlink" Target="http://maps.google.com/?output=embed&amp;q=41.09505000,-71.03530000" TargetMode="External"/><Relationship Id="rId4665" Type="http://schemas.openxmlformats.org/officeDocument/2006/relationships/hyperlink" Target="http://www.usharbormaster.com/secure/auxview.cfm?recordid=44180" TargetMode="External"/><Relationship Id="rId4872" Type="http://schemas.openxmlformats.org/officeDocument/2006/relationships/hyperlink" Target="http://www.usharbormaster.com/secure/AuxAidReport_new.cfm?id=26546" TargetMode="External"/><Relationship Id="rId188" Type="http://schemas.openxmlformats.org/officeDocument/2006/relationships/hyperlink" Target="http://www.usharbormaster.com/secure/AuxAidReport_new.cfm?id=28499" TargetMode="External"/><Relationship Id="rId395" Type="http://schemas.openxmlformats.org/officeDocument/2006/relationships/hyperlink" Target="http://maps.google.com/?output=embed&amp;q=41.56679444,-70.53538333" TargetMode="External"/><Relationship Id="rId2076" Type="http://schemas.openxmlformats.org/officeDocument/2006/relationships/hyperlink" Target="http://www.usharbormaster.com/secure/AuxAidReport_new.cfm?id=28141" TargetMode="External"/><Relationship Id="rId3474" Type="http://schemas.openxmlformats.org/officeDocument/2006/relationships/hyperlink" Target="http://maps.google.com/?output=embed&amp;q=41.57266667,-70.52971667" TargetMode="External"/><Relationship Id="rId3681" Type="http://schemas.openxmlformats.org/officeDocument/2006/relationships/hyperlink" Target="http://www.usharbormaster.com/secure/auxview.cfm?recordid=28852" TargetMode="External"/><Relationship Id="rId4318" Type="http://schemas.openxmlformats.org/officeDocument/2006/relationships/hyperlink" Target="http://maps.google.com/?output=embed&amp;q=41.80338889,-69.97380556" TargetMode="External"/><Relationship Id="rId4525" Type="http://schemas.openxmlformats.org/officeDocument/2006/relationships/hyperlink" Target="http://www.usharbormaster.com/secure/auxview.cfm?recordid=44145" TargetMode="External"/><Relationship Id="rId4732" Type="http://schemas.openxmlformats.org/officeDocument/2006/relationships/hyperlink" Target="http://www.usharbormaster.com/secure/AuxAidReport_new.cfm?id=26099" TargetMode="External"/><Relationship Id="rId2283" Type="http://schemas.openxmlformats.org/officeDocument/2006/relationships/hyperlink" Target="http://maps.google.com/?output=embed&amp;q=41.60765000,-70.84036667" TargetMode="External"/><Relationship Id="rId2490" Type="http://schemas.openxmlformats.org/officeDocument/2006/relationships/hyperlink" Target="http://maps.google.com/?output=embed&amp;q=41.67802583,-69.97901778" TargetMode="External"/><Relationship Id="rId3127" Type="http://schemas.openxmlformats.org/officeDocument/2006/relationships/hyperlink" Target="http://maps.google.com/?output=embed&amp;q=41.17579972,-71.17125861" TargetMode="External"/><Relationship Id="rId3334" Type="http://schemas.openxmlformats.org/officeDocument/2006/relationships/hyperlink" Target="http://maps.google.com/?output=embed&amp;q=41.71791667,-69.99541667" TargetMode="External"/><Relationship Id="rId3541" Type="http://schemas.openxmlformats.org/officeDocument/2006/relationships/hyperlink" Target="http://www.usharbormaster.com/secure/auxview.cfm?recordid=26543" TargetMode="External"/><Relationship Id="rId255" Type="http://schemas.openxmlformats.org/officeDocument/2006/relationships/hyperlink" Target="http://maps.google.com/?output=embed&amp;q=41.69441667,-70.16977778" TargetMode="External"/><Relationship Id="rId462" Type="http://schemas.openxmlformats.org/officeDocument/2006/relationships/hyperlink" Target="http://maps.google.com/?output=embed&amp;q=41.61750000,-70.80771667" TargetMode="External"/><Relationship Id="rId1092" Type="http://schemas.openxmlformats.org/officeDocument/2006/relationships/hyperlink" Target="http://www.usharbormaster.com/secure/AuxAidReport_new.cfm?id=30934" TargetMode="External"/><Relationship Id="rId2143" Type="http://schemas.openxmlformats.org/officeDocument/2006/relationships/hyperlink" Target="http://maps.google.com/?output=embed&amp;q=41.45441667,-70.58628333" TargetMode="External"/><Relationship Id="rId2350" Type="http://schemas.openxmlformats.org/officeDocument/2006/relationships/hyperlink" Target="http://maps.google.com/?output=embed&amp;q=41.63734167,-70.40604611" TargetMode="External"/><Relationship Id="rId3401" Type="http://schemas.openxmlformats.org/officeDocument/2006/relationships/hyperlink" Target="http://www.usharbormaster.com/secure/auxview.cfm?recordid=24002" TargetMode="External"/><Relationship Id="rId115" Type="http://schemas.openxmlformats.org/officeDocument/2006/relationships/hyperlink" Target="http://maps.google.com/?output=embed&amp;q=41.68044444,-69.94675000" TargetMode="External"/><Relationship Id="rId322" Type="http://schemas.openxmlformats.org/officeDocument/2006/relationships/hyperlink" Target="http://maps.google.com/?output=embed&amp;q=41.64241667,-70.19572222" TargetMode="External"/><Relationship Id="rId2003" Type="http://schemas.openxmlformats.org/officeDocument/2006/relationships/hyperlink" Target="http://maps.google.com/?output=embed&amp;q=41.65625000,-70.62319444" TargetMode="External"/><Relationship Id="rId2210" Type="http://schemas.openxmlformats.org/officeDocument/2006/relationships/hyperlink" Target="http://maps.google.com/?output=embed&amp;q=41.29697222,-70.07425000" TargetMode="External"/><Relationship Id="rId5159" Type="http://schemas.openxmlformats.org/officeDocument/2006/relationships/hyperlink" Target="http://maps.google.com/?output=embed&amp;q=41.91780333,-70.33223667" TargetMode="External"/><Relationship Id="rId4175" Type="http://schemas.openxmlformats.org/officeDocument/2006/relationships/hyperlink" Target="http://maps.google.com/?output=embed&amp;q=40.97459222,-71.23078389" TargetMode="External"/><Relationship Id="rId4382" Type="http://schemas.openxmlformats.org/officeDocument/2006/relationships/hyperlink" Target="http://maps.google.com/?output=embed&amp;q=41.80548333,-69.96918333" TargetMode="External"/><Relationship Id="rId5019" Type="http://schemas.openxmlformats.org/officeDocument/2006/relationships/hyperlink" Target="http://maps.google.com/?output=embed&amp;q=41.60603333,-70.64808333" TargetMode="External"/><Relationship Id="rId1769" Type="http://schemas.openxmlformats.org/officeDocument/2006/relationships/hyperlink" Target="http://www.usharbormaster.com/secure/auxview.cfm?recordid=28675" TargetMode="External"/><Relationship Id="rId1976" Type="http://schemas.openxmlformats.org/officeDocument/2006/relationships/hyperlink" Target="http://www.usharbormaster.com/secure/AuxAidReport_new.cfm?id=42666" TargetMode="External"/><Relationship Id="rId3191" Type="http://schemas.openxmlformats.org/officeDocument/2006/relationships/hyperlink" Target="http://maps.google.com/?output=embed&amp;q=41.16247083,-70.99423167" TargetMode="External"/><Relationship Id="rId4035" Type="http://schemas.openxmlformats.org/officeDocument/2006/relationships/hyperlink" Target="http://maps.google.com/?output=embed&amp;q=41.01005139,-71.12175833" TargetMode="External"/><Relationship Id="rId4242" Type="http://schemas.openxmlformats.org/officeDocument/2006/relationships/hyperlink" Target="http://maps.google.com/?output=embed&amp;q=40.95959222,-71.14215417" TargetMode="External"/><Relationship Id="rId1629" Type="http://schemas.openxmlformats.org/officeDocument/2006/relationships/hyperlink" Target="http://www.usharbormaster.com/secure/auxview.cfm?recordid=27243" TargetMode="External"/><Relationship Id="rId1836" Type="http://schemas.openxmlformats.org/officeDocument/2006/relationships/hyperlink" Target="http://www.usharbormaster.com/secure/AuxAidReport_new.cfm?id=26583" TargetMode="External"/><Relationship Id="rId1903" Type="http://schemas.openxmlformats.org/officeDocument/2006/relationships/hyperlink" Target="http://maps.google.com/?output=embed&amp;q=41.43938889,-70.59963889" TargetMode="External"/><Relationship Id="rId3051" Type="http://schemas.openxmlformats.org/officeDocument/2006/relationships/hyperlink" Target="http://maps.google.com/?output=embed&amp;q=41.22591028,-71.17278056" TargetMode="External"/><Relationship Id="rId4102" Type="http://schemas.openxmlformats.org/officeDocument/2006/relationships/hyperlink" Target="http://maps.google.com/?output=embed&amp;q=40.99215944,-71.18730611" TargetMode="External"/><Relationship Id="rId3868" Type="http://schemas.openxmlformats.org/officeDocument/2006/relationships/hyperlink" Target="http://www.usharbormaster.com/secure/AuxAidReport_new.cfm?id=23982" TargetMode="External"/><Relationship Id="rId4919" Type="http://schemas.openxmlformats.org/officeDocument/2006/relationships/hyperlink" Target="http://maps.google.com/?output=embed&amp;q=41.61930556,-70.39902778" TargetMode="External"/><Relationship Id="rId789" Type="http://schemas.openxmlformats.org/officeDocument/2006/relationships/hyperlink" Target="http://www.usharbormaster.com/secure/auxview.cfm?recordid=26525" TargetMode="External"/><Relationship Id="rId996" Type="http://schemas.openxmlformats.org/officeDocument/2006/relationships/hyperlink" Target="http://www.usharbormaster.com/secure/AuxAidReport_new.cfm?id=26129" TargetMode="External"/><Relationship Id="rId2677" Type="http://schemas.openxmlformats.org/officeDocument/2006/relationships/hyperlink" Target="http://www.usharbormaster.com/secure/auxview.cfm?recordid=28054" TargetMode="External"/><Relationship Id="rId2884" Type="http://schemas.openxmlformats.org/officeDocument/2006/relationships/hyperlink" Target="http://www.usharbormaster.com/secure/AuxAidReport_new.cfm?id=28008" TargetMode="External"/><Relationship Id="rId3728" Type="http://schemas.openxmlformats.org/officeDocument/2006/relationships/hyperlink" Target="http://www.usharbormaster.com/secure/AuxAidReport_new.cfm?id=28119" TargetMode="External"/><Relationship Id="rId5083" Type="http://schemas.openxmlformats.org/officeDocument/2006/relationships/hyperlink" Target="http://maps.google.com/?output=embed&amp;q=41.60414167,-70.84317500" TargetMode="External"/><Relationship Id="rId649" Type="http://schemas.openxmlformats.org/officeDocument/2006/relationships/hyperlink" Target="http://www.usharbormaster.com/secure/auxview.cfm?recordid=42607" TargetMode="External"/><Relationship Id="rId856" Type="http://schemas.openxmlformats.org/officeDocument/2006/relationships/hyperlink" Target="http://www.usharbormaster.com/secure/AuxAidReport_new.cfm?id=27510" TargetMode="External"/><Relationship Id="rId1279" Type="http://schemas.openxmlformats.org/officeDocument/2006/relationships/hyperlink" Target="http://maps.google.com/?output=embed&amp;q=41.71108333,-70.75771667" TargetMode="External"/><Relationship Id="rId1486" Type="http://schemas.openxmlformats.org/officeDocument/2006/relationships/hyperlink" Target="http://maps.google.com/?output=embed&amp;q=41.46613889,-70.63100000" TargetMode="External"/><Relationship Id="rId2537" Type="http://schemas.openxmlformats.org/officeDocument/2006/relationships/hyperlink" Target="http://www.usharbormaster.com/secure/auxview.cfm?recordid=28483" TargetMode="External"/><Relationship Id="rId3935" Type="http://schemas.openxmlformats.org/officeDocument/2006/relationships/hyperlink" Target="http://maps.google.com/?output=embed&amp;q=41.02395333,-71.25452556" TargetMode="External"/><Relationship Id="rId5150" Type="http://schemas.openxmlformats.org/officeDocument/2006/relationships/hyperlink" Target="http://maps.google.com/?output=embed&amp;q=41.29733333,-70.11716667" TargetMode="External"/><Relationship Id="rId509" Type="http://schemas.openxmlformats.org/officeDocument/2006/relationships/hyperlink" Target="http://www.usharbormaster.com/secure/auxview.cfm?recordid=27501" TargetMode="External"/><Relationship Id="rId1139" Type="http://schemas.openxmlformats.org/officeDocument/2006/relationships/hyperlink" Target="http://maps.google.com/?output=embed&amp;q=41.67083333,-70.16588889" TargetMode="External"/><Relationship Id="rId1346" Type="http://schemas.openxmlformats.org/officeDocument/2006/relationships/hyperlink" Target="http://maps.google.com/?output=embed&amp;q=41.63015194,-70.29872639" TargetMode="External"/><Relationship Id="rId1693" Type="http://schemas.openxmlformats.org/officeDocument/2006/relationships/hyperlink" Target="http://www.usharbormaster.com/secure/auxview.cfm?recordid=23940" TargetMode="External"/><Relationship Id="rId2744" Type="http://schemas.openxmlformats.org/officeDocument/2006/relationships/hyperlink" Target="http://www.usharbormaster.com/secure/AuxAidReport_new.cfm?id=28071" TargetMode="External"/><Relationship Id="rId2951" Type="http://schemas.openxmlformats.org/officeDocument/2006/relationships/hyperlink" Target="http://maps.google.com/?output=embed&amp;q=41.58658333,-70.45325000" TargetMode="External"/><Relationship Id="rId5010" Type="http://schemas.openxmlformats.org/officeDocument/2006/relationships/hyperlink" Target="http://maps.google.com/?output=embed&amp;q=41.60408333,-70.64336667" TargetMode="External"/><Relationship Id="rId716" Type="http://schemas.openxmlformats.org/officeDocument/2006/relationships/hyperlink" Target="http://www.usharbormaster.com/secure/AuxAidReport_new.cfm?id=26485" TargetMode="External"/><Relationship Id="rId923" Type="http://schemas.openxmlformats.org/officeDocument/2006/relationships/hyperlink" Target="http://maps.google.com/?output=embed&amp;q=41.74156500,-70.65376167" TargetMode="External"/><Relationship Id="rId1553" Type="http://schemas.openxmlformats.org/officeDocument/2006/relationships/hyperlink" Target="http://www.usharbormaster.com/secure/auxview.cfm?recordid=23917" TargetMode="External"/><Relationship Id="rId1760" Type="http://schemas.openxmlformats.org/officeDocument/2006/relationships/hyperlink" Target="http://www.usharbormaster.com/secure/AuxAidReport_new.cfm?id=28679" TargetMode="External"/><Relationship Id="rId2604" Type="http://schemas.openxmlformats.org/officeDocument/2006/relationships/hyperlink" Target="http://www.usharbormaster.com/secure/AuxAidReport_new.cfm?id=36720" TargetMode="External"/><Relationship Id="rId2811" Type="http://schemas.openxmlformats.org/officeDocument/2006/relationships/hyperlink" Target="http://maps.google.com/?output=embed&amp;q=41.30500000,-70.02694444" TargetMode="External"/><Relationship Id="rId52" Type="http://schemas.openxmlformats.org/officeDocument/2006/relationships/hyperlink" Target="http://www.usharbormaster.com/secure/AuxAidReport_new.cfm?id=23705" TargetMode="External"/><Relationship Id="rId1206" Type="http://schemas.openxmlformats.org/officeDocument/2006/relationships/hyperlink" Target="http://maps.google.com/?output=embed&amp;q=41.54897222,-70.58297222" TargetMode="External"/><Relationship Id="rId1413" Type="http://schemas.openxmlformats.org/officeDocument/2006/relationships/hyperlink" Target="http://www.usharbormaster.com/secure/auxview.cfm?recordid=23903" TargetMode="External"/><Relationship Id="rId1620" Type="http://schemas.openxmlformats.org/officeDocument/2006/relationships/hyperlink" Target="http://www.usharbormaster.com/secure/AuxAidReport_new.cfm?id=23932" TargetMode="External"/><Relationship Id="rId4569" Type="http://schemas.openxmlformats.org/officeDocument/2006/relationships/hyperlink" Target="http://www.usharbormaster.com/secure/auxview.cfm?recordid=44156" TargetMode="External"/><Relationship Id="rId4776" Type="http://schemas.openxmlformats.org/officeDocument/2006/relationships/hyperlink" Target="http://www.usharbormaster.com/secure/AuxAidReport_new.cfm?id=30767" TargetMode="External"/><Relationship Id="rId4983" Type="http://schemas.openxmlformats.org/officeDocument/2006/relationships/hyperlink" Target="http://maps.google.com/?output=embed&amp;q=41.61011111,-70.40141667" TargetMode="External"/><Relationship Id="rId3378" Type="http://schemas.openxmlformats.org/officeDocument/2006/relationships/hyperlink" Target="http://maps.google.com/?output=embed&amp;q=41.70697222,-69.97263889" TargetMode="External"/><Relationship Id="rId3585" Type="http://schemas.openxmlformats.org/officeDocument/2006/relationships/hyperlink" Target="http://www.usharbormaster.com/secure/auxview.cfm?recordid=27674" TargetMode="External"/><Relationship Id="rId3792" Type="http://schemas.openxmlformats.org/officeDocument/2006/relationships/hyperlink" Target="http://www.usharbormaster.com/secure/AuxAidReport_new.cfm?id=28502" TargetMode="External"/><Relationship Id="rId4429" Type="http://schemas.openxmlformats.org/officeDocument/2006/relationships/hyperlink" Target="http://www.usharbormaster.com/secure/auxview.cfm?recordid=36597" TargetMode="External"/><Relationship Id="rId4636" Type="http://schemas.openxmlformats.org/officeDocument/2006/relationships/hyperlink" Target="http://www.usharbormaster.com/secure/AuxAidReport_new.cfm?id=44172" TargetMode="External"/><Relationship Id="rId4843" Type="http://schemas.openxmlformats.org/officeDocument/2006/relationships/hyperlink" Target="http://maps.google.com/?output=embed&amp;q=41.65427778,-70.18297222" TargetMode="External"/><Relationship Id="rId299" Type="http://schemas.openxmlformats.org/officeDocument/2006/relationships/hyperlink" Target="http://maps.google.com/?output=embed&amp;q=41.63594444,-70.19497222" TargetMode="External"/><Relationship Id="rId2187" Type="http://schemas.openxmlformats.org/officeDocument/2006/relationships/hyperlink" Target="http://maps.google.com/?output=embed&amp;q=41.45125000,-70.59430000" TargetMode="External"/><Relationship Id="rId2394" Type="http://schemas.openxmlformats.org/officeDocument/2006/relationships/hyperlink" Target="http://maps.google.com/?output=embed&amp;q=41.62500000,-70.64494444" TargetMode="External"/><Relationship Id="rId3238" Type="http://schemas.openxmlformats.org/officeDocument/2006/relationships/hyperlink" Target="http://maps.google.com/?output=embed&amp;q=41.11174778,-70.99278750" TargetMode="External"/><Relationship Id="rId3445" Type="http://schemas.openxmlformats.org/officeDocument/2006/relationships/hyperlink" Target="http://www.usharbormaster.com/secure/auxview.cfm?recordid=45124" TargetMode="External"/><Relationship Id="rId3652" Type="http://schemas.openxmlformats.org/officeDocument/2006/relationships/hyperlink" Target="http://www.usharbormaster.com/secure/AuxAidReport_new.cfm?id=29548" TargetMode="External"/><Relationship Id="rId4703" Type="http://schemas.openxmlformats.org/officeDocument/2006/relationships/hyperlink" Target="http://maps.google.com/?output=embed&amp;q=41.11407806,-70.46677361" TargetMode="External"/><Relationship Id="rId159" Type="http://schemas.openxmlformats.org/officeDocument/2006/relationships/hyperlink" Target="http://maps.google.com/?output=embed&amp;q=41.65613889,-70.19227778" TargetMode="External"/><Relationship Id="rId366" Type="http://schemas.openxmlformats.org/officeDocument/2006/relationships/hyperlink" Target="http://maps.google.com/?output=embed&amp;q=41.68665000,-70.63036667" TargetMode="External"/><Relationship Id="rId573" Type="http://schemas.openxmlformats.org/officeDocument/2006/relationships/hyperlink" Target="http://www.usharbormaster.com/secure/auxview.cfm?recordid=26519" TargetMode="External"/><Relationship Id="rId780" Type="http://schemas.openxmlformats.org/officeDocument/2006/relationships/hyperlink" Target="http://www.usharbormaster.com/secure/AuxAidReport_new.cfm?id=26491" TargetMode="External"/><Relationship Id="rId2047" Type="http://schemas.openxmlformats.org/officeDocument/2006/relationships/hyperlink" Target="http://maps.google.com/?output=embed&amp;q=41.67197167,-69.96179556" TargetMode="External"/><Relationship Id="rId2254" Type="http://schemas.openxmlformats.org/officeDocument/2006/relationships/hyperlink" Target="http://maps.google.com/?output=embed&amp;q=41.55073889,-70.54023889" TargetMode="External"/><Relationship Id="rId2461" Type="http://schemas.openxmlformats.org/officeDocument/2006/relationships/hyperlink" Target="http://www.usharbormaster.com/secure/auxview.cfm?recordid=29111" TargetMode="External"/><Relationship Id="rId3305" Type="http://schemas.openxmlformats.org/officeDocument/2006/relationships/hyperlink" Target="http://www.usharbormaster.com/secure/auxview.cfm?recordid=44569" TargetMode="External"/><Relationship Id="rId3512" Type="http://schemas.openxmlformats.org/officeDocument/2006/relationships/hyperlink" Target="http://www.usharbormaster.com/secure/AuxAidReport_new.cfm?id=26534" TargetMode="External"/><Relationship Id="rId4910" Type="http://schemas.openxmlformats.org/officeDocument/2006/relationships/hyperlink" Target="http://maps.google.com/?output=embed&amp;q=41.61875000,-70.40002778" TargetMode="External"/><Relationship Id="rId226" Type="http://schemas.openxmlformats.org/officeDocument/2006/relationships/hyperlink" Target="http://maps.google.com/?output=embed&amp;q=41.68802778,-70.16241667" TargetMode="External"/><Relationship Id="rId433" Type="http://schemas.openxmlformats.org/officeDocument/2006/relationships/hyperlink" Target="http://www.usharbormaster.com/secure/auxview.cfm?recordid=36860" TargetMode="External"/><Relationship Id="rId1063" Type="http://schemas.openxmlformats.org/officeDocument/2006/relationships/hyperlink" Target="http://maps.google.com/?output=embed&amp;q=41.63576667,-70.25006667" TargetMode="External"/><Relationship Id="rId1270" Type="http://schemas.openxmlformats.org/officeDocument/2006/relationships/hyperlink" Target="http://maps.google.com/?output=embed&amp;q=41.56983333,-70.50747222" TargetMode="External"/><Relationship Id="rId2114" Type="http://schemas.openxmlformats.org/officeDocument/2006/relationships/hyperlink" Target="http://maps.google.com/?output=embed&amp;q=41.72272639,-70.28105278" TargetMode="External"/><Relationship Id="rId640" Type="http://schemas.openxmlformats.org/officeDocument/2006/relationships/hyperlink" Target="http://www.usharbormaster.com/secure/AuxAidReport_new.cfm?id=25512" TargetMode="External"/><Relationship Id="rId2321" Type="http://schemas.openxmlformats.org/officeDocument/2006/relationships/hyperlink" Target="http://www.usharbormaster.com/secure/auxview.cfm?recordid=26570" TargetMode="External"/><Relationship Id="rId4079" Type="http://schemas.openxmlformats.org/officeDocument/2006/relationships/hyperlink" Target="http://maps.google.com/?output=embed&amp;q=41.01420861,-70.87963250" TargetMode="External"/><Relationship Id="rId4286" Type="http://schemas.openxmlformats.org/officeDocument/2006/relationships/hyperlink" Target="http://maps.google.com/?output=embed&amp;q=41.75838889,-70.16738889" TargetMode="External"/><Relationship Id="rId500" Type="http://schemas.openxmlformats.org/officeDocument/2006/relationships/hyperlink" Target="http://www.usharbormaster.com/secure/AuxAidReport_new.cfm?id=29139" TargetMode="External"/><Relationship Id="rId1130" Type="http://schemas.openxmlformats.org/officeDocument/2006/relationships/hyperlink" Target="http://maps.google.com/?output=embed&amp;q=41.66518333,-70.02935000" TargetMode="External"/><Relationship Id="rId4493" Type="http://schemas.openxmlformats.org/officeDocument/2006/relationships/hyperlink" Target="http://www.usharbormaster.com/secure/auxview.cfm?recordid=44137" TargetMode="External"/><Relationship Id="rId1947" Type="http://schemas.openxmlformats.org/officeDocument/2006/relationships/hyperlink" Target="http://maps.google.com/?output=embed&amp;q=41.64578056,-70.80081667" TargetMode="External"/><Relationship Id="rId3095" Type="http://schemas.openxmlformats.org/officeDocument/2006/relationships/hyperlink" Target="http://maps.google.com/?output=embed&amp;q=41.19173333,-71.21573333" TargetMode="External"/><Relationship Id="rId4146" Type="http://schemas.openxmlformats.org/officeDocument/2006/relationships/hyperlink" Target="http://maps.google.com/?output=embed&amp;q=40.99644889,-70.94518694" TargetMode="External"/><Relationship Id="rId4353" Type="http://schemas.openxmlformats.org/officeDocument/2006/relationships/hyperlink" Target="http://www.usharbormaster.com/secure/auxview.cfm?recordid=29280" TargetMode="External"/><Relationship Id="rId4560" Type="http://schemas.openxmlformats.org/officeDocument/2006/relationships/hyperlink" Target="http://www.usharbormaster.com/secure/AuxAidReport_new.cfm?id=44153" TargetMode="External"/><Relationship Id="rId1807" Type="http://schemas.openxmlformats.org/officeDocument/2006/relationships/hyperlink" Target="http://maps.google.com/?output=embed&amp;q=41.70836111,-70.30077778" TargetMode="External"/><Relationship Id="rId3162" Type="http://schemas.openxmlformats.org/officeDocument/2006/relationships/hyperlink" Target="http://maps.google.com/?output=embed&amp;q=41.15963861,-71.14865250" TargetMode="External"/><Relationship Id="rId4006" Type="http://schemas.openxmlformats.org/officeDocument/2006/relationships/hyperlink" Target="http://maps.google.com/?output=embed&amp;q=41.03126667,-70.85738917" TargetMode="External"/><Relationship Id="rId4213" Type="http://schemas.openxmlformats.org/officeDocument/2006/relationships/hyperlink" Target="http://www.usharbormaster.com/secure/auxview.cfm?recordid=44943" TargetMode="External"/><Relationship Id="rId4420" Type="http://schemas.openxmlformats.org/officeDocument/2006/relationships/hyperlink" Target="http://www.usharbormaster.com/secure/AuxAidReport_new.cfm?id=27694" TargetMode="External"/><Relationship Id="rId290" Type="http://schemas.openxmlformats.org/officeDocument/2006/relationships/hyperlink" Target="http://maps.google.com/?output=embed&amp;q=41.70080556,-70.17583333" TargetMode="External"/><Relationship Id="rId3022" Type="http://schemas.openxmlformats.org/officeDocument/2006/relationships/hyperlink" Target="http://maps.google.com/?output=embed&amp;q=41.67516667,-70.62416667" TargetMode="External"/><Relationship Id="rId150" Type="http://schemas.openxmlformats.org/officeDocument/2006/relationships/hyperlink" Target="http://maps.google.com/?output=embed&amp;q=41.65391667,-70.19619444" TargetMode="External"/><Relationship Id="rId3979" Type="http://schemas.openxmlformats.org/officeDocument/2006/relationships/hyperlink" Target="http://maps.google.com/?output=embed&amp;q=41.02866139,-71.01222111" TargetMode="External"/><Relationship Id="rId5194" Type="http://schemas.openxmlformats.org/officeDocument/2006/relationships/hyperlink" Target="http://maps.google.com/?output=embed&amp;q=41.67001000,-70.62968694" TargetMode="External"/><Relationship Id="rId2788" Type="http://schemas.openxmlformats.org/officeDocument/2006/relationships/hyperlink" Target="http://www.usharbormaster.com/secure/AuxAidReport_new.cfm?id=35537" TargetMode="External"/><Relationship Id="rId2995" Type="http://schemas.openxmlformats.org/officeDocument/2006/relationships/hyperlink" Target="http://maps.google.com/?output=embed&amp;q=41.54288333,-70.65458333" TargetMode="External"/><Relationship Id="rId3839" Type="http://schemas.openxmlformats.org/officeDocument/2006/relationships/hyperlink" Target="http://maps.google.com/?output=embed&amp;q=41.65402778,-69.97852778" TargetMode="External"/><Relationship Id="rId5054" Type="http://schemas.openxmlformats.org/officeDocument/2006/relationships/hyperlink" Target="http://maps.google.com/?output=embed&amp;q=41.60272500,-70.84433333" TargetMode="External"/><Relationship Id="rId967" Type="http://schemas.openxmlformats.org/officeDocument/2006/relationships/hyperlink" Target="http://maps.google.com/?output=embed&amp;q=41.30363889,-70.20488889" TargetMode="External"/><Relationship Id="rId1597" Type="http://schemas.openxmlformats.org/officeDocument/2006/relationships/hyperlink" Target="http://www.usharbormaster.com/secure/auxview.cfm?recordid=23927" TargetMode="External"/><Relationship Id="rId2648" Type="http://schemas.openxmlformats.org/officeDocument/2006/relationships/hyperlink" Target="http://www.usharbormaster.com/secure/AuxAidReport_new.cfm?id=41282" TargetMode="External"/><Relationship Id="rId2855" Type="http://schemas.openxmlformats.org/officeDocument/2006/relationships/hyperlink" Target="http://maps.google.com/?output=embed&amp;q=41.58866667,-70.44933333" TargetMode="External"/><Relationship Id="rId3906" Type="http://schemas.openxmlformats.org/officeDocument/2006/relationships/hyperlink" Target="http://maps.google.com/?output=embed&amp;q=41.65777778,-69.98111111" TargetMode="External"/><Relationship Id="rId96" Type="http://schemas.openxmlformats.org/officeDocument/2006/relationships/hyperlink" Target="http://www.usharbormaster.com/secure/AuxAidReport_new.cfm?id=25817" TargetMode="External"/><Relationship Id="rId827" Type="http://schemas.openxmlformats.org/officeDocument/2006/relationships/hyperlink" Target="http://maps.google.com/?output=embed&amp;q=41.42538333,-70.92303833" TargetMode="External"/><Relationship Id="rId1457" Type="http://schemas.openxmlformats.org/officeDocument/2006/relationships/hyperlink" Target="http://www.usharbormaster.com/secure/auxview.cfm?recordid=44007" TargetMode="External"/><Relationship Id="rId1664" Type="http://schemas.openxmlformats.org/officeDocument/2006/relationships/hyperlink" Target="http://www.usharbormaster.com/secure/AuxAidReport_new.cfm?id=26328" TargetMode="External"/><Relationship Id="rId1871" Type="http://schemas.openxmlformats.org/officeDocument/2006/relationships/hyperlink" Target="http://maps.google.com/?output=embed&amp;q=41.63558333,-70.40661111" TargetMode="External"/><Relationship Id="rId2508" Type="http://schemas.openxmlformats.org/officeDocument/2006/relationships/hyperlink" Target="http://www.usharbormaster.com/secure/AuxAidReport_new.cfm?id=28129" TargetMode="External"/><Relationship Id="rId2715" Type="http://schemas.openxmlformats.org/officeDocument/2006/relationships/hyperlink" Target="http://maps.google.com/?output=embed&amp;q=41.72430556,-69.96547222" TargetMode="External"/><Relationship Id="rId2922" Type="http://schemas.openxmlformats.org/officeDocument/2006/relationships/hyperlink" Target="http://maps.google.com/?output=embed&amp;q=41.58416111,-70.45483611" TargetMode="External"/><Relationship Id="rId4070" Type="http://schemas.openxmlformats.org/officeDocument/2006/relationships/hyperlink" Target="http://maps.google.com/?output=embed&amp;q=41.01359472,-70.92375694" TargetMode="External"/><Relationship Id="rId5121" Type="http://schemas.openxmlformats.org/officeDocument/2006/relationships/hyperlink" Target="http://www.usharbormaster.com/secure/auxview.cfm?recordid=37975" TargetMode="External"/><Relationship Id="rId1317" Type="http://schemas.openxmlformats.org/officeDocument/2006/relationships/hyperlink" Target="http://www.usharbormaster.com/secure/auxview.cfm?recordid=23881" TargetMode="External"/><Relationship Id="rId1524" Type="http://schemas.openxmlformats.org/officeDocument/2006/relationships/hyperlink" Target="http://www.usharbormaster.com/secure/AuxAidReport_new.cfm?id=29081" TargetMode="External"/><Relationship Id="rId1731" Type="http://schemas.openxmlformats.org/officeDocument/2006/relationships/hyperlink" Target="http://maps.google.com/?output=embed&amp;q=41.27991667,-70.19783333" TargetMode="External"/><Relationship Id="rId4887" Type="http://schemas.openxmlformats.org/officeDocument/2006/relationships/hyperlink" Target="http://maps.google.com/?output=embed&amp;q=41.60026667,-70.40123333" TargetMode="External"/><Relationship Id="rId23" Type="http://schemas.openxmlformats.org/officeDocument/2006/relationships/hyperlink" Target="http://maps.google.com/?output=embed&amp;q=41.29650000,-70.18250000" TargetMode="External"/><Relationship Id="rId3489" Type="http://schemas.openxmlformats.org/officeDocument/2006/relationships/hyperlink" Target="http://www.usharbormaster.com/secure/auxview.cfm?recordid=44860" TargetMode="External"/><Relationship Id="rId3696" Type="http://schemas.openxmlformats.org/officeDocument/2006/relationships/hyperlink" Target="http://www.usharbormaster.com/secure/AuxAidReport_new.cfm?id=25234" TargetMode="External"/><Relationship Id="rId4747" Type="http://schemas.openxmlformats.org/officeDocument/2006/relationships/hyperlink" Target="http://maps.google.com/?output=embed&amp;q=41.55169167,-70.52816667" TargetMode="External"/><Relationship Id="rId2298" Type="http://schemas.openxmlformats.org/officeDocument/2006/relationships/hyperlink" Target="http://maps.google.com/?output=embed&amp;q=41.62110000,-70.91301667" TargetMode="External"/><Relationship Id="rId3349" Type="http://schemas.openxmlformats.org/officeDocument/2006/relationships/hyperlink" Target="http://www.usharbormaster.com/secure/auxview.cfm?recordid=28084" TargetMode="External"/><Relationship Id="rId3556" Type="http://schemas.openxmlformats.org/officeDocument/2006/relationships/hyperlink" Target="http://www.usharbormaster.com/secure/AuxAidReport_new.cfm?id=26527" TargetMode="External"/><Relationship Id="rId4954" Type="http://schemas.openxmlformats.org/officeDocument/2006/relationships/hyperlink" Target="http://maps.google.com/?output=embed&amp;q=41.61183333,-70.40036111" TargetMode="External"/><Relationship Id="rId477" Type="http://schemas.openxmlformats.org/officeDocument/2006/relationships/hyperlink" Target="http://www.usharbormaster.com/secure/auxview.cfm?recordid=29144" TargetMode="External"/><Relationship Id="rId684" Type="http://schemas.openxmlformats.org/officeDocument/2006/relationships/hyperlink" Target="http://www.usharbormaster.com/secure/AuxAidReport_new.cfm?id=26486" TargetMode="External"/><Relationship Id="rId2158" Type="http://schemas.openxmlformats.org/officeDocument/2006/relationships/hyperlink" Target="http://maps.google.com/?output=embed&amp;q=41.45463333,-70.58623333" TargetMode="External"/><Relationship Id="rId2365" Type="http://schemas.openxmlformats.org/officeDocument/2006/relationships/hyperlink" Target="http://www.usharbormaster.com/secure/auxview.cfm?recordid=28856" TargetMode="External"/><Relationship Id="rId3209" Type="http://schemas.openxmlformats.org/officeDocument/2006/relationships/hyperlink" Target="http://www.usharbormaster.com/secure/auxview.cfm?recordid=44545" TargetMode="External"/><Relationship Id="rId3763" Type="http://schemas.openxmlformats.org/officeDocument/2006/relationships/hyperlink" Target="http://maps.google.com/?output=embed&amp;q=41.09338000,-71.12339694" TargetMode="External"/><Relationship Id="rId3970" Type="http://schemas.openxmlformats.org/officeDocument/2006/relationships/hyperlink" Target="http://maps.google.com/?output=embed&amp;q=41.02785361,-71.05523667" TargetMode="External"/><Relationship Id="rId4607" Type="http://schemas.openxmlformats.org/officeDocument/2006/relationships/hyperlink" Target="http://maps.google.com/?output=embed&amp;q=41.03695111,-70.46167083" TargetMode="External"/><Relationship Id="rId4814" Type="http://schemas.openxmlformats.org/officeDocument/2006/relationships/hyperlink" Target="http://maps.google.com/?output=embed&amp;q=41.65122222,-70.19469444" TargetMode="External"/><Relationship Id="rId337" Type="http://schemas.openxmlformats.org/officeDocument/2006/relationships/hyperlink" Target="http://www.usharbormaster.com/secure/auxview.cfm?recordid=30134" TargetMode="External"/><Relationship Id="rId891" Type="http://schemas.openxmlformats.org/officeDocument/2006/relationships/hyperlink" Target="http://maps.google.com/?output=embed&amp;q=41.62505556,-70.36655389" TargetMode="External"/><Relationship Id="rId2018" Type="http://schemas.openxmlformats.org/officeDocument/2006/relationships/hyperlink" Target="http://maps.google.com/?output=embed&amp;q=41.33898333,-70.77001667" TargetMode="External"/><Relationship Id="rId2572" Type="http://schemas.openxmlformats.org/officeDocument/2006/relationships/hyperlink" Target="http://www.usharbormaster.com/secure/AuxAidReport_new.cfm?id=29173" TargetMode="External"/><Relationship Id="rId3416" Type="http://schemas.openxmlformats.org/officeDocument/2006/relationships/hyperlink" Target="http://www.usharbormaster.com/secure/AuxAidReport_new.cfm?id=29437" TargetMode="External"/><Relationship Id="rId3623" Type="http://schemas.openxmlformats.org/officeDocument/2006/relationships/hyperlink" Target="http://maps.google.com/?output=embed&amp;q=41.73686667,-70.66551667" TargetMode="External"/><Relationship Id="rId3830" Type="http://schemas.openxmlformats.org/officeDocument/2006/relationships/hyperlink" Target="http://maps.google.com/?output=embed&amp;q=41.66583333,-69.97613889" TargetMode="External"/><Relationship Id="rId544" Type="http://schemas.openxmlformats.org/officeDocument/2006/relationships/hyperlink" Target="http://www.usharbormaster.com/secure/AuxAidReport_new.cfm?id=29087" TargetMode="External"/><Relationship Id="rId751" Type="http://schemas.openxmlformats.org/officeDocument/2006/relationships/hyperlink" Target="http://maps.google.com/?output=embed&amp;q=41.62997389,-70.40983611" TargetMode="External"/><Relationship Id="rId1174" Type="http://schemas.openxmlformats.org/officeDocument/2006/relationships/hyperlink" Target="http://maps.google.com/?output=embed&amp;q=41.52313806,-70.67107222" TargetMode="External"/><Relationship Id="rId1381" Type="http://schemas.openxmlformats.org/officeDocument/2006/relationships/hyperlink" Target="http://www.usharbormaster.com/secure/auxview.cfm?recordid=26887" TargetMode="External"/><Relationship Id="rId2225" Type="http://schemas.openxmlformats.org/officeDocument/2006/relationships/hyperlink" Target="http://www.usharbormaster.com/secure/auxview.cfm?recordid=26052" TargetMode="External"/><Relationship Id="rId2432" Type="http://schemas.openxmlformats.org/officeDocument/2006/relationships/hyperlink" Target="http://www.usharbormaster.com/secure/AuxAidReport_new.cfm?id=29115" TargetMode="External"/><Relationship Id="rId404" Type="http://schemas.openxmlformats.org/officeDocument/2006/relationships/hyperlink" Target="http://www.usharbormaster.com/secure/AuxAidReport_new.cfm?id=43937" TargetMode="External"/><Relationship Id="rId611" Type="http://schemas.openxmlformats.org/officeDocument/2006/relationships/hyperlink" Target="http://maps.google.com/?output=embed&amp;q=41.62991667,-70.36441667" TargetMode="External"/><Relationship Id="rId1034" Type="http://schemas.openxmlformats.org/officeDocument/2006/relationships/hyperlink" Target="http://maps.google.com/?output=embed&amp;q=41.63590944,-70.25098278" TargetMode="External"/><Relationship Id="rId1241" Type="http://schemas.openxmlformats.org/officeDocument/2006/relationships/hyperlink" Target="http://www.usharbormaster.com/secure/auxview.cfm?recordid=26454" TargetMode="External"/><Relationship Id="rId4397" Type="http://schemas.openxmlformats.org/officeDocument/2006/relationships/hyperlink" Target="http://www.usharbormaster.com/secure/auxview.cfm?recordid=30318" TargetMode="External"/><Relationship Id="rId1101" Type="http://schemas.openxmlformats.org/officeDocument/2006/relationships/hyperlink" Target="http://www.usharbormaster.com/secure/auxview.cfm?recordid=28355" TargetMode="External"/><Relationship Id="rId4257" Type="http://schemas.openxmlformats.org/officeDocument/2006/relationships/hyperlink" Target="http://www.usharbormaster.com/secure/auxview.cfm?recordid=44955" TargetMode="External"/><Relationship Id="rId4464" Type="http://schemas.openxmlformats.org/officeDocument/2006/relationships/hyperlink" Target="http://www.usharbormaster.com/secure/AuxAidReport_new.cfm?id=44129" TargetMode="External"/><Relationship Id="rId4671" Type="http://schemas.openxmlformats.org/officeDocument/2006/relationships/hyperlink" Target="http://maps.google.com/?output=embed&amp;q=41.00360750,-70.46094167" TargetMode="External"/><Relationship Id="rId3066" Type="http://schemas.openxmlformats.org/officeDocument/2006/relationships/hyperlink" Target="http://maps.google.com/?output=embed&amp;q=41.22754083,-71.08468250" TargetMode="External"/><Relationship Id="rId3273" Type="http://schemas.openxmlformats.org/officeDocument/2006/relationships/hyperlink" Target="http://www.usharbormaster.com/secure/auxview.cfm?recordid=44561" TargetMode="External"/><Relationship Id="rId3480" Type="http://schemas.openxmlformats.org/officeDocument/2006/relationships/hyperlink" Target="http://www.usharbormaster.com/secure/AuxAidReport_new.cfm?id=26084" TargetMode="External"/><Relationship Id="rId4117" Type="http://schemas.openxmlformats.org/officeDocument/2006/relationships/hyperlink" Target="http://www.usharbormaster.com/secure/auxview.cfm?recordid=44919" TargetMode="External"/><Relationship Id="rId4324" Type="http://schemas.openxmlformats.org/officeDocument/2006/relationships/hyperlink" Target="http://www.usharbormaster.com/secure/AuxAidReport_new.cfm?id=24086" TargetMode="External"/><Relationship Id="rId4531" Type="http://schemas.openxmlformats.org/officeDocument/2006/relationships/hyperlink" Target="http://maps.google.com/?output=embed&amp;q=41.07086583,-70.41834167" TargetMode="External"/><Relationship Id="rId194" Type="http://schemas.openxmlformats.org/officeDocument/2006/relationships/hyperlink" Target="http://maps.google.com/?output=embed&amp;q=41.67261111,-70.17197222" TargetMode="External"/><Relationship Id="rId1918" Type="http://schemas.openxmlformats.org/officeDocument/2006/relationships/hyperlink" Target="http://maps.google.com/?output=embed&amp;q=41.46090389,-70.58599083" TargetMode="External"/><Relationship Id="rId2082" Type="http://schemas.openxmlformats.org/officeDocument/2006/relationships/hyperlink" Target="http://maps.google.com/?output=embed&amp;q=41.67132750,-69.96233250" TargetMode="External"/><Relationship Id="rId3133" Type="http://schemas.openxmlformats.org/officeDocument/2006/relationships/hyperlink" Target="http://www.usharbormaster.com/secure/auxview.cfm?recordid=44525" TargetMode="External"/><Relationship Id="rId261" Type="http://schemas.openxmlformats.org/officeDocument/2006/relationships/hyperlink" Target="http://www.usharbormaster.com/secure/auxview.cfm?recordid=23869" TargetMode="External"/><Relationship Id="rId3340" Type="http://schemas.openxmlformats.org/officeDocument/2006/relationships/hyperlink" Target="http://www.usharbormaster.com/secure/AuxAidReport_new.cfm?id=27615" TargetMode="External"/><Relationship Id="rId5098" Type="http://schemas.openxmlformats.org/officeDocument/2006/relationships/hyperlink" Target="http://maps.google.com/?output=embed&amp;q=41.72191667,-70.72396667" TargetMode="External"/><Relationship Id="rId2899" Type="http://schemas.openxmlformats.org/officeDocument/2006/relationships/hyperlink" Target="http://maps.google.com/?output=embed&amp;q=41.58808333,-70.46041667" TargetMode="External"/><Relationship Id="rId3200" Type="http://schemas.openxmlformats.org/officeDocument/2006/relationships/hyperlink" Target="http://www.usharbormaster.com/secure/AuxAidReport_new.cfm?id=44541" TargetMode="External"/><Relationship Id="rId121" Type="http://schemas.openxmlformats.org/officeDocument/2006/relationships/hyperlink" Target="http://www.usharbormaster.com/secure/auxview.cfm?recordid=23838" TargetMode="External"/><Relationship Id="rId2759" Type="http://schemas.openxmlformats.org/officeDocument/2006/relationships/hyperlink" Target="http://maps.google.com/?output=embed&amp;q=41.69044444,-69.93830556" TargetMode="External"/><Relationship Id="rId2966" Type="http://schemas.openxmlformats.org/officeDocument/2006/relationships/hyperlink" Target="http://maps.google.com/?output=embed&amp;q=42.04568333,-70.18105000" TargetMode="External"/><Relationship Id="rId5165" Type="http://schemas.openxmlformats.org/officeDocument/2006/relationships/hyperlink" Target="http://www.usharbormaster.com/secure/auxview.cfm?recordid=27242" TargetMode="External"/><Relationship Id="rId938" Type="http://schemas.openxmlformats.org/officeDocument/2006/relationships/hyperlink" Target="http://maps.google.com/?output=embed&amp;q=41.38395000,-70.50933333" TargetMode="External"/><Relationship Id="rId1568" Type="http://schemas.openxmlformats.org/officeDocument/2006/relationships/hyperlink" Target="http://www.usharbormaster.com/secure/AuxAidReport_new.cfm?id=29264" TargetMode="External"/><Relationship Id="rId1775" Type="http://schemas.openxmlformats.org/officeDocument/2006/relationships/hyperlink" Target="http://maps.google.com/?output=embed&amp;q=41.28966667,-70.23930556" TargetMode="External"/><Relationship Id="rId2619" Type="http://schemas.openxmlformats.org/officeDocument/2006/relationships/hyperlink" Target="http://maps.google.com/?output=embed&amp;q=41.71870000,-70.62070000" TargetMode="External"/><Relationship Id="rId2826" Type="http://schemas.openxmlformats.org/officeDocument/2006/relationships/hyperlink" Target="http://maps.google.com/?output=embed&amp;q=41.58833333,-70.44741111" TargetMode="External"/><Relationship Id="rId4181" Type="http://schemas.openxmlformats.org/officeDocument/2006/relationships/hyperlink" Target="http://www.usharbormaster.com/secure/auxview.cfm?recordid=44935" TargetMode="External"/><Relationship Id="rId5025" Type="http://schemas.openxmlformats.org/officeDocument/2006/relationships/hyperlink" Target="http://www.usharbormaster.com/secure/auxview.cfm?recordid=35547" TargetMode="External"/><Relationship Id="rId67" Type="http://schemas.openxmlformats.org/officeDocument/2006/relationships/hyperlink" Target="http://maps.google.com/?output=embed&amp;q=41.58416667,-70.94611111" TargetMode="External"/><Relationship Id="rId1428" Type="http://schemas.openxmlformats.org/officeDocument/2006/relationships/hyperlink" Target="http://www.usharbormaster.com/secure/AuxAidReport_new.cfm?id=23898" TargetMode="External"/><Relationship Id="rId1635" Type="http://schemas.openxmlformats.org/officeDocument/2006/relationships/hyperlink" Target="http://maps.google.com/?output=embed&amp;q=41.77366667,-69.96583333" TargetMode="External"/><Relationship Id="rId1982" Type="http://schemas.openxmlformats.org/officeDocument/2006/relationships/hyperlink" Target="http://maps.google.com/?output=embed&amp;q=41.69702444,-70.74013444" TargetMode="External"/><Relationship Id="rId4041" Type="http://schemas.openxmlformats.org/officeDocument/2006/relationships/hyperlink" Target="http://www.usharbormaster.com/secure/auxview.cfm?recordid=44902" TargetMode="External"/><Relationship Id="rId1842" Type="http://schemas.openxmlformats.org/officeDocument/2006/relationships/hyperlink" Target="http://maps.google.com/?output=embed&amp;q=41.64469833,-70.40900944" TargetMode="External"/><Relationship Id="rId4998" Type="http://schemas.openxmlformats.org/officeDocument/2006/relationships/hyperlink" Target="http://maps.google.com/?output=embed&amp;q=41.64321667,-70.18443333" TargetMode="External"/><Relationship Id="rId1702" Type="http://schemas.openxmlformats.org/officeDocument/2006/relationships/hyperlink" Target="http://maps.google.com/?output=embed&amp;q=41.28688889,-70.20427778" TargetMode="External"/><Relationship Id="rId4858" Type="http://schemas.openxmlformats.org/officeDocument/2006/relationships/hyperlink" Target="http://maps.google.com/?output=embed&amp;q=41.92744444,-70.03369444" TargetMode="External"/><Relationship Id="rId3667" Type="http://schemas.openxmlformats.org/officeDocument/2006/relationships/hyperlink" Target="http://maps.google.com/?output=embed&amp;q=41.70595000,-70.75820000" TargetMode="External"/><Relationship Id="rId3874" Type="http://schemas.openxmlformats.org/officeDocument/2006/relationships/hyperlink" Target="http://maps.google.com/?output=embed&amp;q=41.66555556,-69.96888889" TargetMode="External"/><Relationship Id="rId4718" Type="http://schemas.openxmlformats.org/officeDocument/2006/relationships/hyperlink" Target="http://maps.google.com/?output=embed&amp;q=41.55180556,-70.52780556" TargetMode="External"/><Relationship Id="rId4925" Type="http://schemas.openxmlformats.org/officeDocument/2006/relationships/hyperlink" Target="http://www.usharbormaster.com/secure/auxview.cfm?recordid=26566" TargetMode="External"/><Relationship Id="rId588" Type="http://schemas.openxmlformats.org/officeDocument/2006/relationships/hyperlink" Target="http://www.usharbormaster.com/secure/AuxAidReport_new.cfm?id=26522" TargetMode="External"/><Relationship Id="rId795" Type="http://schemas.openxmlformats.org/officeDocument/2006/relationships/hyperlink" Target="http://maps.google.com/?output=embed&amp;q=41.60902833,-70.43087111" TargetMode="External"/><Relationship Id="rId2269" Type="http://schemas.openxmlformats.org/officeDocument/2006/relationships/hyperlink" Target="http://www.usharbormaster.com/secure/auxview.cfm?recordid=26714" TargetMode="External"/><Relationship Id="rId2476" Type="http://schemas.openxmlformats.org/officeDocument/2006/relationships/hyperlink" Target="http://www.usharbormaster.com/secure/AuxAidReport_new.cfm?id=26463" TargetMode="External"/><Relationship Id="rId2683" Type="http://schemas.openxmlformats.org/officeDocument/2006/relationships/hyperlink" Target="http://maps.google.com/?output=embed&amp;q=41.70972222,-69.96416667" TargetMode="External"/><Relationship Id="rId2890" Type="http://schemas.openxmlformats.org/officeDocument/2006/relationships/hyperlink" Target="http://maps.google.com/?output=embed&amp;q=41.59118333,-70.46221667" TargetMode="External"/><Relationship Id="rId3527" Type="http://schemas.openxmlformats.org/officeDocument/2006/relationships/hyperlink" Target="http://maps.google.com/?output=embed&amp;q=41.60893472,-70.40885667" TargetMode="External"/><Relationship Id="rId3734" Type="http://schemas.openxmlformats.org/officeDocument/2006/relationships/hyperlink" Target="http://maps.google.com/?output=embed&amp;q=41.07595833,-71.16795000" TargetMode="External"/><Relationship Id="rId3941" Type="http://schemas.openxmlformats.org/officeDocument/2006/relationships/hyperlink" Target="http://www.usharbormaster.com/secure/auxview.cfm?recordid=44877" TargetMode="External"/><Relationship Id="rId448" Type="http://schemas.openxmlformats.org/officeDocument/2006/relationships/hyperlink" Target="http://www.usharbormaster.com/secure/AuxAidReport_new.cfm?id=36864" TargetMode="External"/><Relationship Id="rId655" Type="http://schemas.openxmlformats.org/officeDocument/2006/relationships/hyperlink" Target="http://maps.google.com/?output=embed&amp;q=41.74595000,-70.62193333" TargetMode="External"/><Relationship Id="rId862" Type="http://schemas.openxmlformats.org/officeDocument/2006/relationships/hyperlink" Target="http://maps.google.com/?output=embed&amp;q=41.92866667,-70.02488889" TargetMode="External"/><Relationship Id="rId1078" Type="http://schemas.openxmlformats.org/officeDocument/2006/relationships/hyperlink" Target="http://maps.google.com/?output=embed&amp;q=41.54199861,-70.60829806" TargetMode="External"/><Relationship Id="rId1285" Type="http://schemas.openxmlformats.org/officeDocument/2006/relationships/hyperlink" Target="http://www.usharbormaster.com/secure/auxview.cfm?recordid=29017" TargetMode="External"/><Relationship Id="rId1492" Type="http://schemas.openxmlformats.org/officeDocument/2006/relationships/hyperlink" Target="http://www.usharbormaster.com/secure/AuxAidReport_new.cfm?id=30002" TargetMode="External"/><Relationship Id="rId2129" Type="http://schemas.openxmlformats.org/officeDocument/2006/relationships/hyperlink" Target="http://www.usharbormaster.com/secure/auxview.cfm?recordid=30978" TargetMode="External"/><Relationship Id="rId2336" Type="http://schemas.openxmlformats.org/officeDocument/2006/relationships/hyperlink" Target="http://www.usharbormaster.com/secure/AuxAidReport_new.cfm?id=26573" TargetMode="External"/><Relationship Id="rId2543" Type="http://schemas.openxmlformats.org/officeDocument/2006/relationships/hyperlink" Target="http://maps.google.com/?output=embed&amp;q=41.99211111,-70.07611111" TargetMode="External"/><Relationship Id="rId2750" Type="http://schemas.openxmlformats.org/officeDocument/2006/relationships/hyperlink" Target="http://maps.google.com/?output=embed&amp;q=41.68172222,-69.94080556" TargetMode="External"/><Relationship Id="rId3801" Type="http://schemas.openxmlformats.org/officeDocument/2006/relationships/hyperlink" Target="http://www.usharbormaster.com/secure/auxview.cfm?recordid=28645" TargetMode="External"/><Relationship Id="rId308" Type="http://schemas.openxmlformats.org/officeDocument/2006/relationships/hyperlink" Target="http://www.usharbormaster.com/secure/AuxAidReport_new.cfm?id=23739" TargetMode="External"/><Relationship Id="rId515" Type="http://schemas.openxmlformats.org/officeDocument/2006/relationships/hyperlink" Target="http://maps.google.com/?output=embed&amp;q=41.71252778,-70.76508333" TargetMode="External"/><Relationship Id="rId722" Type="http://schemas.openxmlformats.org/officeDocument/2006/relationships/hyperlink" Target="http://maps.google.com/?output=embed&amp;q=41.62294444,-70.42155556" TargetMode="External"/><Relationship Id="rId1145" Type="http://schemas.openxmlformats.org/officeDocument/2006/relationships/hyperlink" Target="http://www.usharbormaster.com/secure/auxview.cfm?recordid=27700" TargetMode="External"/><Relationship Id="rId1352" Type="http://schemas.openxmlformats.org/officeDocument/2006/relationships/hyperlink" Target="http://www.usharbormaster.com/secure/AuxAidReport_new.cfm?id=26524" TargetMode="External"/><Relationship Id="rId2403" Type="http://schemas.openxmlformats.org/officeDocument/2006/relationships/hyperlink" Target="http://maps.google.com/?output=embed&amp;q=41.73588333,-70.64856667" TargetMode="External"/><Relationship Id="rId1005" Type="http://schemas.openxmlformats.org/officeDocument/2006/relationships/hyperlink" Target="http://www.usharbormaster.com/secure/auxview.cfm?recordid=30560" TargetMode="External"/><Relationship Id="rId1212" Type="http://schemas.openxmlformats.org/officeDocument/2006/relationships/hyperlink" Target="http://www.usharbormaster.com/secure/AuxAidReport_new.cfm?id=26119" TargetMode="External"/><Relationship Id="rId2610" Type="http://schemas.openxmlformats.org/officeDocument/2006/relationships/hyperlink" Target="http://maps.google.com/?output=embed&amp;q=41.71411667,-70.61748333" TargetMode="External"/><Relationship Id="rId4368" Type="http://schemas.openxmlformats.org/officeDocument/2006/relationships/hyperlink" Target="http://www.usharbormaster.com/secure/AuxAidReport_new.cfm?id=24081" TargetMode="External"/><Relationship Id="rId4575" Type="http://schemas.openxmlformats.org/officeDocument/2006/relationships/hyperlink" Target="http://maps.google.com/?output=embed&amp;q=41.05445444,-70.39594917" TargetMode="External"/><Relationship Id="rId3177" Type="http://schemas.openxmlformats.org/officeDocument/2006/relationships/hyperlink" Target="http://www.usharbormaster.com/secure/auxview.cfm?recordid=44536" TargetMode="External"/><Relationship Id="rId4228" Type="http://schemas.openxmlformats.org/officeDocument/2006/relationships/hyperlink" Target="http://www.usharbormaster.com/secure/AuxAidReport_new.cfm?id=44946" TargetMode="External"/><Relationship Id="rId4782" Type="http://schemas.openxmlformats.org/officeDocument/2006/relationships/hyperlink" Target="http://maps.google.com/?output=embed&amp;q=41.65326667,-70.62928333" TargetMode="External"/><Relationship Id="rId3037" Type="http://schemas.openxmlformats.org/officeDocument/2006/relationships/hyperlink" Target="http://www.usharbormaster.com/secure/auxview.cfm?recordid=36713" TargetMode="External"/><Relationship Id="rId3384" Type="http://schemas.openxmlformats.org/officeDocument/2006/relationships/hyperlink" Target="http://www.usharbormaster.com/secure/AuxAidReport_new.cfm?id=28082" TargetMode="External"/><Relationship Id="rId3591" Type="http://schemas.openxmlformats.org/officeDocument/2006/relationships/hyperlink" Target="http://maps.google.com/?output=embed&amp;q=41.63716667,-70.21277778" TargetMode="External"/><Relationship Id="rId4435" Type="http://schemas.openxmlformats.org/officeDocument/2006/relationships/hyperlink" Target="http://maps.google.com/?output=embed&amp;q=41.45555000,-70.59940000" TargetMode="External"/><Relationship Id="rId4642" Type="http://schemas.openxmlformats.org/officeDocument/2006/relationships/hyperlink" Target="http://maps.google.com/?output=embed&amp;q=41.02000000,-70.48333028" TargetMode="External"/><Relationship Id="rId2193" Type="http://schemas.openxmlformats.org/officeDocument/2006/relationships/hyperlink" Target="http://www.usharbormaster.com/secure/auxview.cfm?recordid=28796" TargetMode="External"/><Relationship Id="rId3244" Type="http://schemas.openxmlformats.org/officeDocument/2006/relationships/hyperlink" Target="http://www.usharbormaster.com/secure/AuxAidReport_new.cfm?id=44553" TargetMode="External"/><Relationship Id="rId3451" Type="http://schemas.openxmlformats.org/officeDocument/2006/relationships/hyperlink" Target="http://maps.google.com/?output=embed&amp;q=41.63316667,-70.22221667" TargetMode="External"/><Relationship Id="rId4502" Type="http://schemas.openxmlformats.org/officeDocument/2006/relationships/hyperlink" Target="http://maps.google.com/?output=embed&amp;q=41.08781139,-70.39665528" TargetMode="External"/><Relationship Id="rId165" Type="http://schemas.openxmlformats.org/officeDocument/2006/relationships/hyperlink" Target="http://www.usharbormaster.com/secure/auxview.cfm?recordid=23749" TargetMode="External"/><Relationship Id="rId372" Type="http://schemas.openxmlformats.org/officeDocument/2006/relationships/hyperlink" Target="http://www.usharbormaster.com/secure/AuxAidReport_new.cfm?id=36721" TargetMode="External"/><Relationship Id="rId2053" Type="http://schemas.openxmlformats.org/officeDocument/2006/relationships/hyperlink" Target="http://www.usharbormaster.com/secure/auxview.cfm?recordid=28147" TargetMode="External"/><Relationship Id="rId2260" Type="http://schemas.openxmlformats.org/officeDocument/2006/relationships/hyperlink" Target="http://www.usharbormaster.com/secure/AuxAidReport_new.cfm?id=44348" TargetMode="External"/><Relationship Id="rId3104" Type="http://schemas.openxmlformats.org/officeDocument/2006/relationships/hyperlink" Target="http://www.usharbormaster.com/secure/AuxAidReport_new.cfm?id=44517" TargetMode="External"/><Relationship Id="rId3311" Type="http://schemas.openxmlformats.org/officeDocument/2006/relationships/hyperlink" Target="http://maps.google.com/?output=embed&amp;q=41.67058333,-70.00891667" TargetMode="External"/><Relationship Id="rId232" Type="http://schemas.openxmlformats.org/officeDocument/2006/relationships/hyperlink" Target="http://www.usharbormaster.com/secure/AuxAidReport_new.cfm?id=27983" TargetMode="External"/><Relationship Id="rId2120" Type="http://schemas.openxmlformats.org/officeDocument/2006/relationships/hyperlink" Target="http://www.usharbormaster.com/secure/AuxAidReport_new.cfm?id=30981" TargetMode="External"/><Relationship Id="rId5069" Type="http://schemas.openxmlformats.org/officeDocument/2006/relationships/hyperlink" Target="http://www.usharbormaster.com/secure/auxview.cfm?recordid=26377" TargetMode="External"/><Relationship Id="rId1679" Type="http://schemas.openxmlformats.org/officeDocument/2006/relationships/hyperlink" Target="http://maps.google.com/?output=embed&amp;q=41.55803333,-70.51941667" TargetMode="External"/><Relationship Id="rId4085" Type="http://schemas.openxmlformats.org/officeDocument/2006/relationships/hyperlink" Target="http://www.usharbormaster.com/secure/auxview.cfm?recordid=44913" TargetMode="External"/><Relationship Id="rId4292" Type="http://schemas.openxmlformats.org/officeDocument/2006/relationships/hyperlink" Target="http://www.usharbormaster.com/secure/AuxAidReport_new.cfm?id=44723" TargetMode="External"/><Relationship Id="rId5136" Type="http://schemas.openxmlformats.org/officeDocument/2006/relationships/hyperlink" Target="http://www.usharbormaster.com/secure/AuxAidReport_new.cfm?id=37980" TargetMode="External"/><Relationship Id="rId1886" Type="http://schemas.openxmlformats.org/officeDocument/2006/relationships/hyperlink" Target="http://maps.google.com/?output=embed&amp;q=41.46084722,-70.58547778" TargetMode="External"/><Relationship Id="rId2937" Type="http://schemas.openxmlformats.org/officeDocument/2006/relationships/hyperlink" Target="http://www.usharbormaster.com/secure/auxview.cfm?recordid=26341" TargetMode="External"/><Relationship Id="rId4152" Type="http://schemas.openxmlformats.org/officeDocument/2006/relationships/hyperlink" Target="http://www.usharbormaster.com/secure/AuxAidReport_new.cfm?id=44927" TargetMode="External"/><Relationship Id="rId909" Type="http://schemas.openxmlformats.org/officeDocument/2006/relationships/hyperlink" Target="http://www.usharbormaster.com/secure/auxview.cfm?recordid=37968" TargetMode="External"/><Relationship Id="rId1539" Type="http://schemas.openxmlformats.org/officeDocument/2006/relationships/hyperlink" Target="http://maps.google.com/?output=embed&amp;q=41.73422222,-69.96650000" TargetMode="External"/><Relationship Id="rId1746" Type="http://schemas.openxmlformats.org/officeDocument/2006/relationships/hyperlink" Target="http://maps.google.com/?output=embed&amp;q=41.27705556,-70.19980556" TargetMode="External"/><Relationship Id="rId1953" Type="http://schemas.openxmlformats.org/officeDocument/2006/relationships/hyperlink" Target="http://www.usharbormaster.com/secure/auxview.cfm?recordid=42681" TargetMode="External"/><Relationship Id="rId38" Type="http://schemas.openxmlformats.org/officeDocument/2006/relationships/hyperlink" Target="http://maps.google.com/?output=embed&amp;q=41.66111111,-70.08961111" TargetMode="External"/><Relationship Id="rId1606" Type="http://schemas.openxmlformats.org/officeDocument/2006/relationships/hyperlink" Target="http://maps.google.com/?output=embed&amp;q=41.76200000,-69.96208333" TargetMode="External"/><Relationship Id="rId1813" Type="http://schemas.openxmlformats.org/officeDocument/2006/relationships/hyperlink" Target="http://www.usharbormaster.com/secure/auxview.cfm?recordid=29449" TargetMode="External"/><Relationship Id="rId4012" Type="http://schemas.openxmlformats.org/officeDocument/2006/relationships/hyperlink" Target="http://www.usharbormaster.com/secure/AuxAidReport_new.cfm?id=44894" TargetMode="External"/><Relationship Id="rId4969" Type="http://schemas.openxmlformats.org/officeDocument/2006/relationships/hyperlink" Target="http://www.usharbormaster.com/secure/auxview.cfm?recordid=26557" TargetMode="External"/><Relationship Id="rId3778" Type="http://schemas.openxmlformats.org/officeDocument/2006/relationships/hyperlink" Target="http://maps.google.com/?output=embed&amp;q=41.07673472,-71.12391750" TargetMode="External"/><Relationship Id="rId3985" Type="http://schemas.openxmlformats.org/officeDocument/2006/relationships/hyperlink" Target="http://www.usharbormaster.com/secure/auxview.cfm?recordid=44888" TargetMode="External"/><Relationship Id="rId4829" Type="http://schemas.openxmlformats.org/officeDocument/2006/relationships/hyperlink" Target="http://www.usharbormaster.com/secure/auxview.cfm?recordid=28588" TargetMode="External"/><Relationship Id="rId699" Type="http://schemas.openxmlformats.org/officeDocument/2006/relationships/hyperlink" Target="http://maps.google.com/?output=embed&amp;q=41.60247222,-70.43344444" TargetMode="External"/><Relationship Id="rId2587" Type="http://schemas.openxmlformats.org/officeDocument/2006/relationships/hyperlink" Target="http://maps.google.com/?output=embed&amp;q=41.75277778,-69.96752778" TargetMode="External"/><Relationship Id="rId2794" Type="http://schemas.openxmlformats.org/officeDocument/2006/relationships/hyperlink" Target="http://maps.google.com/?output=embed&amp;q=41.30572222,-70.02502778" TargetMode="External"/><Relationship Id="rId3638" Type="http://schemas.openxmlformats.org/officeDocument/2006/relationships/hyperlink" Target="http://maps.google.com/?output=embed&amp;q=41.73503333,-70.66357222" TargetMode="External"/><Relationship Id="rId3845" Type="http://schemas.openxmlformats.org/officeDocument/2006/relationships/hyperlink" Target="http://www.usharbormaster.com/secure/auxview.cfm?recordid=28102" TargetMode="External"/><Relationship Id="rId559" Type="http://schemas.openxmlformats.org/officeDocument/2006/relationships/hyperlink" Target="http://maps.google.com/?output=embed&amp;q=41.65340000,-70.74001667" TargetMode="External"/><Relationship Id="rId766" Type="http://schemas.openxmlformats.org/officeDocument/2006/relationships/hyperlink" Target="http://maps.google.com/?output=embed&amp;q=41.63077778,-70.40700000" TargetMode="External"/><Relationship Id="rId1189" Type="http://schemas.openxmlformats.org/officeDocument/2006/relationships/hyperlink" Target="http://www.usharbormaster.com/secure/auxview.cfm?recordid=23829" TargetMode="External"/><Relationship Id="rId1396" Type="http://schemas.openxmlformats.org/officeDocument/2006/relationships/hyperlink" Target="http://www.usharbormaster.com/secure/AuxAidReport_new.cfm?id=28861" TargetMode="External"/><Relationship Id="rId2447" Type="http://schemas.openxmlformats.org/officeDocument/2006/relationships/hyperlink" Target="http://maps.google.com/?output=embed&amp;q=41.65805556,-69.95500000" TargetMode="External"/><Relationship Id="rId5060" Type="http://schemas.openxmlformats.org/officeDocument/2006/relationships/hyperlink" Target="http://www.usharbormaster.com/secure/AuxAidReport_new.cfm?id=26374" TargetMode="External"/><Relationship Id="rId419" Type="http://schemas.openxmlformats.org/officeDocument/2006/relationships/hyperlink" Target="http://maps.google.com/?output=embed&amp;q=41.60860000,-70.80470000" TargetMode="External"/><Relationship Id="rId626" Type="http://schemas.openxmlformats.org/officeDocument/2006/relationships/hyperlink" Target="http://maps.google.com/?output=embed&amp;q=41.66208333,-69.94630556" TargetMode="External"/><Relationship Id="rId973" Type="http://schemas.openxmlformats.org/officeDocument/2006/relationships/hyperlink" Target="http://www.usharbormaster.com/secure/auxview.cfm?recordid=32284" TargetMode="External"/><Relationship Id="rId1049" Type="http://schemas.openxmlformats.org/officeDocument/2006/relationships/hyperlink" Target="http://www.usharbormaster.com/secure/auxview.cfm?recordid=28490" TargetMode="External"/><Relationship Id="rId1256" Type="http://schemas.openxmlformats.org/officeDocument/2006/relationships/hyperlink" Target="http://www.usharbormaster.com/secure/AuxAidReport_new.cfm?id=26074" TargetMode="External"/><Relationship Id="rId2307" Type="http://schemas.openxmlformats.org/officeDocument/2006/relationships/hyperlink" Target="http://maps.google.com/?output=embed&amp;q=41.62081667,-70.91341667" TargetMode="External"/><Relationship Id="rId2654" Type="http://schemas.openxmlformats.org/officeDocument/2006/relationships/hyperlink" Target="http://maps.google.com/?output=embed&amp;q=41.69413889,-69.93575000" TargetMode="External"/><Relationship Id="rId2861" Type="http://schemas.openxmlformats.org/officeDocument/2006/relationships/hyperlink" Target="http://www.usharbormaster.com/secure/auxview.cfm?recordid=29071" TargetMode="External"/><Relationship Id="rId3705" Type="http://schemas.openxmlformats.org/officeDocument/2006/relationships/hyperlink" Target="http://www.usharbormaster.com/secure/auxview.cfm?recordid=25231" TargetMode="External"/><Relationship Id="rId3912" Type="http://schemas.openxmlformats.org/officeDocument/2006/relationships/hyperlink" Target="http://www.usharbormaster.com/secure/AuxAidReport_new.cfm?id=45059" TargetMode="External"/><Relationship Id="rId833" Type="http://schemas.openxmlformats.org/officeDocument/2006/relationships/hyperlink" Target="http://www.usharbormaster.com/secure/auxview.cfm?recordid=28906" TargetMode="External"/><Relationship Id="rId1116" Type="http://schemas.openxmlformats.org/officeDocument/2006/relationships/hyperlink" Target="http://www.usharbormaster.com/secure/AuxAidReport_new.cfm?id=45110" TargetMode="External"/><Relationship Id="rId1463" Type="http://schemas.openxmlformats.org/officeDocument/2006/relationships/hyperlink" Target="http://maps.google.com/?output=embed&amp;q=41.46301389,-70.62706111" TargetMode="External"/><Relationship Id="rId1670" Type="http://schemas.openxmlformats.org/officeDocument/2006/relationships/hyperlink" Target="http://maps.google.com/?output=embed&amp;q=41.55855000,-70.51688333" TargetMode="External"/><Relationship Id="rId2514" Type="http://schemas.openxmlformats.org/officeDocument/2006/relationships/hyperlink" Target="http://maps.google.com/?output=embed&amp;q=41.66573333,-69.98326667" TargetMode="External"/><Relationship Id="rId2721" Type="http://schemas.openxmlformats.org/officeDocument/2006/relationships/hyperlink" Target="http://www.usharbormaster.com/secure/auxview.cfm?recordid=28066" TargetMode="External"/><Relationship Id="rId900" Type="http://schemas.openxmlformats.org/officeDocument/2006/relationships/hyperlink" Target="http://www.usharbormaster.com/secure/AuxAidReport_new.cfm?id=29452" TargetMode="External"/><Relationship Id="rId1323" Type="http://schemas.openxmlformats.org/officeDocument/2006/relationships/hyperlink" Target="http://maps.google.com/?output=embed&amp;q=41.65171667,-70.11469444" TargetMode="External"/><Relationship Id="rId1530" Type="http://schemas.openxmlformats.org/officeDocument/2006/relationships/hyperlink" Target="http://maps.google.com/?output=embed&amp;q=41.72769444,-69.97305556" TargetMode="External"/><Relationship Id="rId4479" Type="http://schemas.openxmlformats.org/officeDocument/2006/relationships/hyperlink" Target="http://maps.google.com/?output=embed&amp;q=41.08613472,-70.52891583" TargetMode="External"/><Relationship Id="rId4686" Type="http://schemas.openxmlformats.org/officeDocument/2006/relationships/hyperlink" Target="http://maps.google.com/?output=embed&amp;q=40.98692667,-70.46056889" TargetMode="External"/><Relationship Id="rId4893" Type="http://schemas.openxmlformats.org/officeDocument/2006/relationships/hyperlink" Target="http://www.usharbormaster.com/secure/auxview.cfm?recordid=26550" TargetMode="External"/><Relationship Id="rId3288" Type="http://schemas.openxmlformats.org/officeDocument/2006/relationships/hyperlink" Target="http://www.usharbormaster.com/secure/AuxAidReport_new.cfm?id=44564" TargetMode="External"/><Relationship Id="rId3495" Type="http://schemas.openxmlformats.org/officeDocument/2006/relationships/hyperlink" Target="http://maps.google.com/?output=embed&amp;q=41.57447222,-70.52713889" TargetMode="External"/><Relationship Id="rId4339" Type="http://schemas.openxmlformats.org/officeDocument/2006/relationships/hyperlink" Target="http://maps.google.com/?output=embed&amp;q=41.79755556,-69.97680556" TargetMode="External"/><Relationship Id="rId4546" Type="http://schemas.openxmlformats.org/officeDocument/2006/relationships/hyperlink" Target="http://maps.google.com/?output=embed&amp;q=41.05247694,-70.55016500" TargetMode="External"/><Relationship Id="rId4753" Type="http://schemas.openxmlformats.org/officeDocument/2006/relationships/hyperlink" Target="http://www.usharbormaster.com/secure/auxview.cfm?recordid=42678" TargetMode="External"/><Relationship Id="rId4960" Type="http://schemas.openxmlformats.org/officeDocument/2006/relationships/hyperlink" Target="http://www.usharbormaster.com/secure/AuxAidReport_new.cfm?id=26554" TargetMode="External"/><Relationship Id="rId2097" Type="http://schemas.openxmlformats.org/officeDocument/2006/relationships/hyperlink" Target="http://www.usharbormaster.com/secure/auxview.cfm?recordid=44269" TargetMode="External"/><Relationship Id="rId3148" Type="http://schemas.openxmlformats.org/officeDocument/2006/relationships/hyperlink" Target="http://www.usharbormaster.com/secure/AuxAidReport_new.cfm?id=44528" TargetMode="External"/><Relationship Id="rId3355" Type="http://schemas.openxmlformats.org/officeDocument/2006/relationships/hyperlink" Target="http://maps.google.com/?output=embed&amp;q=41.70480556,-69.97650000" TargetMode="External"/><Relationship Id="rId3562" Type="http://schemas.openxmlformats.org/officeDocument/2006/relationships/hyperlink" Target="http://maps.google.com/?output=embed&amp;q=41.61171556,-70.42260806" TargetMode="External"/><Relationship Id="rId4406" Type="http://schemas.openxmlformats.org/officeDocument/2006/relationships/hyperlink" Target="http://maps.google.com/?output=embed&amp;q=41.33222222,-71.60944444" TargetMode="External"/><Relationship Id="rId4613" Type="http://schemas.openxmlformats.org/officeDocument/2006/relationships/hyperlink" Target="http://www.usharbormaster.com/secure/auxview.cfm?recordid=44167" TargetMode="External"/><Relationship Id="rId276" Type="http://schemas.openxmlformats.org/officeDocument/2006/relationships/hyperlink" Target="http://www.usharbormaster.com/secure/AuxAidReport_new.cfm?id=23871" TargetMode="External"/><Relationship Id="rId483" Type="http://schemas.openxmlformats.org/officeDocument/2006/relationships/hyperlink" Target="http://maps.google.com/?output=embed&amp;q=41.66861111,-70.72222222" TargetMode="External"/><Relationship Id="rId690" Type="http://schemas.openxmlformats.org/officeDocument/2006/relationships/hyperlink" Target="http://maps.google.com/?output=embed&amp;q=41.60030556,-70.43227778" TargetMode="External"/><Relationship Id="rId2164" Type="http://schemas.openxmlformats.org/officeDocument/2006/relationships/hyperlink" Target="http://www.usharbormaster.com/secure/AuxAidReport_new.cfm?id=27637" TargetMode="External"/><Relationship Id="rId2371" Type="http://schemas.openxmlformats.org/officeDocument/2006/relationships/hyperlink" Target="http://maps.google.com/?output=embed&amp;q=41.45898333,-70.55403333" TargetMode="External"/><Relationship Id="rId3008" Type="http://schemas.openxmlformats.org/officeDocument/2006/relationships/hyperlink" Target="http://www.usharbormaster.com/secure/AuxAidReport_new.cfm?id=27723" TargetMode="External"/><Relationship Id="rId3215" Type="http://schemas.openxmlformats.org/officeDocument/2006/relationships/hyperlink" Target="http://maps.google.com/?output=embed&amp;q=41.13056500,-70.90499472" TargetMode="External"/><Relationship Id="rId3422" Type="http://schemas.openxmlformats.org/officeDocument/2006/relationships/hyperlink" Target="http://maps.google.com/?output=embed&amp;q=41.59497222,-70.46372778" TargetMode="External"/><Relationship Id="rId4820" Type="http://schemas.openxmlformats.org/officeDocument/2006/relationships/hyperlink" Target="http://www.usharbormaster.com/secure/AuxAidReport_new.cfm?id=28584" TargetMode="External"/><Relationship Id="rId136" Type="http://schemas.openxmlformats.org/officeDocument/2006/relationships/hyperlink" Target="http://www.usharbormaster.com/secure/AuxAidReport_new.cfm?id=23841" TargetMode="External"/><Relationship Id="rId343" Type="http://schemas.openxmlformats.org/officeDocument/2006/relationships/hyperlink" Target="http://maps.google.com/?output=embed&amp;q=41.68931667,-70.16723333" TargetMode="External"/><Relationship Id="rId550" Type="http://schemas.openxmlformats.org/officeDocument/2006/relationships/hyperlink" Target="http://maps.google.com/?output=embed&amp;q=41.56650000,-70.82569444" TargetMode="External"/><Relationship Id="rId1180" Type="http://schemas.openxmlformats.org/officeDocument/2006/relationships/hyperlink" Target="http://www.usharbormaster.com/secure/AuxAidReport_new.cfm?id=26602" TargetMode="External"/><Relationship Id="rId2024" Type="http://schemas.openxmlformats.org/officeDocument/2006/relationships/hyperlink" Target="http://www.usharbormaster.com/secure/AuxAidReport_new.cfm?id=25655" TargetMode="External"/><Relationship Id="rId2231" Type="http://schemas.openxmlformats.org/officeDocument/2006/relationships/hyperlink" Target="http://maps.google.com/?output=embed&amp;q=41.30177778,-70.05397222" TargetMode="External"/><Relationship Id="rId203" Type="http://schemas.openxmlformats.org/officeDocument/2006/relationships/hyperlink" Target="http://maps.google.com/?output=embed&amp;q=41.67580556,-70.16905556" TargetMode="External"/><Relationship Id="rId1040" Type="http://schemas.openxmlformats.org/officeDocument/2006/relationships/hyperlink" Target="http://www.usharbormaster.com/secure/AuxAidReport_new.cfm?id=28493" TargetMode="External"/><Relationship Id="rId4196" Type="http://schemas.openxmlformats.org/officeDocument/2006/relationships/hyperlink" Target="http://www.usharbormaster.com/secure/AuxAidReport_new.cfm?id=44938" TargetMode="External"/><Relationship Id="rId410" Type="http://schemas.openxmlformats.org/officeDocument/2006/relationships/hyperlink" Target="http://maps.google.com/?output=embed&amp;q=41.66945000,-70.71733333" TargetMode="External"/><Relationship Id="rId1997" Type="http://schemas.openxmlformats.org/officeDocument/2006/relationships/hyperlink" Target="http://www.usharbormaster.com/secure/auxview.cfm?recordid=29563" TargetMode="External"/><Relationship Id="rId4056" Type="http://schemas.openxmlformats.org/officeDocument/2006/relationships/hyperlink" Target="http://www.usharbormaster.com/secure/AuxAidReport_new.cfm?id=44905" TargetMode="External"/><Relationship Id="rId1857" Type="http://schemas.openxmlformats.org/officeDocument/2006/relationships/hyperlink" Target="http://www.usharbormaster.com/secure/auxview.cfm?recordid=26578" TargetMode="External"/><Relationship Id="rId2908" Type="http://schemas.openxmlformats.org/officeDocument/2006/relationships/hyperlink" Target="http://www.usharbormaster.com/secure/AuxAidReport_new.cfm?id=42671" TargetMode="External"/><Relationship Id="rId4263" Type="http://schemas.openxmlformats.org/officeDocument/2006/relationships/hyperlink" Target="http://maps.google.com/?output=embed&amp;q=40.96081861,-71.03216444" TargetMode="External"/><Relationship Id="rId4470" Type="http://schemas.openxmlformats.org/officeDocument/2006/relationships/hyperlink" Target="http://maps.google.com/?output=embed&amp;q=41.10366861,-70.46315444" TargetMode="External"/><Relationship Id="rId5107" Type="http://schemas.openxmlformats.org/officeDocument/2006/relationships/hyperlink" Target="http://maps.google.com/?output=embed&amp;q=41.73058333,-70.74351667" TargetMode="External"/><Relationship Id="rId1717" Type="http://schemas.openxmlformats.org/officeDocument/2006/relationships/hyperlink" Target="http://www.usharbormaster.com/secure/auxview.cfm?recordid=28680" TargetMode="External"/><Relationship Id="rId1924" Type="http://schemas.openxmlformats.org/officeDocument/2006/relationships/hyperlink" Target="http://www.usharbormaster.com/secure/AuxAidReport_new.cfm?id=27667" TargetMode="External"/><Relationship Id="rId3072" Type="http://schemas.openxmlformats.org/officeDocument/2006/relationships/hyperlink" Target="http://www.usharbormaster.com/secure/AuxAidReport_new.cfm?id=44508" TargetMode="External"/><Relationship Id="rId4123" Type="http://schemas.openxmlformats.org/officeDocument/2006/relationships/hyperlink" Target="http://maps.google.com/?output=embed&amp;q=40.99413139,-71.07707417" TargetMode="External"/><Relationship Id="rId4330" Type="http://schemas.openxmlformats.org/officeDocument/2006/relationships/hyperlink" Target="http://maps.google.com/?output=embed&amp;q=41.79938889,-69.97561111" TargetMode="External"/><Relationship Id="rId3889" Type="http://schemas.openxmlformats.org/officeDocument/2006/relationships/hyperlink" Target="http://www.usharbormaster.com/secure/auxview.cfm?recordid=28097" TargetMode="External"/><Relationship Id="rId2698" Type="http://schemas.openxmlformats.org/officeDocument/2006/relationships/hyperlink" Target="http://maps.google.com/?output=embed&amp;q=41.71161111,-69.96055556" TargetMode="External"/><Relationship Id="rId3749" Type="http://schemas.openxmlformats.org/officeDocument/2006/relationships/hyperlink" Target="http://www.usharbormaster.com/secure/auxview.cfm?recordid=44339" TargetMode="External"/><Relationship Id="rId3956" Type="http://schemas.openxmlformats.org/officeDocument/2006/relationships/hyperlink" Target="http://www.usharbormaster.com/secure/AuxAidReport_new.cfm?id=44880" TargetMode="External"/><Relationship Id="rId5171" Type="http://schemas.openxmlformats.org/officeDocument/2006/relationships/hyperlink" Target="http://maps.google.com/?output=embed&amp;q=40.99915000,-70.32725000" TargetMode="External"/><Relationship Id="rId877" Type="http://schemas.openxmlformats.org/officeDocument/2006/relationships/hyperlink" Target="http://www.usharbormaster.com/secure/auxview.cfm?recordid=26507" TargetMode="External"/><Relationship Id="rId2558" Type="http://schemas.openxmlformats.org/officeDocument/2006/relationships/hyperlink" Target="http://maps.google.com/?output=embed&amp;q=41.62880556,-70.21611111" TargetMode="External"/><Relationship Id="rId2765" Type="http://schemas.openxmlformats.org/officeDocument/2006/relationships/hyperlink" Target="http://www.usharbormaster.com/secure/auxview.cfm?recordid=29097" TargetMode="External"/><Relationship Id="rId2972" Type="http://schemas.openxmlformats.org/officeDocument/2006/relationships/hyperlink" Target="http://www.usharbormaster.com/secure/AuxAidReport_new.cfm?id=29026" TargetMode="External"/><Relationship Id="rId3609" Type="http://schemas.openxmlformats.org/officeDocument/2006/relationships/hyperlink" Target="http://www.usharbormaster.com/secure/auxview.cfm?recordid=37962" TargetMode="External"/><Relationship Id="rId3816" Type="http://schemas.openxmlformats.org/officeDocument/2006/relationships/hyperlink" Target="http://www.usharbormaster.com/secure/AuxAidReport_new.cfm?id=28400" TargetMode="External"/><Relationship Id="rId737" Type="http://schemas.openxmlformats.org/officeDocument/2006/relationships/hyperlink" Target="http://www.usharbormaster.com/secure/auxview.cfm?recordid=26498" TargetMode="External"/><Relationship Id="rId944" Type="http://schemas.openxmlformats.org/officeDocument/2006/relationships/hyperlink" Target="http://www.usharbormaster.com/secure/AuxAidReport_new.cfm?id=29321" TargetMode="External"/><Relationship Id="rId1367" Type="http://schemas.openxmlformats.org/officeDocument/2006/relationships/hyperlink" Target="http://maps.google.com/?output=embed&amp;q=41.62775000,-70.27630556" TargetMode="External"/><Relationship Id="rId1574" Type="http://schemas.openxmlformats.org/officeDocument/2006/relationships/hyperlink" Target="http://maps.google.com/?output=embed&amp;q=41.74786111,-69.96772222" TargetMode="External"/><Relationship Id="rId1781" Type="http://schemas.openxmlformats.org/officeDocument/2006/relationships/hyperlink" Target="http://www.usharbormaster.com/secure/auxview.cfm?recordid=29441" TargetMode="External"/><Relationship Id="rId2418" Type="http://schemas.openxmlformats.org/officeDocument/2006/relationships/hyperlink" Target="http://maps.google.com/?output=embed&amp;q=41.66186111,-69.95377778" TargetMode="External"/><Relationship Id="rId2625" Type="http://schemas.openxmlformats.org/officeDocument/2006/relationships/hyperlink" Target="http://www.usharbormaster.com/secure/auxview.cfm?recordid=24052" TargetMode="External"/><Relationship Id="rId2832" Type="http://schemas.openxmlformats.org/officeDocument/2006/relationships/hyperlink" Target="http://www.usharbormaster.com/secure/AuxAidReport_new.cfm?id=26655" TargetMode="External"/><Relationship Id="rId5031" Type="http://schemas.openxmlformats.org/officeDocument/2006/relationships/hyperlink" Target="http://maps.google.com/?output=embed&amp;q=41.60393611,-72.84387778" TargetMode="External"/><Relationship Id="rId73" Type="http://schemas.openxmlformats.org/officeDocument/2006/relationships/hyperlink" Target="http://www.usharbormaster.com/secure/auxview.cfm?recordid=28917" TargetMode="External"/><Relationship Id="rId804" Type="http://schemas.openxmlformats.org/officeDocument/2006/relationships/hyperlink" Target="http://www.usharbormaster.com/secure/AuxAidReport_new.cfm?id=29454" TargetMode="External"/><Relationship Id="rId1227" Type="http://schemas.openxmlformats.org/officeDocument/2006/relationships/hyperlink" Target="http://maps.google.com/?output=embed&amp;q=41.56073611,-70.51216667" TargetMode="External"/><Relationship Id="rId1434" Type="http://schemas.openxmlformats.org/officeDocument/2006/relationships/hyperlink" Target="http://maps.google.com/?output=embed&amp;q=41.46827778,-70.63297500" TargetMode="External"/><Relationship Id="rId1641" Type="http://schemas.openxmlformats.org/officeDocument/2006/relationships/hyperlink" Target="http://www.usharbormaster.com/secure/auxview.cfm?recordid=27246" TargetMode="External"/><Relationship Id="rId4797" Type="http://schemas.openxmlformats.org/officeDocument/2006/relationships/hyperlink" Target="http://www.usharbormaster.com/secure/auxview.cfm?recordid=29125" TargetMode="External"/><Relationship Id="rId1501" Type="http://schemas.openxmlformats.org/officeDocument/2006/relationships/hyperlink" Target="http://www.usharbormaster.com/secure/auxview.cfm?recordid=29635" TargetMode="External"/><Relationship Id="rId3399" Type="http://schemas.openxmlformats.org/officeDocument/2006/relationships/hyperlink" Target="http://maps.google.com/?output=embed&amp;q=41.71263889,-70.30338889" TargetMode="External"/><Relationship Id="rId4657" Type="http://schemas.openxmlformats.org/officeDocument/2006/relationships/hyperlink" Target="http://www.usharbormaster.com/secure/auxview.cfm?recordid=44178" TargetMode="External"/><Relationship Id="rId4864" Type="http://schemas.openxmlformats.org/officeDocument/2006/relationships/hyperlink" Target="http://www.usharbormaster.com/secure/AuxAidReport_new.cfm?id=26549" TargetMode="External"/><Relationship Id="rId3259" Type="http://schemas.openxmlformats.org/officeDocument/2006/relationships/hyperlink" Target="http://maps.google.com/?output=embed&amp;q=41.11505917,-70.83874583" TargetMode="External"/><Relationship Id="rId3466" Type="http://schemas.openxmlformats.org/officeDocument/2006/relationships/hyperlink" Target="http://maps.google.com/?output=embed&amp;q=41.57158333,-70.53091667" TargetMode="External"/><Relationship Id="rId4517" Type="http://schemas.openxmlformats.org/officeDocument/2006/relationships/hyperlink" Target="http://www.usharbormaster.com/secure/auxview.cfm?recordid=44143" TargetMode="External"/><Relationship Id="rId387" Type="http://schemas.openxmlformats.org/officeDocument/2006/relationships/hyperlink" Target="http://maps.google.com/?output=embed&amp;q=41.71101667,-69.97151667" TargetMode="External"/><Relationship Id="rId594" Type="http://schemas.openxmlformats.org/officeDocument/2006/relationships/hyperlink" Target="http://maps.google.com/?output=embed&amp;q=41.62736111,-70.36697222" TargetMode="External"/><Relationship Id="rId2068" Type="http://schemas.openxmlformats.org/officeDocument/2006/relationships/hyperlink" Target="http://www.usharbormaster.com/secure/AuxAidReport_new.cfm?id=28150" TargetMode="External"/><Relationship Id="rId2275" Type="http://schemas.openxmlformats.org/officeDocument/2006/relationships/hyperlink" Target="http://maps.google.com/?output=embed&amp;q=41.60995000,-70.84376667" TargetMode="External"/><Relationship Id="rId3119" Type="http://schemas.openxmlformats.org/officeDocument/2006/relationships/hyperlink" Target="http://maps.google.com/?output=embed&amp;q=41.17505806,-71.21534417" TargetMode="External"/><Relationship Id="rId3326" Type="http://schemas.openxmlformats.org/officeDocument/2006/relationships/hyperlink" Target="http://maps.google.com/?output=embed&amp;q=41.71786111,-69.99477778" TargetMode="External"/><Relationship Id="rId3673" Type="http://schemas.openxmlformats.org/officeDocument/2006/relationships/hyperlink" Target="http://www.usharbormaster.com/secure/auxview.cfm?recordid=23990" TargetMode="External"/><Relationship Id="rId3880" Type="http://schemas.openxmlformats.org/officeDocument/2006/relationships/hyperlink" Target="http://www.usharbormaster.com/secure/AuxAidReport_new.cfm?id=28092" TargetMode="External"/><Relationship Id="rId4724" Type="http://schemas.openxmlformats.org/officeDocument/2006/relationships/hyperlink" Target="http://www.usharbormaster.com/secure/AuxAidReport_new.cfm?id=26096" TargetMode="External"/><Relationship Id="rId4931" Type="http://schemas.openxmlformats.org/officeDocument/2006/relationships/hyperlink" Target="http://maps.google.com/?output=embed&amp;q=41.61919444,-70.39769444" TargetMode="External"/><Relationship Id="rId247" Type="http://schemas.openxmlformats.org/officeDocument/2006/relationships/hyperlink" Target="http://maps.google.com/?output=embed&amp;q=41.69044444,-70.16827778" TargetMode="External"/><Relationship Id="rId1084" Type="http://schemas.openxmlformats.org/officeDocument/2006/relationships/hyperlink" Target="http://www.usharbormaster.com/secure/AuxAidReport_new.cfm?id=28549" TargetMode="External"/><Relationship Id="rId2482" Type="http://schemas.openxmlformats.org/officeDocument/2006/relationships/hyperlink" Target="http://maps.google.com/?output=embed&amp;q=41.66944444,-69.98972222" TargetMode="External"/><Relationship Id="rId3533" Type="http://schemas.openxmlformats.org/officeDocument/2006/relationships/hyperlink" Target="http://www.usharbormaster.com/secure/auxview.cfm?recordid=26541" TargetMode="External"/><Relationship Id="rId3740" Type="http://schemas.openxmlformats.org/officeDocument/2006/relationships/hyperlink" Target="http://www.usharbormaster.com/secure/AuxAidReport_new.cfm?id=44338" TargetMode="External"/><Relationship Id="rId107" Type="http://schemas.openxmlformats.org/officeDocument/2006/relationships/hyperlink" Target="http://maps.google.com/?output=embed&amp;q=41.56600000,-70.92800000" TargetMode="External"/><Relationship Id="rId454" Type="http://schemas.openxmlformats.org/officeDocument/2006/relationships/hyperlink" Target="http://maps.google.com/?output=embed&amp;q=41.61168333,-70.80211667" TargetMode="External"/><Relationship Id="rId661" Type="http://schemas.openxmlformats.org/officeDocument/2006/relationships/hyperlink" Target="http://www.usharbormaster.com/secure/auxview.cfm?recordid=23782" TargetMode="External"/><Relationship Id="rId1291" Type="http://schemas.openxmlformats.org/officeDocument/2006/relationships/hyperlink" Target="http://maps.google.com/?output=embed&amp;q=41.75416667,-70.19305556" TargetMode="External"/><Relationship Id="rId2135" Type="http://schemas.openxmlformats.org/officeDocument/2006/relationships/hyperlink" Target="http://maps.google.com/?output=embed&amp;q=41.54995000,-70.00100000" TargetMode="External"/><Relationship Id="rId2342" Type="http://schemas.openxmlformats.org/officeDocument/2006/relationships/hyperlink" Target="http://maps.google.com/?output=embed&amp;q=41.63022222,-70.40708333" TargetMode="External"/><Relationship Id="rId3600" Type="http://schemas.openxmlformats.org/officeDocument/2006/relationships/hyperlink" Target="http://www.usharbormaster.com/secure/AuxAidReport_new.cfm?id=28608" TargetMode="External"/><Relationship Id="rId314" Type="http://schemas.openxmlformats.org/officeDocument/2006/relationships/hyperlink" Target="http://maps.google.com/?output=embed&amp;q=41.63986111,-70.19572222" TargetMode="External"/><Relationship Id="rId521" Type="http://schemas.openxmlformats.org/officeDocument/2006/relationships/hyperlink" Target="http://www.usharbormaster.com/secure/auxview.cfm?recordid=27504" TargetMode="External"/><Relationship Id="rId1151" Type="http://schemas.openxmlformats.org/officeDocument/2006/relationships/hyperlink" Target="http://maps.google.com/?output=embed&amp;q=41.67327778,-70.16875000" TargetMode="External"/><Relationship Id="rId2202" Type="http://schemas.openxmlformats.org/officeDocument/2006/relationships/hyperlink" Target="http://maps.google.com/?output=embed&amp;q=41.31883333,-70.02941667" TargetMode="External"/><Relationship Id="rId1011" Type="http://schemas.openxmlformats.org/officeDocument/2006/relationships/hyperlink" Target="http://maps.google.com/?output=embed&amp;q=41.55071667,-70.54751667" TargetMode="External"/><Relationship Id="rId1968" Type="http://schemas.openxmlformats.org/officeDocument/2006/relationships/hyperlink" Target="http://www.usharbormaster.com/secure/AuxAidReport_new.cfm?id=42664" TargetMode="External"/><Relationship Id="rId4167" Type="http://schemas.openxmlformats.org/officeDocument/2006/relationships/hyperlink" Target="http://maps.google.com/?output=embed&amp;q=40.97381972,-71.27465583" TargetMode="External"/><Relationship Id="rId4374" Type="http://schemas.openxmlformats.org/officeDocument/2006/relationships/hyperlink" Target="http://maps.google.com/?output=embed&amp;q=41.80672222,-69.96577778" TargetMode="External"/><Relationship Id="rId4581" Type="http://schemas.openxmlformats.org/officeDocument/2006/relationships/hyperlink" Target="http://www.usharbormaster.com/secure/auxview.cfm?recordid=44159" TargetMode="External"/><Relationship Id="rId3183" Type="http://schemas.openxmlformats.org/officeDocument/2006/relationships/hyperlink" Target="http://maps.google.com/?output=embed&amp;q=41.16158889,-71.03828806" TargetMode="External"/><Relationship Id="rId3390" Type="http://schemas.openxmlformats.org/officeDocument/2006/relationships/hyperlink" Target="http://maps.google.com/?output=embed&amp;q=41.70680556,-69.97297222" TargetMode="External"/><Relationship Id="rId4027" Type="http://schemas.openxmlformats.org/officeDocument/2006/relationships/hyperlink" Target="http://maps.google.com/?output=embed&amp;q=41.00919528,-71.16578250" TargetMode="External"/><Relationship Id="rId4234" Type="http://schemas.openxmlformats.org/officeDocument/2006/relationships/hyperlink" Target="http://maps.google.com/?output=embed&amp;q=40.95872361,-71.18618167" TargetMode="External"/><Relationship Id="rId4441" Type="http://schemas.openxmlformats.org/officeDocument/2006/relationships/hyperlink" Target="http://www.usharbormaster.com/secure/auxview.cfm?recordid=26203" TargetMode="External"/><Relationship Id="rId1828" Type="http://schemas.openxmlformats.org/officeDocument/2006/relationships/hyperlink" Target="http://www.usharbormaster.com/secure/AuxAidReport_new.cfm?id=26581" TargetMode="External"/><Relationship Id="rId3043" Type="http://schemas.openxmlformats.org/officeDocument/2006/relationships/hyperlink" Target="http://maps.google.com/?output=embed&amp;q=41.21000000,-71.12836667" TargetMode="External"/><Relationship Id="rId3250" Type="http://schemas.openxmlformats.org/officeDocument/2006/relationships/hyperlink" Target="http://maps.google.com/?output=embed&amp;q=41.11436222,-70.88227500" TargetMode="External"/><Relationship Id="rId171" Type="http://schemas.openxmlformats.org/officeDocument/2006/relationships/hyperlink" Target="http://maps.google.com/?output=embed&amp;q=41.66141667,-70.18683333" TargetMode="External"/><Relationship Id="rId4301" Type="http://schemas.openxmlformats.org/officeDocument/2006/relationships/hyperlink" Target="http://www.usharbormaster.com/secure/auxview.cfm?recordid=24078" TargetMode="External"/><Relationship Id="rId3110" Type="http://schemas.openxmlformats.org/officeDocument/2006/relationships/hyperlink" Target="http://maps.google.com/?output=embed&amp;q=41.19343083,-71.12766194" TargetMode="External"/><Relationship Id="rId988" Type="http://schemas.openxmlformats.org/officeDocument/2006/relationships/hyperlink" Target="http://www.usharbormaster.com/secure/AuxAidReport_new.cfm?id=28671" TargetMode="External"/><Relationship Id="rId2669" Type="http://schemas.openxmlformats.org/officeDocument/2006/relationships/hyperlink" Target="http://www.usharbormaster.com/secure/auxview.cfm?recordid=28052" TargetMode="External"/><Relationship Id="rId2876" Type="http://schemas.openxmlformats.org/officeDocument/2006/relationships/hyperlink" Target="http://www.usharbormaster.com/secure/AuxAidReport_new.cfm?id=26351" TargetMode="External"/><Relationship Id="rId3927" Type="http://schemas.openxmlformats.org/officeDocument/2006/relationships/hyperlink" Target="http://maps.google.com/?output=embed&amp;q=41.04646972,-70.94665972" TargetMode="External"/><Relationship Id="rId5075" Type="http://schemas.openxmlformats.org/officeDocument/2006/relationships/hyperlink" Target="http://maps.google.com/?output=embed&amp;q=41.60433333,-70.84300000" TargetMode="External"/><Relationship Id="rId848" Type="http://schemas.openxmlformats.org/officeDocument/2006/relationships/hyperlink" Target="http://www.usharbormaster.com/secure/AuxAidReport_new.cfm?id=26505" TargetMode="External"/><Relationship Id="rId1478" Type="http://schemas.openxmlformats.org/officeDocument/2006/relationships/hyperlink" Target="http://maps.google.com/?output=embed&amp;q=41.46477778,-70.62977778" TargetMode="External"/><Relationship Id="rId1685" Type="http://schemas.openxmlformats.org/officeDocument/2006/relationships/hyperlink" Target="http://www.usharbormaster.com/secure/auxview.cfm?recordid=26616" TargetMode="External"/><Relationship Id="rId1892" Type="http://schemas.openxmlformats.org/officeDocument/2006/relationships/hyperlink" Target="http://www.usharbormaster.com/secure/AuxAidReport_new.cfm?id=44038" TargetMode="External"/><Relationship Id="rId2529" Type="http://schemas.openxmlformats.org/officeDocument/2006/relationships/hyperlink" Target="http://www.usharbormaster.com/secure/auxview.cfm?recordid=28479" TargetMode="External"/><Relationship Id="rId2736" Type="http://schemas.openxmlformats.org/officeDocument/2006/relationships/hyperlink" Target="http://www.usharbormaster.com/secure/AuxAidReport_new.cfm?id=28069" TargetMode="External"/><Relationship Id="rId4091" Type="http://schemas.openxmlformats.org/officeDocument/2006/relationships/hyperlink" Target="http://maps.google.com/?output=embed&amp;q=40.99082972,-71.25308361" TargetMode="External"/><Relationship Id="rId5142" Type="http://schemas.openxmlformats.org/officeDocument/2006/relationships/hyperlink" Target="http://maps.google.com/?output=embed&amp;q=41.73396667,-70.74498333" TargetMode="External"/><Relationship Id="rId708" Type="http://schemas.openxmlformats.org/officeDocument/2006/relationships/hyperlink" Target="http://www.usharbormaster.com/secure/AuxAidReport_new.cfm?id=26483" TargetMode="External"/><Relationship Id="rId915" Type="http://schemas.openxmlformats.org/officeDocument/2006/relationships/hyperlink" Target="http://maps.google.com/?output=embed&amp;q=41.74042667,-70.65494000" TargetMode="External"/><Relationship Id="rId1338" Type="http://schemas.openxmlformats.org/officeDocument/2006/relationships/hyperlink" Target="http://maps.google.com/?output=embed&amp;q=41.65520000,-70.11543333" TargetMode="External"/><Relationship Id="rId1545" Type="http://schemas.openxmlformats.org/officeDocument/2006/relationships/hyperlink" Target="http://www.usharbormaster.com/secure/auxview.cfm?recordid=23915" TargetMode="External"/><Relationship Id="rId2943" Type="http://schemas.openxmlformats.org/officeDocument/2006/relationships/hyperlink" Target="http://maps.google.com/?output=embed&amp;q=41.58506667,-70.45416667" TargetMode="External"/><Relationship Id="rId5002" Type="http://schemas.openxmlformats.org/officeDocument/2006/relationships/hyperlink" Target="http://maps.google.com/?output=embed&amp;q=41.65194444,-70.17027778" TargetMode="External"/><Relationship Id="rId1405" Type="http://schemas.openxmlformats.org/officeDocument/2006/relationships/hyperlink" Target="http://www.usharbormaster.com/secure/auxview.cfm?recordid=25772" TargetMode="External"/><Relationship Id="rId1752" Type="http://schemas.openxmlformats.org/officeDocument/2006/relationships/hyperlink" Target="http://www.usharbormaster.com/secure/AuxAidReport_new.cfm?id=23939" TargetMode="External"/><Relationship Id="rId2803" Type="http://schemas.openxmlformats.org/officeDocument/2006/relationships/hyperlink" Target="http://maps.google.com/?output=embed&amp;q=41.30466667,-70.02666667" TargetMode="External"/><Relationship Id="rId44" Type="http://schemas.openxmlformats.org/officeDocument/2006/relationships/hyperlink" Target="http://www.usharbormaster.com/secure/AuxAidReport_new.cfm?id=23703" TargetMode="External"/><Relationship Id="rId1612" Type="http://schemas.openxmlformats.org/officeDocument/2006/relationships/hyperlink" Target="http://www.usharbormaster.com/secure/AuxAidReport_new.cfm?id=23930" TargetMode="External"/><Relationship Id="rId4768" Type="http://schemas.openxmlformats.org/officeDocument/2006/relationships/hyperlink" Target="http://www.usharbormaster.com/secure/AuxAidReport_new.cfm?id=15642" TargetMode="External"/><Relationship Id="rId4975" Type="http://schemas.openxmlformats.org/officeDocument/2006/relationships/hyperlink" Target="http://maps.google.com/?output=embed&amp;q=41.61669444,-70.40119444" TargetMode="External"/><Relationship Id="rId498" Type="http://schemas.openxmlformats.org/officeDocument/2006/relationships/hyperlink" Target="http://maps.google.com/?output=embed&amp;q=41.73555000,-70.65413333" TargetMode="External"/><Relationship Id="rId2179" Type="http://schemas.openxmlformats.org/officeDocument/2006/relationships/hyperlink" Target="http://maps.google.com/?output=embed&amp;q=41.45286111,-70.59252778" TargetMode="External"/><Relationship Id="rId3577" Type="http://schemas.openxmlformats.org/officeDocument/2006/relationships/hyperlink" Target="http://www.usharbormaster.com/secure/auxview.cfm?recordid=29430" TargetMode="External"/><Relationship Id="rId3784" Type="http://schemas.openxmlformats.org/officeDocument/2006/relationships/hyperlink" Target="http://www.usharbormaster.com/secure/AuxAidReport_new.cfm?id=44336" TargetMode="External"/><Relationship Id="rId3991" Type="http://schemas.openxmlformats.org/officeDocument/2006/relationships/hyperlink" Target="http://maps.google.com/?output=embed&amp;q=41.03022722,-70.94633972" TargetMode="External"/><Relationship Id="rId4628" Type="http://schemas.openxmlformats.org/officeDocument/2006/relationships/hyperlink" Target="http://www.usharbormaster.com/secure/AuxAidReport_new.cfm?id=44170" TargetMode="External"/><Relationship Id="rId4835" Type="http://schemas.openxmlformats.org/officeDocument/2006/relationships/hyperlink" Target="http://maps.google.com/?output=embed&amp;q=41.65297222,-70.18602778" TargetMode="External"/><Relationship Id="rId2386" Type="http://schemas.openxmlformats.org/officeDocument/2006/relationships/hyperlink" Target="http://maps.google.com/?output=embed&amp;q=41.58656667,-70.47310000" TargetMode="External"/><Relationship Id="rId2593" Type="http://schemas.openxmlformats.org/officeDocument/2006/relationships/hyperlink" Target="http://www.usharbormaster.com/secure/auxview.cfm?recordid=36718" TargetMode="External"/><Relationship Id="rId3437" Type="http://schemas.openxmlformats.org/officeDocument/2006/relationships/hyperlink" Target="http://www.usharbormaster.com/secure/auxview.cfm?recordid=26614" TargetMode="External"/><Relationship Id="rId3644" Type="http://schemas.openxmlformats.org/officeDocument/2006/relationships/hyperlink" Target="http://www.usharbormaster.com/secure/AuxAidReport_new.cfm?id=29165" TargetMode="External"/><Relationship Id="rId3851" Type="http://schemas.openxmlformats.org/officeDocument/2006/relationships/hyperlink" Target="http://maps.google.com/?output=embed&amp;q=41.65226111,-69.96937222" TargetMode="External"/><Relationship Id="rId4902" Type="http://schemas.openxmlformats.org/officeDocument/2006/relationships/hyperlink" Target="http://maps.google.com/?output=embed&amp;q=41.61813889,-70.40066667" TargetMode="External"/><Relationship Id="rId358" Type="http://schemas.openxmlformats.org/officeDocument/2006/relationships/hyperlink" Target="http://maps.google.com/?output=embed&amp;q=41.67222222,-70.63895056" TargetMode="External"/><Relationship Id="rId565" Type="http://schemas.openxmlformats.org/officeDocument/2006/relationships/hyperlink" Target="http://www.usharbormaster.com/secure/auxview.cfm?recordid=38025" TargetMode="External"/><Relationship Id="rId772" Type="http://schemas.openxmlformats.org/officeDocument/2006/relationships/hyperlink" Target="http://www.usharbormaster.com/secure/AuxAidReport_new.cfm?id=26489" TargetMode="External"/><Relationship Id="rId1195" Type="http://schemas.openxmlformats.org/officeDocument/2006/relationships/hyperlink" Target="http://maps.google.com/?output=embed&amp;q=41.52200528,-70.67096778" TargetMode="External"/><Relationship Id="rId2039" Type="http://schemas.openxmlformats.org/officeDocument/2006/relationships/hyperlink" Target="http://maps.google.com/?output=embed&amp;q=41.65011667,-70.25645000" TargetMode="External"/><Relationship Id="rId2246" Type="http://schemas.openxmlformats.org/officeDocument/2006/relationships/hyperlink" Target="http://maps.google.com/?output=embed&amp;q=41.32136111,-70.03761111" TargetMode="External"/><Relationship Id="rId2453" Type="http://schemas.openxmlformats.org/officeDocument/2006/relationships/hyperlink" Target="http://www.usharbormaster.com/secure/auxview.cfm?recordid=29119" TargetMode="External"/><Relationship Id="rId2660" Type="http://schemas.openxmlformats.org/officeDocument/2006/relationships/hyperlink" Target="http://www.usharbormaster.com/secure/AuxAidReport_new.cfm?id=28049" TargetMode="External"/><Relationship Id="rId3504" Type="http://schemas.openxmlformats.org/officeDocument/2006/relationships/hyperlink" Target="http://www.usharbormaster.com/secure/AuxAidReport_new.cfm?id=26526" TargetMode="External"/><Relationship Id="rId3711" Type="http://schemas.openxmlformats.org/officeDocument/2006/relationships/hyperlink" Target="http://maps.google.com/?output=embed&amp;q=41.66526667,-70.71710000" TargetMode="External"/><Relationship Id="rId218" Type="http://schemas.openxmlformats.org/officeDocument/2006/relationships/hyperlink" Target="http://maps.google.com/?output=embed&amp;q=41.68605556,-70.16077778" TargetMode="External"/><Relationship Id="rId425" Type="http://schemas.openxmlformats.org/officeDocument/2006/relationships/hyperlink" Target="http://www.usharbormaster.com/secure/auxview.cfm?recordid=43900" TargetMode="External"/><Relationship Id="rId632" Type="http://schemas.openxmlformats.org/officeDocument/2006/relationships/hyperlink" Target="http://www.usharbormaster.com/secure/AuxAidReport_new.cfm?id=25511" TargetMode="External"/><Relationship Id="rId1055" Type="http://schemas.openxmlformats.org/officeDocument/2006/relationships/hyperlink" Target="http://maps.google.com/?output=embed&amp;q=41.63688333,-70.24721667" TargetMode="External"/><Relationship Id="rId1262" Type="http://schemas.openxmlformats.org/officeDocument/2006/relationships/hyperlink" Target="http://maps.google.com/?output=embed&amp;q=41.71247222,-70.30336111" TargetMode="External"/><Relationship Id="rId2106" Type="http://schemas.openxmlformats.org/officeDocument/2006/relationships/hyperlink" Target="http://maps.google.com/?output=embed&amp;q=41.28441528,-69.96629833" TargetMode="External"/><Relationship Id="rId2313" Type="http://schemas.openxmlformats.org/officeDocument/2006/relationships/hyperlink" Target="http://www.usharbormaster.com/secure/auxview.cfm?recordid=29657" TargetMode="External"/><Relationship Id="rId2520" Type="http://schemas.openxmlformats.org/officeDocument/2006/relationships/hyperlink" Target="http://www.usharbormaster.com/secure/AuxAidReport_new.cfm?id=28126" TargetMode="External"/><Relationship Id="rId1122" Type="http://schemas.openxmlformats.org/officeDocument/2006/relationships/hyperlink" Target="http://maps.google.com/?output=embed&amp;q=41.65056667,-70.63556667" TargetMode="External"/><Relationship Id="rId4278" Type="http://schemas.openxmlformats.org/officeDocument/2006/relationships/hyperlink" Target="http://maps.google.com/?output=embed&amp;q=41.73588333,-70.71841667" TargetMode="External"/><Relationship Id="rId4485" Type="http://schemas.openxmlformats.org/officeDocument/2006/relationships/hyperlink" Target="http://www.usharbormaster.com/secure/auxview.cfm?recordid=44135" TargetMode="External"/><Relationship Id="rId3087" Type="http://schemas.openxmlformats.org/officeDocument/2006/relationships/hyperlink" Target="http://maps.google.com/?output=embed&amp;q=41.21086722,-71.08418583" TargetMode="External"/><Relationship Id="rId3294" Type="http://schemas.openxmlformats.org/officeDocument/2006/relationships/hyperlink" Target="http://maps.google.com/?output=embed&amp;q=41.07884333,-71.01455611" TargetMode="External"/><Relationship Id="rId4138" Type="http://schemas.openxmlformats.org/officeDocument/2006/relationships/hyperlink" Target="http://maps.google.com/?output=embed&amp;q=40.99569750,-70.98920028" TargetMode="External"/><Relationship Id="rId4345" Type="http://schemas.openxmlformats.org/officeDocument/2006/relationships/hyperlink" Target="http://www.usharbormaster.com/secure/auxview.cfm?recordid=29279" TargetMode="External"/><Relationship Id="rId4692" Type="http://schemas.openxmlformats.org/officeDocument/2006/relationships/hyperlink" Target="http://www.usharbormaster.com/secure/AuxAidReport_new.cfm?id=44186" TargetMode="External"/><Relationship Id="rId1939" Type="http://schemas.openxmlformats.org/officeDocument/2006/relationships/hyperlink" Target="http://maps.google.com/?output=embed&amp;q=41.65293333,-70.80931667" TargetMode="External"/><Relationship Id="rId4552" Type="http://schemas.openxmlformats.org/officeDocument/2006/relationships/hyperlink" Target="http://www.usharbormaster.com/secure/AuxAidReport_new.cfm?id=44151" TargetMode="External"/><Relationship Id="rId3154" Type="http://schemas.openxmlformats.org/officeDocument/2006/relationships/hyperlink" Target="http://maps.google.com/?output=embed&amp;q=41.15880806,-71.19129222" TargetMode="External"/><Relationship Id="rId3361" Type="http://schemas.openxmlformats.org/officeDocument/2006/relationships/hyperlink" Target="http://www.usharbormaster.com/secure/auxview.cfm?recordid=28077" TargetMode="External"/><Relationship Id="rId4205" Type="http://schemas.openxmlformats.org/officeDocument/2006/relationships/hyperlink" Target="http://www.usharbormaster.com/secure/auxview.cfm?recordid=44941" TargetMode="External"/><Relationship Id="rId4412" Type="http://schemas.openxmlformats.org/officeDocument/2006/relationships/hyperlink" Target="http://www.usharbormaster.com/secure/AuxAidReport_new.cfm?id=44968" TargetMode="External"/><Relationship Id="rId282" Type="http://schemas.openxmlformats.org/officeDocument/2006/relationships/hyperlink" Target="http://maps.google.com/?output=embed&amp;q=41.69791667,-70.17266667" TargetMode="External"/><Relationship Id="rId2170" Type="http://schemas.openxmlformats.org/officeDocument/2006/relationships/hyperlink" Target="http://maps.google.com/?output=embed&amp;q=41.45375000,-70.59141667" TargetMode="External"/><Relationship Id="rId3014" Type="http://schemas.openxmlformats.org/officeDocument/2006/relationships/hyperlink" Target="http://maps.google.com/?output=embed&amp;q=41.70115000,-70.74900000" TargetMode="External"/><Relationship Id="rId3221" Type="http://schemas.openxmlformats.org/officeDocument/2006/relationships/hyperlink" Target="http://www.usharbormaster.com/secure/auxview.cfm?recordid=44548" TargetMode="External"/><Relationship Id="rId8" Type="http://schemas.openxmlformats.org/officeDocument/2006/relationships/hyperlink" Target="http://www.usharbormaster.com/secure/auxviewall.cfm" TargetMode="External"/><Relationship Id="rId142" Type="http://schemas.openxmlformats.org/officeDocument/2006/relationships/hyperlink" Target="http://maps.google.com/?output=embed&amp;q=41.64850000,-70.19711111" TargetMode="External"/><Relationship Id="rId2030" Type="http://schemas.openxmlformats.org/officeDocument/2006/relationships/hyperlink" Target="http://maps.google.com/?output=embed&amp;q=41.64519306,-70.25787972" TargetMode="External"/><Relationship Id="rId2987" Type="http://schemas.openxmlformats.org/officeDocument/2006/relationships/hyperlink" Target="http://maps.google.com/?output=embed&amp;q=41.73744444,-69.98158333" TargetMode="External"/><Relationship Id="rId5186" Type="http://schemas.openxmlformats.org/officeDocument/2006/relationships/hyperlink" Target="http://maps.google.com/?output=embed&amp;q=42.23043806,-69.96721889" TargetMode="External"/><Relationship Id="rId959" Type="http://schemas.openxmlformats.org/officeDocument/2006/relationships/hyperlink" Target="http://maps.google.com/?output=embed&amp;q=41.30672222,-70.19516667" TargetMode="External"/><Relationship Id="rId1589" Type="http://schemas.openxmlformats.org/officeDocument/2006/relationships/hyperlink" Target="http://www.usharbormaster.com/secure/auxview.cfm?recordid=23925" TargetMode="External"/><Relationship Id="rId5046" Type="http://schemas.openxmlformats.org/officeDocument/2006/relationships/hyperlink" Target="http://maps.google.com/?output=embed&amp;q=41.60318889,-70.84445278" TargetMode="External"/><Relationship Id="rId1449" Type="http://schemas.openxmlformats.org/officeDocument/2006/relationships/hyperlink" Target="http://www.usharbormaster.com/secure/auxview.cfm?recordid=29986" TargetMode="External"/><Relationship Id="rId1796" Type="http://schemas.openxmlformats.org/officeDocument/2006/relationships/hyperlink" Target="http://www.usharbormaster.com/secure/AuxAidReport_new.cfm?id=29446" TargetMode="External"/><Relationship Id="rId2847" Type="http://schemas.openxmlformats.org/officeDocument/2006/relationships/hyperlink" Target="http://maps.google.com/?output=embed&amp;q=41.58878333,-70.44928333" TargetMode="External"/><Relationship Id="rId4062" Type="http://schemas.openxmlformats.org/officeDocument/2006/relationships/hyperlink" Target="http://maps.google.com/?output=embed&amp;q=41.01277583,-70.96769056" TargetMode="External"/><Relationship Id="rId5113" Type="http://schemas.openxmlformats.org/officeDocument/2006/relationships/hyperlink" Target="http://www.usharbormaster.com/secure/auxview.cfm?recordid=37985" TargetMode="External"/><Relationship Id="rId88" Type="http://schemas.openxmlformats.org/officeDocument/2006/relationships/hyperlink" Target="http://www.usharbormaster.com/secure/AuxAidReport_new.cfm?id=25818" TargetMode="External"/><Relationship Id="rId819" Type="http://schemas.openxmlformats.org/officeDocument/2006/relationships/hyperlink" Target="http://maps.google.com/?output=embed&amp;q=41.42473889,-70.92553889" TargetMode="External"/><Relationship Id="rId1656" Type="http://schemas.openxmlformats.org/officeDocument/2006/relationships/hyperlink" Target="http://www.usharbormaster.com/secure/AuxAidReport_new.cfm?id=26615" TargetMode="External"/><Relationship Id="rId1863" Type="http://schemas.openxmlformats.org/officeDocument/2006/relationships/hyperlink" Target="http://maps.google.com/?output=embed&amp;q=41.63897222,-70.40541667" TargetMode="External"/><Relationship Id="rId2707" Type="http://schemas.openxmlformats.org/officeDocument/2006/relationships/hyperlink" Target="http://maps.google.com/?output=embed&amp;q=41.71613889,-69.96263889" TargetMode="External"/><Relationship Id="rId2914" Type="http://schemas.openxmlformats.org/officeDocument/2006/relationships/hyperlink" Target="http://maps.google.com/?output=embed&amp;q=41.58647222,-70.45296667" TargetMode="External"/><Relationship Id="rId1309" Type="http://schemas.openxmlformats.org/officeDocument/2006/relationships/hyperlink" Target="http://www.usharbormaster.com/secure/auxview.cfm?recordid=29105" TargetMode="External"/><Relationship Id="rId1516" Type="http://schemas.openxmlformats.org/officeDocument/2006/relationships/hyperlink" Target="http://www.usharbormaster.com/secure/AuxAidReport_new.cfm?id=43856" TargetMode="External"/><Relationship Id="rId1723" Type="http://schemas.openxmlformats.org/officeDocument/2006/relationships/hyperlink" Target="http://maps.google.com/?output=embed&amp;q=41.28483333,-70.19555556" TargetMode="External"/><Relationship Id="rId1930" Type="http://schemas.openxmlformats.org/officeDocument/2006/relationships/hyperlink" Target="http://maps.google.com/?output=embed&amp;q=41.64938333,-70.80580000" TargetMode="External"/><Relationship Id="rId4879" Type="http://schemas.openxmlformats.org/officeDocument/2006/relationships/hyperlink" Target="http://maps.google.com/?output=embed&amp;q=41.60253889,-70.40250000" TargetMode="External"/><Relationship Id="rId15" Type="http://schemas.openxmlformats.org/officeDocument/2006/relationships/hyperlink" Target="http://www.usharbormaster.com/secure/auxviewall.cfm" TargetMode="External"/><Relationship Id="rId3688" Type="http://schemas.openxmlformats.org/officeDocument/2006/relationships/hyperlink" Target="http://www.usharbormaster.com/secure/AuxAidReport_new.cfm?id=25914" TargetMode="External"/><Relationship Id="rId3895" Type="http://schemas.openxmlformats.org/officeDocument/2006/relationships/hyperlink" Target="http://maps.google.com/?output=embed&amp;q=41.66870000,-69.96180000" TargetMode="External"/><Relationship Id="rId4739" Type="http://schemas.openxmlformats.org/officeDocument/2006/relationships/hyperlink" Target="http://maps.google.com/?output=embed&amp;q=41.56760000,-70.52408333" TargetMode="External"/><Relationship Id="rId4946" Type="http://schemas.openxmlformats.org/officeDocument/2006/relationships/hyperlink" Target="http://maps.google.com/?output=embed&amp;q=41.62030556,-70.39586111" TargetMode="External"/><Relationship Id="rId2497" Type="http://schemas.openxmlformats.org/officeDocument/2006/relationships/hyperlink" Target="http://www.usharbormaster.com/secure/auxview.cfm?recordid=28131" TargetMode="External"/><Relationship Id="rId3548" Type="http://schemas.openxmlformats.org/officeDocument/2006/relationships/hyperlink" Target="http://www.usharbormaster.com/secure/AuxAidReport_new.cfm?id=26544" TargetMode="External"/><Relationship Id="rId3755" Type="http://schemas.openxmlformats.org/officeDocument/2006/relationships/hyperlink" Target="http://maps.google.com/?output=embed&amp;q=41.09212556,-71.19055167" TargetMode="External"/><Relationship Id="rId4806" Type="http://schemas.openxmlformats.org/officeDocument/2006/relationships/hyperlink" Target="http://maps.google.com/?output=embed&amp;q=41.72186111,-70.72408333" TargetMode="External"/><Relationship Id="rId469" Type="http://schemas.openxmlformats.org/officeDocument/2006/relationships/hyperlink" Target="http://www.usharbormaster.com/secure/auxview.cfm?recordid=27421" TargetMode="External"/><Relationship Id="rId676" Type="http://schemas.openxmlformats.org/officeDocument/2006/relationships/hyperlink" Target="http://www.usharbormaster.com/secure/AuxAidReport_new.cfm?id=28599" TargetMode="External"/><Relationship Id="rId883" Type="http://schemas.openxmlformats.org/officeDocument/2006/relationships/hyperlink" Target="http://maps.google.com/?output=embed&amp;q=41.62211111,-70.36082222" TargetMode="External"/><Relationship Id="rId1099" Type="http://schemas.openxmlformats.org/officeDocument/2006/relationships/hyperlink" Target="http://maps.google.com/?output=embed&amp;q=41.63870000,-70.26211667" TargetMode="External"/><Relationship Id="rId2357" Type="http://schemas.openxmlformats.org/officeDocument/2006/relationships/hyperlink" Target="http://www.usharbormaster.com/secure/auxview.cfm?recordid=41281" TargetMode="External"/><Relationship Id="rId2564" Type="http://schemas.openxmlformats.org/officeDocument/2006/relationships/hyperlink" Target="http://www.usharbormaster.com/secure/AuxAidReport_new.cfm?id=29009" TargetMode="External"/><Relationship Id="rId3408" Type="http://schemas.openxmlformats.org/officeDocument/2006/relationships/hyperlink" Target="http://www.usharbormaster.com/secure/AuxAidReport_new.cfm?id=29438" TargetMode="External"/><Relationship Id="rId3615" Type="http://schemas.openxmlformats.org/officeDocument/2006/relationships/hyperlink" Target="http://maps.google.com/?output=embed&amp;q=41.73600000,-70.66550000" TargetMode="External"/><Relationship Id="rId3962" Type="http://schemas.openxmlformats.org/officeDocument/2006/relationships/hyperlink" Target="http://maps.google.com/?output=embed&amp;q=41.02633389,-71.10034500" TargetMode="External"/><Relationship Id="rId329" Type="http://schemas.openxmlformats.org/officeDocument/2006/relationships/hyperlink" Target="http://www.usharbormaster.com/secure/auxview.cfm?recordid=28496" TargetMode="External"/><Relationship Id="rId536" Type="http://schemas.openxmlformats.org/officeDocument/2006/relationships/hyperlink" Target="http://www.usharbormaster.com/secure/AuxAidReport_new.cfm?id=23756" TargetMode="External"/><Relationship Id="rId1166" Type="http://schemas.openxmlformats.org/officeDocument/2006/relationships/hyperlink" Target="http://maps.google.com/?output=embed&amp;q=41.73583333,-70.62351667" TargetMode="External"/><Relationship Id="rId1373" Type="http://schemas.openxmlformats.org/officeDocument/2006/relationships/hyperlink" Target="http://www.usharbormaster.com/secure/auxview.cfm?recordid=24825" TargetMode="External"/><Relationship Id="rId2217" Type="http://schemas.openxmlformats.org/officeDocument/2006/relationships/hyperlink" Target="http://www.usharbormaster.com/secure/auxview.cfm?recordid=29943" TargetMode="External"/><Relationship Id="rId2771" Type="http://schemas.openxmlformats.org/officeDocument/2006/relationships/hyperlink" Target="http://maps.google.com/?output=embed&amp;q=41.70320000,-70.62483333" TargetMode="External"/><Relationship Id="rId3822" Type="http://schemas.openxmlformats.org/officeDocument/2006/relationships/hyperlink" Target="http://maps.google.com/?output=embed&amp;q=41.65288889,-69.97913889" TargetMode="External"/><Relationship Id="rId743" Type="http://schemas.openxmlformats.org/officeDocument/2006/relationships/hyperlink" Target="http://maps.google.com/?output=embed&amp;q=41.62890722,-70.41235972" TargetMode="External"/><Relationship Id="rId950" Type="http://schemas.openxmlformats.org/officeDocument/2006/relationships/hyperlink" Target="http://maps.google.com/?output=embed&amp;q=41.39044444,-70.49888889" TargetMode="External"/><Relationship Id="rId1026" Type="http://schemas.openxmlformats.org/officeDocument/2006/relationships/hyperlink" Target="http://maps.google.com/?output=embed&amp;q=41.58670000,-70.83783333" TargetMode="External"/><Relationship Id="rId1580" Type="http://schemas.openxmlformats.org/officeDocument/2006/relationships/hyperlink" Target="http://www.usharbormaster.com/secure/AuxAidReport_new.cfm?id=23922" TargetMode="External"/><Relationship Id="rId2424" Type="http://schemas.openxmlformats.org/officeDocument/2006/relationships/hyperlink" Target="http://www.usharbormaster.com/secure/AuxAidReport_new.cfm?id=29113" TargetMode="External"/><Relationship Id="rId2631" Type="http://schemas.openxmlformats.org/officeDocument/2006/relationships/hyperlink" Target="http://maps.google.com/?output=embed&amp;q=41.71530000,-70.61641667" TargetMode="External"/><Relationship Id="rId4389" Type="http://schemas.openxmlformats.org/officeDocument/2006/relationships/hyperlink" Target="http://www.usharbormaster.com/secure/auxview.cfm?recordid=44772" TargetMode="External"/><Relationship Id="rId603" Type="http://schemas.openxmlformats.org/officeDocument/2006/relationships/hyperlink" Target="http://maps.google.com/?output=embed&amp;q=41.62883056,-70.36595833" TargetMode="External"/><Relationship Id="rId810" Type="http://schemas.openxmlformats.org/officeDocument/2006/relationships/hyperlink" Target="http://maps.google.com/?output=embed&amp;q=41.42466667,-70.92433333" TargetMode="External"/><Relationship Id="rId1233" Type="http://schemas.openxmlformats.org/officeDocument/2006/relationships/hyperlink" Target="http://www.usharbormaster.com/secure/auxview.cfm?recordid=26335" TargetMode="External"/><Relationship Id="rId1440" Type="http://schemas.openxmlformats.org/officeDocument/2006/relationships/hyperlink" Target="http://www.usharbormaster.com/secure/AuxAidReport_new.cfm?id=23899" TargetMode="External"/><Relationship Id="rId4596" Type="http://schemas.openxmlformats.org/officeDocument/2006/relationships/hyperlink" Target="http://www.usharbormaster.com/secure/AuxAidReport_new.cfm?id=44162" TargetMode="External"/><Relationship Id="rId1300" Type="http://schemas.openxmlformats.org/officeDocument/2006/relationships/hyperlink" Target="http://www.usharbormaster.com/secure/AuxAidReport_new.cfm?id=26371" TargetMode="External"/><Relationship Id="rId3198" Type="http://schemas.openxmlformats.org/officeDocument/2006/relationships/hyperlink" Target="http://maps.google.com/?output=embed&amp;q=41.14422667,-71.08225472" TargetMode="External"/><Relationship Id="rId4249" Type="http://schemas.openxmlformats.org/officeDocument/2006/relationships/hyperlink" Target="http://www.usharbormaster.com/secure/auxview.cfm?recordid=44952" TargetMode="External"/><Relationship Id="rId4456" Type="http://schemas.openxmlformats.org/officeDocument/2006/relationships/hyperlink" Target="http://www.usharbormaster.com/secure/AuxAidReport_new.cfm?id=44127" TargetMode="External"/><Relationship Id="rId4663" Type="http://schemas.openxmlformats.org/officeDocument/2006/relationships/hyperlink" Target="http://maps.google.com/?output=embed&amp;q=41.00303722,-70.50496917" TargetMode="External"/><Relationship Id="rId4870" Type="http://schemas.openxmlformats.org/officeDocument/2006/relationships/hyperlink" Target="http://maps.google.com/?output=embed&amp;q=41.60113889,-70.40227778" TargetMode="External"/><Relationship Id="rId3058" Type="http://schemas.openxmlformats.org/officeDocument/2006/relationships/hyperlink" Target="http://maps.google.com/?output=embed&amp;q=41.22672417,-71.12864278" TargetMode="External"/><Relationship Id="rId3265" Type="http://schemas.openxmlformats.org/officeDocument/2006/relationships/hyperlink" Target="http://www.usharbormaster.com/secure/auxview.cfm?recordid=44559" TargetMode="External"/><Relationship Id="rId3472" Type="http://schemas.openxmlformats.org/officeDocument/2006/relationships/hyperlink" Target="http://www.usharbormaster.com/secure/AuxAidReport_new.cfm?id=26083" TargetMode="External"/><Relationship Id="rId4109" Type="http://schemas.openxmlformats.org/officeDocument/2006/relationships/hyperlink" Target="http://www.usharbormaster.com/secure/auxview.cfm?recordid=44918" TargetMode="External"/><Relationship Id="rId4316" Type="http://schemas.openxmlformats.org/officeDocument/2006/relationships/hyperlink" Target="http://www.usharbormaster.com/secure/AuxAidReport_new.cfm?id=24083" TargetMode="External"/><Relationship Id="rId4523" Type="http://schemas.openxmlformats.org/officeDocument/2006/relationships/hyperlink" Target="http://maps.google.com/?output=embed&amp;q=41.07031056,-70.46241194" TargetMode="External"/><Relationship Id="rId4730" Type="http://schemas.openxmlformats.org/officeDocument/2006/relationships/hyperlink" Target="http://maps.google.com/?output=embed&amp;q=41.56000000,-70.52444444" TargetMode="External"/><Relationship Id="rId186" Type="http://schemas.openxmlformats.org/officeDocument/2006/relationships/hyperlink" Target="http://maps.google.com/?output=embed&amp;q=41.66944444,-70.17725000" TargetMode="External"/><Relationship Id="rId393" Type="http://schemas.openxmlformats.org/officeDocument/2006/relationships/hyperlink" Target="http://www.usharbormaster.com/secure/auxview.cfm?recordid=28236" TargetMode="External"/><Relationship Id="rId2074" Type="http://schemas.openxmlformats.org/officeDocument/2006/relationships/hyperlink" Target="http://maps.google.com/?output=embed&amp;q=41.67051667,-69.96218333" TargetMode="External"/><Relationship Id="rId2281" Type="http://schemas.openxmlformats.org/officeDocument/2006/relationships/hyperlink" Target="http://www.usharbormaster.com/secure/auxview.cfm?recordid=26715" TargetMode="External"/><Relationship Id="rId3125" Type="http://schemas.openxmlformats.org/officeDocument/2006/relationships/hyperlink" Target="http://www.usharbormaster.com/secure/auxview.cfm?recordid=44523" TargetMode="External"/><Relationship Id="rId3332" Type="http://schemas.openxmlformats.org/officeDocument/2006/relationships/hyperlink" Target="http://www.usharbormaster.com/secure/AuxAidReport_new.cfm?id=27617" TargetMode="External"/><Relationship Id="rId253" Type="http://schemas.openxmlformats.org/officeDocument/2006/relationships/hyperlink" Target="http://www.usharbormaster.com/secure/auxview.cfm?recordid=23867" TargetMode="External"/><Relationship Id="rId460" Type="http://schemas.openxmlformats.org/officeDocument/2006/relationships/hyperlink" Target="http://www.usharbormaster.com/secure/AuxAidReport_new.cfm?id=36858" TargetMode="External"/><Relationship Id="rId1090" Type="http://schemas.openxmlformats.org/officeDocument/2006/relationships/hyperlink" Target="http://maps.google.com/?output=embed&amp;q=41.54250000,-70.60750000" TargetMode="External"/><Relationship Id="rId2141" Type="http://schemas.openxmlformats.org/officeDocument/2006/relationships/hyperlink" Target="http://www.usharbormaster.com/secure/auxview.cfm?recordid=27638" TargetMode="External"/><Relationship Id="rId113" Type="http://schemas.openxmlformats.org/officeDocument/2006/relationships/hyperlink" Target="http://www.usharbormaster.com/secure/auxview.cfm?recordid=28040" TargetMode="External"/><Relationship Id="rId320" Type="http://schemas.openxmlformats.org/officeDocument/2006/relationships/hyperlink" Target="http://www.usharbormaster.com/secure/AuxAidReport_new.cfm?id=23742" TargetMode="External"/><Relationship Id="rId2001" Type="http://schemas.openxmlformats.org/officeDocument/2006/relationships/hyperlink" Target="http://www.usharbormaster.com/secure/auxview.cfm?recordid=45111" TargetMode="External"/><Relationship Id="rId5157" Type="http://schemas.openxmlformats.org/officeDocument/2006/relationships/hyperlink" Target="http://www.usharbormaster.com/secure/auxview.cfm?recordid=44726" TargetMode="External"/><Relationship Id="rId2958" Type="http://schemas.openxmlformats.org/officeDocument/2006/relationships/hyperlink" Target="http://maps.google.com/?output=embed&amp;q=41.58891667,-70.45068333" TargetMode="External"/><Relationship Id="rId5017" Type="http://schemas.openxmlformats.org/officeDocument/2006/relationships/hyperlink" Target="http://www.usharbormaster.com/secure/auxview.cfm?recordid=26103" TargetMode="External"/><Relationship Id="rId1767" Type="http://schemas.openxmlformats.org/officeDocument/2006/relationships/hyperlink" Target="http://maps.google.com/?output=embed&amp;q=41.27852778,-70.19986111" TargetMode="External"/><Relationship Id="rId1974" Type="http://schemas.openxmlformats.org/officeDocument/2006/relationships/hyperlink" Target="http://maps.google.com/?output=embed&amp;q=41.65228333,-70.81736667" TargetMode="External"/><Relationship Id="rId2818" Type="http://schemas.openxmlformats.org/officeDocument/2006/relationships/hyperlink" Target="http://maps.google.com/?output=embed&amp;q=41.58772778,-70.44684444" TargetMode="External"/><Relationship Id="rId4173" Type="http://schemas.openxmlformats.org/officeDocument/2006/relationships/hyperlink" Target="http://www.usharbormaster.com/secure/auxview.cfm?recordid=44933" TargetMode="External"/><Relationship Id="rId4380" Type="http://schemas.openxmlformats.org/officeDocument/2006/relationships/hyperlink" Target="http://www.usharbormaster.com/secure/AuxAidReport_new.cfm?id=29349" TargetMode="External"/><Relationship Id="rId59" Type="http://schemas.openxmlformats.org/officeDocument/2006/relationships/hyperlink" Target="http://maps.google.com/?output=embed&amp;q=41.66088889,-70.08875000" TargetMode="External"/><Relationship Id="rId1627" Type="http://schemas.openxmlformats.org/officeDocument/2006/relationships/hyperlink" Target="http://maps.google.com/?output=embed&amp;q=41.77108333,-69.96597222" TargetMode="External"/><Relationship Id="rId1834" Type="http://schemas.openxmlformats.org/officeDocument/2006/relationships/hyperlink" Target="http://maps.google.com/?output=embed&amp;q=41.64212778,-70.40616722" TargetMode="External"/><Relationship Id="rId4033" Type="http://schemas.openxmlformats.org/officeDocument/2006/relationships/hyperlink" Target="http://www.usharbormaster.com/secure/auxview.cfm?recordid=44900" TargetMode="External"/><Relationship Id="rId4240" Type="http://schemas.openxmlformats.org/officeDocument/2006/relationships/hyperlink" Target="http://www.usharbormaster.com/secure/AuxAidReport_new.cfm?id=44949" TargetMode="External"/><Relationship Id="rId3799" Type="http://schemas.openxmlformats.org/officeDocument/2006/relationships/hyperlink" Target="http://maps.google.com/?output=embed&amp;q=41.61866944,-70.91256944" TargetMode="External"/><Relationship Id="rId4100" Type="http://schemas.openxmlformats.org/officeDocument/2006/relationships/hyperlink" Target="http://www.usharbormaster.com/secure/AuxAidReport_new.cfm?id=44915" TargetMode="External"/><Relationship Id="rId1901" Type="http://schemas.openxmlformats.org/officeDocument/2006/relationships/hyperlink" Target="http://www.usharbormaster.com/secure/auxview.cfm?recordid=44037" TargetMode="External"/><Relationship Id="rId3659" Type="http://schemas.openxmlformats.org/officeDocument/2006/relationships/hyperlink" Target="http://maps.google.com/?output=embed&amp;q=41.63518000,-70.74255000" TargetMode="External"/><Relationship Id="rId3866" Type="http://schemas.openxmlformats.org/officeDocument/2006/relationships/hyperlink" Target="http://maps.google.com/?output=embed&amp;q=41.66085694,-70.62002694" TargetMode="External"/><Relationship Id="rId4917" Type="http://schemas.openxmlformats.org/officeDocument/2006/relationships/hyperlink" Target="http://www.usharbormaster.com/secure/auxview.cfm?recordid=26564" TargetMode="External"/><Relationship Id="rId5081" Type="http://schemas.openxmlformats.org/officeDocument/2006/relationships/hyperlink" Target="http://www.usharbormaster.com/secure/auxview.cfm?recordid=26380" TargetMode="External"/><Relationship Id="rId787" Type="http://schemas.openxmlformats.org/officeDocument/2006/relationships/hyperlink" Target="http://maps.google.com/?output=embed&amp;q=41.61400278,-70.42831944" TargetMode="External"/><Relationship Id="rId994" Type="http://schemas.openxmlformats.org/officeDocument/2006/relationships/hyperlink" Target="http://maps.google.com/?output=embed&amp;q=41.55391667,-70.54822222" TargetMode="External"/><Relationship Id="rId2468" Type="http://schemas.openxmlformats.org/officeDocument/2006/relationships/hyperlink" Target="http://www.usharbormaster.com/secure/AuxAidReport_new.cfm?id=26461" TargetMode="External"/><Relationship Id="rId2675" Type="http://schemas.openxmlformats.org/officeDocument/2006/relationships/hyperlink" Target="http://maps.google.com/?output=embed&amp;q=41.70230556,-69.94280556" TargetMode="External"/><Relationship Id="rId2882" Type="http://schemas.openxmlformats.org/officeDocument/2006/relationships/hyperlink" Target="http://maps.google.com/?output=embed&amp;q=41.58861111,-70.45897222" TargetMode="External"/><Relationship Id="rId3519" Type="http://schemas.openxmlformats.org/officeDocument/2006/relationships/hyperlink" Target="http://maps.google.com/?output=embed&amp;q=41.60925000,-70.40991667" TargetMode="External"/><Relationship Id="rId3726" Type="http://schemas.openxmlformats.org/officeDocument/2006/relationships/hyperlink" Target="http://maps.google.com/?output=embed&amp;q=41.66428333,-70.02515000" TargetMode="External"/><Relationship Id="rId3933" Type="http://schemas.openxmlformats.org/officeDocument/2006/relationships/hyperlink" Target="http://www.usharbormaster.com/secure/auxview.cfm?recordid=44875" TargetMode="External"/><Relationship Id="rId647" Type="http://schemas.openxmlformats.org/officeDocument/2006/relationships/hyperlink" Target="http://maps.google.com/?output=embed&amp;q=41.66831667,-69.94416667" TargetMode="External"/><Relationship Id="rId854" Type="http://schemas.openxmlformats.org/officeDocument/2006/relationships/hyperlink" Target="http://maps.google.com/?output=embed&amp;q=41.92822222,-70.02683333" TargetMode="External"/><Relationship Id="rId1277" Type="http://schemas.openxmlformats.org/officeDocument/2006/relationships/hyperlink" Target="http://www.usharbormaster.com/secure/auxview.cfm?recordid=23995" TargetMode="External"/><Relationship Id="rId1484" Type="http://schemas.openxmlformats.org/officeDocument/2006/relationships/hyperlink" Target="http://www.usharbormaster.com/secure/AuxAidReport_new.cfm?id=30001" TargetMode="External"/><Relationship Id="rId1691" Type="http://schemas.openxmlformats.org/officeDocument/2006/relationships/hyperlink" Target="http://maps.google.com/?output=embed&amp;q=41.75688889,-70.17066667" TargetMode="External"/><Relationship Id="rId2328" Type="http://schemas.openxmlformats.org/officeDocument/2006/relationships/hyperlink" Target="http://www.usharbormaster.com/secure/AuxAidReport_new.cfm?id=26571" TargetMode="External"/><Relationship Id="rId2535" Type="http://schemas.openxmlformats.org/officeDocument/2006/relationships/hyperlink" Target="http://maps.google.com/?output=embed&amp;q=41.99175000,-70.07425000" TargetMode="External"/><Relationship Id="rId2742" Type="http://schemas.openxmlformats.org/officeDocument/2006/relationships/hyperlink" Target="http://maps.google.com/?output=embed&amp;q=41.72383333,-69.97372222" TargetMode="External"/><Relationship Id="rId507" Type="http://schemas.openxmlformats.org/officeDocument/2006/relationships/hyperlink" Target="http://maps.google.com/?output=embed&amp;q=41.71063889,-70.76336111" TargetMode="External"/><Relationship Id="rId714" Type="http://schemas.openxmlformats.org/officeDocument/2006/relationships/hyperlink" Target="http://maps.google.com/?output=embed&amp;q=41.60727778,-70.43530556" TargetMode="External"/><Relationship Id="rId921" Type="http://schemas.openxmlformats.org/officeDocument/2006/relationships/hyperlink" Target="http://www.usharbormaster.com/secure/auxview.cfm?recordid=37999" TargetMode="External"/><Relationship Id="rId1137" Type="http://schemas.openxmlformats.org/officeDocument/2006/relationships/hyperlink" Target="http://www.usharbormaster.com/secure/auxview.cfm?recordid=23714" TargetMode="External"/><Relationship Id="rId1344" Type="http://schemas.openxmlformats.org/officeDocument/2006/relationships/hyperlink" Target="http://www.usharbormaster.com/secure/AuxAidReport_new.cfm?id=23887" TargetMode="External"/><Relationship Id="rId1551" Type="http://schemas.openxmlformats.org/officeDocument/2006/relationships/hyperlink" Target="http://maps.google.com/?output=embed&amp;q=41.73500000,-69.96519444" TargetMode="External"/><Relationship Id="rId2602" Type="http://schemas.openxmlformats.org/officeDocument/2006/relationships/hyperlink" Target="http://maps.google.com/?output=embed&amp;q=41.65206389,-70.63246944" TargetMode="External"/><Relationship Id="rId50" Type="http://schemas.openxmlformats.org/officeDocument/2006/relationships/hyperlink" Target="http://maps.google.com/?output=embed&amp;q=41.65902778,-70.08725000" TargetMode="External"/><Relationship Id="rId1204" Type="http://schemas.openxmlformats.org/officeDocument/2006/relationships/hyperlink" Target="http://www.usharbormaster.com/secure/AuxAidReport_new.cfm?id=26114" TargetMode="External"/><Relationship Id="rId1411" Type="http://schemas.openxmlformats.org/officeDocument/2006/relationships/hyperlink" Target="http://maps.google.com/?output=embed&amp;q=41.45952778,-70.59040556" TargetMode="External"/><Relationship Id="rId4567" Type="http://schemas.openxmlformats.org/officeDocument/2006/relationships/hyperlink" Target="http://maps.google.com/?output=embed&amp;q=41.05391528,-70.44002222" TargetMode="External"/><Relationship Id="rId4774" Type="http://schemas.openxmlformats.org/officeDocument/2006/relationships/hyperlink" Target="http://maps.google.com/?output=embed&amp;q=41.65405833,-70.62959167" TargetMode="External"/><Relationship Id="rId3169" Type="http://schemas.openxmlformats.org/officeDocument/2006/relationships/hyperlink" Target="http://www.usharbormaster.com/secure/auxview.cfm?recordid=44534" TargetMode="External"/><Relationship Id="rId3376" Type="http://schemas.openxmlformats.org/officeDocument/2006/relationships/hyperlink" Target="http://www.usharbormaster.com/secure/AuxAidReport_new.cfm?id=28080" TargetMode="External"/><Relationship Id="rId3583" Type="http://schemas.openxmlformats.org/officeDocument/2006/relationships/hyperlink" Target="http://maps.google.com/?output=embed&amp;q=41.64863333,-70.63691667" TargetMode="External"/><Relationship Id="rId4427" Type="http://schemas.openxmlformats.org/officeDocument/2006/relationships/hyperlink" Target="http://maps.google.com/?output=embed&amp;q=41.45598333,-70.59970000" TargetMode="External"/><Relationship Id="rId4981" Type="http://schemas.openxmlformats.org/officeDocument/2006/relationships/hyperlink" Target="http://www.usharbormaster.com/secure/auxview.cfm?recordid=29413" TargetMode="External"/><Relationship Id="rId297" Type="http://schemas.openxmlformats.org/officeDocument/2006/relationships/hyperlink" Target="http://www.usharbormaster.com/secure/auxview.cfm?recordid=23737" TargetMode="External"/><Relationship Id="rId2185" Type="http://schemas.openxmlformats.org/officeDocument/2006/relationships/hyperlink" Target="http://www.usharbormaster.com/secure/auxview.cfm?recordid=27646" TargetMode="External"/><Relationship Id="rId2392" Type="http://schemas.openxmlformats.org/officeDocument/2006/relationships/hyperlink" Target="http://www.usharbormaster.com/secure/AuxAidReport_new.cfm?id=43837" TargetMode="External"/><Relationship Id="rId3029" Type="http://schemas.openxmlformats.org/officeDocument/2006/relationships/hyperlink" Target="http://www.usharbormaster.com/secure/auxview.cfm?recordid=28658" TargetMode="External"/><Relationship Id="rId3236" Type="http://schemas.openxmlformats.org/officeDocument/2006/relationships/hyperlink" Target="http://www.usharbormaster.com/secure/AuxAidReport_new.cfm?id=44551" TargetMode="External"/><Relationship Id="rId3790" Type="http://schemas.openxmlformats.org/officeDocument/2006/relationships/hyperlink" Target="http://maps.google.com/?output=embed&amp;q=41.65836667,-70.20421667" TargetMode="External"/><Relationship Id="rId4634" Type="http://schemas.openxmlformats.org/officeDocument/2006/relationships/hyperlink" Target="http://maps.google.com/?output=embed&amp;q=41.01942444,-70.52736861" TargetMode="External"/><Relationship Id="rId4841" Type="http://schemas.openxmlformats.org/officeDocument/2006/relationships/hyperlink" Target="http://www.usharbormaster.com/secure/auxview.cfm?recordid=28590" TargetMode="External"/><Relationship Id="rId157" Type="http://schemas.openxmlformats.org/officeDocument/2006/relationships/hyperlink" Target="http://www.usharbormaster.com/secure/auxview.cfm?recordid=27973" TargetMode="External"/><Relationship Id="rId364" Type="http://schemas.openxmlformats.org/officeDocument/2006/relationships/hyperlink" Target="http://www.usharbormaster.com/secure/AuxAidReport_new.cfm?id=23849" TargetMode="External"/><Relationship Id="rId2045" Type="http://schemas.openxmlformats.org/officeDocument/2006/relationships/hyperlink" Target="http://www.usharbormaster.com/secure/auxview.cfm?recordid=28145" TargetMode="External"/><Relationship Id="rId3443" Type="http://schemas.openxmlformats.org/officeDocument/2006/relationships/hyperlink" Target="http://maps.google.com/?output=embed&amp;q=41.60336667,-70.46233333" TargetMode="External"/><Relationship Id="rId3650" Type="http://schemas.openxmlformats.org/officeDocument/2006/relationships/hyperlink" Target="http://maps.google.com/?output=embed&amp;q=41.69936667,-70.75335000" TargetMode="External"/><Relationship Id="rId4701" Type="http://schemas.openxmlformats.org/officeDocument/2006/relationships/hyperlink" Target="http://www.usharbormaster.com/secure/auxview.cfm?recordid=44296" TargetMode="External"/><Relationship Id="rId571" Type="http://schemas.openxmlformats.org/officeDocument/2006/relationships/hyperlink" Target="http://maps.google.com/?output=embed&amp;q=41.63169444,-70.36180556" TargetMode="External"/><Relationship Id="rId2252" Type="http://schemas.openxmlformats.org/officeDocument/2006/relationships/hyperlink" Target="http://www.usharbormaster.com/secure/AuxAidReport_new.cfm?id=28694" TargetMode="External"/><Relationship Id="rId3303" Type="http://schemas.openxmlformats.org/officeDocument/2006/relationships/hyperlink" Target="http://maps.google.com/?output=embed&amp;q=41.07943194,-70.96966222" TargetMode="External"/><Relationship Id="rId3510" Type="http://schemas.openxmlformats.org/officeDocument/2006/relationships/hyperlink" Target="http://maps.google.com/?output=embed&amp;q=41.60902778,-70.41086111" TargetMode="External"/><Relationship Id="rId224" Type="http://schemas.openxmlformats.org/officeDocument/2006/relationships/hyperlink" Target="http://www.usharbormaster.com/secure/AuxAidReport_new.cfm?id=23860" TargetMode="External"/><Relationship Id="rId431" Type="http://schemas.openxmlformats.org/officeDocument/2006/relationships/hyperlink" Target="http://maps.google.com/?output=embed&amp;q=41.61090000,-70.81220000" TargetMode="External"/><Relationship Id="rId1061" Type="http://schemas.openxmlformats.org/officeDocument/2006/relationships/hyperlink" Target="http://www.usharbormaster.com/secure/auxview.cfm?recordid=28495" TargetMode="External"/><Relationship Id="rId2112" Type="http://schemas.openxmlformats.org/officeDocument/2006/relationships/hyperlink" Target="http://www.usharbormaster.com/secure/AuxAidReport_new.cfm?id=45114" TargetMode="External"/><Relationship Id="rId1878" Type="http://schemas.openxmlformats.org/officeDocument/2006/relationships/hyperlink" Target="http://maps.google.com/?output=embed&amp;q=41.46188611,-70.58470278" TargetMode="External"/><Relationship Id="rId2929" Type="http://schemas.openxmlformats.org/officeDocument/2006/relationships/hyperlink" Target="http://www.usharbormaster.com/secure/auxview.cfm?recordid=26345" TargetMode="External"/><Relationship Id="rId4077" Type="http://schemas.openxmlformats.org/officeDocument/2006/relationships/hyperlink" Target="http://www.usharbormaster.com/secure/auxview.cfm?recordid=44911" TargetMode="External"/><Relationship Id="rId4284" Type="http://schemas.openxmlformats.org/officeDocument/2006/relationships/hyperlink" Target="http://www.usharbormaster.com/secure/AuxAidReport_new.cfm?id=29148" TargetMode="External"/><Relationship Id="rId4491" Type="http://schemas.openxmlformats.org/officeDocument/2006/relationships/hyperlink" Target="http://maps.google.com/?output=embed&amp;q=41.08699750,-70.46278500" TargetMode="External"/><Relationship Id="rId5128" Type="http://schemas.openxmlformats.org/officeDocument/2006/relationships/hyperlink" Target="http://www.usharbormaster.com/secure/AuxAidReport_new.cfm?id=37976" TargetMode="External"/><Relationship Id="rId1738" Type="http://schemas.openxmlformats.org/officeDocument/2006/relationships/hyperlink" Target="http://maps.google.com/?output=embed&amp;q=41.27858333,-70.19944444" TargetMode="External"/><Relationship Id="rId3093" Type="http://schemas.openxmlformats.org/officeDocument/2006/relationships/hyperlink" Target="http://www.usharbormaster.com/secure/auxview.cfm?recordid=44515" TargetMode="External"/><Relationship Id="rId4144" Type="http://schemas.openxmlformats.org/officeDocument/2006/relationships/hyperlink" Target="http://www.usharbormaster.com/secure/AuxAidReport_new.cfm?id=44925" TargetMode="External"/><Relationship Id="rId4351" Type="http://schemas.openxmlformats.org/officeDocument/2006/relationships/hyperlink" Target="http://maps.google.com/?output=embed&amp;q=41.81366667,-69.95572222" TargetMode="External"/><Relationship Id="rId1945" Type="http://schemas.openxmlformats.org/officeDocument/2006/relationships/hyperlink" Target="http://www.usharbormaster.com/secure/auxview.cfm?recordid=42656" TargetMode="External"/><Relationship Id="rId3160" Type="http://schemas.openxmlformats.org/officeDocument/2006/relationships/hyperlink" Target="http://www.usharbormaster.com/secure/AuxAidReport_new.cfm?id=44531" TargetMode="External"/><Relationship Id="rId4004" Type="http://schemas.openxmlformats.org/officeDocument/2006/relationships/hyperlink" Target="http://www.usharbormaster.com/secure/AuxAidReport_new.cfm?id=44892" TargetMode="External"/><Relationship Id="rId4211" Type="http://schemas.openxmlformats.org/officeDocument/2006/relationships/hyperlink" Target="http://maps.google.com/?output=embed&amp;q=40.97814333,-71.03269222" TargetMode="External"/><Relationship Id="rId1805" Type="http://schemas.openxmlformats.org/officeDocument/2006/relationships/hyperlink" Target="http://www.usharbormaster.com/secure/auxview.cfm?recordid=29447" TargetMode="External"/><Relationship Id="rId3020" Type="http://schemas.openxmlformats.org/officeDocument/2006/relationships/hyperlink" Target="http://www.usharbormaster.com/secure/AuxAidReport_new.cfm?id=29393" TargetMode="External"/><Relationship Id="rId3977" Type="http://schemas.openxmlformats.org/officeDocument/2006/relationships/hyperlink" Target="http://www.usharbormaster.com/secure/auxview.cfm?recordid=44886" TargetMode="External"/><Relationship Id="rId898" Type="http://schemas.openxmlformats.org/officeDocument/2006/relationships/hyperlink" Target="http://maps.google.com/?output=embed&amp;q=41.62376667,-70.36268333" TargetMode="External"/><Relationship Id="rId2579" Type="http://schemas.openxmlformats.org/officeDocument/2006/relationships/hyperlink" Target="http://maps.google.com/?output=embed&amp;q=41.63747222,-70.22184722" TargetMode="External"/><Relationship Id="rId2786" Type="http://schemas.openxmlformats.org/officeDocument/2006/relationships/hyperlink" Target="http://maps.google.com/?output=embed&amp;q=41.30519444,-70.02655556" TargetMode="External"/><Relationship Id="rId2993" Type="http://schemas.openxmlformats.org/officeDocument/2006/relationships/hyperlink" Target="http://www.usharbormaster.com/secure/auxview.cfm?recordid=26090" TargetMode="External"/><Relationship Id="rId3837" Type="http://schemas.openxmlformats.org/officeDocument/2006/relationships/hyperlink" Target="http://www.usharbormaster.com/secure/auxview.cfm?recordid=28100" TargetMode="External"/><Relationship Id="rId5192" Type="http://schemas.openxmlformats.org/officeDocument/2006/relationships/hyperlink" Target="http://www.usharbormaster.com/secure/AuxAidReport_new.cfm?id=28806" TargetMode="External"/><Relationship Id="rId758" Type="http://schemas.openxmlformats.org/officeDocument/2006/relationships/hyperlink" Target="http://maps.google.com/?output=embed&amp;q=41.63091667,-70.40755556" TargetMode="External"/><Relationship Id="rId965" Type="http://schemas.openxmlformats.org/officeDocument/2006/relationships/hyperlink" Target="http://www.usharbormaster.com/secure/auxview.cfm?recordid=29681" TargetMode="External"/><Relationship Id="rId1388" Type="http://schemas.openxmlformats.org/officeDocument/2006/relationships/hyperlink" Target="http://www.usharbormaster.com/secure/AuxAidReport_new.cfm?id=24827" TargetMode="External"/><Relationship Id="rId1595" Type="http://schemas.openxmlformats.org/officeDocument/2006/relationships/hyperlink" Target="http://maps.google.com/?output=embed&amp;q=41.75872222,-69.95763889" TargetMode="External"/><Relationship Id="rId2439" Type="http://schemas.openxmlformats.org/officeDocument/2006/relationships/hyperlink" Target="http://maps.google.com/?output=embed&amp;q=41.66383333,-69.95366667" TargetMode="External"/><Relationship Id="rId2646" Type="http://schemas.openxmlformats.org/officeDocument/2006/relationships/hyperlink" Target="http://maps.google.com/?output=embed&amp;q=41.69852583,-70.73940500" TargetMode="External"/><Relationship Id="rId2853" Type="http://schemas.openxmlformats.org/officeDocument/2006/relationships/hyperlink" Target="http://www.usharbormaster.com/secure/auxview.cfm?recordid=27473" TargetMode="External"/><Relationship Id="rId3904" Type="http://schemas.openxmlformats.org/officeDocument/2006/relationships/hyperlink" Target="http://www.usharbormaster.com/secure/AuxAidReport_new.cfm?id=28132" TargetMode="External"/><Relationship Id="rId5052" Type="http://schemas.openxmlformats.org/officeDocument/2006/relationships/hyperlink" Target="http://www.usharbormaster.com/secure/AuxAidReport_new.cfm?id=26386" TargetMode="External"/><Relationship Id="rId94" Type="http://schemas.openxmlformats.org/officeDocument/2006/relationships/hyperlink" Target="http://maps.google.com/?output=embed&amp;q=41.57866667,-70.89966667" TargetMode="External"/><Relationship Id="rId618" Type="http://schemas.openxmlformats.org/officeDocument/2006/relationships/hyperlink" Target="http://maps.google.com/?output=embed&amp;q=41.59916667,-70.65000000" TargetMode="External"/><Relationship Id="rId825" Type="http://schemas.openxmlformats.org/officeDocument/2006/relationships/hyperlink" Target="http://www.usharbormaster.com/secure/auxview.cfm?recordid=28905" TargetMode="External"/><Relationship Id="rId1248" Type="http://schemas.openxmlformats.org/officeDocument/2006/relationships/hyperlink" Target="http://www.usharbormaster.com/secure/AuxAidReport_new.cfm?id=28543" TargetMode="External"/><Relationship Id="rId1455" Type="http://schemas.openxmlformats.org/officeDocument/2006/relationships/hyperlink" Target="http://maps.google.com/?output=embed&amp;q=41.46397222,-70.62800000" TargetMode="External"/><Relationship Id="rId1662" Type="http://schemas.openxmlformats.org/officeDocument/2006/relationships/hyperlink" Target="http://maps.google.com/?output=embed&amp;q=41.55823333,-70.51816667" TargetMode="External"/><Relationship Id="rId2506" Type="http://schemas.openxmlformats.org/officeDocument/2006/relationships/hyperlink" Target="http://maps.google.com/?output=embed&amp;q=41.67290000,-69.96933333" TargetMode="External"/><Relationship Id="rId1108" Type="http://schemas.openxmlformats.org/officeDocument/2006/relationships/hyperlink" Target="http://www.usharbormaster.com/secure/AuxAidReport_new.cfm?id=45107" TargetMode="External"/><Relationship Id="rId1315" Type="http://schemas.openxmlformats.org/officeDocument/2006/relationships/hyperlink" Target="http://maps.google.com/?output=embed&amp;q=41.68586111,-70.62125000" TargetMode="External"/><Relationship Id="rId2713" Type="http://schemas.openxmlformats.org/officeDocument/2006/relationships/hyperlink" Target="http://www.usharbormaster.com/secure/auxview.cfm?recordid=28064" TargetMode="External"/><Relationship Id="rId2920" Type="http://schemas.openxmlformats.org/officeDocument/2006/relationships/hyperlink" Target="http://www.usharbormaster.com/secure/AuxAidReport_new.cfm?id=26342" TargetMode="External"/><Relationship Id="rId4678" Type="http://schemas.openxmlformats.org/officeDocument/2006/relationships/hyperlink" Target="http://maps.google.com/?output=embed&amp;q=41.00415500,-70.41690917" TargetMode="External"/><Relationship Id="rId1522" Type="http://schemas.openxmlformats.org/officeDocument/2006/relationships/hyperlink" Target="http://maps.google.com/?output=embed&amp;q=41.76428333,-70.61231667" TargetMode="External"/><Relationship Id="rId4885" Type="http://schemas.openxmlformats.org/officeDocument/2006/relationships/hyperlink" Target="http://www.usharbormaster.com/secure/auxview.cfm?recordid=26774" TargetMode="External"/><Relationship Id="rId21" Type="http://schemas.openxmlformats.org/officeDocument/2006/relationships/hyperlink" Target="http://www.usharbormaster.com/secure/auxview.cfm?recordid=28720" TargetMode="External"/><Relationship Id="rId2089" Type="http://schemas.openxmlformats.org/officeDocument/2006/relationships/hyperlink" Target="http://www.usharbormaster.com/secure/auxview.cfm?recordid=45113" TargetMode="External"/><Relationship Id="rId3487" Type="http://schemas.openxmlformats.org/officeDocument/2006/relationships/hyperlink" Target="http://maps.google.com/?output=embed&amp;q=41.57346667,-70.52893333" TargetMode="External"/><Relationship Id="rId3694" Type="http://schemas.openxmlformats.org/officeDocument/2006/relationships/hyperlink" Target="http://maps.google.com/?output=embed&amp;q=41.65430000,-70.75016667" TargetMode="External"/><Relationship Id="rId4538" Type="http://schemas.openxmlformats.org/officeDocument/2006/relationships/hyperlink" Target="http://maps.google.com/?output=embed&amp;q=41.07139972,-70.37426389" TargetMode="External"/><Relationship Id="rId4745" Type="http://schemas.openxmlformats.org/officeDocument/2006/relationships/hyperlink" Target="http://www.usharbormaster.com/secure/auxview.cfm?recordid=27277" TargetMode="External"/><Relationship Id="rId4952" Type="http://schemas.openxmlformats.org/officeDocument/2006/relationships/hyperlink" Target="http://www.usharbormaster.com/secure/AuxAidReport_new.cfm?id=26552" TargetMode="External"/><Relationship Id="rId2296" Type="http://schemas.openxmlformats.org/officeDocument/2006/relationships/hyperlink" Target="http://www.usharbormaster.com/secure/AuxAidReport_new.cfm?id=29649" TargetMode="External"/><Relationship Id="rId3347" Type="http://schemas.openxmlformats.org/officeDocument/2006/relationships/hyperlink" Target="http://maps.google.com/?output=embed&amp;q=41.71250000,-69.96313889" TargetMode="External"/><Relationship Id="rId3554" Type="http://schemas.openxmlformats.org/officeDocument/2006/relationships/hyperlink" Target="http://maps.google.com/?output=embed&amp;q=41.61186111,-70.42625000" TargetMode="External"/><Relationship Id="rId3761" Type="http://schemas.openxmlformats.org/officeDocument/2006/relationships/hyperlink" Target="http://www.usharbormaster.com/secure/auxview.cfm?recordid=44315" TargetMode="External"/><Relationship Id="rId4605" Type="http://schemas.openxmlformats.org/officeDocument/2006/relationships/hyperlink" Target="http://www.usharbormaster.com/secure/auxview.cfm?recordid=44165" TargetMode="External"/><Relationship Id="rId4812" Type="http://schemas.openxmlformats.org/officeDocument/2006/relationships/hyperlink" Target="http://www.usharbormaster.com/secure/AuxAidReport_new.cfm?id=28707" TargetMode="External"/><Relationship Id="rId268" Type="http://schemas.openxmlformats.org/officeDocument/2006/relationships/hyperlink" Target="http://www.usharbormaster.com/secure/AuxAidReport_new.cfm?id=23870" TargetMode="External"/><Relationship Id="rId475" Type="http://schemas.openxmlformats.org/officeDocument/2006/relationships/hyperlink" Target="http://maps.google.com/?output=embed&amp;q=41.74321667,-70.65371667" TargetMode="External"/><Relationship Id="rId682" Type="http://schemas.openxmlformats.org/officeDocument/2006/relationships/hyperlink" Target="http://maps.google.com/?output=embed&amp;q=41.60719444,-70.43469444" TargetMode="External"/><Relationship Id="rId2156" Type="http://schemas.openxmlformats.org/officeDocument/2006/relationships/hyperlink" Target="http://www.usharbormaster.com/secure/AuxAidReport_new.cfm?id=27636" TargetMode="External"/><Relationship Id="rId2363" Type="http://schemas.openxmlformats.org/officeDocument/2006/relationships/hyperlink" Target="http://maps.google.com/?output=embed&amp;q=41.69588611,-70.74184583" TargetMode="External"/><Relationship Id="rId2570" Type="http://schemas.openxmlformats.org/officeDocument/2006/relationships/hyperlink" Target="http://maps.google.com/?output=embed&amp;q=41.63266667,-70.21900000" TargetMode="External"/><Relationship Id="rId3207" Type="http://schemas.openxmlformats.org/officeDocument/2006/relationships/hyperlink" Target="http://maps.google.com/?output=embed&amp;q=41.12753722,-71.08066139" TargetMode="External"/><Relationship Id="rId3414" Type="http://schemas.openxmlformats.org/officeDocument/2006/relationships/hyperlink" Target="http://maps.google.com/?output=embed&amp;q=41.71141667,-70.31705556" TargetMode="External"/><Relationship Id="rId3621" Type="http://schemas.openxmlformats.org/officeDocument/2006/relationships/hyperlink" Target="http://www.usharbormaster.com/secure/auxview.cfm?recordid=37964" TargetMode="External"/><Relationship Id="rId128" Type="http://schemas.openxmlformats.org/officeDocument/2006/relationships/hyperlink" Target="http://www.usharbormaster.com/secure/AuxAidReport_new.cfm?id=23839" TargetMode="External"/><Relationship Id="rId335" Type="http://schemas.openxmlformats.org/officeDocument/2006/relationships/hyperlink" Target="http://maps.google.com/?output=embed&amp;q=41.68098333,-70.16193333" TargetMode="External"/><Relationship Id="rId542" Type="http://schemas.openxmlformats.org/officeDocument/2006/relationships/hyperlink" Target="http://maps.google.com/?output=embed&amp;q=41.75260000,-70.62490000" TargetMode="External"/><Relationship Id="rId1172" Type="http://schemas.openxmlformats.org/officeDocument/2006/relationships/hyperlink" Target="http://www.usharbormaster.com/secure/AuxAidReport_new.cfm?id=23826" TargetMode="External"/><Relationship Id="rId2016" Type="http://schemas.openxmlformats.org/officeDocument/2006/relationships/hyperlink" Target="http://www.usharbormaster.com/secure/AuxAidReport_new.cfm?id=45012" TargetMode="External"/><Relationship Id="rId2223" Type="http://schemas.openxmlformats.org/officeDocument/2006/relationships/hyperlink" Target="http://maps.google.com/?output=embed&amp;q=41.30052778,-70.06188889" TargetMode="External"/><Relationship Id="rId2430" Type="http://schemas.openxmlformats.org/officeDocument/2006/relationships/hyperlink" Target="http://maps.google.com/?output=embed&amp;q=41.66355556,-69.95372222" TargetMode="External"/><Relationship Id="rId402" Type="http://schemas.openxmlformats.org/officeDocument/2006/relationships/hyperlink" Target="http://maps.google.com/?output=embed&amp;q=41.68961667,-70.74201667" TargetMode="External"/><Relationship Id="rId1032" Type="http://schemas.openxmlformats.org/officeDocument/2006/relationships/hyperlink" Target="http://www.usharbormaster.com/secure/AuxAidReport_new.cfm?id=29013" TargetMode="External"/><Relationship Id="rId4188" Type="http://schemas.openxmlformats.org/officeDocument/2006/relationships/hyperlink" Target="http://www.usharbormaster.com/secure/AuxAidReport_new.cfm?id=44936" TargetMode="External"/><Relationship Id="rId4395" Type="http://schemas.openxmlformats.org/officeDocument/2006/relationships/hyperlink" Target="http://maps.google.com/?output=embed&amp;q=41.28177778,-70.09263889" TargetMode="External"/><Relationship Id="rId1989" Type="http://schemas.openxmlformats.org/officeDocument/2006/relationships/hyperlink" Target="http://www.usharbormaster.com/secure/auxview.cfm?recordid=26101" TargetMode="External"/><Relationship Id="rId4048" Type="http://schemas.openxmlformats.org/officeDocument/2006/relationships/hyperlink" Target="http://www.usharbormaster.com/secure/AuxAidReport_new.cfm?id=44903" TargetMode="External"/><Relationship Id="rId4255" Type="http://schemas.openxmlformats.org/officeDocument/2006/relationships/hyperlink" Target="http://maps.google.com/?output=embed&amp;q=40.96073417,-71.07625444" TargetMode="External"/><Relationship Id="rId1849" Type="http://schemas.openxmlformats.org/officeDocument/2006/relationships/hyperlink" Target="http://www.usharbormaster.com/secure/auxview.cfm?recordid=26576" TargetMode="External"/><Relationship Id="rId3064" Type="http://schemas.openxmlformats.org/officeDocument/2006/relationships/hyperlink" Target="http://www.usharbormaster.com/secure/AuxAidReport_new.cfm?id=44506" TargetMode="External"/><Relationship Id="rId4462" Type="http://schemas.openxmlformats.org/officeDocument/2006/relationships/hyperlink" Target="http://maps.google.com/?output=embed&amp;q=41.10310444,-70.50725306" TargetMode="External"/><Relationship Id="rId192" Type="http://schemas.openxmlformats.org/officeDocument/2006/relationships/hyperlink" Target="http://www.usharbormaster.com/secure/AuxAidReport_new.cfm?id=27977" TargetMode="External"/><Relationship Id="rId1709" Type="http://schemas.openxmlformats.org/officeDocument/2006/relationships/hyperlink" Target="http://www.usharbormaster.com/secure/auxview.cfm?recordid=26300" TargetMode="External"/><Relationship Id="rId1916" Type="http://schemas.openxmlformats.org/officeDocument/2006/relationships/hyperlink" Target="http://www.usharbormaster.com/secure/AuxAidReport_new.cfm?id=43851" TargetMode="External"/><Relationship Id="rId3271" Type="http://schemas.openxmlformats.org/officeDocument/2006/relationships/hyperlink" Target="http://maps.google.com/?output=embed&amp;q=41.09458056,-71.01393528" TargetMode="External"/><Relationship Id="rId4115" Type="http://schemas.openxmlformats.org/officeDocument/2006/relationships/hyperlink" Target="http://maps.google.com/?output=embed&amp;q=40.99340611,-71.12137611" TargetMode="External"/><Relationship Id="rId4322" Type="http://schemas.openxmlformats.org/officeDocument/2006/relationships/hyperlink" Target="http://maps.google.com/?output=embed&amp;q=41.80191667,-69.97422222" TargetMode="External"/><Relationship Id="rId2080" Type="http://schemas.openxmlformats.org/officeDocument/2006/relationships/hyperlink" Target="http://www.usharbormaster.com/secure/AuxAidReport_new.cfm?id=28142" TargetMode="External"/><Relationship Id="rId3131" Type="http://schemas.openxmlformats.org/officeDocument/2006/relationships/hyperlink" Target="http://maps.google.com/?output=embed&amp;q=41.17643833,-71.14910083" TargetMode="External"/><Relationship Id="rId2897" Type="http://schemas.openxmlformats.org/officeDocument/2006/relationships/hyperlink" Target="http://www.usharbormaster.com/secure/auxview.cfm?recordid=42667" TargetMode="External"/><Relationship Id="rId3948" Type="http://schemas.openxmlformats.org/officeDocument/2006/relationships/hyperlink" Target="http://www.usharbormaster.com/secure/AuxAidReport_new.cfm?id=44878" TargetMode="External"/><Relationship Id="rId5096" Type="http://schemas.openxmlformats.org/officeDocument/2006/relationships/hyperlink" Target="http://www.usharbormaster.com/secure/AuxAidReport_new.cfm?id=29190" TargetMode="External"/><Relationship Id="rId869" Type="http://schemas.openxmlformats.org/officeDocument/2006/relationships/hyperlink" Target="http://www.usharbormaster.com/secure/auxview.cfm?recordid=27514" TargetMode="External"/><Relationship Id="rId1499" Type="http://schemas.openxmlformats.org/officeDocument/2006/relationships/hyperlink" Target="http://maps.google.com/?output=embed&amp;q=41.63013889,-70.27152778" TargetMode="External"/><Relationship Id="rId5163" Type="http://schemas.openxmlformats.org/officeDocument/2006/relationships/hyperlink" Target="http://maps.google.com/?output=embed&amp;q=41.06083333,-70.49416667" TargetMode="External"/><Relationship Id="rId729" Type="http://schemas.openxmlformats.org/officeDocument/2006/relationships/hyperlink" Target="http://www.usharbormaster.com/secure/auxview.cfm?recordid=26496" TargetMode="External"/><Relationship Id="rId1359" Type="http://schemas.openxmlformats.org/officeDocument/2006/relationships/hyperlink" Target="http://maps.google.com/?output=embed&amp;q=41.62758333,-70.27486667" TargetMode="External"/><Relationship Id="rId2757" Type="http://schemas.openxmlformats.org/officeDocument/2006/relationships/hyperlink" Target="http://www.usharbormaster.com/secure/auxview.cfm?recordid=28047" TargetMode="External"/><Relationship Id="rId2964" Type="http://schemas.openxmlformats.org/officeDocument/2006/relationships/hyperlink" Target="http://www.usharbormaster.com/secure/AuxAidReport_new.cfm?id=29417" TargetMode="External"/><Relationship Id="rId3808" Type="http://schemas.openxmlformats.org/officeDocument/2006/relationships/hyperlink" Target="http://www.usharbormaster.com/secure/AuxAidReport_new.cfm?id=28646" TargetMode="External"/><Relationship Id="rId5023" Type="http://schemas.openxmlformats.org/officeDocument/2006/relationships/hyperlink" Target="http://maps.google.com/?output=embed&amp;q=41.60444444,-70.64333333" TargetMode="External"/><Relationship Id="rId936" Type="http://schemas.openxmlformats.org/officeDocument/2006/relationships/hyperlink" Target="http://www.usharbormaster.com/secure/AuxAidReport_new.cfm?id=29247" TargetMode="External"/><Relationship Id="rId1219" Type="http://schemas.openxmlformats.org/officeDocument/2006/relationships/hyperlink" Target="http://maps.google.com/?output=embed&amp;q=41.54505750,-70.58019083" TargetMode="External"/><Relationship Id="rId1566" Type="http://schemas.openxmlformats.org/officeDocument/2006/relationships/hyperlink" Target="http://maps.google.com/?output=embed&amp;q=41.74338889,-69.96366667" TargetMode="External"/><Relationship Id="rId1773" Type="http://schemas.openxmlformats.org/officeDocument/2006/relationships/hyperlink" Target="http://www.usharbormaster.com/secure/auxview.cfm?recordid=29945" TargetMode="External"/><Relationship Id="rId1980" Type="http://schemas.openxmlformats.org/officeDocument/2006/relationships/hyperlink" Target="http://www.usharbormaster.com/secure/AuxAidReport_new.cfm?id=28854" TargetMode="External"/><Relationship Id="rId2617" Type="http://schemas.openxmlformats.org/officeDocument/2006/relationships/hyperlink" Target="http://www.usharbormaster.com/secure/auxview.cfm?recordid=28801" TargetMode="External"/><Relationship Id="rId2824" Type="http://schemas.openxmlformats.org/officeDocument/2006/relationships/hyperlink" Target="http://www.usharbormaster.com/secure/AuxAidReport_new.cfm?id=26650" TargetMode="External"/><Relationship Id="rId65" Type="http://schemas.openxmlformats.org/officeDocument/2006/relationships/hyperlink" Target="http://www.usharbormaster.com/secure/auxview.cfm?recordid=28643" TargetMode="External"/><Relationship Id="rId1426" Type="http://schemas.openxmlformats.org/officeDocument/2006/relationships/hyperlink" Target="http://maps.google.com/?output=embed&amp;q=41.46605556,-70.63094444" TargetMode="External"/><Relationship Id="rId1633" Type="http://schemas.openxmlformats.org/officeDocument/2006/relationships/hyperlink" Target="http://www.usharbormaster.com/secure/auxview.cfm?recordid=27244" TargetMode="External"/><Relationship Id="rId1840" Type="http://schemas.openxmlformats.org/officeDocument/2006/relationships/hyperlink" Target="http://www.usharbormaster.com/secure/AuxAidReport_new.cfm?id=26584" TargetMode="External"/><Relationship Id="rId4789" Type="http://schemas.openxmlformats.org/officeDocument/2006/relationships/hyperlink" Target="http://www.usharbormaster.com/secure/auxview.cfm?recordid=36699" TargetMode="External"/><Relationship Id="rId4996" Type="http://schemas.openxmlformats.org/officeDocument/2006/relationships/hyperlink" Target="http://www.usharbormaster.com/secure/AuxAidReport_new.cfm?id=29317" TargetMode="External"/><Relationship Id="rId1700" Type="http://schemas.openxmlformats.org/officeDocument/2006/relationships/hyperlink" Target="http://www.usharbormaster.com/secure/AuxAidReport_new.cfm?id=28677" TargetMode="External"/><Relationship Id="rId3598" Type="http://schemas.openxmlformats.org/officeDocument/2006/relationships/hyperlink" Target="http://maps.google.com/?output=embed&amp;q=41.75675000,-70.15452778" TargetMode="External"/><Relationship Id="rId4649" Type="http://schemas.openxmlformats.org/officeDocument/2006/relationships/hyperlink" Target="http://www.usharbormaster.com/secure/auxview.cfm?recordid=44176" TargetMode="External"/><Relationship Id="rId4856" Type="http://schemas.openxmlformats.org/officeDocument/2006/relationships/hyperlink" Target="http://www.usharbormaster.com/secure/AuxAidReport_new.cfm?id=27506" TargetMode="External"/><Relationship Id="rId3458" Type="http://schemas.openxmlformats.org/officeDocument/2006/relationships/hyperlink" Target="http://maps.google.com/?output=embed&amp;q=41.56905000,-70.53368333" TargetMode="External"/><Relationship Id="rId3665" Type="http://schemas.openxmlformats.org/officeDocument/2006/relationships/hyperlink" Target="http://www.usharbormaster.com/secure/auxview.cfm?recordid=27409" TargetMode="External"/><Relationship Id="rId3872" Type="http://schemas.openxmlformats.org/officeDocument/2006/relationships/hyperlink" Target="http://www.usharbormaster.com/secure/AuxAidReport_new.cfm?id=23984" TargetMode="External"/><Relationship Id="rId4509" Type="http://schemas.openxmlformats.org/officeDocument/2006/relationships/hyperlink" Target="http://www.usharbormaster.com/secure/auxview.cfm?recordid=44141" TargetMode="External"/><Relationship Id="rId4716" Type="http://schemas.openxmlformats.org/officeDocument/2006/relationships/hyperlink" Target="http://www.usharbormaster.com/secure/AuxAidReport_new.cfm?id=26091" TargetMode="External"/><Relationship Id="rId379" Type="http://schemas.openxmlformats.org/officeDocument/2006/relationships/hyperlink" Target="http://maps.google.com/?output=embed&amp;q=41.71277778,-69.96458333" TargetMode="External"/><Relationship Id="rId586" Type="http://schemas.openxmlformats.org/officeDocument/2006/relationships/hyperlink" Target="http://maps.google.com/?output=embed&amp;q=41.63380472,-70.35771917" TargetMode="External"/><Relationship Id="rId793" Type="http://schemas.openxmlformats.org/officeDocument/2006/relationships/hyperlink" Target="http://www.usharbormaster.com/secure/auxview.cfm?recordid=29423" TargetMode="External"/><Relationship Id="rId2267" Type="http://schemas.openxmlformats.org/officeDocument/2006/relationships/hyperlink" Target="http://maps.google.com/?output=embed&amp;q=41.54990000,-70.54040000" TargetMode="External"/><Relationship Id="rId2474" Type="http://schemas.openxmlformats.org/officeDocument/2006/relationships/hyperlink" Target="http://maps.google.com/?output=embed&amp;q=41.66622222,-69.98447222" TargetMode="External"/><Relationship Id="rId2681" Type="http://schemas.openxmlformats.org/officeDocument/2006/relationships/hyperlink" Target="http://www.usharbormaster.com/secure/auxview.cfm?recordid=28055" TargetMode="External"/><Relationship Id="rId3318" Type="http://schemas.openxmlformats.org/officeDocument/2006/relationships/hyperlink" Target="http://maps.google.com/?output=embed&amp;q=41.80015000,-70.00878333" TargetMode="External"/><Relationship Id="rId3525" Type="http://schemas.openxmlformats.org/officeDocument/2006/relationships/hyperlink" Target="http://www.usharbormaster.com/secure/auxview.cfm?recordid=26539" TargetMode="External"/><Relationship Id="rId4923" Type="http://schemas.openxmlformats.org/officeDocument/2006/relationships/hyperlink" Target="http://maps.google.com/?output=embed&amp;q=41.61902778,-70.39902778" TargetMode="External"/><Relationship Id="rId239" Type="http://schemas.openxmlformats.org/officeDocument/2006/relationships/hyperlink" Target="http://maps.google.com/?output=embed&amp;q=41.68969444,-70.16772222" TargetMode="External"/><Relationship Id="rId446" Type="http://schemas.openxmlformats.org/officeDocument/2006/relationships/hyperlink" Target="http://maps.google.com/?output=embed&amp;q=41.62613333,-70.81478333" TargetMode="External"/><Relationship Id="rId653" Type="http://schemas.openxmlformats.org/officeDocument/2006/relationships/hyperlink" Target="http://www.usharbormaster.com/secure/auxview.cfm?recordid=29088" TargetMode="External"/><Relationship Id="rId1076" Type="http://schemas.openxmlformats.org/officeDocument/2006/relationships/hyperlink" Target="http://www.usharbormaster.com/secure/AuxAidReport_new.cfm?id=30976" TargetMode="External"/><Relationship Id="rId1283" Type="http://schemas.openxmlformats.org/officeDocument/2006/relationships/hyperlink" Target="http://maps.google.com/?output=embed&amp;q=41.67833333,-70.62472222" TargetMode="External"/><Relationship Id="rId1490" Type="http://schemas.openxmlformats.org/officeDocument/2006/relationships/hyperlink" Target="http://maps.google.com/?output=embed&amp;q=41.46380556,-70.62800000" TargetMode="External"/><Relationship Id="rId2127" Type="http://schemas.openxmlformats.org/officeDocument/2006/relationships/hyperlink" Target="http://maps.google.com/?output=embed&amp;q=41.70534722,-70.62703333" TargetMode="External"/><Relationship Id="rId2334" Type="http://schemas.openxmlformats.org/officeDocument/2006/relationships/hyperlink" Target="http://maps.google.com/?output=embed&amp;q=41.62658333,-70.39525000" TargetMode="External"/><Relationship Id="rId3732" Type="http://schemas.openxmlformats.org/officeDocument/2006/relationships/hyperlink" Target="http://www.usharbormaster.com/secure/AuxAidReport_new.cfm?id=27670" TargetMode="External"/><Relationship Id="rId306" Type="http://schemas.openxmlformats.org/officeDocument/2006/relationships/hyperlink" Target="http://maps.google.com/?output=embed&amp;q=41.63719444,-70.19555556" TargetMode="External"/><Relationship Id="rId860" Type="http://schemas.openxmlformats.org/officeDocument/2006/relationships/hyperlink" Target="http://www.usharbormaster.com/secure/AuxAidReport_new.cfm?id=27511" TargetMode="External"/><Relationship Id="rId1143" Type="http://schemas.openxmlformats.org/officeDocument/2006/relationships/hyperlink" Target="http://maps.google.com/?output=embed&amp;q=41.67300000,-70.17038889" TargetMode="External"/><Relationship Id="rId2541" Type="http://schemas.openxmlformats.org/officeDocument/2006/relationships/hyperlink" Target="http://www.usharbormaster.com/secure/auxview.cfm?recordid=28487" TargetMode="External"/><Relationship Id="rId4299" Type="http://schemas.openxmlformats.org/officeDocument/2006/relationships/hyperlink" Target="http://maps.google.com/?output=embed&amp;q=41.52455500,-70.67305778" TargetMode="External"/><Relationship Id="rId513" Type="http://schemas.openxmlformats.org/officeDocument/2006/relationships/hyperlink" Target="http://www.usharbormaster.com/secure/auxview.cfm?recordid=27502" TargetMode="External"/><Relationship Id="rId720" Type="http://schemas.openxmlformats.org/officeDocument/2006/relationships/hyperlink" Target="http://www.usharbormaster.com/secure/AuxAidReport_new.cfm?id=26487" TargetMode="External"/><Relationship Id="rId1350" Type="http://schemas.openxmlformats.org/officeDocument/2006/relationships/hyperlink" Target="http://maps.google.com/?output=embed&amp;q=41.63007528,-70.29807694" TargetMode="External"/><Relationship Id="rId2401" Type="http://schemas.openxmlformats.org/officeDocument/2006/relationships/hyperlink" Target="http://www.usharbormaster.com/secure/auxview.cfm?recordid=28440" TargetMode="External"/><Relationship Id="rId4159" Type="http://schemas.openxmlformats.org/officeDocument/2006/relationships/hyperlink" Target="http://maps.google.com/?output=embed&amp;q=40.99799472,-70.87917639" TargetMode="External"/><Relationship Id="rId1003" Type="http://schemas.openxmlformats.org/officeDocument/2006/relationships/hyperlink" Target="http://maps.google.com/?output=embed&amp;q=41.55632222,-70.54213611" TargetMode="External"/><Relationship Id="rId1210" Type="http://schemas.openxmlformats.org/officeDocument/2006/relationships/hyperlink" Target="http://maps.google.com/?output=embed&amp;q=41.54890000,-70.58315000" TargetMode="External"/><Relationship Id="rId4366" Type="http://schemas.openxmlformats.org/officeDocument/2006/relationships/hyperlink" Target="http://maps.google.com/?output=embed&amp;q=41.81052778,-69.96547222" TargetMode="External"/><Relationship Id="rId4573" Type="http://schemas.openxmlformats.org/officeDocument/2006/relationships/hyperlink" Target="http://www.usharbormaster.com/secure/auxview.cfm?recordid=44157" TargetMode="External"/><Relationship Id="rId4780" Type="http://schemas.openxmlformats.org/officeDocument/2006/relationships/hyperlink" Target="http://www.usharbormaster.com/secure/AuxAidReport_new.cfm?id=30768" TargetMode="External"/><Relationship Id="rId3175" Type="http://schemas.openxmlformats.org/officeDocument/2006/relationships/hyperlink" Target="http://maps.google.com/?output=embed&amp;q=41.16063917,-71.08248472" TargetMode="External"/><Relationship Id="rId3382" Type="http://schemas.openxmlformats.org/officeDocument/2006/relationships/hyperlink" Target="http://maps.google.com/?output=embed&amp;q=41.70463889,-69.97663889" TargetMode="External"/><Relationship Id="rId4019" Type="http://schemas.openxmlformats.org/officeDocument/2006/relationships/hyperlink" Target="http://maps.google.com/?output=embed&amp;q=41.00834972,-71.20979278" TargetMode="External"/><Relationship Id="rId4226" Type="http://schemas.openxmlformats.org/officeDocument/2006/relationships/hyperlink" Target="http://maps.google.com/?output=embed&amp;q=40.95744806,-71.25210389" TargetMode="External"/><Relationship Id="rId4433" Type="http://schemas.openxmlformats.org/officeDocument/2006/relationships/hyperlink" Target="http://www.usharbormaster.com/secure/auxview.cfm?recordid=24090" TargetMode="External"/><Relationship Id="rId4640" Type="http://schemas.openxmlformats.org/officeDocument/2006/relationships/hyperlink" Target="http://www.usharbormaster.com/secure/AuxAidReport_new.cfm?id=44173" TargetMode="External"/><Relationship Id="rId2191" Type="http://schemas.openxmlformats.org/officeDocument/2006/relationships/hyperlink" Target="http://maps.google.com/?output=embed&amp;q=41.28626667,-70.09526667" TargetMode="External"/><Relationship Id="rId3035" Type="http://schemas.openxmlformats.org/officeDocument/2006/relationships/hyperlink" Target="http://maps.google.com/?output=embed&amp;q=41.67488889,-70.61713889" TargetMode="External"/><Relationship Id="rId3242" Type="http://schemas.openxmlformats.org/officeDocument/2006/relationships/hyperlink" Target="http://maps.google.com/?output=embed&amp;q=41.11326778,-70.92690750" TargetMode="External"/><Relationship Id="rId4500" Type="http://schemas.openxmlformats.org/officeDocument/2006/relationships/hyperlink" Target="http://www.usharbormaster.com/secure/AuxAidReport_new.cfm?id=44138" TargetMode="External"/><Relationship Id="rId163" Type="http://schemas.openxmlformats.org/officeDocument/2006/relationships/hyperlink" Target="http://maps.google.com/?output=embed&amp;q=41.65738889,-70.18994444" TargetMode="External"/><Relationship Id="rId370" Type="http://schemas.openxmlformats.org/officeDocument/2006/relationships/hyperlink" Target="http://maps.google.com/?output=embed&amp;q=41.68175000,-70.64301611" TargetMode="External"/><Relationship Id="rId2051" Type="http://schemas.openxmlformats.org/officeDocument/2006/relationships/hyperlink" Target="http://maps.google.com/?output=embed&amp;q=41.67170583,-69.96035583" TargetMode="External"/><Relationship Id="rId3102" Type="http://schemas.openxmlformats.org/officeDocument/2006/relationships/hyperlink" Target="http://maps.google.com/?output=embed&amp;q=41.19256833,-71.17170583" TargetMode="External"/><Relationship Id="rId230" Type="http://schemas.openxmlformats.org/officeDocument/2006/relationships/hyperlink" Target="http://maps.google.com/?output=embed&amp;q=41.68811111,-70.16566667" TargetMode="External"/><Relationship Id="rId5067" Type="http://schemas.openxmlformats.org/officeDocument/2006/relationships/hyperlink" Target="http://maps.google.com/?output=embed&amp;q=41.60458333,-70.84266667" TargetMode="External"/><Relationship Id="rId2868" Type="http://schemas.openxmlformats.org/officeDocument/2006/relationships/hyperlink" Target="http://www.usharbormaster.com/secure/AuxAidReport_new.cfm?id=42576" TargetMode="External"/><Relationship Id="rId3919" Type="http://schemas.openxmlformats.org/officeDocument/2006/relationships/hyperlink" Target="http://maps.google.com/?output=embed&amp;q=41.56103333,-70.46981667" TargetMode="External"/><Relationship Id="rId4083" Type="http://schemas.openxmlformats.org/officeDocument/2006/relationships/hyperlink" Target="http://maps.google.com/?output=embed&amp;q=41.01455889,-70.85886056" TargetMode="External"/><Relationship Id="rId1677" Type="http://schemas.openxmlformats.org/officeDocument/2006/relationships/hyperlink" Target="http://www.usharbormaster.com/secure/auxview.cfm?recordid=27666" TargetMode="External"/><Relationship Id="rId1884" Type="http://schemas.openxmlformats.org/officeDocument/2006/relationships/hyperlink" Target="http://www.usharbormaster.com/secure/AuxAidReport_new.cfm?id=35459" TargetMode="External"/><Relationship Id="rId2728" Type="http://schemas.openxmlformats.org/officeDocument/2006/relationships/hyperlink" Target="http://www.usharbormaster.com/secure/AuxAidReport_new.cfm?id=28067" TargetMode="External"/><Relationship Id="rId2935" Type="http://schemas.openxmlformats.org/officeDocument/2006/relationships/hyperlink" Target="http://maps.google.com/?output=embed&amp;q=41.58273333,-70.45648333" TargetMode="External"/><Relationship Id="rId4290" Type="http://schemas.openxmlformats.org/officeDocument/2006/relationships/hyperlink" Target="http://maps.google.com/?output=embed&amp;q=41.14300000,-70.62149972" TargetMode="External"/><Relationship Id="rId5134" Type="http://schemas.openxmlformats.org/officeDocument/2006/relationships/hyperlink" Target="http://maps.google.com/?output=embed&amp;q=41.73005000,-70.73619167" TargetMode="External"/><Relationship Id="rId907" Type="http://schemas.openxmlformats.org/officeDocument/2006/relationships/hyperlink" Target="http://maps.google.com/?output=embed&amp;q=41.73977167,-70.65581667" TargetMode="External"/><Relationship Id="rId1537" Type="http://schemas.openxmlformats.org/officeDocument/2006/relationships/hyperlink" Target="http://www.usharbormaster.com/secure/auxview.cfm?recordid=23913" TargetMode="External"/><Relationship Id="rId1744" Type="http://schemas.openxmlformats.org/officeDocument/2006/relationships/hyperlink" Target="http://www.usharbormaster.com/secure/AuxAidReport_new.cfm?id=30664" TargetMode="External"/><Relationship Id="rId1951" Type="http://schemas.openxmlformats.org/officeDocument/2006/relationships/hyperlink" Target="http://maps.google.com/?output=embed&amp;q=41.64650000,-70.80063889" TargetMode="External"/><Relationship Id="rId4150" Type="http://schemas.openxmlformats.org/officeDocument/2006/relationships/hyperlink" Target="http://maps.google.com/?output=embed&amp;q=40.99687583,-70.92318167" TargetMode="External"/><Relationship Id="rId5201" Type="http://schemas.openxmlformats.org/officeDocument/2006/relationships/drawing" Target="../drawings/drawing1.xml"/><Relationship Id="rId36" Type="http://schemas.openxmlformats.org/officeDocument/2006/relationships/hyperlink" Target="http://www.usharbormaster.com/secure/AuxAidReport_new.cfm?id=29166" TargetMode="External"/><Relationship Id="rId1604" Type="http://schemas.openxmlformats.org/officeDocument/2006/relationships/hyperlink" Target="http://www.usharbormaster.com/secure/AuxAidReport_new.cfm?id=23928" TargetMode="External"/><Relationship Id="rId4010" Type="http://schemas.openxmlformats.org/officeDocument/2006/relationships/hyperlink" Target="http://maps.google.com/?output=embed&amp;q=41.00729111,-71.27570611" TargetMode="External"/><Relationship Id="rId4967" Type="http://schemas.openxmlformats.org/officeDocument/2006/relationships/hyperlink" Target="http://maps.google.com/?output=embed&amp;q=41.61533333,-70.40063889" TargetMode="External"/><Relationship Id="rId1811" Type="http://schemas.openxmlformats.org/officeDocument/2006/relationships/hyperlink" Target="http://maps.google.com/?output=embed&amp;q=41.71202778,-70.29991667" TargetMode="External"/><Relationship Id="rId3569" Type="http://schemas.openxmlformats.org/officeDocument/2006/relationships/hyperlink" Target="http://www.usharbormaster.com/secure/auxview.cfm?recordid=26532" TargetMode="External"/><Relationship Id="rId697" Type="http://schemas.openxmlformats.org/officeDocument/2006/relationships/hyperlink" Target="http://www.usharbormaster.com/secure/auxview.cfm?recordid=26481" TargetMode="External"/><Relationship Id="rId2378" Type="http://schemas.openxmlformats.org/officeDocument/2006/relationships/hyperlink" Target="http://maps.google.com/?output=embed&amp;q=41.46029722,-70.55884722" TargetMode="External"/><Relationship Id="rId3429" Type="http://schemas.openxmlformats.org/officeDocument/2006/relationships/hyperlink" Target="http://www.usharbormaster.com/secure/auxview.cfm?recordid=26349" TargetMode="External"/><Relationship Id="rId3776" Type="http://schemas.openxmlformats.org/officeDocument/2006/relationships/hyperlink" Target="http://www.usharbormaster.com/secure/AuxAidReport_new.cfm?id=44337" TargetMode="External"/><Relationship Id="rId3983" Type="http://schemas.openxmlformats.org/officeDocument/2006/relationships/hyperlink" Target="http://maps.google.com/?output=embed&amp;q=41.02895472,-70.99024722" TargetMode="External"/><Relationship Id="rId4827" Type="http://schemas.openxmlformats.org/officeDocument/2006/relationships/hyperlink" Target="http://maps.google.com/?output=embed&amp;q=41.65372222,-70.18777778" TargetMode="External"/><Relationship Id="rId1187" Type="http://schemas.openxmlformats.org/officeDocument/2006/relationships/hyperlink" Target="http://maps.google.com/?output=embed&amp;q=41.52238444,-70.67142750" TargetMode="External"/><Relationship Id="rId2585" Type="http://schemas.openxmlformats.org/officeDocument/2006/relationships/hyperlink" Target="http://www.usharbormaster.com/secure/auxview.cfm?recordid=24055" TargetMode="External"/><Relationship Id="rId2792" Type="http://schemas.openxmlformats.org/officeDocument/2006/relationships/hyperlink" Target="http://www.usharbormaster.com/secure/AuxAidReport_new.cfm?id=28701" TargetMode="External"/><Relationship Id="rId3636" Type="http://schemas.openxmlformats.org/officeDocument/2006/relationships/hyperlink" Target="http://www.usharbormaster.com/secure/AuxAidReport_new.cfm?id=37961" TargetMode="External"/><Relationship Id="rId3843" Type="http://schemas.openxmlformats.org/officeDocument/2006/relationships/hyperlink" Target="http://maps.google.com/?output=embed&amp;q=41.65372222,-69.97369444" TargetMode="External"/><Relationship Id="rId557" Type="http://schemas.openxmlformats.org/officeDocument/2006/relationships/hyperlink" Target="http://www.usharbormaster.com/secure/auxview.cfm?recordid=41331" TargetMode="External"/><Relationship Id="rId764" Type="http://schemas.openxmlformats.org/officeDocument/2006/relationships/hyperlink" Target="http://www.usharbormaster.com/secure/AuxAidReport_new.cfm?id=26488" TargetMode="External"/><Relationship Id="rId971" Type="http://schemas.openxmlformats.org/officeDocument/2006/relationships/hyperlink" Target="http://maps.google.com/?output=embed&amp;q=41.30675000,-70.20347222" TargetMode="External"/><Relationship Id="rId1394" Type="http://schemas.openxmlformats.org/officeDocument/2006/relationships/hyperlink" Target="http://maps.google.com/?output=embed&amp;q=41.70461667,-70.76080000" TargetMode="External"/><Relationship Id="rId2238" Type="http://schemas.openxmlformats.org/officeDocument/2006/relationships/hyperlink" Target="http://maps.google.com/?output=embed&amp;q=41.31319444,-70.03400000" TargetMode="External"/><Relationship Id="rId2445" Type="http://schemas.openxmlformats.org/officeDocument/2006/relationships/hyperlink" Target="http://www.usharbormaster.com/secure/auxview.cfm?recordid=28139" TargetMode="External"/><Relationship Id="rId2652" Type="http://schemas.openxmlformats.org/officeDocument/2006/relationships/hyperlink" Target="http://www.usharbormaster.com/secure/AuxAidReport_new.cfm?id=28855" TargetMode="External"/><Relationship Id="rId3703" Type="http://schemas.openxmlformats.org/officeDocument/2006/relationships/hyperlink" Target="http://maps.google.com/?output=embed&amp;q=41.68538333,-70.74555000" TargetMode="External"/><Relationship Id="rId3910" Type="http://schemas.openxmlformats.org/officeDocument/2006/relationships/hyperlink" Target="http://maps.google.com/?output=embed&amp;q=41.62630000,-70.72156667" TargetMode="External"/><Relationship Id="rId417" Type="http://schemas.openxmlformats.org/officeDocument/2006/relationships/hyperlink" Target="http://www.usharbormaster.com/secure/auxview.cfm?recordid=43899" TargetMode="External"/><Relationship Id="rId624" Type="http://schemas.openxmlformats.org/officeDocument/2006/relationships/hyperlink" Target="http://www.usharbormaster.com/secure/AuxAidReport_new.cfm?id=29324" TargetMode="External"/><Relationship Id="rId831" Type="http://schemas.openxmlformats.org/officeDocument/2006/relationships/hyperlink" Target="http://maps.google.com/?output=embed&amp;q=41.42600000,-70.92351667" TargetMode="External"/><Relationship Id="rId1047" Type="http://schemas.openxmlformats.org/officeDocument/2006/relationships/hyperlink" Target="http://maps.google.com/?output=embed&amp;q=41.63627778,-70.24894444" TargetMode="External"/><Relationship Id="rId1254" Type="http://schemas.openxmlformats.org/officeDocument/2006/relationships/hyperlink" Target="http://maps.google.com/?output=embed&amp;q=41.54730000,-70.57076667" TargetMode="External"/><Relationship Id="rId1461" Type="http://schemas.openxmlformats.org/officeDocument/2006/relationships/hyperlink" Target="http://www.usharbormaster.com/secure/auxview.cfm?recordid=44008" TargetMode="External"/><Relationship Id="rId2305" Type="http://schemas.openxmlformats.org/officeDocument/2006/relationships/hyperlink" Target="http://www.usharbormaster.com/secure/auxview.cfm?recordid=29653" TargetMode="External"/><Relationship Id="rId2512" Type="http://schemas.openxmlformats.org/officeDocument/2006/relationships/hyperlink" Target="http://www.usharbormaster.com/secure/AuxAidReport_new.cfm?id=28128" TargetMode="External"/><Relationship Id="rId1114" Type="http://schemas.openxmlformats.org/officeDocument/2006/relationships/hyperlink" Target="http://maps.google.com/?output=embed&amp;q=41.61750000,-70.63527778" TargetMode="External"/><Relationship Id="rId1321" Type="http://schemas.openxmlformats.org/officeDocument/2006/relationships/hyperlink" Target="http://www.usharbormaster.com/secure/auxview.cfm?recordid=23882" TargetMode="External"/><Relationship Id="rId4477" Type="http://schemas.openxmlformats.org/officeDocument/2006/relationships/hyperlink" Target="http://www.usharbormaster.com/secure/auxview.cfm?recordid=44133" TargetMode="External"/><Relationship Id="rId4684" Type="http://schemas.openxmlformats.org/officeDocument/2006/relationships/hyperlink" Target="http://www.usharbormaster.com/secure/AuxAidReport_new.cfm?id=44184" TargetMode="External"/><Relationship Id="rId4891" Type="http://schemas.openxmlformats.org/officeDocument/2006/relationships/hyperlink" Target="http://maps.google.com/?output=embed&amp;q=41.60550000,-70.40165000" TargetMode="External"/><Relationship Id="rId3079" Type="http://schemas.openxmlformats.org/officeDocument/2006/relationships/hyperlink" Target="http://maps.google.com/?output=embed&amp;q=41.20923611,-71.17226278" TargetMode="External"/><Relationship Id="rId3286" Type="http://schemas.openxmlformats.org/officeDocument/2006/relationships/hyperlink" Target="http://maps.google.com/?output=embed&amp;q=41.07784611,-71.05802528" TargetMode="External"/><Relationship Id="rId3493" Type="http://schemas.openxmlformats.org/officeDocument/2006/relationships/hyperlink" Target="http://www.usharbormaster.com/secure/auxview.cfm?recordid=30951" TargetMode="External"/><Relationship Id="rId4337" Type="http://schemas.openxmlformats.org/officeDocument/2006/relationships/hyperlink" Target="http://www.usharbormaster.com/secure/auxview.cfm?recordid=29272" TargetMode="External"/><Relationship Id="rId4544" Type="http://schemas.openxmlformats.org/officeDocument/2006/relationships/hyperlink" Target="http://www.usharbormaster.com/secure/AuxAidReport_new.cfm?id=44149" TargetMode="External"/><Relationship Id="rId2095" Type="http://schemas.openxmlformats.org/officeDocument/2006/relationships/hyperlink" Target="http://maps.google.com/?output=embed&amp;q=42.05220806,-70.18870139" TargetMode="External"/><Relationship Id="rId3146" Type="http://schemas.openxmlformats.org/officeDocument/2006/relationships/hyperlink" Target="http://maps.google.com/?output=embed&amp;q=41.15783833,-71.23687583" TargetMode="External"/><Relationship Id="rId3353" Type="http://schemas.openxmlformats.org/officeDocument/2006/relationships/hyperlink" Target="http://www.usharbormaster.com/secure/auxview.cfm?recordid=28086" TargetMode="External"/><Relationship Id="rId4751" Type="http://schemas.openxmlformats.org/officeDocument/2006/relationships/hyperlink" Target="http://maps.google.com/?output=embed&amp;q=41.55672222,-70.52586111" TargetMode="External"/><Relationship Id="rId274" Type="http://schemas.openxmlformats.org/officeDocument/2006/relationships/hyperlink" Target="http://maps.google.com/?output=embed&amp;q=41.69672222,-70.17030556" TargetMode="External"/><Relationship Id="rId481" Type="http://schemas.openxmlformats.org/officeDocument/2006/relationships/hyperlink" Target="http://www.usharbormaster.com/secure/auxview.cfm?recordid=43939" TargetMode="External"/><Relationship Id="rId2162" Type="http://schemas.openxmlformats.org/officeDocument/2006/relationships/hyperlink" Target="http://maps.google.com/?output=embed&amp;q=41.45441667,-70.58802778" TargetMode="External"/><Relationship Id="rId3006" Type="http://schemas.openxmlformats.org/officeDocument/2006/relationships/hyperlink" Target="http://maps.google.com/?output=embed&amp;q=41.53416667,-70.67194444" TargetMode="External"/><Relationship Id="rId3560" Type="http://schemas.openxmlformats.org/officeDocument/2006/relationships/hyperlink" Target="http://www.usharbormaster.com/secure/AuxAidReport_new.cfm?id=26529" TargetMode="External"/><Relationship Id="rId4404" Type="http://schemas.openxmlformats.org/officeDocument/2006/relationships/hyperlink" Target="http://www.usharbormaster.com/secure/AuxAidReport_new.cfm?id=29012" TargetMode="External"/><Relationship Id="rId4611" Type="http://schemas.openxmlformats.org/officeDocument/2006/relationships/hyperlink" Target="http://maps.google.com/?output=embed&amp;q=41.03723778,-70.43965833" TargetMode="External"/><Relationship Id="rId134" Type="http://schemas.openxmlformats.org/officeDocument/2006/relationships/hyperlink" Target="http://maps.google.com/?output=embed&amp;q=41.68547222,-69.94869444" TargetMode="External"/><Relationship Id="rId3213" Type="http://schemas.openxmlformats.org/officeDocument/2006/relationships/hyperlink" Target="http://www.usharbormaster.com/secure/auxview.cfm?recordid=44546" TargetMode="External"/><Relationship Id="rId3420" Type="http://schemas.openxmlformats.org/officeDocument/2006/relationships/hyperlink" Target="http://www.usharbormaster.com/secure/AuxAidReport_new.cfm?id=28557" TargetMode="External"/><Relationship Id="rId341" Type="http://schemas.openxmlformats.org/officeDocument/2006/relationships/hyperlink" Target="http://www.usharbormaster.com/secure/auxview.cfm?recordid=27695" TargetMode="External"/><Relationship Id="rId2022" Type="http://schemas.openxmlformats.org/officeDocument/2006/relationships/hyperlink" Target="http://maps.google.com/?output=embed&amp;q=41.33912778,-70.77027500" TargetMode="External"/><Relationship Id="rId2979" Type="http://schemas.openxmlformats.org/officeDocument/2006/relationships/hyperlink" Target="http://maps.google.com/?output=embed&amp;q=42.05170000,-70.17538333" TargetMode="External"/><Relationship Id="rId5178" Type="http://schemas.openxmlformats.org/officeDocument/2006/relationships/hyperlink" Target="http://maps.google.com/?output=embed&amp;q=42.31116806,-70.11824611" TargetMode="External"/><Relationship Id="rId201" Type="http://schemas.openxmlformats.org/officeDocument/2006/relationships/hyperlink" Target="http://www.usharbormaster.com/secure/auxview.cfm?recordid=23854" TargetMode="External"/><Relationship Id="rId1788" Type="http://schemas.openxmlformats.org/officeDocument/2006/relationships/hyperlink" Target="http://www.usharbormaster.com/secure/AuxAidReport_new.cfm?id=29444" TargetMode="External"/><Relationship Id="rId1995" Type="http://schemas.openxmlformats.org/officeDocument/2006/relationships/hyperlink" Target="http://maps.google.com/?output=embed&amp;q=41.65838333,-70.62683333" TargetMode="External"/><Relationship Id="rId2839" Type="http://schemas.openxmlformats.org/officeDocument/2006/relationships/hyperlink" Target="http://maps.google.com/?output=embed&amp;q=41.58666667,-70.44565000" TargetMode="External"/><Relationship Id="rId4194" Type="http://schemas.openxmlformats.org/officeDocument/2006/relationships/hyperlink" Target="http://maps.google.com/?output=embed&amp;q=40.97668833,-71.12071722" TargetMode="External"/><Relationship Id="rId5038" Type="http://schemas.openxmlformats.org/officeDocument/2006/relationships/hyperlink" Target="http://maps.google.com/?output=embed&amp;q=41.60355556,-70.84436111" TargetMode="External"/><Relationship Id="rId1648" Type="http://schemas.openxmlformats.org/officeDocument/2006/relationships/hyperlink" Target="http://www.usharbormaster.com/secure/AuxAidReport_new.cfm?id=26333" TargetMode="External"/><Relationship Id="rId4054" Type="http://schemas.openxmlformats.org/officeDocument/2006/relationships/hyperlink" Target="http://maps.google.com/?output=embed&amp;q=41.01208917,-71.01166083" TargetMode="External"/><Relationship Id="rId4261" Type="http://schemas.openxmlformats.org/officeDocument/2006/relationships/hyperlink" Target="http://www.usharbormaster.com/secure/auxview.cfm?recordid=44954" TargetMode="External"/><Relationship Id="rId5105" Type="http://schemas.openxmlformats.org/officeDocument/2006/relationships/hyperlink" Target="http://www.usharbormaster.com/secure/auxview.cfm?recordid=37987" TargetMode="External"/><Relationship Id="rId1508" Type="http://schemas.openxmlformats.org/officeDocument/2006/relationships/hyperlink" Target="http://www.usharbormaster.com/secure/AuxAidReport_new.cfm?id=23908" TargetMode="External"/><Relationship Id="rId1855" Type="http://schemas.openxmlformats.org/officeDocument/2006/relationships/hyperlink" Target="http://maps.google.com/?output=embed&amp;q=41.63730556,-70.40625000" TargetMode="External"/><Relationship Id="rId2906" Type="http://schemas.openxmlformats.org/officeDocument/2006/relationships/hyperlink" Target="http://maps.google.com/?output=embed&amp;q=41.58416667,-70.45755000" TargetMode="External"/><Relationship Id="rId3070" Type="http://schemas.openxmlformats.org/officeDocument/2006/relationships/hyperlink" Target="http://maps.google.com/?output=embed&amp;q=41.22793528,-71.06271528" TargetMode="External"/><Relationship Id="rId4121" Type="http://schemas.openxmlformats.org/officeDocument/2006/relationships/hyperlink" Target="http://www.usharbormaster.com/secure/auxview.cfm?recordid=44920" TargetMode="External"/><Relationship Id="rId1715" Type="http://schemas.openxmlformats.org/officeDocument/2006/relationships/hyperlink" Target="http://maps.google.com/?output=embed&amp;q=41.28826944,-70.19736667" TargetMode="External"/><Relationship Id="rId1922" Type="http://schemas.openxmlformats.org/officeDocument/2006/relationships/hyperlink" Target="http://maps.google.com/?output=embed&amp;q=41.59476667,-70.46361667" TargetMode="External"/><Relationship Id="rId3887" Type="http://schemas.openxmlformats.org/officeDocument/2006/relationships/hyperlink" Target="http://maps.google.com/?output=embed&amp;q=41.66583333,-69.96583333" TargetMode="External"/><Relationship Id="rId4938" Type="http://schemas.openxmlformats.org/officeDocument/2006/relationships/hyperlink" Target="http://maps.google.com/?output=embed&amp;q=41.61097222,-70.40036111" TargetMode="External"/><Relationship Id="rId2489" Type="http://schemas.openxmlformats.org/officeDocument/2006/relationships/hyperlink" Target="http://www.usharbormaster.com/secure/auxview.cfm?recordid=26467" TargetMode="External"/><Relationship Id="rId2696" Type="http://schemas.openxmlformats.org/officeDocument/2006/relationships/hyperlink" Target="http://www.usharbormaster.com/secure/AuxAidReport_new.cfm?id=28059" TargetMode="External"/><Relationship Id="rId3747" Type="http://schemas.openxmlformats.org/officeDocument/2006/relationships/hyperlink" Target="http://maps.google.com/?output=embed&amp;q=41.10961889,-71.14719806" TargetMode="External"/><Relationship Id="rId3954" Type="http://schemas.openxmlformats.org/officeDocument/2006/relationships/hyperlink" Target="http://maps.google.com/?output=embed&amp;q=41.02623139,-71.14426528" TargetMode="External"/><Relationship Id="rId668" Type="http://schemas.openxmlformats.org/officeDocument/2006/relationships/hyperlink" Target="http://www.usharbormaster.com/secure/AuxAidReport_new.cfm?id=27486" TargetMode="External"/><Relationship Id="rId875" Type="http://schemas.openxmlformats.org/officeDocument/2006/relationships/hyperlink" Target="http://maps.google.com/?output=embed&amp;q=41.62113889,-70.35880556" TargetMode="External"/><Relationship Id="rId1298" Type="http://schemas.openxmlformats.org/officeDocument/2006/relationships/hyperlink" Target="http://maps.google.com/?output=embed&amp;q=41.72524722,-69.98894444" TargetMode="External"/><Relationship Id="rId2349" Type="http://schemas.openxmlformats.org/officeDocument/2006/relationships/hyperlink" Target="http://www.usharbormaster.com/secure/auxview.cfm?recordid=29483" TargetMode="External"/><Relationship Id="rId2556" Type="http://schemas.openxmlformats.org/officeDocument/2006/relationships/hyperlink" Target="http://www.usharbormaster.com/secure/AuxAidReport_new.cfm?id=28503" TargetMode="External"/><Relationship Id="rId2763" Type="http://schemas.openxmlformats.org/officeDocument/2006/relationships/hyperlink" Target="http://maps.google.com/?output=embed&amp;q=41.71283333,-69.96269444" TargetMode="External"/><Relationship Id="rId2970" Type="http://schemas.openxmlformats.org/officeDocument/2006/relationships/hyperlink" Target="http://maps.google.com/?output=embed&amp;q=42.04473333,-70.18218333" TargetMode="External"/><Relationship Id="rId3607" Type="http://schemas.openxmlformats.org/officeDocument/2006/relationships/hyperlink" Target="http://maps.google.com/?output=embed&amp;q=41.76005556,-70.15633333" TargetMode="External"/><Relationship Id="rId3814" Type="http://schemas.openxmlformats.org/officeDocument/2006/relationships/hyperlink" Target="http://maps.google.com/?output=embed&amp;q=41.65400000,-69.98188889" TargetMode="External"/><Relationship Id="rId528" Type="http://schemas.openxmlformats.org/officeDocument/2006/relationships/hyperlink" Target="http://www.usharbormaster.com/secure/AuxAidReport_new.cfm?id=36830" TargetMode="External"/><Relationship Id="rId735" Type="http://schemas.openxmlformats.org/officeDocument/2006/relationships/hyperlink" Target="http://maps.google.com/?output=embed&amp;q=41.62731639,-70.41502750" TargetMode="External"/><Relationship Id="rId942" Type="http://schemas.openxmlformats.org/officeDocument/2006/relationships/hyperlink" Target="http://maps.google.com/?output=embed&amp;q=41.37363333,-70.50466667" TargetMode="External"/><Relationship Id="rId1158" Type="http://schemas.openxmlformats.org/officeDocument/2006/relationships/hyperlink" Target="http://maps.google.com/?output=embed&amp;q=41.67141667,-70.16697222" TargetMode="External"/><Relationship Id="rId1365" Type="http://schemas.openxmlformats.org/officeDocument/2006/relationships/hyperlink" Target="http://www.usharbormaster.com/secure/auxview.cfm?recordid=29461" TargetMode="External"/><Relationship Id="rId1572" Type="http://schemas.openxmlformats.org/officeDocument/2006/relationships/hyperlink" Target="http://www.usharbormaster.com/secure/AuxAidReport_new.cfm?id=23920" TargetMode="External"/><Relationship Id="rId2209" Type="http://schemas.openxmlformats.org/officeDocument/2006/relationships/hyperlink" Target="http://www.usharbormaster.com/secure/auxview.cfm?recordid=29942" TargetMode="External"/><Relationship Id="rId2416" Type="http://schemas.openxmlformats.org/officeDocument/2006/relationships/hyperlink" Target="http://www.usharbormaster.com/secure/AuxAidReport_new.cfm?id=29510" TargetMode="External"/><Relationship Id="rId2623" Type="http://schemas.openxmlformats.org/officeDocument/2006/relationships/hyperlink" Target="http://maps.google.com/?output=embed&amp;q=41.71320000,-70.63338333" TargetMode="External"/><Relationship Id="rId1018" Type="http://schemas.openxmlformats.org/officeDocument/2006/relationships/hyperlink" Target="http://maps.google.com/?output=embed&amp;q=41.55083333,-70.54777778" TargetMode="External"/><Relationship Id="rId1225" Type="http://schemas.openxmlformats.org/officeDocument/2006/relationships/hyperlink" Target="http://www.usharbormaster.com/secure/auxview.cfm?recordid=26336" TargetMode="External"/><Relationship Id="rId1432" Type="http://schemas.openxmlformats.org/officeDocument/2006/relationships/hyperlink" Target="http://www.usharbormaster.com/secure/AuxAidReport_new.cfm?id=44009" TargetMode="External"/><Relationship Id="rId2830" Type="http://schemas.openxmlformats.org/officeDocument/2006/relationships/hyperlink" Target="http://maps.google.com/?output=embed&amp;q=41.58712222,-70.45393889" TargetMode="External"/><Relationship Id="rId4588" Type="http://schemas.openxmlformats.org/officeDocument/2006/relationships/hyperlink" Target="http://www.usharbormaster.com/secure/AuxAidReport_new.cfm?id=44160" TargetMode="External"/><Relationship Id="rId71" Type="http://schemas.openxmlformats.org/officeDocument/2006/relationships/hyperlink" Target="http://maps.google.com/?output=embed&amp;q=41.58697222,-70.94805556" TargetMode="External"/><Relationship Id="rId802" Type="http://schemas.openxmlformats.org/officeDocument/2006/relationships/hyperlink" Target="http://maps.google.com/?output=embed&amp;q=41.63562083,-70.33945944" TargetMode="External"/><Relationship Id="rId3397" Type="http://schemas.openxmlformats.org/officeDocument/2006/relationships/hyperlink" Target="http://www.usharbormaster.com/secure/auxview.cfm?recordid=24001" TargetMode="External"/><Relationship Id="rId4795" Type="http://schemas.openxmlformats.org/officeDocument/2006/relationships/hyperlink" Target="http://maps.google.com/?output=embed&amp;q=41.65357778,-70.63459167" TargetMode="External"/><Relationship Id="rId4448" Type="http://schemas.openxmlformats.org/officeDocument/2006/relationships/hyperlink" Target="http://www.usharbormaster.com/secure/AuxAidReport_new.cfm?id=44126" TargetMode="External"/><Relationship Id="rId4655" Type="http://schemas.openxmlformats.org/officeDocument/2006/relationships/hyperlink" Target="http://maps.google.com/?output=embed&amp;q=41.02082528,-70.41726528" TargetMode="External"/><Relationship Id="rId4862" Type="http://schemas.openxmlformats.org/officeDocument/2006/relationships/hyperlink" Target="http://maps.google.com/?output=embed&amp;q=41.60372222,-70.40091667" TargetMode="External"/><Relationship Id="rId178" Type="http://schemas.openxmlformats.org/officeDocument/2006/relationships/hyperlink" Target="http://maps.google.com/?output=embed&amp;q=41.66752778,-70.18058333" TargetMode="External"/><Relationship Id="rId3257" Type="http://schemas.openxmlformats.org/officeDocument/2006/relationships/hyperlink" Target="http://www.usharbormaster.com/secure/auxview.cfm?recordid=44557" TargetMode="External"/><Relationship Id="rId3464" Type="http://schemas.openxmlformats.org/officeDocument/2006/relationships/hyperlink" Target="http://www.usharbormaster.com/secure/AuxAidReport_new.cfm?id=44861" TargetMode="External"/><Relationship Id="rId3671" Type="http://schemas.openxmlformats.org/officeDocument/2006/relationships/hyperlink" Target="http://maps.google.com/?output=embed&amp;q=41.70680000,-70.75912667" TargetMode="External"/><Relationship Id="rId4308" Type="http://schemas.openxmlformats.org/officeDocument/2006/relationships/hyperlink" Target="http://www.usharbormaster.com/secure/AuxAidReport_new.cfm?id=29283" TargetMode="External"/><Relationship Id="rId4515" Type="http://schemas.openxmlformats.org/officeDocument/2006/relationships/hyperlink" Target="http://maps.google.com/?output=embed&amp;q=41.06974306,-70.50649000" TargetMode="External"/><Relationship Id="rId4722" Type="http://schemas.openxmlformats.org/officeDocument/2006/relationships/hyperlink" Target="http://maps.google.com/?output=embed&amp;q=41.55680000,-70.52660000" TargetMode="External"/><Relationship Id="rId385" Type="http://schemas.openxmlformats.org/officeDocument/2006/relationships/hyperlink" Target="http://www.usharbormaster.com/secure/auxview.cfm?recordid=28089" TargetMode="External"/><Relationship Id="rId592" Type="http://schemas.openxmlformats.org/officeDocument/2006/relationships/hyperlink" Target="http://www.usharbormaster.com/secure/AuxAidReport_new.cfm?id=38026" TargetMode="External"/><Relationship Id="rId2066" Type="http://schemas.openxmlformats.org/officeDocument/2006/relationships/hyperlink" Target="http://maps.google.com/?output=embed&amp;q=41.67508333,-69.95535000" TargetMode="External"/><Relationship Id="rId2273" Type="http://schemas.openxmlformats.org/officeDocument/2006/relationships/hyperlink" Target="http://www.usharbormaster.com/secure/auxview.cfm?recordid=26716" TargetMode="External"/><Relationship Id="rId2480" Type="http://schemas.openxmlformats.org/officeDocument/2006/relationships/hyperlink" Target="http://www.usharbormaster.com/secure/AuxAidReport_new.cfm?id=26464" TargetMode="External"/><Relationship Id="rId3117" Type="http://schemas.openxmlformats.org/officeDocument/2006/relationships/hyperlink" Target="http://www.usharbormaster.com/secure/auxview.cfm?recordid=44521" TargetMode="External"/><Relationship Id="rId3324" Type="http://schemas.openxmlformats.org/officeDocument/2006/relationships/hyperlink" Target="http://www.usharbormaster.com/secure/AuxAidReport_new.cfm?id=27612" TargetMode="External"/><Relationship Id="rId3531" Type="http://schemas.openxmlformats.org/officeDocument/2006/relationships/hyperlink" Target="http://maps.google.com/?output=embed&amp;q=41.60841667,-70.40738889" TargetMode="External"/><Relationship Id="rId245" Type="http://schemas.openxmlformats.org/officeDocument/2006/relationships/hyperlink" Target="http://www.usharbormaster.com/secure/auxview.cfm?recordid=23865" TargetMode="External"/><Relationship Id="rId452" Type="http://schemas.openxmlformats.org/officeDocument/2006/relationships/hyperlink" Target="http://www.usharbormaster.com/secure/AuxAidReport_new.cfm?id=36857" TargetMode="External"/><Relationship Id="rId1082" Type="http://schemas.openxmlformats.org/officeDocument/2006/relationships/hyperlink" Target="http://maps.google.com/?output=embed&amp;q=41.54170000,-70.60528333" TargetMode="External"/><Relationship Id="rId2133" Type="http://schemas.openxmlformats.org/officeDocument/2006/relationships/hyperlink" Target="http://www.usharbormaster.com/secure/auxview.cfm?recordid=27894" TargetMode="External"/><Relationship Id="rId2340" Type="http://schemas.openxmlformats.org/officeDocument/2006/relationships/hyperlink" Target="http://www.usharbormaster.com/secure/AuxAidReport_new.cfm?id=26574" TargetMode="External"/><Relationship Id="rId105" Type="http://schemas.openxmlformats.org/officeDocument/2006/relationships/hyperlink" Target="http://www.usharbormaster.com/secure/auxview.cfm?recordid=25820" TargetMode="External"/><Relationship Id="rId312" Type="http://schemas.openxmlformats.org/officeDocument/2006/relationships/hyperlink" Target="http://www.usharbormaster.com/secure/AuxAidReport_new.cfm?id=23740" TargetMode="External"/><Relationship Id="rId2200" Type="http://schemas.openxmlformats.org/officeDocument/2006/relationships/hyperlink" Target="http://www.usharbormaster.com/secure/AuxAidReport_new.cfm?id=28695" TargetMode="External"/><Relationship Id="rId4098" Type="http://schemas.openxmlformats.org/officeDocument/2006/relationships/hyperlink" Target="http://maps.google.com/?output=embed&amp;q=40.99168889,-71.20924111" TargetMode="External"/><Relationship Id="rId5149" Type="http://schemas.openxmlformats.org/officeDocument/2006/relationships/hyperlink" Target="http://www.usharbormaster.com/secure/auxview.cfm?recordid=28719" TargetMode="External"/><Relationship Id="rId1899" Type="http://schemas.openxmlformats.org/officeDocument/2006/relationships/hyperlink" Target="http://maps.google.com/?output=embed&amp;q=41.43938889,-70.59888889" TargetMode="External"/><Relationship Id="rId4165" Type="http://schemas.openxmlformats.org/officeDocument/2006/relationships/hyperlink" Target="http://www.usharbormaster.com/secure/auxview.cfm?recordid=44931" TargetMode="External"/><Relationship Id="rId4372" Type="http://schemas.openxmlformats.org/officeDocument/2006/relationships/hyperlink" Target="http://www.usharbormaster.com/secure/AuxAidReport_new.cfm?id=29282" TargetMode="External"/><Relationship Id="rId5009" Type="http://schemas.openxmlformats.org/officeDocument/2006/relationships/hyperlink" Target="http://www.usharbormaster.com/secure/auxview.cfm?recordid=26106" TargetMode="External"/><Relationship Id="rId1759" Type="http://schemas.openxmlformats.org/officeDocument/2006/relationships/hyperlink" Target="http://maps.google.com/?output=embed&amp;q=41.28780556,-70.19744444" TargetMode="External"/><Relationship Id="rId1966" Type="http://schemas.openxmlformats.org/officeDocument/2006/relationships/hyperlink" Target="http://maps.google.com/?output=embed&amp;q=41.64896389,-70.81358333" TargetMode="External"/><Relationship Id="rId3181" Type="http://schemas.openxmlformats.org/officeDocument/2006/relationships/hyperlink" Target="http://www.usharbormaster.com/secure/auxview.cfm?recordid=44537" TargetMode="External"/><Relationship Id="rId4025" Type="http://schemas.openxmlformats.org/officeDocument/2006/relationships/hyperlink" Target="http://www.usharbormaster.com/secure/auxview.cfm?recordid=44898" TargetMode="External"/><Relationship Id="rId1619" Type="http://schemas.openxmlformats.org/officeDocument/2006/relationships/hyperlink" Target="http://maps.google.com/?output=embed&amp;q=41.76744444,-69.96433333" TargetMode="External"/><Relationship Id="rId1826" Type="http://schemas.openxmlformats.org/officeDocument/2006/relationships/hyperlink" Target="http://maps.google.com/?output=embed&amp;q=41.64013889,-70.40516667" TargetMode="External"/><Relationship Id="rId4232" Type="http://schemas.openxmlformats.org/officeDocument/2006/relationships/hyperlink" Target="http://www.usharbormaster.com/secure/AuxAidReport_new.cfm?id=44947" TargetMode="External"/><Relationship Id="rId3041" Type="http://schemas.openxmlformats.org/officeDocument/2006/relationships/hyperlink" Target="http://www.usharbormaster.com/secure/auxview.cfm?recordid=44511" TargetMode="External"/><Relationship Id="rId3998" Type="http://schemas.openxmlformats.org/officeDocument/2006/relationships/hyperlink" Target="http://maps.google.com/?output=embed&amp;q=41.03001000,-70.90257417" TargetMode="External"/><Relationship Id="rId3858" Type="http://schemas.openxmlformats.org/officeDocument/2006/relationships/hyperlink" Target="http://maps.google.com/?output=embed&amp;q=41.63156861,-70.33805556" TargetMode="External"/><Relationship Id="rId4909" Type="http://schemas.openxmlformats.org/officeDocument/2006/relationships/hyperlink" Target="http://www.usharbormaster.com/secure/auxview.cfm?recordid=26562" TargetMode="External"/><Relationship Id="rId779" Type="http://schemas.openxmlformats.org/officeDocument/2006/relationships/hyperlink" Target="http://maps.google.com/?output=embed&amp;q=41.60947222,-70.42891667" TargetMode="External"/><Relationship Id="rId986" Type="http://schemas.openxmlformats.org/officeDocument/2006/relationships/hyperlink" Target="http://maps.google.com/?output=embed&amp;q=41.30508333,-70.19172222" TargetMode="External"/><Relationship Id="rId2667" Type="http://schemas.openxmlformats.org/officeDocument/2006/relationships/hyperlink" Target="http://maps.google.com/?output=embed&amp;q=41.69744444,-69.94294444" TargetMode="External"/><Relationship Id="rId3718" Type="http://schemas.openxmlformats.org/officeDocument/2006/relationships/hyperlink" Target="http://maps.google.com/?output=embed&amp;q=41.70293333,-70.75593333" TargetMode="External"/><Relationship Id="rId5073" Type="http://schemas.openxmlformats.org/officeDocument/2006/relationships/hyperlink" Target="http://www.usharbormaster.com/secure/auxview.cfm?recordid=26378" TargetMode="External"/><Relationship Id="rId639" Type="http://schemas.openxmlformats.org/officeDocument/2006/relationships/hyperlink" Target="http://maps.google.com/?output=embed&amp;q=41.67325000,-69.94472222" TargetMode="External"/><Relationship Id="rId1269" Type="http://schemas.openxmlformats.org/officeDocument/2006/relationships/hyperlink" Target="http://www.usharbormaster.com/secure/auxview.cfm?recordid=27505" TargetMode="External"/><Relationship Id="rId1476" Type="http://schemas.openxmlformats.org/officeDocument/2006/relationships/hyperlink" Target="http://www.usharbormaster.com/secure/AuxAidReport_new.cfm?id=29988" TargetMode="External"/><Relationship Id="rId2874" Type="http://schemas.openxmlformats.org/officeDocument/2006/relationships/hyperlink" Target="http://maps.google.com/?output=embed&amp;q=41.59508333,-70.46320000" TargetMode="External"/><Relationship Id="rId3925" Type="http://schemas.openxmlformats.org/officeDocument/2006/relationships/hyperlink" Target="http://www.usharbormaster.com/secure/auxview.cfm?recordid=44873" TargetMode="External"/><Relationship Id="rId5140" Type="http://schemas.openxmlformats.org/officeDocument/2006/relationships/hyperlink" Target="http://www.usharbormaster.com/secure/AuxAidReport_new.cfm?id=37982" TargetMode="External"/><Relationship Id="rId846" Type="http://schemas.openxmlformats.org/officeDocument/2006/relationships/hyperlink" Target="http://maps.google.com/?output=embed&amp;q=41.62016861,-70.36218611" TargetMode="External"/><Relationship Id="rId1129" Type="http://schemas.openxmlformats.org/officeDocument/2006/relationships/hyperlink" Target="http://www.usharbormaster.com/secure/auxview.cfm?recordid=28125" TargetMode="External"/><Relationship Id="rId1683" Type="http://schemas.openxmlformats.org/officeDocument/2006/relationships/hyperlink" Target="http://maps.google.com/?output=embed&amp;q=41.56086667,-70.51464444" TargetMode="External"/><Relationship Id="rId1890" Type="http://schemas.openxmlformats.org/officeDocument/2006/relationships/hyperlink" Target="http://maps.google.com/?output=embed&amp;q=41.43997222,-70.59888889" TargetMode="External"/><Relationship Id="rId2527" Type="http://schemas.openxmlformats.org/officeDocument/2006/relationships/hyperlink" Target="http://maps.google.com/?output=embed&amp;q=41.98569444,-70.08850000" TargetMode="External"/><Relationship Id="rId2734" Type="http://schemas.openxmlformats.org/officeDocument/2006/relationships/hyperlink" Target="http://maps.google.com/?output=embed&amp;q=41.72336111,-69.97100000" TargetMode="External"/><Relationship Id="rId2941" Type="http://schemas.openxmlformats.org/officeDocument/2006/relationships/hyperlink" Target="http://www.usharbormaster.com/secure/auxview.cfm?recordid=26343" TargetMode="External"/><Relationship Id="rId5000" Type="http://schemas.openxmlformats.org/officeDocument/2006/relationships/hyperlink" Target="http://www.usharbormaster.com/secure/AuxAidReport_new.cfm?id=28667" TargetMode="External"/><Relationship Id="rId706" Type="http://schemas.openxmlformats.org/officeDocument/2006/relationships/hyperlink" Target="http://maps.google.com/?output=embed&amp;q=41.60530556,-70.43463889" TargetMode="External"/><Relationship Id="rId913" Type="http://schemas.openxmlformats.org/officeDocument/2006/relationships/hyperlink" Target="http://www.usharbormaster.com/secure/auxview.cfm?recordid=37970" TargetMode="External"/><Relationship Id="rId1336" Type="http://schemas.openxmlformats.org/officeDocument/2006/relationships/hyperlink" Target="http://www.usharbormaster.com/secure/AuxAidReport_new.cfm?id=23885" TargetMode="External"/><Relationship Id="rId1543" Type="http://schemas.openxmlformats.org/officeDocument/2006/relationships/hyperlink" Target="http://maps.google.com/?output=embed&amp;q=41.73380556,-69.96658333" TargetMode="External"/><Relationship Id="rId1750" Type="http://schemas.openxmlformats.org/officeDocument/2006/relationships/hyperlink" Target="http://maps.google.com/?output=embed&amp;q=41.28547222,-70.22500000" TargetMode="External"/><Relationship Id="rId2801" Type="http://schemas.openxmlformats.org/officeDocument/2006/relationships/hyperlink" Target="http://www.usharbormaster.com/secure/auxview.cfm?recordid=28702" TargetMode="External"/><Relationship Id="rId4699" Type="http://schemas.openxmlformats.org/officeDocument/2006/relationships/hyperlink" Target="http://maps.google.com/?output=embed&amp;q=41.58025444,-70.90152750" TargetMode="External"/><Relationship Id="rId42" Type="http://schemas.openxmlformats.org/officeDocument/2006/relationships/hyperlink" Target="http://maps.google.com/?output=embed&amp;q=41.65661111,-70.08516667" TargetMode="External"/><Relationship Id="rId1403" Type="http://schemas.openxmlformats.org/officeDocument/2006/relationships/hyperlink" Target="http://maps.google.com/?output=embed&amp;q=41.63328333,-70.27849444" TargetMode="External"/><Relationship Id="rId1610" Type="http://schemas.openxmlformats.org/officeDocument/2006/relationships/hyperlink" Target="http://maps.google.com/?output=embed&amp;q=41.76386111,-69.96247222" TargetMode="External"/><Relationship Id="rId4559" Type="http://schemas.openxmlformats.org/officeDocument/2006/relationships/hyperlink" Target="http://maps.google.com/?output=embed&amp;q=41.05334694,-70.48407194" TargetMode="External"/><Relationship Id="rId4766" Type="http://schemas.openxmlformats.org/officeDocument/2006/relationships/hyperlink" Target="http://maps.google.com/?output=embed&amp;q=41.54563889,-70.53061111" TargetMode="External"/><Relationship Id="rId4973" Type="http://schemas.openxmlformats.org/officeDocument/2006/relationships/hyperlink" Target="http://www.usharbormaster.com/secure/auxview.cfm?recordid=26558" TargetMode="External"/><Relationship Id="rId3368" Type="http://schemas.openxmlformats.org/officeDocument/2006/relationships/hyperlink" Target="http://www.usharbormaster.com/secure/AuxAidReport_new.cfm?id=28078" TargetMode="External"/><Relationship Id="rId3575" Type="http://schemas.openxmlformats.org/officeDocument/2006/relationships/hyperlink" Target="http://maps.google.com/?output=embed&amp;q=41.61142583,-70.42251778" TargetMode="External"/><Relationship Id="rId3782" Type="http://schemas.openxmlformats.org/officeDocument/2006/relationships/hyperlink" Target="http://maps.google.com/?output=embed&amp;q=41.07750028,-71.10188778" TargetMode="External"/><Relationship Id="rId4419" Type="http://schemas.openxmlformats.org/officeDocument/2006/relationships/hyperlink" Target="http://maps.google.com/?output=embed&amp;q=41.69075000,-70.16805556" TargetMode="External"/><Relationship Id="rId4626" Type="http://schemas.openxmlformats.org/officeDocument/2006/relationships/hyperlink" Target="http://maps.google.com/?output=embed&amp;q=41.01882389,-70.57140194" TargetMode="External"/><Relationship Id="rId4833" Type="http://schemas.openxmlformats.org/officeDocument/2006/relationships/hyperlink" Target="http://www.usharbormaster.com/secure/auxview.cfm?recordid=28589" TargetMode="External"/><Relationship Id="rId289" Type="http://schemas.openxmlformats.org/officeDocument/2006/relationships/hyperlink" Target="http://www.usharbormaster.com/secure/auxview.cfm?recordid=25735" TargetMode="External"/><Relationship Id="rId496" Type="http://schemas.openxmlformats.org/officeDocument/2006/relationships/hyperlink" Target="http://www.usharbormaster.com/secure/AuxAidReport_new.cfm?id=29134" TargetMode="External"/><Relationship Id="rId2177" Type="http://schemas.openxmlformats.org/officeDocument/2006/relationships/hyperlink" Target="http://www.usharbormaster.com/secure/auxview.cfm?recordid=27647" TargetMode="External"/><Relationship Id="rId2384" Type="http://schemas.openxmlformats.org/officeDocument/2006/relationships/hyperlink" Target="http://www.usharbormaster.com/secure/AuxAidReport_new.cfm?id=29262" TargetMode="External"/><Relationship Id="rId2591" Type="http://schemas.openxmlformats.org/officeDocument/2006/relationships/hyperlink" Target="http://maps.google.com/?output=embed&amp;q=41.75272222,-69.96722222" TargetMode="External"/><Relationship Id="rId3228" Type="http://schemas.openxmlformats.org/officeDocument/2006/relationships/hyperlink" Target="http://www.usharbormaster.com/secure/AuxAidReport_new.cfm?id=44549" TargetMode="External"/><Relationship Id="rId3435" Type="http://schemas.openxmlformats.org/officeDocument/2006/relationships/hyperlink" Target="http://maps.google.com/?output=embed&amp;q=41.59923611,-70.46572500" TargetMode="External"/><Relationship Id="rId3642" Type="http://schemas.openxmlformats.org/officeDocument/2006/relationships/hyperlink" Target="http://maps.google.com/?output=embed&amp;q=41.73823333,-70.66585556" TargetMode="External"/><Relationship Id="rId149" Type="http://schemas.openxmlformats.org/officeDocument/2006/relationships/hyperlink" Target="http://www.usharbormaster.com/secure/auxview.cfm?recordid=26765" TargetMode="External"/><Relationship Id="rId356" Type="http://schemas.openxmlformats.org/officeDocument/2006/relationships/hyperlink" Target="http://www.usharbormaster.com/secure/AuxAidReport_new.cfm?id=29107" TargetMode="External"/><Relationship Id="rId563" Type="http://schemas.openxmlformats.org/officeDocument/2006/relationships/hyperlink" Target="http://maps.google.com/?output=embed&amp;q=41.64166667,-70.75333333" TargetMode="External"/><Relationship Id="rId770" Type="http://schemas.openxmlformats.org/officeDocument/2006/relationships/hyperlink" Target="http://maps.google.com/?output=embed&amp;q=41.60905556,-70.42969444" TargetMode="External"/><Relationship Id="rId1193" Type="http://schemas.openxmlformats.org/officeDocument/2006/relationships/hyperlink" Target="http://www.usharbormaster.com/secure/auxview.cfm?recordid=23830" TargetMode="External"/><Relationship Id="rId2037" Type="http://schemas.openxmlformats.org/officeDocument/2006/relationships/hyperlink" Target="http://www.usharbormaster.com/secure/auxview.cfm?recordid=28369" TargetMode="External"/><Relationship Id="rId2244" Type="http://schemas.openxmlformats.org/officeDocument/2006/relationships/hyperlink" Target="http://www.usharbormaster.com/secure/AuxAidReport_new.cfm?id=30659" TargetMode="External"/><Relationship Id="rId2451" Type="http://schemas.openxmlformats.org/officeDocument/2006/relationships/hyperlink" Target="http://maps.google.com/?output=embed&amp;q=41.66197222,-69.95386111" TargetMode="External"/><Relationship Id="rId4900" Type="http://schemas.openxmlformats.org/officeDocument/2006/relationships/hyperlink" Target="http://www.usharbormaster.com/secure/AuxAidReport_new.cfm?id=26559" TargetMode="External"/><Relationship Id="rId216" Type="http://schemas.openxmlformats.org/officeDocument/2006/relationships/hyperlink" Target="http://www.usharbormaster.com/secure/AuxAidReport_new.cfm?id=23858" TargetMode="External"/><Relationship Id="rId423" Type="http://schemas.openxmlformats.org/officeDocument/2006/relationships/hyperlink" Target="http://maps.google.com/?output=embed&amp;q=41.61164167,-70.81026389" TargetMode="External"/><Relationship Id="rId1053" Type="http://schemas.openxmlformats.org/officeDocument/2006/relationships/hyperlink" Target="http://www.usharbormaster.com/secure/auxview.cfm?recordid=28489" TargetMode="External"/><Relationship Id="rId1260" Type="http://schemas.openxmlformats.org/officeDocument/2006/relationships/hyperlink" Target="http://www.usharbormaster.com/secure/AuxAidReport_new.cfm?id=31045" TargetMode="External"/><Relationship Id="rId2104" Type="http://schemas.openxmlformats.org/officeDocument/2006/relationships/hyperlink" Target="http://www.usharbormaster.com/secure/AuxAidReport_new.cfm?id=44268" TargetMode="External"/><Relationship Id="rId3502" Type="http://schemas.openxmlformats.org/officeDocument/2006/relationships/hyperlink" Target="http://maps.google.com/?output=embed&amp;q=41.61225000,-70.42786111" TargetMode="External"/><Relationship Id="rId630" Type="http://schemas.openxmlformats.org/officeDocument/2006/relationships/hyperlink" Target="http://maps.google.com/?output=embed&amp;q=41.66580556,-69.94391667" TargetMode="External"/><Relationship Id="rId2311" Type="http://schemas.openxmlformats.org/officeDocument/2006/relationships/hyperlink" Target="http://maps.google.com/?output=embed&amp;q=41.62061194,-70.91401694" TargetMode="External"/><Relationship Id="rId4069" Type="http://schemas.openxmlformats.org/officeDocument/2006/relationships/hyperlink" Target="http://www.usharbormaster.com/secure/auxview.cfm?recordid=44909" TargetMode="External"/><Relationship Id="rId1120" Type="http://schemas.openxmlformats.org/officeDocument/2006/relationships/hyperlink" Target="http://www.usharbormaster.com/secure/AuxAidReport_new.cfm?id=45109" TargetMode="External"/><Relationship Id="rId4276" Type="http://schemas.openxmlformats.org/officeDocument/2006/relationships/hyperlink" Target="http://www.usharbormaster.com/secure/AuxAidReport_new.cfm?id=28275" TargetMode="External"/><Relationship Id="rId4483" Type="http://schemas.openxmlformats.org/officeDocument/2006/relationships/hyperlink" Target="http://maps.google.com/?output=embed&amp;q=41.08642583,-70.50687056" TargetMode="External"/><Relationship Id="rId4690" Type="http://schemas.openxmlformats.org/officeDocument/2006/relationships/hyperlink" Target="http://maps.google.com/?output=embed&amp;q=40.98720861,-70.43856750" TargetMode="External"/><Relationship Id="rId1937" Type="http://schemas.openxmlformats.org/officeDocument/2006/relationships/hyperlink" Target="http://www.usharbormaster.com/secure/auxview.cfm?recordid=42661" TargetMode="External"/><Relationship Id="rId3085" Type="http://schemas.openxmlformats.org/officeDocument/2006/relationships/hyperlink" Target="http://www.usharbormaster.com/secure/auxview.cfm?recordid=44513" TargetMode="External"/><Relationship Id="rId3292" Type="http://schemas.openxmlformats.org/officeDocument/2006/relationships/hyperlink" Target="http://www.usharbormaster.com/secure/AuxAidReport_new.cfm?id=44565" TargetMode="External"/><Relationship Id="rId4136" Type="http://schemas.openxmlformats.org/officeDocument/2006/relationships/hyperlink" Target="http://www.usharbormaster.com/secure/AuxAidReport_new.cfm?id=44923" TargetMode="External"/><Relationship Id="rId4343" Type="http://schemas.openxmlformats.org/officeDocument/2006/relationships/hyperlink" Target="http://maps.google.com/?output=embed&amp;q=41.80936111,-69.95108333" TargetMode="External"/><Relationship Id="rId4550" Type="http://schemas.openxmlformats.org/officeDocument/2006/relationships/hyperlink" Target="http://maps.google.com/?output=embed&amp;q=41.05277083,-70.52813389" TargetMode="External"/><Relationship Id="rId3152" Type="http://schemas.openxmlformats.org/officeDocument/2006/relationships/hyperlink" Target="http://www.usharbormaster.com/secure/AuxAidReport_new.cfm?id=44529" TargetMode="External"/><Relationship Id="rId4203" Type="http://schemas.openxmlformats.org/officeDocument/2006/relationships/hyperlink" Target="http://maps.google.com/?output=embed&amp;q=40.97742111,-71.07694361" TargetMode="External"/><Relationship Id="rId4410" Type="http://schemas.openxmlformats.org/officeDocument/2006/relationships/hyperlink" Target="http://maps.google.com/?output=embed&amp;q=41.64600000,-70.80180000" TargetMode="External"/><Relationship Id="rId280" Type="http://schemas.openxmlformats.org/officeDocument/2006/relationships/hyperlink" Target="http://www.usharbormaster.com/secure/AuxAidReport_new.cfm?id=27987" TargetMode="External"/><Relationship Id="rId3012" Type="http://schemas.openxmlformats.org/officeDocument/2006/relationships/hyperlink" Target="http://www.usharbormaster.com/secure/AuxAidReport_new.cfm?id=27725" TargetMode="External"/><Relationship Id="rId140" Type="http://schemas.openxmlformats.org/officeDocument/2006/relationships/hyperlink" Target="http://www.usharbormaster.com/secure/AuxAidReport_new.cfm?id=23842" TargetMode="External"/><Relationship Id="rId3969" Type="http://schemas.openxmlformats.org/officeDocument/2006/relationships/hyperlink" Target="http://www.usharbormaster.com/secure/auxview.cfm?recordid=44884" TargetMode="External"/><Relationship Id="rId5184" Type="http://schemas.openxmlformats.org/officeDocument/2006/relationships/hyperlink" Target="http://www.usharbormaster.com/secure/AuxAidReport_new.cfm?id=28808" TargetMode="External"/><Relationship Id="rId6" Type="http://schemas.openxmlformats.org/officeDocument/2006/relationships/hyperlink" Target="http://www.usharbormaster.com/secure/auxviewall.cfm" TargetMode="External"/><Relationship Id="rId2778" Type="http://schemas.openxmlformats.org/officeDocument/2006/relationships/hyperlink" Target="http://maps.google.com/?output=embed&amp;q=41.73637222,-70.65110556" TargetMode="External"/><Relationship Id="rId2985" Type="http://schemas.openxmlformats.org/officeDocument/2006/relationships/hyperlink" Target="http://www.usharbormaster.com/secure/auxview.cfm?recordid=24023" TargetMode="External"/><Relationship Id="rId3829" Type="http://schemas.openxmlformats.org/officeDocument/2006/relationships/hyperlink" Target="http://www.usharbormaster.com/secure/auxview.cfm?recordid=28098" TargetMode="External"/><Relationship Id="rId5044" Type="http://schemas.openxmlformats.org/officeDocument/2006/relationships/hyperlink" Target="http://www.usharbormaster.com/secure/AuxAidReport_new.cfm?id=26384" TargetMode="External"/><Relationship Id="rId957" Type="http://schemas.openxmlformats.org/officeDocument/2006/relationships/hyperlink" Target="http://www.usharbormaster.com/secure/auxview.cfm?recordid=30666" TargetMode="External"/><Relationship Id="rId1587" Type="http://schemas.openxmlformats.org/officeDocument/2006/relationships/hyperlink" Target="http://maps.google.com/?output=embed&amp;q=41.75347222,-69.96066667" TargetMode="External"/><Relationship Id="rId1794" Type="http://schemas.openxmlformats.org/officeDocument/2006/relationships/hyperlink" Target="http://maps.google.com/?output=embed&amp;q=41.70891667,-70.30138889" TargetMode="External"/><Relationship Id="rId2638" Type="http://schemas.openxmlformats.org/officeDocument/2006/relationships/hyperlink" Target="http://maps.google.com/?output=embed&amp;q=41.29016667,-70.07266667" TargetMode="External"/><Relationship Id="rId2845" Type="http://schemas.openxmlformats.org/officeDocument/2006/relationships/hyperlink" Target="http://www.usharbormaster.com/secure/auxview.cfm?recordid=26653" TargetMode="External"/><Relationship Id="rId86" Type="http://schemas.openxmlformats.org/officeDocument/2006/relationships/hyperlink" Target="http://maps.google.com/?output=embed&amp;q=41.56250000,-70.93116667" TargetMode="External"/><Relationship Id="rId817" Type="http://schemas.openxmlformats.org/officeDocument/2006/relationships/hyperlink" Target="http://www.usharbormaster.com/secure/auxview.cfm?recordid=28909" TargetMode="External"/><Relationship Id="rId1447" Type="http://schemas.openxmlformats.org/officeDocument/2006/relationships/hyperlink" Target="http://maps.google.com/?output=embed&amp;q=41.46419444,-70.62841667" TargetMode="External"/><Relationship Id="rId1654" Type="http://schemas.openxmlformats.org/officeDocument/2006/relationships/hyperlink" Target="http://maps.google.com/?output=embed&amp;q=41.55831667,-70.51908333" TargetMode="External"/><Relationship Id="rId1861" Type="http://schemas.openxmlformats.org/officeDocument/2006/relationships/hyperlink" Target="http://www.usharbormaster.com/secure/auxview.cfm?recordid=26579" TargetMode="External"/><Relationship Id="rId2705" Type="http://schemas.openxmlformats.org/officeDocument/2006/relationships/hyperlink" Target="http://www.usharbormaster.com/secure/auxview.cfm?recordid=28062" TargetMode="External"/><Relationship Id="rId2912" Type="http://schemas.openxmlformats.org/officeDocument/2006/relationships/hyperlink" Target="http://www.usharbormaster.com/secure/AuxAidReport_new.cfm?id=42668" TargetMode="External"/><Relationship Id="rId4060" Type="http://schemas.openxmlformats.org/officeDocument/2006/relationships/hyperlink" Target="http://www.usharbormaster.com/secure/AuxAidReport_new.cfm?id=44906" TargetMode="External"/><Relationship Id="rId5111" Type="http://schemas.openxmlformats.org/officeDocument/2006/relationships/hyperlink" Target="http://maps.google.com/?output=embed&amp;q=41.73238333,-70.74531667" TargetMode="External"/><Relationship Id="rId1307" Type="http://schemas.openxmlformats.org/officeDocument/2006/relationships/hyperlink" Target="http://maps.google.com/?output=embed&amp;q=41.68120000,-70.62293333" TargetMode="External"/><Relationship Id="rId1514" Type="http://schemas.openxmlformats.org/officeDocument/2006/relationships/hyperlink" Target="http://maps.google.com/?output=embed&amp;q=41.70300000,-70.61993333" TargetMode="External"/><Relationship Id="rId1721" Type="http://schemas.openxmlformats.org/officeDocument/2006/relationships/hyperlink" Target="http://www.usharbormaster.com/secure/auxview.cfm?recordid=28681" TargetMode="External"/><Relationship Id="rId4877" Type="http://schemas.openxmlformats.org/officeDocument/2006/relationships/hyperlink" Target="http://www.usharbormaster.com/secure/auxview.cfm?recordid=26548" TargetMode="External"/><Relationship Id="rId13" Type="http://schemas.openxmlformats.org/officeDocument/2006/relationships/hyperlink" Target="http://www.usharbormaster.com/secure/auxviewall.cfm" TargetMode="External"/><Relationship Id="rId3479" Type="http://schemas.openxmlformats.org/officeDocument/2006/relationships/hyperlink" Target="http://maps.google.com/?output=embed&amp;q=41.57260000,-70.52945000" TargetMode="External"/><Relationship Id="rId3686" Type="http://schemas.openxmlformats.org/officeDocument/2006/relationships/hyperlink" Target="http://maps.google.com/?output=embed&amp;q=41.70138333,-70.75275000" TargetMode="External"/><Relationship Id="rId2288" Type="http://schemas.openxmlformats.org/officeDocument/2006/relationships/hyperlink" Target="http://www.usharbormaster.com/secure/AuxAidReport_new.cfm?id=26455" TargetMode="External"/><Relationship Id="rId2495" Type="http://schemas.openxmlformats.org/officeDocument/2006/relationships/hyperlink" Target="http://maps.google.com/?output=embed&amp;q=41.67930000,-69.97650000" TargetMode="External"/><Relationship Id="rId3339" Type="http://schemas.openxmlformats.org/officeDocument/2006/relationships/hyperlink" Target="http://maps.google.com/?output=embed&amp;q=41.71781667,-69.99625000" TargetMode="External"/><Relationship Id="rId3893" Type="http://schemas.openxmlformats.org/officeDocument/2006/relationships/hyperlink" Target="http://www.usharbormaster.com/secure/auxview.cfm?recordid=29948" TargetMode="External"/><Relationship Id="rId4737" Type="http://schemas.openxmlformats.org/officeDocument/2006/relationships/hyperlink" Target="http://www.usharbormaster.com/secure/auxview.cfm?recordid=25844" TargetMode="External"/><Relationship Id="rId4944" Type="http://schemas.openxmlformats.org/officeDocument/2006/relationships/hyperlink" Target="http://www.usharbormaster.com/secure/AuxAidReport_new.cfm?id=26568" TargetMode="External"/><Relationship Id="rId467" Type="http://schemas.openxmlformats.org/officeDocument/2006/relationships/hyperlink" Target="http://maps.google.com/?output=embed&amp;q=41.65056667,-70.63556667" TargetMode="External"/><Relationship Id="rId1097" Type="http://schemas.openxmlformats.org/officeDocument/2006/relationships/hyperlink" Target="http://www.usharbormaster.com/secure/auxview.cfm?recordid=29620" TargetMode="External"/><Relationship Id="rId2148" Type="http://schemas.openxmlformats.org/officeDocument/2006/relationships/hyperlink" Target="http://www.usharbormaster.com/secure/AuxAidReport_new.cfm?id=27634" TargetMode="External"/><Relationship Id="rId3546" Type="http://schemas.openxmlformats.org/officeDocument/2006/relationships/hyperlink" Target="http://maps.google.com/?output=embed&amp;q=41.60790278,-70.40138889" TargetMode="External"/><Relationship Id="rId3753" Type="http://schemas.openxmlformats.org/officeDocument/2006/relationships/hyperlink" Target="http://www.usharbormaster.com/secure/auxview.cfm?recordid=44340" TargetMode="External"/><Relationship Id="rId3960" Type="http://schemas.openxmlformats.org/officeDocument/2006/relationships/hyperlink" Target="http://www.usharbormaster.com/secure/AuxAidReport_new.cfm?id=44881" TargetMode="External"/><Relationship Id="rId4804" Type="http://schemas.openxmlformats.org/officeDocument/2006/relationships/hyperlink" Target="http://www.usharbormaster.com/secure/AuxAidReport_new.cfm?id=29127" TargetMode="External"/><Relationship Id="rId674" Type="http://schemas.openxmlformats.org/officeDocument/2006/relationships/hyperlink" Target="http://maps.google.com/?output=embed&amp;q=41.75286111,-70.18441667" TargetMode="External"/><Relationship Id="rId881" Type="http://schemas.openxmlformats.org/officeDocument/2006/relationships/hyperlink" Target="http://www.usharbormaster.com/secure/auxview.cfm?recordid=26508" TargetMode="External"/><Relationship Id="rId2355" Type="http://schemas.openxmlformats.org/officeDocument/2006/relationships/hyperlink" Target="http://maps.google.com/?output=embed&amp;q=41.63024722,-70.40988556" TargetMode="External"/><Relationship Id="rId2562" Type="http://schemas.openxmlformats.org/officeDocument/2006/relationships/hyperlink" Target="http://maps.google.com/?output=embed&amp;q=41.62952778,-70.21708333" TargetMode="External"/><Relationship Id="rId3406" Type="http://schemas.openxmlformats.org/officeDocument/2006/relationships/hyperlink" Target="http://maps.google.com/?output=embed&amp;q=41.71227778,-70.30797222" TargetMode="External"/><Relationship Id="rId3613" Type="http://schemas.openxmlformats.org/officeDocument/2006/relationships/hyperlink" Target="http://www.usharbormaster.com/secure/auxview.cfm?recordid=37963" TargetMode="External"/><Relationship Id="rId3820" Type="http://schemas.openxmlformats.org/officeDocument/2006/relationships/hyperlink" Target="http://www.usharbormaster.com/secure/AuxAidReport_new.cfm?id=28401" TargetMode="External"/><Relationship Id="rId327" Type="http://schemas.openxmlformats.org/officeDocument/2006/relationships/hyperlink" Target="http://maps.google.com/?output=embed&amp;q=41.66533333,-70.18216667" TargetMode="External"/><Relationship Id="rId534" Type="http://schemas.openxmlformats.org/officeDocument/2006/relationships/hyperlink" Target="http://maps.google.com/?output=embed&amp;q=41.75498333,-70.62261667" TargetMode="External"/><Relationship Id="rId741" Type="http://schemas.openxmlformats.org/officeDocument/2006/relationships/hyperlink" Target="http://www.usharbormaster.com/secure/auxview.cfm?recordid=26499" TargetMode="External"/><Relationship Id="rId1164" Type="http://schemas.openxmlformats.org/officeDocument/2006/relationships/hyperlink" Target="http://www.usharbormaster.com/secure/AuxAidReport_new.cfm?id=23824" TargetMode="External"/><Relationship Id="rId1371" Type="http://schemas.openxmlformats.org/officeDocument/2006/relationships/hyperlink" Target="http://maps.google.com/?output=embed&amp;q=41.62766667,-70.27475000" TargetMode="External"/><Relationship Id="rId2008" Type="http://schemas.openxmlformats.org/officeDocument/2006/relationships/hyperlink" Target="http://www.usharbormaster.com/secure/AuxAidReport_new.cfm?id=27418" TargetMode="External"/><Relationship Id="rId2215" Type="http://schemas.openxmlformats.org/officeDocument/2006/relationships/hyperlink" Target="http://maps.google.com/?output=embed&amp;q=41.29308333,-70.07733333" TargetMode="External"/><Relationship Id="rId2422" Type="http://schemas.openxmlformats.org/officeDocument/2006/relationships/hyperlink" Target="http://maps.google.com/?output=embed&amp;q=41.66200000,-69.95375000" TargetMode="External"/><Relationship Id="rId601" Type="http://schemas.openxmlformats.org/officeDocument/2006/relationships/hyperlink" Target="http://www.usharbormaster.com/secure/auxview.cfm?recordid=26515" TargetMode="External"/><Relationship Id="rId1024" Type="http://schemas.openxmlformats.org/officeDocument/2006/relationships/hyperlink" Target="http://www.usharbormaster.com/secure/AuxAidReport_new.cfm?id=31044" TargetMode="External"/><Relationship Id="rId1231" Type="http://schemas.openxmlformats.org/officeDocument/2006/relationships/hyperlink" Target="http://maps.google.com/?output=embed&amp;q=41.56431667,-70.50676667" TargetMode="External"/><Relationship Id="rId4387" Type="http://schemas.openxmlformats.org/officeDocument/2006/relationships/hyperlink" Target="http://maps.google.com/?output=embed&amp;q=41.58772222,-70.45780556" TargetMode="External"/><Relationship Id="rId4594" Type="http://schemas.openxmlformats.org/officeDocument/2006/relationships/hyperlink" Target="http://maps.google.com/?output=embed&amp;q=41.03610500,-70.52775417" TargetMode="External"/><Relationship Id="rId3196" Type="http://schemas.openxmlformats.org/officeDocument/2006/relationships/hyperlink" Target="http://www.usharbormaster.com/secure/AuxAidReport_new.cfm?id=44540" TargetMode="External"/><Relationship Id="rId4247" Type="http://schemas.openxmlformats.org/officeDocument/2006/relationships/hyperlink" Target="http://maps.google.com/?output=embed&amp;q=40.95940806,-71.12014333" TargetMode="External"/><Relationship Id="rId4454" Type="http://schemas.openxmlformats.org/officeDocument/2006/relationships/hyperlink" Target="http://maps.google.com/?output=embed&amp;q=41.12034694,-70.46352833" TargetMode="External"/><Relationship Id="rId4661" Type="http://schemas.openxmlformats.org/officeDocument/2006/relationships/hyperlink" Target="http://www.usharbormaster.com/secure/auxview.cfm?recordid=44179" TargetMode="External"/><Relationship Id="rId3056" Type="http://schemas.openxmlformats.org/officeDocument/2006/relationships/hyperlink" Target="http://www.usharbormaster.com/secure/AuxAidReport_new.cfm?id=44504" TargetMode="External"/><Relationship Id="rId3263" Type="http://schemas.openxmlformats.org/officeDocument/2006/relationships/hyperlink" Target="http://maps.google.com/?output=embed&amp;q=41.09443806,-71.05832389" TargetMode="External"/><Relationship Id="rId3470" Type="http://schemas.openxmlformats.org/officeDocument/2006/relationships/hyperlink" Target="http://maps.google.com/?output=embed&amp;q=41.57150000,-70.53058333" TargetMode="External"/><Relationship Id="rId4107" Type="http://schemas.openxmlformats.org/officeDocument/2006/relationships/hyperlink" Target="http://maps.google.com/?output=embed&amp;q=40.99257500,-71.16529583" TargetMode="External"/><Relationship Id="rId4314" Type="http://schemas.openxmlformats.org/officeDocument/2006/relationships/hyperlink" Target="http://maps.google.com/?output=embed&amp;q=41.80527778,-69.97208333" TargetMode="External"/><Relationship Id="rId184" Type="http://schemas.openxmlformats.org/officeDocument/2006/relationships/hyperlink" Target="http://www.usharbormaster.com/secure/AuxAidReport_new.cfm?id=27976" TargetMode="External"/><Relationship Id="rId391" Type="http://schemas.openxmlformats.org/officeDocument/2006/relationships/hyperlink" Target="http://maps.google.com/?output=embed&amp;q=41.71150000,-69.97086111" TargetMode="External"/><Relationship Id="rId1908" Type="http://schemas.openxmlformats.org/officeDocument/2006/relationships/hyperlink" Target="http://www.usharbormaster.com/secure/AuxAidReport_new.cfm?id=43849" TargetMode="External"/><Relationship Id="rId2072" Type="http://schemas.openxmlformats.org/officeDocument/2006/relationships/hyperlink" Target="http://www.usharbormaster.com/secure/AuxAidReport_new.cfm?id=28140" TargetMode="External"/><Relationship Id="rId3123" Type="http://schemas.openxmlformats.org/officeDocument/2006/relationships/hyperlink" Target="http://maps.google.com/?output=embed&amp;q=41.17548472,-71.19323306" TargetMode="External"/><Relationship Id="rId4521" Type="http://schemas.openxmlformats.org/officeDocument/2006/relationships/hyperlink" Target="http://www.usharbormaster.com/secure/auxview.cfm?recordid=44144" TargetMode="External"/><Relationship Id="rId251" Type="http://schemas.openxmlformats.org/officeDocument/2006/relationships/hyperlink" Target="http://maps.google.com/?output=embed&amp;q=41.69266667,-70.16966667" TargetMode="External"/><Relationship Id="rId3330" Type="http://schemas.openxmlformats.org/officeDocument/2006/relationships/hyperlink" Target="http://maps.google.com/?output=embed&amp;q=41.71763889,-69.99511111" TargetMode="External"/><Relationship Id="rId5088" Type="http://schemas.openxmlformats.org/officeDocument/2006/relationships/hyperlink" Target="http://www.usharbormaster.com/secure/AuxAidReport_new.cfm?id=26372" TargetMode="External"/><Relationship Id="rId2889" Type="http://schemas.openxmlformats.org/officeDocument/2006/relationships/hyperlink" Target="http://www.usharbormaster.com/secure/auxview.cfm?recordid=24029" TargetMode="External"/><Relationship Id="rId111" Type="http://schemas.openxmlformats.org/officeDocument/2006/relationships/hyperlink" Target="http://maps.google.com/?output=embed&amp;q=41.77236111,-70.47638889" TargetMode="External"/><Relationship Id="rId1698" Type="http://schemas.openxmlformats.org/officeDocument/2006/relationships/hyperlink" Target="http://maps.google.com/?output=embed&amp;q=41.28741667,-70.20519444" TargetMode="External"/><Relationship Id="rId2749" Type="http://schemas.openxmlformats.org/officeDocument/2006/relationships/hyperlink" Target="http://www.usharbormaster.com/secure/auxview.cfm?recordid=28045" TargetMode="External"/><Relationship Id="rId2956" Type="http://schemas.openxmlformats.org/officeDocument/2006/relationships/hyperlink" Target="http://www.usharbormaster.com/secure/AuxAidReport_new.cfm?id=27669" TargetMode="External"/><Relationship Id="rId5155" Type="http://schemas.openxmlformats.org/officeDocument/2006/relationships/hyperlink" Target="http://maps.google.com/?output=embed&amp;q=41.84830556,-70.32994444" TargetMode="External"/><Relationship Id="rId928" Type="http://schemas.openxmlformats.org/officeDocument/2006/relationships/hyperlink" Target="http://www.usharbormaster.com/secure/AuxAidReport_new.cfm?id=38001" TargetMode="External"/><Relationship Id="rId1558" Type="http://schemas.openxmlformats.org/officeDocument/2006/relationships/hyperlink" Target="http://maps.google.com/?output=embed&amp;q=41.73975000,-69.96583333" TargetMode="External"/><Relationship Id="rId1765" Type="http://schemas.openxmlformats.org/officeDocument/2006/relationships/hyperlink" Target="http://www.usharbormaster.com/secure/auxview.cfm?recordid=28687" TargetMode="External"/><Relationship Id="rId2609" Type="http://schemas.openxmlformats.org/officeDocument/2006/relationships/hyperlink" Target="http://www.usharbormaster.com/secure/auxview.cfm?recordid=44261" TargetMode="External"/><Relationship Id="rId4171" Type="http://schemas.openxmlformats.org/officeDocument/2006/relationships/hyperlink" Target="http://maps.google.com/?output=embed&amp;q=40.97416639,-71.25267639" TargetMode="External"/><Relationship Id="rId5015" Type="http://schemas.openxmlformats.org/officeDocument/2006/relationships/hyperlink" Target="http://maps.google.com/?output=embed&amp;q=41.60607222,-70.65098333" TargetMode="External"/><Relationship Id="rId57" Type="http://schemas.openxmlformats.org/officeDocument/2006/relationships/hyperlink" Target="http://www.usharbormaster.com/secure/auxview.cfm?recordid=23707" TargetMode="External"/><Relationship Id="rId1418" Type="http://schemas.openxmlformats.org/officeDocument/2006/relationships/hyperlink" Target="http://maps.google.com/?output=embed&amp;q=41.45293333,-70.58698333" TargetMode="External"/><Relationship Id="rId1972" Type="http://schemas.openxmlformats.org/officeDocument/2006/relationships/hyperlink" Target="http://www.usharbormaster.com/secure/AuxAidReport_new.cfm?id=42665" TargetMode="External"/><Relationship Id="rId2816" Type="http://schemas.openxmlformats.org/officeDocument/2006/relationships/hyperlink" Target="http://www.usharbormaster.com/secure/AuxAidReport_new.cfm?id=26647" TargetMode="External"/><Relationship Id="rId4031" Type="http://schemas.openxmlformats.org/officeDocument/2006/relationships/hyperlink" Target="http://maps.google.com/?output=embed&amp;q=41.00959694,-71.14376861" TargetMode="External"/><Relationship Id="rId1625" Type="http://schemas.openxmlformats.org/officeDocument/2006/relationships/hyperlink" Target="http://www.usharbormaster.com/secure/auxview.cfm?recordid=23934" TargetMode="External"/><Relationship Id="rId1832" Type="http://schemas.openxmlformats.org/officeDocument/2006/relationships/hyperlink" Target="http://www.usharbormaster.com/secure/AuxAidReport_new.cfm?id=26582" TargetMode="External"/><Relationship Id="rId4988" Type="http://schemas.openxmlformats.org/officeDocument/2006/relationships/hyperlink" Target="http://www.usharbormaster.com/secure/AuxAidReport_new.cfm?id=29414" TargetMode="External"/><Relationship Id="rId3797" Type="http://schemas.openxmlformats.org/officeDocument/2006/relationships/hyperlink" Target="http://www.usharbormaster.com/secure/auxview.cfm?recordid=44056" TargetMode="External"/><Relationship Id="rId4848" Type="http://schemas.openxmlformats.org/officeDocument/2006/relationships/hyperlink" Target="http://www.usharbormaster.com/secure/AuxAidReport_new.cfm?id=28586" TargetMode="External"/><Relationship Id="rId2399" Type="http://schemas.openxmlformats.org/officeDocument/2006/relationships/hyperlink" Target="http://maps.google.com/?output=embed&amp;q=41.73596667,-70.64895000" TargetMode="External"/><Relationship Id="rId3657" Type="http://schemas.openxmlformats.org/officeDocument/2006/relationships/hyperlink" Target="http://www.usharbormaster.com/secure/auxview.cfm?recordid=28912" TargetMode="External"/><Relationship Id="rId3864" Type="http://schemas.openxmlformats.org/officeDocument/2006/relationships/hyperlink" Target="http://www.usharbormaster.com/secure/AuxAidReport_new.cfm?id=23981" TargetMode="External"/><Relationship Id="rId4708" Type="http://schemas.openxmlformats.org/officeDocument/2006/relationships/hyperlink" Target="http://www.usharbormaster.com/secure/AuxAidReport_new.cfm?id=44319" TargetMode="External"/><Relationship Id="rId4915" Type="http://schemas.openxmlformats.org/officeDocument/2006/relationships/hyperlink" Target="http://maps.google.com/?output=embed&amp;q=41.61861111,-70.39972222" TargetMode="External"/><Relationship Id="rId578" Type="http://schemas.openxmlformats.org/officeDocument/2006/relationships/hyperlink" Target="http://maps.google.com/?output=embed&amp;q=41.63280556,-70.36025000" TargetMode="External"/><Relationship Id="rId785" Type="http://schemas.openxmlformats.org/officeDocument/2006/relationships/hyperlink" Target="http://www.usharbormaster.com/secure/auxview.cfm?recordid=26493" TargetMode="External"/><Relationship Id="rId992" Type="http://schemas.openxmlformats.org/officeDocument/2006/relationships/hyperlink" Target="http://www.usharbormaster.com/secure/AuxAidReport_new.cfm?id=29680" TargetMode="External"/><Relationship Id="rId2259" Type="http://schemas.openxmlformats.org/officeDocument/2006/relationships/hyperlink" Target="http://maps.google.com/?output=embed&amp;q=41.55038889,-70.53771944" TargetMode="External"/><Relationship Id="rId2466" Type="http://schemas.openxmlformats.org/officeDocument/2006/relationships/hyperlink" Target="http://maps.google.com/?output=embed&amp;q=41.66165000,-69.97733333" TargetMode="External"/><Relationship Id="rId2673" Type="http://schemas.openxmlformats.org/officeDocument/2006/relationships/hyperlink" Target="http://www.usharbormaster.com/secure/auxview.cfm?recordid=28053" TargetMode="External"/><Relationship Id="rId2880" Type="http://schemas.openxmlformats.org/officeDocument/2006/relationships/hyperlink" Target="http://www.usharbormaster.com/secure/AuxAidReport_new.cfm?id=24026" TargetMode="External"/><Relationship Id="rId3517" Type="http://schemas.openxmlformats.org/officeDocument/2006/relationships/hyperlink" Target="http://www.usharbormaster.com/secure/auxview.cfm?recordid=26537" TargetMode="External"/><Relationship Id="rId3724" Type="http://schemas.openxmlformats.org/officeDocument/2006/relationships/hyperlink" Target="http://www.usharbormaster.com/secure/AuxAidReport_new.cfm?id=28501" TargetMode="External"/><Relationship Id="rId3931" Type="http://schemas.openxmlformats.org/officeDocument/2006/relationships/hyperlink" Target="http://maps.google.com/?output=embed&amp;q=41.02374833,-71.27619611" TargetMode="External"/><Relationship Id="rId438" Type="http://schemas.openxmlformats.org/officeDocument/2006/relationships/hyperlink" Target="http://maps.google.com/?output=embed&amp;q=41.61988333,-70.80988333" TargetMode="External"/><Relationship Id="rId645" Type="http://schemas.openxmlformats.org/officeDocument/2006/relationships/hyperlink" Target="http://www.usharbormaster.com/secure/auxview.cfm?recordid=28041" TargetMode="External"/><Relationship Id="rId852" Type="http://schemas.openxmlformats.org/officeDocument/2006/relationships/hyperlink" Target="http://www.usharbormaster.com/secure/AuxAidReport_new.cfm?id=27509" TargetMode="External"/><Relationship Id="rId1068" Type="http://schemas.openxmlformats.org/officeDocument/2006/relationships/hyperlink" Target="http://www.usharbormaster.com/secure/AuxAidReport_new.cfm?id=44016" TargetMode="External"/><Relationship Id="rId1275" Type="http://schemas.openxmlformats.org/officeDocument/2006/relationships/hyperlink" Target="http://maps.google.com/?output=embed&amp;q=41.71076667,-70.75836667" TargetMode="External"/><Relationship Id="rId1482" Type="http://schemas.openxmlformats.org/officeDocument/2006/relationships/hyperlink" Target="http://maps.google.com/?output=embed&amp;q=41.46359167,-70.62742861" TargetMode="External"/><Relationship Id="rId2119" Type="http://schemas.openxmlformats.org/officeDocument/2006/relationships/hyperlink" Target="http://maps.google.com/?output=embed&amp;q=41.70603333,-70.62510278" TargetMode="External"/><Relationship Id="rId2326" Type="http://schemas.openxmlformats.org/officeDocument/2006/relationships/hyperlink" Target="http://maps.google.com/?output=embed&amp;q=41.63002778,-70.40097222" TargetMode="External"/><Relationship Id="rId2533" Type="http://schemas.openxmlformats.org/officeDocument/2006/relationships/hyperlink" Target="http://www.usharbormaster.com/secure/auxview.cfm?recordid=28997" TargetMode="External"/><Relationship Id="rId2740" Type="http://schemas.openxmlformats.org/officeDocument/2006/relationships/hyperlink" Target="http://www.usharbormaster.com/secure/AuxAidReport_new.cfm?id=28070" TargetMode="External"/><Relationship Id="rId505" Type="http://schemas.openxmlformats.org/officeDocument/2006/relationships/hyperlink" Target="http://www.usharbormaster.com/secure/auxview.cfm?recordid=27499" TargetMode="External"/><Relationship Id="rId712" Type="http://schemas.openxmlformats.org/officeDocument/2006/relationships/hyperlink" Target="http://www.usharbormaster.com/secure/AuxAidReport_new.cfm?id=26484" TargetMode="External"/><Relationship Id="rId1135" Type="http://schemas.openxmlformats.org/officeDocument/2006/relationships/hyperlink" Target="http://maps.google.com/?output=embed&amp;q=41.67158333,-70.16733333" TargetMode="External"/><Relationship Id="rId1342" Type="http://schemas.openxmlformats.org/officeDocument/2006/relationships/hyperlink" Target="http://maps.google.com/?output=embed&amp;q=41.65458333,-70.11597222" TargetMode="External"/><Relationship Id="rId4498" Type="http://schemas.openxmlformats.org/officeDocument/2006/relationships/hyperlink" Target="http://maps.google.com/?output=embed&amp;q=41.08754111,-70.41869806" TargetMode="External"/><Relationship Id="rId1202" Type="http://schemas.openxmlformats.org/officeDocument/2006/relationships/hyperlink" Target="http://maps.google.com/?output=embed&amp;q=41.54755000,-70.58183333" TargetMode="External"/><Relationship Id="rId2600" Type="http://schemas.openxmlformats.org/officeDocument/2006/relationships/hyperlink" Target="http://www.usharbormaster.com/secure/AuxAidReport_new.cfm?id=36717" TargetMode="External"/><Relationship Id="rId4358" Type="http://schemas.openxmlformats.org/officeDocument/2006/relationships/hyperlink" Target="http://maps.google.com/?output=embed&amp;q=41.81463889,-69.96080556" TargetMode="External"/><Relationship Id="rId3167" Type="http://schemas.openxmlformats.org/officeDocument/2006/relationships/hyperlink" Target="http://maps.google.com/?output=embed&amp;q=41.16006278,-71.12687389" TargetMode="External"/><Relationship Id="rId4565" Type="http://schemas.openxmlformats.org/officeDocument/2006/relationships/hyperlink" Target="http://www.usharbormaster.com/secure/auxview.cfm?recordid=44155" TargetMode="External"/><Relationship Id="rId4772" Type="http://schemas.openxmlformats.org/officeDocument/2006/relationships/hyperlink" Target="http://www.usharbormaster.com/secure/AuxAidReport_new.cfm?id=30766" TargetMode="External"/><Relationship Id="rId295" Type="http://schemas.openxmlformats.org/officeDocument/2006/relationships/hyperlink" Target="http://maps.google.com/?output=embed&amp;q=41.64313889,-70.19611111" TargetMode="External"/><Relationship Id="rId3374" Type="http://schemas.openxmlformats.org/officeDocument/2006/relationships/hyperlink" Target="http://maps.google.com/?output=embed&amp;q=41.70700000,-69.97061111" TargetMode="External"/><Relationship Id="rId3581" Type="http://schemas.openxmlformats.org/officeDocument/2006/relationships/hyperlink" Target="http://www.usharbormaster.com/secure/auxview.cfm?recordid=27675" TargetMode="External"/><Relationship Id="rId4218" Type="http://schemas.openxmlformats.org/officeDocument/2006/relationships/hyperlink" Target="http://maps.google.com/?output=embed&amp;q=40.98012944,-70.92272833" TargetMode="External"/><Relationship Id="rId4425" Type="http://schemas.openxmlformats.org/officeDocument/2006/relationships/hyperlink" Target="http://www.usharbormaster.com/secure/auxview.cfm?recordid=30923" TargetMode="External"/><Relationship Id="rId4632" Type="http://schemas.openxmlformats.org/officeDocument/2006/relationships/hyperlink" Target="http://www.usharbormaster.com/secure/AuxAidReport_new.cfm?id=44171" TargetMode="External"/><Relationship Id="rId2183" Type="http://schemas.openxmlformats.org/officeDocument/2006/relationships/hyperlink" Target="http://maps.google.com/?output=embed&amp;q=41.45300000,-70.59255556" TargetMode="External"/><Relationship Id="rId2390" Type="http://schemas.openxmlformats.org/officeDocument/2006/relationships/hyperlink" Target="http://maps.google.com/?output=embed&amp;q=41.58971667,-70.47155000" TargetMode="External"/><Relationship Id="rId3027" Type="http://schemas.openxmlformats.org/officeDocument/2006/relationships/hyperlink" Target="http://maps.google.com/?output=embed&amp;q=41.67511111,-70.62150000" TargetMode="External"/><Relationship Id="rId3234" Type="http://schemas.openxmlformats.org/officeDocument/2006/relationships/hyperlink" Target="http://maps.google.com/?output=embed&amp;q=41.11133028,-71.03753056" TargetMode="External"/><Relationship Id="rId3441" Type="http://schemas.openxmlformats.org/officeDocument/2006/relationships/hyperlink" Target="http://www.usharbormaster.com/secure/auxview.cfm?recordid=42672" TargetMode="External"/><Relationship Id="rId155" Type="http://schemas.openxmlformats.org/officeDocument/2006/relationships/hyperlink" Target="http://maps.google.com/?output=embed&amp;q=41.65511111,-70.19472222" TargetMode="External"/><Relationship Id="rId362" Type="http://schemas.openxmlformats.org/officeDocument/2006/relationships/hyperlink" Target="http://maps.google.com/?output=embed&amp;q=41.67411667,-70.63633333" TargetMode="External"/><Relationship Id="rId2043" Type="http://schemas.openxmlformats.org/officeDocument/2006/relationships/hyperlink" Target="http://maps.google.com/?output=embed&amp;q=41.67166667,-69.96186667" TargetMode="External"/><Relationship Id="rId2250" Type="http://schemas.openxmlformats.org/officeDocument/2006/relationships/hyperlink" Target="http://maps.google.com/?output=embed&amp;q=41.32313889,-70.03766667" TargetMode="External"/><Relationship Id="rId3301" Type="http://schemas.openxmlformats.org/officeDocument/2006/relationships/hyperlink" Target="http://www.usharbormaster.com/secure/auxview.cfm?recordid=44568" TargetMode="External"/><Relationship Id="rId5199" Type="http://schemas.openxmlformats.org/officeDocument/2006/relationships/hyperlink" Target="http://maps.google.com/?output=embed&amp;q=41.57475000,-70.64383333" TargetMode="External"/><Relationship Id="rId222" Type="http://schemas.openxmlformats.org/officeDocument/2006/relationships/hyperlink" Target="http://maps.google.com/?output=embed&amp;q=41.68786111,-70.16202778" TargetMode="External"/><Relationship Id="rId2110" Type="http://schemas.openxmlformats.org/officeDocument/2006/relationships/hyperlink" Target="http://maps.google.com/?output=embed&amp;q=42.03938778,-70.06185833" TargetMode="External"/><Relationship Id="rId5059" Type="http://schemas.openxmlformats.org/officeDocument/2006/relationships/hyperlink" Target="http://maps.google.com/?output=embed&amp;q=41.60488889,-70.84222222" TargetMode="External"/><Relationship Id="rId4075" Type="http://schemas.openxmlformats.org/officeDocument/2006/relationships/hyperlink" Target="http://maps.google.com/?output=embed&amp;q=41.01385750,-70.90165139" TargetMode="External"/><Relationship Id="rId4282" Type="http://schemas.openxmlformats.org/officeDocument/2006/relationships/hyperlink" Target="http://maps.google.com/?output=embed&amp;q=41.74048333,-70.71368333" TargetMode="External"/><Relationship Id="rId5126" Type="http://schemas.openxmlformats.org/officeDocument/2006/relationships/hyperlink" Target="http://maps.google.com/?output=embed&amp;q=41.72685000,-70.73061667" TargetMode="External"/><Relationship Id="rId1669" Type="http://schemas.openxmlformats.org/officeDocument/2006/relationships/hyperlink" Target="http://www.usharbormaster.com/secure/auxview.cfm?recordid=29267" TargetMode="External"/><Relationship Id="rId1876" Type="http://schemas.openxmlformats.org/officeDocument/2006/relationships/hyperlink" Target="http://www.usharbormaster.com/secure/AuxAidReport_new.cfm?id=35456" TargetMode="External"/><Relationship Id="rId2927" Type="http://schemas.openxmlformats.org/officeDocument/2006/relationships/hyperlink" Target="http://maps.google.com/?output=embed&amp;q=41.56690000,-70.45561389" TargetMode="External"/><Relationship Id="rId3091" Type="http://schemas.openxmlformats.org/officeDocument/2006/relationships/hyperlink" Target="http://maps.google.com/?output=embed&amp;q=41.21126167,-71.06229528" TargetMode="External"/><Relationship Id="rId4142" Type="http://schemas.openxmlformats.org/officeDocument/2006/relationships/hyperlink" Target="http://maps.google.com/?output=embed&amp;q=40.99557889,-70.96680250" TargetMode="External"/><Relationship Id="rId1529" Type="http://schemas.openxmlformats.org/officeDocument/2006/relationships/hyperlink" Target="http://www.usharbormaster.com/secure/auxview.cfm?recordid=23911" TargetMode="External"/><Relationship Id="rId1736" Type="http://schemas.openxmlformats.org/officeDocument/2006/relationships/hyperlink" Target="http://www.usharbormaster.com/secure/AuxAidReport_new.cfm?id=28685" TargetMode="External"/><Relationship Id="rId1943" Type="http://schemas.openxmlformats.org/officeDocument/2006/relationships/hyperlink" Target="http://maps.google.com/?output=embed&amp;q=41.64610000,-70.80016667" TargetMode="External"/><Relationship Id="rId28" Type="http://schemas.openxmlformats.org/officeDocument/2006/relationships/hyperlink" Target="http://www.usharbormaster.com/secure/AuxAidReport_new.cfm?id=28696" TargetMode="External"/><Relationship Id="rId1803" Type="http://schemas.openxmlformats.org/officeDocument/2006/relationships/hyperlink" Target="http://maps.google.com/?output=embed&amp;q=41.70836111,-70.30108333" TargetMode="External"/><Relationship Id="rId4002" Type="http://schemas.openxmlformats.org/officeDocument/2006/relationships/hyperlink" Target="http://maps.google.com/?output=embed&amp;q=41.03089111,-70.88013611" TargetMode="External"/><Relationship Id="rId4959" Type="http://schemas.openxmlformats.org/officeDocument/2006/relationships/hyperlink" Target="http://maps.google.com/?output=embed&amp;q=41.61447222,-70.40055556" TargetMode="External"/><Relationship Id="rId3768" Type="http://schemas.openxmlformats.org/officeDocument/2006/relationships/hyperlink" Target="http://www.usharbormaster.com/secure/AuxAidReport_new.cfm?id=44326" TargetMode="External"/><Relationship Id="rId3975" Type="http://schemas.openxmlformats.org/officeDocument/2006/relationships/hyperlink" Target="http://maps.google.com/?output=embed&amp;q=41.02828000,-71.03413917" TargetMode="External"/><Relationship Id="rId4819" Type="http://schemas.openxmlformats.org/officeDocument/2006/relationships/hyperlink" Target="http://maps.google.com/?output=embed&amp;q=41.65263889,-70.19166667" TargetMode="External"/><Relationship Id="rId689" Type="http://schemas.openxmlformats.org/officeDocument/2006/relationships/hyperlink" Target="http://www.usharbormaster.com/secure/auxview.cfm?recordid=26479" TargetMode="External"/><Relationship Id="rId896" Type="http://schemas.openxmlformats.org/officeDocument/2006/relationships/hyperlink" Target="http://www.usharbormaster.com/secure/AuxAidReport_new.cfm?id=27996" TargetMode="External"/><Relationship Id="rId2577" Type="http://schemas.openxmlformats.org/officeDocument/2006/relationships/hyperlink" Target="http://www.usharbormaster.com/secure/auxview.cfm?recordid=44106" TargetMode="External"/><Relationship Id="rId2784" Type="http://schemas.openxmlformats.org/officeDocument/2006/relationships/hyperlink" Target="http://www.usharbormaster.com/secure/AuxAidReport_new.cfm?id=28444" TargetMode="External"/><Relationship Id="rId3628" Type="http://schemas.openxmlformats.org/officeDocument/2006/relationships/hyperlink" Target="http://www.usharbormaster.com/secure/AuxAidReport_new.cfm?id=37959" TargetMode="External"/><Relationship Id="rId5190" Type="http://schemas.openxmlformats.org/officeDocument/2006/relationships/hyperlink" Target="http://maps.google.com/?output=embed&amp;q=42.15623694,-69.91618583" TargetMode="External"/><Relationship Id="rId549" Type="http://schemas.openxmlformats.org/officeDocument/2006/relationships/hyperlink" Target="http://www.usharbormaster.com/secure/auxview.cfm?recordid=27621" TargetMode="External"/><Relationship Id="rId756" Type="http://schemas.openxmlformats.org/officeDocument/2006/relationships/hyperlink" Target="http://www.usharbormaster.com/secure/AuxAidReport_new.cfm?id=26502" TargetMode="External"/><Relationship Id="rId1179" Type="http://schemas.openxmlformats.org/officeDocument/2006/relationships/hyperlink" Target="http://maps.google.com/?output=embed&amp;q=41.52282528,-70.67147444" TargetMode="External"/><Relationship Id="rId1386" Type="http://schemas.openxmlformats.org/officeDocument/2006/relationships/hyperlink" Target="http://maps.google.com/?output=embed&amp;q=41.63933333,-70.27430556" TargetMode="External"/><Relationship Id="rId1593" Type="http://schemas.openxmlformats.org/officeDocument/2006/relationships/hyperlink" Target="http://www.usharbormaster.com/secure/auxview.cfm?recordid=23926" TargetMode="External"/><Relationship Id="rId2437" Type="http://schemas.openxmlformats.org/officeDocument/2006/relationships/hyperlink" Target="http://www.usharbormaster.com/secure/auxview.cfm?recordid=29117" TargetMode="External"/><Relationship Id="rId2991" Type="http://schemas.openxmlformats.org/officeDocument/2006/relationships/hyperlink" Target="http://maps.google.com/?output=embed&amp;q=41.54246667,-70.65528333" TargetMode="External"/><Relationship Id="rId3835" Type="http://schemas.openxmlformats.org/officeDocument/2006/relationships/hyperlink" Target="http://maps.google.com/?output=embed&amp;q=41.65211111,-69.97113889" TargetMode="External"/><Relationship Id="rId5050" Type="http://schemas.openxmlformats.org/officeDocument/2006/relationships/hyperlink" Target="http://maps.google.com/?output=embed&amp;q=41.60273889,-70.84402778" TargetMode="External"/><Relationship Id="rId409" Type="http://schemas.openxmlformats.org/officeDocument/2006/relationships/hyperlink" Target="http://www.usharbormaster.com/secure/auxview.cfm?recordid=28851" TargetMode="External"/><Relationship Id="rId963" Type="http://schemas.openxmlformats.org/officeDocument/2006/relationships/hyperlink" Target="http://maps.google.com/?output=embed&amp;q=41.30947222,-70.20100000" TargetMode="External"/><Relationship Id="rId1039" Type="http://schemas.openxmlformats.org/officeDocument/2006/relationships/hyperlink" Target="http://maps.google.com/?output=embed&amp;q=41.63591667,-70.25006667" TargetMode="External"/><Relationship Id="rId1246" Type="http://schemas.openxmlformats.org/officeDocument/2006/relationships/hyperlink" Target="http://maps.google.com/?output=embed&amp;q=41.54955556,-70.57102778" TargetMode="External"/><Relationship Id="rId2644" Type="http://schemas.openxmlformats.org/officeDocument/2006/relationships/hyperlink" Target="http://www.usharbormaster.com/secure/AuxAidReport_new.cfm?id=29146" TargetMode="External"/><Relationship Id="rId2851" Type="http://schemas.openxmlformats.org/officeDocument/2006/relationships/hyperlink" Target="http://maps.google.com/?output=embed&amp;q=41.58877222,-70.45171389" TargetMode="External"/><Relationship Id="rId3902" Type="http://schemas.openxmlformats.org/officeDocument/2006/relationships/hyperlink" Target="http://maps.google.com/?output=embed&amp;q=41.66571667,-69.96913333" TargetMode="External"/><Relationship Id="rId92" Type="http://schemas.openxmlformats.org/officeDocument/2006/relationships/hyperlink" Target="http://www.usharbormaster.com/secure/AuxAidReport_new.cfm?id=41228" TargetMode="External"/><Relationship Id="rId616" Type="http://schemas.openxmlformats.org/officeDocument/2006/relationships/hyperlink" Target="http://www.usharbormaster.com/secure/AuxAidReport_new.cfm?id=29453" TargetMode="External"/><Relationship Id="rId823" Type="http://schemas.openxmlformats.org/officeDocument/2006/relationships/hyperlink" Target="http://maps.google.com/?output=embed&amp;q=41.42540000,-70.92352500" TargetMode="External"/><Relationship Id="rId1453" Type="http://schemas.openxmlformats.org/officeDocument/2006/relationships/hyperlink" Target="http://www.usharbormaster.com/secure/auxview.cfm?recordid=44006" TargetMode="External"/><Relationship Id="rId1660" Type="http://schemas.openxmlformats.org/officeDocument/2006/relationships/hyperlink" Target="http://www.usharbormaster.com/secure/AuxAidReport_new.cfm?id=26327" TargetMode="External"/><Relationship Id="rId2504" Type="http://schemas.openxmlformats.org/officeDocument/2006/relationships/hyperlink" Target="http://www.usharbormaster.com/secure/AuxAidReport_new.cfm?id=28130" TargetMode="External"/><Relationship Id="rId2711" Type="http://schemas.openxmlformats.org/officeDocument/2006/relationships/hyperlink" Target="http://maps.google.com/?output=embed&amp;q=41.71938889,-69.96350000" TargetMode="External"/><Relationship Id="rId1106" Type="http://schemas.openxmlformats.org/officeDocument/2006/relationships/hyperlink" Target="http://maps.google.com/?output=embed&amp;q=41.64944444,-70.63500000" TargetMode="External"/><Relationship Id="rId1313" Type="http://schemas.openxmlformats.org/officeDocument/2006/relationships/hyperlink" Target="http://www.usharbormaster.com/secure/auxview.cfm?recordid=23718" TargetMode="External"/><Relationship Id="rId1520" Type="http://schemas.openxmlformats.org/officeDocument/2006/relationships/hyperlink" Target="http://www.usharbormaster.com/secure/AuxAidReport_new.cfm?id=29080" TargetMode="External"/><Relationship Id="rId4469" Type="http://schemas.openxmlformats.org/officeDocument/2006/relationships/hyperlink" Target="http://www.usharbormaster.com/secure/auxview.cfm?recordid=44131" TargetMode="External"/><Relationship Id="rId4676" Type="http://schemas.openxmlformats.org/officeDocument/2006/relationships/hyperlink" Target="http://www.usharbormaster.com/secure/AuxAidReport_new.cfm?id=44182" TargetMode="External"/><Relationship Id="rId4883" Type="http://schemas.openxmlformats.org/officeDocument/2006/relationships/hyperlink" Target="http://maps.google.com/?output=embed&amp;q=41.60559417,-70.40075556" TargetMode="External"/><Relationship Id="rId3278" Type="http://schemas.openxmlformats.org/officeDocument/2006/relationships/hyperlink" Target="http://maps.google.com/?output=embed&amp;q=41.09600750,-70.97038944" TargetMode="External"/><Relationship Id="rId3485" Type="http://schemas.openxmlformats.org/officeDocument/2006/relationships/hyperlink" Target="http://www.usharbormaster.com/secure/auxview.cfm?recordid=44858" TargetMode="External"/><Relationship Id="rId3692" Type="http://schemas.openxmlformats.org/officeDocument/2006/relationships/hyperlink" Target="http://www.usharbormaster.com/secure/AuxAidReport_new.cfm?id=25911" TargetMode="External"/><Relationship Id="rId4329" Type="http://schemas.openxmlformats.org/officeDocument/2006/relationships/hyperlink" Target="http://www.usharbormaster.com/secure/auxview.cfm?recordid=24084" TargetMode="External"/><Relationship Id="rId4536" Type="http://schemas.openxmlformats.org/officeDocument/2006/relationships/hyperlink" Target="http://www.usharbormaster.com/secure/AuxAidReport_new.cfm?id=44147" TargetMode="External"/><Relationship Id="rId4743" Type="http://schemas.openxmlformats.org/officeDocument/2006/relationships/hyperlink" Target="http://maps.google.com/?output=embed&amp;q=41.54500000,-70.53011111" TargetMode="External"/><Relationship Id="rId4950" Type="http://schemas.openxmlformats.org/officeDocument/2006/relationships/hyperlink" Target="http://maps.google.com/?output=embed&amp;q=41.61194444,-70.40066667" TargetMode="External"/><Relationship Id="rId199" Type="http://schemas.openxmlformats.org/officeDocument/2006/relationships/hyperlink" Target="http://maps.google.com/?output=embed&amp;q=41.67433333,-70.17105556" TargetMode="External"/><Relationship Id="rId2087" Type="http://schemas.openxmlformats.org/officeDocument/2006/relationships/hyperlink" Target="http://maps.google.com/?output=embed&amp;q=41.34835000,-70.83449000" TargetMode="External"/><Relationship Id="rId2294" Type="http://schemas.openxmlformats.org/officeDocument/2006/relationships/hyperlink" Target="http://maps.google.com/?output=embed&amp;q=41.62122361,-70.91336278" TargetMode="External"/><Relationship Id="rId3138" Type="http://schemas.openxmlformats.org/officeDocument/2006/relationships/hyperlink" Target="http://maps.google.com/?output=embed&amp;q=41.17719806,-71.10512250" TargetMode="External"/><Relationship Id="rId3345" Type="http://schemas.openxmlformats.org/officeDocument/2006/relationships/hyperlink" Target="http://www.usharbormaster.com/secure/auxview.cfm?recordid=28075" TargetMode="External"/><Relationship Id="rId3552" Type="http://schemas.openxmlformats.org/officeDocument/2006/relationships/hyperlink" Target="http://www.usharbormaster.com/secure/AuxAidReport_new.cfm?id=26528" TargetMode="External"/><Relationship Id="rId4603" Type="http://schemas.openxmlformats.org/officeDocument/2006/relationships/hyperlink" Target="http://maps.google.com/?output=embed&amp;q=41.03667806,-70.48370139" TargetMode="External"/><Relationship Id="rId266" Type="http://schemas.openxmlformats.org/officeDocument/2006/relationships/hyperlink" Target="http://maps.google.com/?output=embed&amp;q=41.69491667,-70.17000000" TargetMode="External"/><Relationship Id="rId473" Type="http://schemas.openxmlformats.org/officeDocument/2006/relationships/hyperlink" Target="http://www.usharbormaster.com/secure/auxview.cfm?recordid=29143" TargetMode="External"/><Relationship Id="rId680" Type="http://schemas.openxmlformats.org/officeDocument/2006/relationships/hyperlink" Target="http://www.usharbormaster.com/secure/AuxAidReport_new.cfm?id=26477" TargetMode="External"/><Relationship Id="rId2154" Type="http://schemas.openxmlformats.org/officeDocument/2006/relationships/hyperlink" Target="http://maps.google.com/?output=embed&amp;q=41.45105556,-70.59766667" TargetMode="External"/><Relationship Id="rId2361" Type="http://schemas.openxmlformats.org/officeDocument/2006/relationships/hyperlink" Target="http://www.usharbormaster.com/secure/auxview.cfm?recordid=41280" TargetMode="External"/><Relationship Id="rId3205" Type="http://schemas.openxmlformats.org/officeDocument/2006/relationships/hyperlink" Target="http://www.usharbormaster.com/secure/auxview.cfm?recordid=44543" TargetMode="External"/><Relationship Id="rId3412" Type="http://schemas.openxmlformats.org/officeDocument/2006/relationships/hyperlink" Target="http://www.usharbormaster.com/secure/AuxAidReport_new.cfm?id=24003" TargetMode="External"/><Relationship Id="rId4810" Type="http://schemas.openxmlformats.org/officeDocument/2006/relationships/hyperlink" Target="http://maps.google.com/?output=embed&amp;q=41.65144444,-70.19530556" TargetMode="External"/><Relationship Id="rId126" Type="http://schemas.openxmlformats.org/officeDocument/2006/relationships/hyperlink" Target="http://maps.google.com/?output=embed&amp;q=41.68338889,-69.94775000" TargetMode="External"/><Relationship Id="rId333" Type="http://schemas.openxmlformats.org/officeDocument/2006/relationships/hyperlink" Target="http://www.usharbormaster.com/secure/auxview.cfm?recordid=27690" TargetMode="External"/><Relationship Id="rId540" Type="http://schemas.openxmlformats.org/officeDocument/2006/relationships/hyperlink" Target="http://www.usharbormaster.com/secure/AuxAidReport_new.cfm?id=23757" TargetMode="External"/><Relationship Id="rId1170" Type="http://schemas.openxmlformats.org/officeDocument/2006/relationships/hyperlink" Target="http://maps.google.com/?output=embed&amp;q=41.73483333,-70.62143333" TargetMode="External"/><Relationship Id="rId2014" Type="http://schemas.openxmlformats.org/officeDocument/2006/relationships/hyperlink" Target="http://maps.google.com/?output=embed&amp;q=41.35916667,-70.76666667" TargetMode="External"/><Relationship Id="rId2221" Type="http://schemas.openxmlformats.org/officeDocument/2006/relationships/hyperlink" Target="http://www.usharbormaster.com/secure/auxview.cfm?recordid=29944" TargetMode="External"/><Relationship Id="rId1030" Type="http://schemas.openxmlformats.org/officeDocument/2006/relationships/hyperlink" Target="http://maps.google.com/?output=embed&amp;q=41.63998333,-70.24693333" TargetMode="External"/><Relationship Id="rId4186" Type="http://schemas.openxmlformats.org/officeDocument/2006/relationships/hyperlink" Target="http://maps.google.com/?output=embed&amp;q=40.97576722,-71.16468361" TargetMode="External"/><Relationship Id="rId400" Type="http://schemas.openxmlformats.org/officeDocument/2006/relationships/hyperlink" Target="http://www.usharbormaster.com/secure/AuxAidReport_new.cfm?id=41361" TargetMode="External"/><Relationship Id="rId1987" Type="http://schemas.openxmlformats.org/officeDocument/2006/relationships/hyperlink" Target="http://maps.google.com/?output=embed&amp;q=41.65555556,-70.62409444" TargetMode="External"/><Relationship Id="rId4393" Type="http://schemas.openxmlformats.org/officeDocument/2006/relationships/hyperlink" Target="http://www.usharbormaster.com/secure/auxview.cfm?recordid=30942" TargetMode="External"/><Relationship Id="rId1847" Type="http://schemas.openxmlformats.org/officeDocument/2006/relationships/hyperlink" Target="http://maps.google.com/?output=embed&amp;q=41.64491056,-70.40883500" TargetMode="External"/><Relationship Id="rId4046" Type="http://schemas.openxmlformats.org/officeDocument/2006/relationships/hyperlink" Target="http://maps.google.com/?output=embed&amp;q=41.01017944,-71.05570861" TargetMode="External"/><Relationship Id="rId4253" Type="http://schemas.openxmlformats.org/officeDocument/2006/relationships/hyperlink" Target="http://www.usharbormaster.com/secure/auxview.cfm?recordid=44956" TargetMode="External"/><Relationship Id="rId4460" Type="http://schemas.openxmlformats.org/officeDocument/2006/relationships/hyperlink" Target="http://www.usharbormaster.com/secure/AuxAidReport_new.cfm?id=44128" TargetMode="External"/><Relationship Id="rId1707" Type="http://schemas.openxmlformats.org/officeDocument/2006/relationships/hyperlink" Target="http://maps.google.com/?output=embed&amp;q=41.28788889,-70.20177778" TargetMode="External"/><Relationship Id="rId3062" Type="http://schemas.openxmlformats.org/officeDocument/2006/relationships/hyperlink" Target="http://maps.google.com/?output=embed&amp;q=41.22719750,-71.10670083" TargetMode="External"/><Relationship Id="rId4113" Type="http://schemas.openxmlformats.org/officeDocument/2006/relationships/hyperlink" Target="http://www.usharbormaster.com/secure/auxview.cfm?recordid=44962" TargetMode="External"/><Relationship Id="rId4320" Type="http://schemas.openxmlformats.org/officeDocument/2006/relationships/hyperlink" Target="http://www.usharbormaster.com/secure/AuxAidReport_new.cfm?id=29285" TargetMode="External"/><Relationship Id="rId190" Type="http://schemas.openxmlformats.org/officeDocument/2006/relationships/hyperlink" Target="http://maps.google.com/?output=embed&amp;q=41.66991667,-70.17513889" TargetMode="External"/><Relationship Id="rId1914" Type="http://schemas.openxmlformats.org/officeDocument/2006/relationships/hyperlink" Target="http://maps.google.com/?output=embed&amp;q=41.46115306,-70.58726389" TargetMode="External"/><Relationship Id="rId3879" Type="http://schemas.openxmlformats.org/officeDocument/2006/relationships/hyperlink" Target="http://maps.google.com/?output=embed&amp;q=41.66588889,-69.96902778" TargetMode="External"/><Relationship Id="rId5094" Type="http://schemas.openxmlformats.org/officeDocument/2006/relationships/hyperlink" Target="http://maps.google.com/?output=embed&amp;q=41.59545000,-70.84145000" TargetMode="External"/><Relationship Id="rId2688" Type="http://schemas.openxmlformats.org/officeDocument/2006/relationships/hyperlink" Target="http://www.usharbormaster.com/secure/AuxAidReport_new.cfm?id=28056" TargetMode="External"/><Relationship Id="rId2895" Type="http://schemas.openxmlformats.org/officeDocument/2006/relationships/hyperlink" Target="http://maps.google.com/?output=embed&amp;q=41.59276389,-70.46313333" TargetMode="External"/><Relationship Id="rId3739" Type="http://schemas.openxmlformats.org/officeDocument/2006/relationships/hyperlink" Target="http://maps.google.com/?output=embed&amp;q=41.10882833,-71.18983361" TargetMode="External"/><Relationship Id="rId3946" Type="http://schemas.openxmlformats.org/officeDocument/2006/relationships/hyperlink" Target="http://maps.google.com/?output=embed&amp;q=41.02455583,-71.18847806" TargetMode="External"/><Relationship Id="rId5161" Type="http://schemas.openxmlformats.org/officeDocument/2006/relationships/hyperlink" Target="http://www.usharbormaster.com/secure/auxview.cfm?recordid=44356" TargetMode="External"/><Relationship Id="rId867" Type="http://schemas.openxmlformats.org/officeDocument/2006/relationships/hyperlink" Target="http://maps.google.com/?output=embed&amp;q=41.92980556,-70.02413889" TargetMode="External"/><Relationship Id="rId1497" Type="http://schemas.openxmlformats.org/officeDocument/2006/relationships/hyperlink" Target="http://www.usharbormaster.com/secure/auxview.cfm?recordid=29460" TargetMode="External"/><Relationship Id="rId2548" Type="http://schemas.openxmlformats.org/officeDocument/2006/relationships/hyperlink" Target="http://www.usharbormaster.com/secure/AuxAidReport_new.cfm?id=30988" TargetMode="External"/><Relationship Id="rId2755" Type="http://schemas.openxmlformats.org/officeDocument/2006/relationships/hyperlink" Target="http://maps.google.com/?output=embed&amp;q=41.68480556,-69.93897222" TargetMode="External"/><Relationship Id="rId2962" Type="http://schemas.openxmlformats.org/officeDocument/2006/relationships/hyperlink" Target="http://maps.google.com/?output=embed&amp;q=41.64488889,-70.40886111" TargetMode="External"/><Relationship Id="rId3806" Type="http://schemas.openxmlformats.org/officeDocument/2006/relationships/hyperlink" Target="http://maps.google.com/?output=embed&amp;q=41.65357222,-69.97535833" TargetMode="External"/><Relationship Id="rId727" Type="http://schemas.openxmlformats.org/officeDocument/2006/relationships/hyperlink" Target="http://maps.google.com/?output=embed&amp;q=41.62525000,-70.41772222" TargetMode="External"/><Relationship Id="rId934" Type="http://schemas.openxmlformats.org/officeDocument/2006/relationships/hyperlink" Target="http://maps.google.com/?output=embed&amp;q=41.46023611,-70.58506389" TargetMode="External"/><Relationship Id="rId1357" Type="http://schemas.openxmlformats.org/officeDocument/2006/relationships/hyperlink" Target="http://www.usharbormaster.com/secure/auxview.cfm?recordid=27878" TargetMode="External"/><Relationship Id="rId1564" Type="http://schemas.openxmlformats.org/officeDocument/2006/relationships/hyperlink" Target="http://www.usharbormaster.com/secure/AuxAidReport_new.cfm?id=23919" TargetMode="External"/><Relationship Id="rId1771" Type="http://schemas.openxmlformats.org/officeDocument/2006/relationships/hyperlink" Target="http://maps.google.com/?output=embed&amp;q=41.28691667,-70.23116667" TargetMode="External"/><Relationship Id="rId2408" Type="http://schemas.openxmlformats.org/officeDocument/2006/relationships/hyperlink" Target="http://www.usharbormaster.com/secure/AuxAidReport_new.cfm?id=29145" TargetMode="External"/><Relationship Id="rId2615" Type="http://schemas.openxmlformats.org/officeDocument/2006/relationships/hyperlink" Target="http://maps.google.com/?output=embed&amp;q=41.71686611,-70.62165000" TargetMode="External"/><Relationship Id="rId2822" Type="http://schemas.openxmlformats.org/officeDocument/2006/relationships/hyperlink" Target="http://maps.google.com/?output=embed&amp;q=41.58799722,-70.44663056" TargetMode="External"/><Relationship Id="rId5021" Type="http://schemas.openxmlformats.org/officeDocument/2006/relationships/hyperlink" Target="http://www.usharbormaster.com/secure/auxview.cfm?recordid=26108" TargetMode="External"/><Relationship Id="rId63" Type="http://schemas.openxmlformats.org/officeDocument/2006/relationships/hyperlink" Target="http://maps.google.com/?output=embed&amp;q=41.65525000,-70.08453333" TargetMode="External"/><Relationship Id="rId1217" Type="http://schemas.openxmlformats.org/officeDocument/2006/relationships/hyperlink" Target="http://www.usharbormaster.com/secure/auxview.cfm?recordid=31046" TargetMode="External"/><Relationship Id="rId1424" Type="http://schemas.openxmlformats.org/officeDocument/2006/relationships/hyperlink" Target="http://www.usharbormaster.com/secure/AuxAidReport_new.cfm?id=23905" TargetMode="External"/><Relationship Id="rId1631" Type="http://schemas.openxmlformats.org/officeDocument/2006/relationships/hyperlink" Target="http://maps.google.com/?output=embed&amp;q=41.77241667,-69.96469444" TargetMode="External"/><Relationship Id="rId4787" Type="http://schemas.openxmlformats.org/officeDocument/2006/relationships/hyperlink" Target="http://maps.google.com/?output=embed&amp;q=41.65344722,-70.63449444" TargetMode="External"/><Relationship Id="rId4994" Type="http://schemas.openxmlformats.org/officeDocument/2006/relationships/hyperlink" Target="http://maps.google.com/?output=embed&amp;q=41.64321667,-70.18443333" TargetMode="External"/><Relationship Id="rId3389" Type="http://schemas.openxmlformats.org/officeDocument/2006/relationships/hyperlink" Target="http://www.usharbormaster.com/secure/auxview.cfm?recordid=28085" TargetMode="External"/><Relationship Id="rId3596" Type="http://schemas.openxmlformats.org/officeDocument/2006/relationships/hyperlink" Target="http://www.usharbormaster.com/secure/AuxAidReport_new.cfm?id=44358" TargetMode="External"/><Relationship Id="rId4647" Type="http://schemas.openxmlformats.org/officeDocument/2006/relationships/hyperlink" Target="http://maps.google.com/?output=embed&amp;q=41.02027306,-70.46130306" TargetMode="External"/><Relationship Id="rId2198" Type="http://schemas.openxmlformats.org/officeDocument/2006/relationships/hyperlink" Target="http://maps.google.com/?output=embed&amp;q=41.32269444,-70.03519444" TargetMode="External"/><Relationship Id="rId3249" Type="http://schemas.openxmlformats.org/officeDocument/2006/relationships/hyperlink" Target="http://www.usharbormaster.com/secure/auxview.cfm?recordid=44555" TargetMode="External"/><Relationship Id="rId3456" Type="http://schemas.openxmlformats.org/officeDocument/2006/relationships/hyperlink" Target="http://www.usharbormaster.com/secure/AuxAidReport_new.cfm?id=26081" TargetMode="External"/><Relationship Id="rId4854" Type="http://schemas.openxmlformats.org/officeDocument/2006/relationships/hyperlink" Target="http://maps.google.com/?output=embed&amp;q=41.92500000,-70.03555556" TargetMode="External"/><Relationship Id="rId377" Type="http://schemas.openxmlformats.org/officeDocument/2006/relationships/hyperlink" Target="http://www.usharbormaster.com/secure/auxview.cfm?recordid=28087" TargetMode="External"/><Relationship Id="rId584" Type="http://schemas.openxmlformats.org/officeDocument/2006/relationships/hyperlink" Target="http://www.usharbormaster.com/secure/AuxAidReport_new.cfm?id=26521" TargetMode="External"/><Relationship Id="rId2058" Type="http://schemas.openxmlformats.org/officeDocument/2006/relationships/hyperlink" Target="http://maps.google.com/?output=embed&amp;q=41.67214389,-69.95993278" TargetMode="External"/><Relationship Id="rId2265" Type="http://schemas.openxmlformats.org/officeDocument/2006/relationships/hyperlink" Target="http://www.usharbormaster.com/secure/auxview.cfm?recordid=44350" TargetMode="External"/><Relationship Id="rId3109" Type="http://schemas.openxmlformats.org/officeDocument/2006/relationships/hyperlink" Target="http://www.usharbormaster.com/secure/auxview.cfm?recordid=44519" TargetMode="External"/><Relationship Id="rId3663" Type="http://schemas.openxmlformats.org/officeDocument/2006/relationships/hyperlink" Target="http://maps.google.com/?output=embed&amp;q=41.70318333,-70.75621667" TargetMode="External"/><Relationship Id="rId3870" Type="http://schemas.openxmlformats.org/officeDocument/2006/relationships/hyperlink" Target="http://maps.google.com/?output=embed&amp;q=41.65851667,-70.61881667" TargetMode="External"/><Relationship Id="rId4507" Type="http://schemas.openxmlformats.org/officeDocument/2006/relationships/hyperlink" Target="http://maps.google.com/?output=embed&amp;q=41.06915917,-70.55056361" TargetMode="External"/><Relationship Id="rId4714" Type="http://schemas.openxmlformats.org/officeDocument/2006/relationships/hyperlink" Target="http://maps.google.com/?output=embed&amp;q=41.57300000,-70.52419444" TargetMode="External"/><Relationship Id="rId4921" Type="http://schemas.openxmlformats.org/officeDocument/2006/relationships/hyperlink" Target="http://www.usharbormaster.com/secure/auxview.cfm?recordid=26565" TargetMode="External"/><Relationship Id="rId237" Type="http://schemas.openxmlformats.org/officeDocument/2006/relationships/hyperlink" Target="http://www.usharbormaster.com/secure/auxview.cfm?recordid=23864" TargetMode="External"/><Relationship Id="rId791" Type="http://schemas.openxmlformats.org/officeDocument/2006/relationships/hyperlink" Target="http://maps.google.com/?output=embed&amp;q=41.61206944,-70.42780278" TargetMode="External"/><Relationship Id="rId1074" Type="http://schemas.openxmlformats.org/officeDocument/2006/relationships/hyperlink" Target="http://maps.google.com/?output=embed&amp;q=41.54257944,-70.60745361" TargetMode="External"/><Relationship Id="rId2472" Type="http://schemas.openxmlformats.org/officeDocument/2006/relationships/hyperlink" Target="http://www.usharbormaster.com/secure/AuxAidReport_new.cfm?id=26462" TargetMode="External"/><Relationship Id="rId3316" Type="http://schemas.openxmlformats.org/officeDocument/2006/relationships/hyperlink" Target="http://www.usharbormaster.com/secure/AuxAidReport_new.cfm?id=28640" TargetMode="External"/><Relationship Id="rId3523" Type="http://schemas.openxmlformats.org/officeDocument/2006/relationships/hyperlink" Target="http://maps.google.com/?output=embed&amp;q=41.60876194,-70.40893778" TargetMode="External"/><Relationship Id="rId3730" Type="http://schemas.openxmlformats.org/officeDocument/2006/relationships/hyperlink" Target="http://maps.google.com/?output=embed&amp;q=41.55144444,-70.50291667" TargetMode="External"/><Relationship Id="rId444" Type="http://schemas.openxmlformats.org/officeDocument/2006/relationships/hyperlink" Target="http://www.usharbormaster.com/secure/AuxAidReport_new.cfm?id=36863" TargetMode="External"/><Relationship Id="rId651" Type="http://schemas.openxmlformats.org/officeDocument/2006/relationships/hyperlink" Target="http://maps.google.com/?output=embed&amp;q=41.74861667,-70.62123333" TargetMode="External"/><Relationship Id="rId1281" Type="http://schemas.openxmlformats.org/officeDocument/2006/relationships/hyperlink" Target="http://www.usharbormaster.com/secure/auxview.cfm?recordid=23879" TargetMode="External"/><Relationship Id="rId2125" Type="http://schemas.openxmlformats.org/officeDocument/2006/relationships/hyperlink" Target="http://www.usharbormaster.com/secure/auxview.cfm?recordid=30982" TargetMode="External"/><Relationship Id="rId2332" Type="http://schemas.openxmlformats.org/officeDocument/2006/relationships/hyperlink" Target="http://www.usharbormaster.com/secure/AuxAidReport_new.cfm?id=26572" TargetMode="External"/><Relationship Id="rId304" Type="http://schemas.openxmlformats.org/officeDocument/2006/relationships/hyperlink" Target="http://www.usharbormaster.com/secure/AuxAidReport_new.cfm?id=23738" TargetMode="External"/><Relationship Id="rId511" Type="http://schemas.openxmlformats.org/officeDocument/2006/relationships/hyperlink" Target="http://maps.google.com/?output=embed&amp;q=41.71235000,-70.76470833" TargetMode="External"/><Relationship Id="rId1141" Type="http://schemas.openxmlformats.org/officeDocument/2006/relationships/hyperlink" Target="http://www.usharbormaster.com/secure/auxview.cfm?recordid=23712" TargetMode="External"/><Relationship Id="rId4297" Type="http://schemas.openxmlformats.org/officeDocument/2006/relationships/hyperlink" Target="http://www.usharbormaster.com/secure/auxview.cfm?recordid=23622" TargetMode="External"/><Relationship Id="rId1001" Type="http://schemas.openxmlformats.org/officeDocument/2006/relationships/hyperlink" Target="http://www.usharbormaster.com/secure/auxview.cfm?recordid=26132" TargetMode="External"/><Relationship Id="rId4157" Type="http://schemas.openxmlformats.org/officeDocument/2006/relationships/hyperlink" Target="http://www.usharbormaster.com/secure/auxview.cfm?recordid=44929" TargetMode="External"/><Relationship Id="rId4364" Type="http://schemas.openxmlformats.org/officeDocument/2006/relationships/hyperlink" Target="http://www.usharbormaster.com/secure/AuxAidReport_new.cfm?id=29281" TargetMode="External"/><Relationship Id="rId4571" Type="http://schemas.openxmlformats.org/officeDocument/2006/relationships/hyperlink" Target="http://maps.google.com/?output=embed&amp;q=41.05418694,-70.41798750" TargetMode="External"/><Relationship Id="rId1958" Type="http://schemas.openxmlformats.org/officeDocument/2006/relationships/hyperlink" Target="http://maps.google.com/?output=embed&amp;q=41.64597222,-70.80480556" TargetMode="External"/><Relationship Id="rId3173" Type="http://schemas.openxmlformats.org/officeDocument/2006/relationships/hyperlink" Target="http://www.usharbormaster.com/secure/auxview.cfm?recordid=44535" TargetMode="External"/><Relationship Id="rId3380" Type="http://schemas.openxmlformats.org/officeDocument/2006/relationships/hyperlink" Target="http://www.usharbormaster.com/secure/AuxAidReport_new.cfm?id=28081" TargetMode="External"/><Relationship Id="rId4017" Type="http://schemas.openxmlformats.org/officeDocument/2006/relationships/hyperlink" Target="http://www.usharbormaster.com/secure/auxview.cfm?recordid=44896" TargetMode="External"/><Relationship Id="rId4224" Type="http://schemas.openxmlformats.org/officeDocument/2006/relationships/hyperlink" Target="http://www.usharbormaster.com/secure/AuxAidReport_new.cfm?id=44945" TargetMode="External"/><Relationship Id="rId4431" Type="http://schemas.openxmlformats.org/officeDocument/2006/relationships/hyperlink" Target="http://maps.google.com/?output=embed&amp;q=41.45530000,-70.59960000" TargetMode="External"/><Relationship Id="rId1818" Type="http://schemas.openxmlformats.org/officeDocument/2006/relationships/hyperlink" Target="http://maps.google.com/?output=embed&amp;q=41.71127778,-70.30047222" TargetMode="External"/><Relationship Id="rId3033" Type="http://schemas.openxmlformats.org/officeDocument/2006/relationships/hyperlink" Target="http://www.usharbormaster.com/secure/auxview.cfm?recordid=28659" TargetMode="External"/><Relationship Id="rId3240" Type="http://schemas.openxmlformats.org/officeDocument/2006/relationships/hyperlink" Target="http://www.usharbormaster.com/secure/AuxAidReport_new.cfm?id=44552" TargetMode="External"/><Relationship Id="rId161" Type="http://schemas.openxmlformats.org/officeDocument/2006/relationships/hyperlink" Target="http://www.usharbormaster.com/secure/auxview.cfm?recordid=27975" TargetMode="External"/><Relationship Id="rId2799" Type="http://schemas.openxmlformats.org/officeDocument/2006/relationships/hyperlink" Target="http://maps.google.com/?output=embed&amp;q=41.30552778,-70.02327778" TargetMode="External"/><Relationship Id="rId3100" Type="http://schemas.openxmlformats.org/officeDocument/2006/relationships/hyperlink" Target="http://www.usharbormaster.com/secure/AuxAidReport_new.cfm?id=44516" TargetMode="External"/><Relationship Id="rId978" Type="http://schemas.openxmlformats.org/officeDocument/2006/relationships/hyperlink" Target="http://maps.google.com/?output=embed&amp;q=41.29930556,-70.20341667" TargetMode="External"/><Relationship Id="rId2659" Type="http://schemas.openxmlformats.org/officeDocument/2006/relationships/hyperlink" Target="http://maps.google.com/?output=embed&amp;q=41.69522222,-69.93647222" TargetMode="External"/><Relationship Id="rId2866" Type="http://schemas.openxmlformats.org/officeDocument/2006/relationships/hyperlink" Target="http://maps.google.com/?output=embed&amp;q=41.58837222,-70.45733333" TargetMode="External"/><Relationship Id="rId3917" Type="http://schemas.openxmlformats.org/officeDocument/2006/relationships/hyperlink" Target="http://www.usharbormaster.com/secure/auxview.cfm?recordid=42590" TargetMode="External"/><Relationship Id="rId5065" Type="http://schemas.openxmlformats.org/officeDocument/2006/relationships/hyperlink" Target="http://www.usharbormaster.com/secure/auxview.cfm?recordid=26376" TargetMode="External"/><Relationship Id="rId838" Type="http://schemas.openxmlformats.org/officeDocument/2006/relationships/hyperlink" Target="http://maps.google.com/?output=embed&amp;q=41.58961667,-70.46258333" TargetMode="External"/><Relationship Id="rId1468" Type="http://schemas.openxmlformats.org/officeDocument/2006/relationships/hyperlink" Target="http://www.usharbormaster.com/secure/AuxAidReport_new.cfm?id=28327" TargetMode="External"/><Relationship Id="rId1675" Type="http://schemas.openxmlformats.org/officeDocument/2006/relationships/hyperlink" Target="http://maps.google.com/?output=embed&amp;q=41.55796944,-70.51922500" TargetMode="External"/><Relationship Id="rId1882" Type="http://schemas.openxmlformats.org/officeDocument/2006/relationships/hyperlink" Target="http://maps.google.com/?output=embed&amp;q=41.46107500,-70.58447500" TargetMode="External"/><Relationship Id="rId2519" Type="http://schemas.openxmlformats.org/officeDocument/2006/relationships/hyperlink" Target="http://maps.google.com/?output=embed&amp;q=41.66855000,-69.98905000" TargetMode="External"/><Relationship Id="rId2726" Type="http://schemas.openxmlformats.org/officeDocument/2006/relationships/hyperlink" Target="http://maps.google.com/?output=embed&amp;q=41.72380556,-69.97280556" TargetMode="External"/><Relationship Id="rId4081" Type="http://schemas.openxmlformats.org/officeDocument/2006/relationships/hyperlink" Target="http://www.usharbormaster.com/secure/auxview.cfm?recordid=44912" TargetMode="External"/><Relationship Id="rId5132" Type="http://schemas.openxmlformats.org/officeDocument/2006/relationships/hyperlink" Target="http://www.usharbormaster.com/secure/AuxAidReport_new.cfm?id=37977" TargetMode="External"/><Relationship Id="rId1328" Type="http://schemas.openxmlformats.org/officeDocument/2006/relationships/hyperlink" Target="http://www.usharbormaster.com/secure/AuxAidReport_new.cfm?id=23883" TargetMode="External"/><Relationship Id="rId1535" Type="http://schemas.openxmlformats.org/officeDocument/2006/relationships/hyperlink" Target="http://maps.google.com/?output=embed&amp;q=41.73088889,-69.97058333" TargetMode="External"/><Relationship Id="rId2933" Type="http://schemas.openxmlformats.org/officeDocument/2006/relationships/hyperlink" Target="http://www.usharbormaster.com/secure/auxview.cfm?recordid=26613" TargetMode="External"/><Relationship Id="rId905" Type="http://schemas.openxmlformats.org/officeDocument/2006/relationships/hyperlink" Target="http://www.usharbormaster.com/secure/auxview.cfm?recordid=37967" TargetMode="External"/><Relationship Id="rId1742" Type="http://schemas.openxmlformats.org/officeDocument/2006/relationships/hyperlink" Target="http://maps.google.com/?output=embed&amp;q=41.27722222,-70.19944444" TargetMode="External"/><Relationship Id="rId4898" Type="http://schemas.openxmlformats.org/officeDocument/2006/relationships/hyperlink" Target="http://maps.google.com/?output=embed&amp;q=41.61669444,-70.40064167" TargetMode="External"/><Relationship Id="rId34" Type="http://schemas.openxmlformats.org/officeDocument/2006/relationships/hyperlink" Target="http://maps.google.com/?output=embed&amp;q=41.74255000,-70.67190000" TargetMode="External"/><Relationship Id="rId1602" Type="http://schemas.openxmlformats.org/officeDocument/2006/relationships/hyperlink" Target="http://maps.google.com/?output=embed&amp;q=41.76011111,-69.96116667" TargetMode="External"/><Relationship Id="rId4758" Type="http://schemas.openxmlformats.org/officeDocument/2006/relationships/hyperlink" Target="http://maps.google.com/?output=embed&amp;q=41.55325000,-70.52495167" TargetMode="External"/><Relationship Id="rId4965" Type="http://schemas.openxmlformats.org/officeDocument/2006/relationships/hyperlink" Target="http://www.usharbormaster.com/secure/auxview.cfm?recordid=26556" TargetMode="External"/><Relationship Id="rId3567" Type="http://schemas.openxmlformats.org/officeDocument/2006/relationships/hyperlink" Target="http://maps.google.com/?output=embed&amp;q=41.61047222,-70.42119444" TargetMode="External"/><Relationship Id="rId3774" Type="http://schemas.openxmlformats.org/officeDocument/2006/relationships/hyperlink" Target="http://maps.google.com/?output=embed&amp;q=41.07628222,-71.14593694" TargetMode="External"/><Relationship Id="rId3981" Type="http://schemas.openxmlformats.org/officeDocument/2006/relationships/hyperlink" Target="http://www.usharbormaster.com/secure/auxview.cfm?recordid=44887" TargetMode="External"/><Relationship Id="rId4618" Type="http://schemas.openxmlformats.org/officeDocument/2006/relationships/hyperlink" Target="http://maps.google.com/?output=embed&amp;q=41.03777722,-70.39560333" TargetMode="External"/><Relationship Id="rId4825" Type="http://schemas.openxmlformats.org/officeDocument/2006/relationships/hyperlink" Target="http://www.usharbormaster.com/secure/auxview.cfm?recordid=28587" TargetMode="External"/><Relationship Id="rId488" Type="http://schemas.openxmlformats.org/officeDocument/2006/relationships/hyperlink" Target="http://www.usharbormaster.com/secure/AuxAidReport_new.cfm?id=29132" TargetMode="External"/><Relationship Id="rId695" Type="http://schemas.openxmlformats.org/officeDocument/2006/relationships/hyperlink" Target="http://maps.google.com/?output=embed&amp;q=41.60022222,-70.43180556" TargetMode="External"/><Relationship Id="rId2169" Type="http://schemas.openxmlformats.org/officeDocument/2006/relationships/hyperlink" Target="http://www.usharbormaster.com/secure/auxview.cfm?recordid=27648" TargetMode="External"/><Relationship Id="rId2376" Type="http://schemas.openxmlformats.org/officeDocument/2006/relationships/hyperlink" Target="http://www.usharbormaster.com/secure/AuxAidReport_new.cfm?id=24065" TargetMode="External"/><Relationship Id="rId2583" Type="http://schemas.openxmlformats.org/officeDocument/2006/relationships/hyperlink" Target="http://maps.google.com/?output=embed&amp;q=41.63366667,-70.21969444" TargetMode="External"/><Relationship Id="rId2790" Type="http://schemas.openxmlformats.org/officeDocument/2006/relationships/hyperlink" Target="http://maps.google.com/?output=embed&amp;q=41.30522222,-70.02658333" TargetMode="External"/><Relationship Id="rId3427" Type="http://schemas.openxmlformats.org/officeDocument/2006/relationships/hyperlink" Target="http://maps.google.com/?output=embed&amp;q=41.59688333,-70.46445833" TargetMode="External"/><Relationship Id="rId3634" Type="http://schemas.openxmlformats.org/officeDocument/2006/relationships/hyperlink" Target="http://maps.google.com/?output=embed&amp;q=41.73540000,-70.66323333" TargetMode="External"/><Relationship Id="rId3841" Type="http://schemas.openxmlformats.org/officeDocument/2006/relationships/hyperlink" Target="http://www.usharbormaster.com/secure/auxview.cfm?recordid=28101" TargetMode="External"/><Relationship Id="rId348" Type="http://schemas.openxmlformats.org/officeDocument/2006/relationships/hyperlink" Target="http://www.usharbormaster.com/secure/AuxAidReport_new.cfm?id=30139" TargetMode="External"/><Relationship Id="rId555" Type="http://schemas.openxmlformats.org/officeDocument/2006/relationships/hyperlink" Target="http://maps.google.com/?output=embed&amp;q=41.38700000,-71.03200000" TargetMode="External"/><Relationship Id="rId762" Type="http://schemas.openxmlformats.org/officeDocument/2006/relationships/hyperlink" Target="http://maps.google.com/?output=embed&amp;q=41.60875000,-70.43258333" TargetMode="External"/><Relationship Id="rId1185" Type="http://schemas.openxmlformats.org/officeDocument/2006/relationships/hyperlink" Target="http://www.usharbormaster.com/secure/auxview.cfm?recordid=44084" TargetMode="External"/><Relationship Id="rId1392" Type="http://schemas.openxmlformats.org/officeDocument/2006/relationships/hyperlink" Target="http://www.usharbormaster.com/secure/AuxAidReport_new.cfm?id=36761" TargetMode="External"/><Relationship Id="rId2029" Type="http://schemas.openxmlformats.org/officeDocument/2006/relationships/hyperlink" Target="http://www.usharbormaster.com/secure/auxview.cfm?recordid=26712" TargetMode="External"/><Relationship Id="rId2236" Type="http://schemas.openxmlformats.org/officeDocument/2006/relationships/hyperlink" Target="http://www.usharbormaster.com/secure/AuxAidReport_new.cfm?id=26054" TargetMode="External"/><Relationship Id="rId2443" Type="http://schemas.openxmlformats.org/officeDocument/2006/relationships/hyperlink" Target="http://maps.google.com/?output=embed&amp;q=41.66427778,-69.95500000" TargetMode="External"/><Relationship Id="rId2650" Type="http://schemas.openxmlformats.org/officeDocument/2006/relationships/hyperlink" Target="http://maps.google.com/?output=embed&amp;q=41.69985000,-70.74336667" TargetMode="External"/><Relationship Id="rId3701" Type="http://schemas.openxmlformats.org/officeDocument/2006/relationships/hyperlink" Target="http://www.usharbormaster.com/secure/auxview.cfm?recordid=25236" TargetMode="External"/><Relationship Id="rId208" Type="http://schemas.openxmlformats.org/officeDocument/2006/relationships/hyperlink" Target="http://www.usharbormaster.com/secure/AuxAidReport_new.cfm?id=27979" TargetMode="External"/><Relationship Id="rId415" Type="http://schemas.openxmlformats.org/officeDocument/2006/relationships/hyperlink" Target="http://maps.google.com/?output=embed&amp;q=41.69250000,-70.16985000" TargetMode="External"/><Relationship Id="rId622" Type="http://schemas.openxmlformats.org/officeDocument/2006/relationships/hyperlink" Target="http://maps.google.com/?output=embed&amp;q=41.38765000,-70.50238333" TargetMode="External"/><Relationship Id="rId1045" Type="http://schemas.openxmlformats.org/officeDocument/2006/relationships/hyperlink" Target="http://www.usharbormaster.com/secure/auxview.cfm?recordid=28491" TargetMode="External"/><Relationship Id="rId1252" Type="http://schemas.openxmlformats.org/officeDocument/2006/relationships/hyperlink" Target="http://www.usharbormaster.com/secure/AuxAidReport_new.cfm?id=28545" TargetMode="External"/><Relationship Id="rId2303" Type="http://schemas.openxmlformats.org/officeDocument/2006/relationships/hyperlink" Target="http://maps.google.com/?output=embed&amp;q=41.62090000,-70.91358333" TargetMode="External"/><Relationship Id="rId2510" Type="http://schemas.openxmlformats.org/officeDocument/2006/relationships/hyperlink" Target="http://maps.google.com/?output=embed&amp;q=41.66320000,-69.97940000" TargetMode="External"/><Relationship Id="rId1112" Type="http://schemas.openxmlformats.org/officeDocument/2006/relationships/hyperlink" Target="http://www.usharbormaster.com/secure/AuxAidReport_new.cfm?id=45106" TargetMode="External"/><Relationship Id="rId4268" Type="http://schemas.openxmlformats.org/officeDocument/2006/relationships/hyperlink" Target="http://www.usharbormaster.com/secure/AuxAidReport_new.cfm?id=23974" TargetMode="External"/><Relationship Id="rId4475" Type="http://schemas.openxmlformats.org/officeDocument/2006/relationships/hyperlink" Target="http://maps.google.com/?output=embed&amp;q=41.10394500,-70.44111000" TargetMode="External"/><Relationship Id="rId3077" Type="http://schemas.openxmlformats.org/officeDocument/2006/relationships/hyperlink" Target="http://www.usharbormaster.com/secure/auxview.cfm?recordid=44510" TargetMode="External"/><Relationship Id="rId3284" Type="http://schemas.openxmlformats.org/officeDocument/2006/relationships/hyperlink" Target="http://www.usharbormaster.com/secure/AuxAidReport_new.cfm?id=44563" TargetMode="External"/><Relationship Id="rId4128" Type="http://schemas.openxmlformats.org/officeDocument/2006/relationships/hyperlink" Target="http://www.usharbormaster.com/secure/AuxAidReport_new.cfm?id=44921" TargetMode="External"/><Relationship Id="rId4682" Type="http://schemas.openxmlformats.org/officeDocument/2006/relationships/hyperlink" Target="http://maps.google.com/?output=embed&amp;q=40.98664778,-70.48258500" TargetMode="External"/><Relationship Id="rId1929" Type="http://schemas.openxmlformats.org/officeDocument/2006/relationships/hyperlink" Target="http://www.usharbormaster.com/secure/auxview.cfm?recordid=42659" TargetMode="External"/><Relationship Id="rId2093" Type="http://schemas.openxmlformats.org/officeDocument/2006/relationships/hyperlink" Target="http://www.usharbormaster.com/secure/auxview.cfm?recordid=44305" TargetMode="External"/><Relationship Id="rId3491" Type="http://schemas.openxmlformats.org/officeDocument/2006/relationships/hyperlink" Target="http://maps.google.com/?output=embed&amp;q=41.57445000,-70.52781667" TargetMode="External"/><Relationship Id="rId4335" Type="http://schemas.openxmlformats.org/officeDocument/2006/relationships/hyperlink" Target="http://maps.google.com/?output=embed&amp;q=41.79833333,-69.97686111" TargetMode="External"/><Relationship Id="rId4542" Type="http://schemas.openxmlformats.org/officeDocument/2006/relationships/hyperlink" Target="http://maps.google.com/?output=embed&amp;q=41.05217778,-70.57219472" TargetMode="External"/><Relationship Id="rId3144" Type="http://schemas.openxmlformats.org/officeDocument/2006/relationships/hyperlink" Target="http://www.usharbormaster.com/secure/AuxAidReport_new.cfm?id=44527" TargetMode="External"/><Relationship Id="rId3351" Type="http://schemas.openxmlformats.org/officeDocument/2006/relationships/hyperlink" Target="http://maps.google.com/?output=embed&amp;q=41.70475000,-69.97668333" TargetMode="External"/><Relationship Id="rId4402" Type="http://schemas.openxmlformats.org/officeDocument/2006/relationships/hyperlink" Target="http://maps.google.com/?output=embed&amp;q=41.62946667,-70.25968333" TargetMode="External"/><Relationship Id="rId272" Type="http://schemas.openxmlformats.org/officeDocument/2006/relationships/hyperlink" Target="http://www.usharbormaster.com/secure/AuxAidReport_new.cfm?id=27692" TargetMode="External"/><Relationship Id="rId2160" Type="http://schemas.openxmlformats.org/officeDocument/2006/relationships/hyperlink" Target="http://www.usharbormaster.com/secure/AuxAidReport_new.cfm?id=27639" TargetMode="External"/><Relationship Id="rId3004" Type="http://schemas.openxmlformats.org/officeDocument/2006/relationships/hyperlink" Target="http://www.usharbormaster.com/secure/AuxAidReport_new.cfm?id=27722" TargetMode="External"/><Relationship Id="rId3211" Type="http://schemas.openxmlformats.org/officeDocument/2006/relationships/hyperlink" Target="http://maps.google.com/?output=embed&amp;q=41.12752611,-71.03706000" TargetMode="External"/><Relationship Id="rId132" Type="http://schemas.openxmlformats.org/officeDocument/2006/relationships/hyperlink" Target="http://www.usharbormaster.com/secure/AuxAidReport_new.cfm?id=23840" TargetMode="External"/><Relationship Id="rId2020" Type="http://schemas.openxmlformats.org/officeDocument/2006/relationships/hyperlink" Target="http://www.usharbormaster.com/secure/AuxAidReport_new.cfm?id=25654" TargetMode="External"/><Relationship Id="rId5176" Type="http://schemas.openxmlformats.org/officeDocument/2006/relationships/hyperlink" Target="http://www.usharbormaster.com/secure/AuxAidReport_new.cfm?id=28807" TargetMode="External"/><Relationship Id="rId1579" Type="http://schemas.openxmlformats.org/officeDocument/2006/relationships/hyperlink" Target="http://maps.google.com/?output=embed&amp;q=41.75044444,-69.96677778" TargetMode="External"/><Relationship Id="rId2977" Type="http://schemas.openxmlformats.org/officeDocument/2006/relationships/hyperlink" Target="http://www.usharbormaster.com/secure/auxview.cfm?recordid=29028" TargetMode="External"/><Relationship Id="rId4192" Type="http://schemas.openxmlformats.org/officeDocument/2006/relationships/hyperlink" Target="http://www.usharbormaster.com/secure/AuxAidReport_new.cfm?id=44937" TargetMode="External"/><Relationship Id="rId5036" Type="http://schemas.openxmlformats.org/officeDocument/2006/relationships/hyperlink" Target="http://www.usharbormaster.com/secure/AuxAidReport_new.cfm?id=26382" TargetMode="External"/><Relationship Id="rId949" Type="http://schemas.openxmlformats.org/officeDocument/2006/relationships/hyperlink" Target="http://www.usharbormaster.com/secure/auxview.cfm?recordid=29319" TargetMode="External"/><Relationship Id="rId1786" Type="http://schemas.openxmlformats.org/officeDocument/2006/relationships/hyperlink" Target="http://maps.google.com/?output=embed&amp;q=41.70963889,-70.30172222" TargetMode="External"/><Relationship Id="rId1993" Type="http://schemas.openxmlformats.org/officeDocument/2006/relationships/hyperlink" Target="http://www.usharbormaster.com/secure/auxview.cfm?recordid=27088" TargetMode="External"/><Relationship Id="rId2837" Type="http://schemas.openxmlformats.org/officeDocument/2006/relationships/hyperlink" Target="http://www.usharbormaster.com/secure/auxview.cfm?recordid=26648" TargetMode="External"/><Relationship Id="rId4052" Type="http://schemas.openxmlformats.org/officeDocument/2006/relationships/hyperlink" Target="http://www.usharbormaster.com/secure/AuxAidReport_new.cfm?id=44904" TargetMode="External"/><Relationship Id="rId5103" Type="http://schemas.openxmlformats.org/officeDocument/2006/relationships/hyperlink" Target="http://maps.google.com/?output=embed&amp;q=41.73075000,-70.74106389" TargetMode="External"/><Relationship Id="rId78" Type="http://schemas.openxmlformats.org/officeDocument/2006/relationships/hyperlink" Target="http://maps.google.com/?output=embed&amp;q=41.58633333,-70.91100000" TargetMode="External"/><Relationship Id="rId809" Type="http://schemas.openxmlformats.org/officeDocument/2006/relationships/hyperlink" Target="http://www.usharbormaster.com/secure/auxview.cfm?recordid=28910" TargetMode="External"/><Relationship Id="rId1439" Type="http://schemas.openxmlformats.org/officeDocument/2006/relationships/hyperlink" Target="http://maps.google.com/?output=embed&amp;q=41.46508333,-70.63050000" TargetMode="External"/><Relationship Id="rId1646" Type="http://schemas.openxmlformats.org/officeDocument/2006/relationships/hyperlink" Target="http://maps.google.com/?output=embed&amp;q=41.56195000,-70.51348333" TargetMode="External"/><Relationship Id="rId1853" Type="http://schemas.openxmlformats.org/officeDocument/2006/relationships/hyperlink" Target="http://www.usharbormaster.com/secure/auxview.cfm?recordid=26577" TargetMode="External"/><Relationship Id="rId2904" Type="http://schemas.openxmlformats.org/officeDocument/2006/relationships/hyperlink" Target="http://www.usharbormaster.com/secure/AuxAidReport_new.cfm?id=42670" TargetMode="External"/><Relationship Id="rId1506" Type="http://schemas.openxmlformats.org/officeDocument/2006/relationships/hyperlink" Target="http://maps.google.com/?output=embed&amp;q=41.70238333,-70.62098333" TargetMode="External"/><Relationship Id="rId1713" Type="http://schemas.openxmlformats.org/officeDocument/2006/relationships/hyperlink" Target="http://www.usharbormaster.com/secure/auxview.cfm?recordid=28678" TargetMode="External"/><Relationship Id="rId1920" Type="http://schemas.openxmlformats.org/officeDocument/2006/relationships/hyperlink" Target="http://www.usharbormaster.com/secure/AuxAidReport_new.cfm?id=43852" TargetMode="External"/><Relationship Id="rId4869" Type="http://schemas.openxmlformats.org/officeDocument/2006/relationships/hyperlink" Target="http://www.usharbormaster.com/secure/auxview.cfm?recordid=26546" TargetMode="External"/><Relationship Id="rId3678" Type="http://schemas.openxmlformats.org/officeDocument/2006/relationships/hyperlink" Target="http://maps.google.com/?output=embed&amp;q=41.71027778,-70.76305556" TargetMode="External"/><Relationship Id="rId3885" Type="http://schemas.openxmlformats.org/officeDocument/2006/relationships/hyperlink" Target="http://www.usharbormaster.com/secure/auxview.cfm?recordid=28094" TargetMode="External"/><Relationship Id="rId4729" Type="http://schemas.openxmlformats.org/officeDocument/2006/relationships/hyperlink" Target="http://www.usharbormaster.com/secure/auxview.cfm?recordid=26099" TargetMode="External"/><Relationship Id="rId4936" Type="http://schemas.openxmlformats.org/officeDocument/2006/relationships/hyperlink" Target="http://www.usharbormaster.com/secure/AuxAidReport_new.cfm?id=26597" TargetMode="External"/><Relationship Id="rId599" Type="http://schemas.openxmlformats.org/officeDocument/2006/relationships/hyperlink" Target="http://maps.google.com/?output=embed&amp;q=41.62763889,-70.36658333" TargetMode="External"/><Relationship Id="rId2487" Type="http://schemas.openxmlformats.org/officeDocument/2006/relationships/hyperlink" Target="http://maps.google.com/?output=embed&amp;q=41.67239750,-69.98687889" TargetMode="External"/><Relationship Id="rId2694" Type="http://schemas.openxmlformats.org/officeDocument/2006/relationships/hyperlink" Target="http://maps.google.com/?output=embed&amp;q=41.71100000,-69.95591667" TargetMode="External"/><Relationship Id="rId3538" Type="http://schemas.openxmlformats.org/officeDocument/2006/relationships/hyperlink" Target="http://maps.google.com/?output=embed&amp;q=41.60847639,-70.40644972" TargetMode="External"/><Relationship Id="rId3745" Type="http://schemas.openxmlformats.org/officeDocument/2006/relationships/hyperlink" Target="http://www.usharbormaster.com/secure/auxview.cfm?recordid=44316" TargetMode="External"/><Relationship Id="rId459" Type="http://schemas.openxmlformats.org/officeDocument/2006/relationships/hyperlink" Target="http://maps.google.com/?output=embed&amp;q=41.61675000,-70.80890000" TargetMode="External"/><Relationship Id="rId666" Type="http://schemas.openxmlformats.org/officeDocument/2006/relationships/hyperlink" Target="http://maps.google.com/?output=embed&amp;q=41.74581667,-70.62060000" TargetMode="External"/><Relationship Id="rId873" Type="http://schemas.openxmlformats.org/officeDocument/2006/relationships/hyperlink" Target="http://www.usharbormaster.com/secure/auxview.cfm?recordid=26506" TargetMode="External"/><Relationship Id="rId1089" Type="http://schemas.openxmlformats.org/officeDocument/2006/relationships/hyperlink" Target="http://www.usharbormaster.com/secure/auxview.cfm?recordid=30934" TargetMode="External"/><Relationship Id="rId1296" Type="http://schemas.openxmlformats.org/officeDocument/2006/relationships/hyperlink" Target="http://www.usharbormaster.com/secure/AuxAidReport_new.cfm?id=28159" TargetMode="External"/><Relationship Id="rId2347" Type="http://schemas.openxmlformats.org/officeDocument/2006/relationships/hyperlink" Target="http://maps.google.com/?output=embed&amp;q=41.63010611,-70.40038000" TargetMode="External"/><Relationship Id="rId2554" Type="http://schemas.openxmlformats.org/officeDocument/2006/relationships/hyperlink" Target="http://maps.google.com/?output=embed&amp;q=41.63993333,-70.21075000" TargetMode="External"/><Relationship Id="rId3952" Type="http://schemas.openxmlformats.org/officeDocument/2006/relationships/hyperlink" Target="http://www.usharbormaster.com/secure/AuxAidReport_new.cfm?id=44879" TargetMode="External"/><Relationship Id="rId319" Type="http://schemas.openxmlformats.org/officeDocument/2006/relationships/hyperlink" Target="http://maps.google.com/?output=embed&amp;q=41.64077778,-70.19605556" TargetMode="External"/><Relationship Id="rId526" Type="http://schemas.openxmlformats.org/officeDocument/2006/relationships/hyperlink" Target="http://maps.google.com/?output=embed&amp;q=41.75140306,-70.62430611" TargetMode="External"/><Relationship Id="rId1156" Type="http://schemas.openxmlformats.org/officeDocument/2006/relationships/hyperlink" Target="http://www.usharbormaster.com/secure/AuxAidReport_new.cfm?id=27688" TargetMode="External"/><Relationship Id="rId1363" Type="http://schemas.openxmlformats.org/officeDocument/2006/relationships/hyperlink" Target="http://maps.google.com/?output=embed&amp;q=41.62740000,-70.27323333" TargetMode="External"/><Relationship Id="rId2207" Type="http://schemas.openxmlformats.org/officeDocument/2006/relationships/hyperlink" Target="http://maps.google.com/?output=embed&amp;q=41.29108333,-70.07869444" TargetMode="External"/><Relationship Id="rId2761" Type="http://schemas.openxmlformats.org/officeDocument/2006/relationships/hyperlink" Target="http://www.usharbormaster.com/secure/auxview.cfm?recordid=28074" TargetMode="External"/><Relationship Id="rId3605" Type="http://schemas.openxmlformats.org/officeDocument/2006/relationships/hyperlink" Target="http://www.usharbormaster.com/secure/auxview.cfm?recordid=28605" TargetMode="External"/><Relationship Id="rId3812" Type="http://schemas.openxmlformats.org/officeDocument/2006/relationships/hyperlink" Target="http://www.usharbormaster.com/secure/AuxAidReport_new.cfm?id=28399" TargetMode="External"/><Relationship Id="rId733" Type="http://schemas.openxmlformats.org/officeDocument/2006/relationships/hyperlink" Target="http://www.usharbormaster.com/secure/auxview.cfm?recordid=26497" TargetMode="External"/><Relationship Id="rId940" Type="http://schemas.openxmlformats.org/officeDocument/2006/relationships/hyperlink" Target="http://www.usharbormaster.com/secure/AuxAidReport_new.cfm?id=29320" TargetMode="External"/><Relationship Id="rId1016" Type="http://schemas.openxmlformats.org/officeDocument/2006/relationships/hyperlink" Target="http://www.usharbormaster.com/secure/AuxAidReport_new.cfm?id=26126" TargetMode="External"/><Relationship Id="rId1570" Type="http://schemas.openxmlformats.org/officeDocument/2006/relationships/hyperlink" Target="http://maps.google.com/?output=embed&amp;q=41.74525000,-69.96519444" TargetMode="External"/><Relationship Id="rId2414" Type="http://schemas.openxmlformats.org/officeDocument/2006/relationships/hyperlink" Target="http://maps.google.com/?output=embed&amp;q=41.74316667,-70.62821667" TargetMode="External"/><Relationship Id="rId2621" Type="http://schemas.openxmlformats.org/officeDocument/2006/relationships/hyperlink" Target="http://www.usharbormaster.com/secure/auxview.cfm?recordid=29090" TargetMode="External"/><Relationship Id="rId800" Type="http://schemas.openxmlformats.org/officeDocument/2006/relationships/hyperlink" Target="http://www.usharbormaster.com/secure/AuxAidReport_new.cfm?id=29455" TargetMode="External"/><Relationship Id="rId1223" Type="http://schemas.openxmlformats.org/officeDocument/2006/relationships/hyperlink" Target="http://maps.google.com/?output=embed&amp;q=41.54403611,-70.58065278" TargetMode="External"/><Relationship Id="rId1430" Type="http://schemas.openxmlformats.org/officeDocument/2006/relationships/hyperlink" Target="http://maps.google.com/?output=embed&amp;q=41.46248056,-70.62708056" TargetMode="External"/><Relationship Id="rId4379" Type="http://schemas.openxmlformats.org/officeDocument/2006/relationships/hyperlink" Target="http://maps.google.com/?output=embed&amp;q=41.80533333,-69.96925000" TargetMode="External"/><Relationship Id="rId4586" Type="http://schemas.openxmlformats.org/officeDocument/2006/relationships/hyperlink" Target="http://maps.google.com/?output=embed&amp;q=41.03550083,-70.57179806" TargetMode="External"/><Relationship Id="rId4793" Type="http://schemas.openxmlformats.org/officeDocument/2006/relationships/hyperlink" Target="http://www.usharbormaster.com/secure/auxview.cfm?recordid=36700" TargetMode="External"/><Relationship Id="rId3188" Type="http://schemas.openxmlformats.org/officeDocument/2006/relationships/hyperlink" Target="http://www.usharbormaster.com/secure/AuxAidReport_new.cfm?id=44538" TargetMode="External"/><Relationship Id="rId3395" Type="http://schemas.openxmlformats.org/officeDocument/2006/relationships/hyperlink" Target="http://maps.google.com/?output=embed&amp;q=41.70833333,-69.96930556" TargetMode="External"/><Relationship Id="rId4239" Type="http://schemas.openxmlformats.org/officeDocument/2006/relationships/hyperlink" Target="http://maps.google.com/?output=embed&amp;q=40.95893389,-71.16427833" TargetMode="External"/><Relationship Id="rId4446" Type="http://schemas.openxmlformats.org/officeDocument/2006/relationships/hyperlink" Target="http://maps.google.com/?output=embed&amp;q=41.12007222,-70.48517500" TargetMode="External"/><Relationship Id="rId4653" Type="http://schemas.openxmlformats.org/officeDocument/2006/relationships/hyperlink" Target="http://www.usharbormaster.com/secure/auxview.cfm?recordid=44177" TargetMode="External"/><Relationship Id="rId4860" Type="http://schemas.openxmlformats.org/officeDocument/2006/relationships/hyperlink" Target="http://www.usharbormaster.com/secure/AuxAidReport_new.cfm?id=28793" TargetMode="External"/><Relationship Id="rId3048" Type="http://schemas.openxmlformats.org/officeDocument/2006/relationships/hyperlink" Target="http://www.usharbormaster.com/secure/AuxAidReport_new.cfm?id=44544" TargetMode="External"/><Relationship Id="rId3255" Type="http://schemas.openxmlformats.org/officeDocument/2006/relationships/hyperlink" Target="http://maps.google.com/?output=embed&amp;q=41.11461139,-70.86043667" TargetMode="External"/><Relationship Id="rId3462" Type="http://schemas.openxmlformats.org/officeDocument/2006/relationships/hyperlink" Target="http://maps.google.com/?output=embed&amp;q=41.57426667,-70.52790000" TargetMode="External"/><Relationship Id="rId4306" Type="http://schemas.openxmlformats.org/officeDocument/2006/relationships/hyperlink" Target="http://maps.google.com/?output=embed&amp;q=41.80525000,-69.96836111" TargetMode="External"/><Relationship Id="rId4513" Type="http://schemas.openxmlformats.org/officeDocument/2006/relationships/hyperlink" Target="http://www.usharbormaster.com/secure/auxview.cfm?recordid=44142" TargetMode="External"/><Relationship Id="rId4720" Type="http://schemas.openxmlformats.org/officeDocument/2006/relationships/hyperlink" Target="http://www.usharbormaster.com/secure/AuxAidReport_new.cfm?id=26095" TargetMode="External"/><Relationship Id="rId176" Type="http://schemas.openxmlformats.org/officeDocument/2006/relationships/hyperlink" Target="http://www.usharbormaster.com/secure/AuxAidReport_new.cfm?id=28497" TargetMode="External"/><Relationship Id="rId383" Type="http://schemas.openxmlformats.org/officeDocument/2006/relationships/hyperlink" Target="http://maps.google.com/?output=embed&amp;q=41.71377778,-69.96652778" TargetMode="External"/><Relationship Id="rId590" Type="http://schemas.openxmlformats.org/officeDocument/2006/relationships/hyperlink" Target="http://maps.google.com/?output=embed&amp;q=41.62594444,-70.36769444" TargetMode="External"/><Relationship Id="rId2064" Type="http://schemas.openxmlformats.org/officeDocument/2006/relationships/hyperlink" Target="http://www.usharbormaster.com/secure/AuxAidReport_new.cfm?id=28149" TargetMode="External"/><Relationship Id="rId2271" Type="http://schemas.openxmlformats.org/officeDocument/2006/relationships/hyperlink" Target="http://maps.google.com/?output=embed&amp;q=41.61391667,-70.84056667" TargetMode="External"/><Relationship Id="rId3115" Type="http://schemas.openxmlformats.org/officeDocument/2006/relationships/hyperlink" Target="http://maps.google.com/?output=embed&amp;q=41.19375500,-71.10598194" TargetMode="External"/><Relationship Id="rId3322" Type="http://schemas.openxmlformats.org/officeDocument/2006/relationships/hyperlink" Target="http://maps.google.com/?output=embed&amp;q=41.71741667,-69.99461111" TargetMode="External"/><Relationship Id="rId243" Type="http://schemas.openxmlformats.org/officeDocument/2006/relationships/hyperlink" Target="http://maps.google.com/?output=embed&amp;q=41.69022222,-70.16819444" TargetMode="External"/><Relationship Id="rId450" Type="http://schemas.openxmlformats.org/officeDocument/2006/relationships/hyperlink" Target="http://maps.google.com/?output=embed&amp;q=41.61105000,-70.80278333" TargetMode="External"/><Relationship Id="rId1080" Type="http://schemas.openxmlformats.org/officeDocument/2006/relationships/hyperlink" Target="http://www.usharbormaster.com/secure/AuxAidReport_new.cfm?id=30975" TargetMode="External"/><Relationship Id="rId2131" Type="http://schemas.openxmlformats.org/officeDocument/2006/relationships/hyperlink" Target="http://maps.google.com/?output=embed&amp;q=41.70599444,-70.62715278" TargetMode="External"/><Relationship Id="rId103" Type="http://schemas.openxmlformats.org/officeDocument/2006/relationships/hyperlink" Target="http://maps.google.com/?output=embed&amp;q=41.57916667,-70.92601667" TargetMode="External"/><Relationship Id="rId310" Type="http://schemas.openxmlformats.org/officeDocument/2006/relationships/hyperlink" Target="http://maps.google.com/?output=embed&amp;q=41.63880556,-70.19619444" TargetMode="External"/><Relationship Id="rId4096" Type="http://schemas.openxmlformats.org/officeDocument/2006/relationships/hyperlink" Target="http://www.usharbormaster.com/secure/AuxAidReport_new.cfm?id=44953" TargetMode="External"/><Relationship Id="rId5147" Type="http://schemas.openxmlformats.org/officeDocument/2006/relationships/hyperlink" Target="http://maps.google.com/?output=embed&amp;q=41.73152778,-70.73777778" TargetMode="External"/><Relationship Id="rId1897" Type="http://schemas.openxmlformats.org/officeDocument/2006/relationships/hyperlink" Target="http://www.usharbormaster.com/secure/auxview.cfm?recordid=44039" TargetMode="External"/><Relationship Id="rId2948" Type="http://schemas.openxmlformats.org/officeDocument/2006/relationships/hyperlink" Target="http://www.usharbormaster.com/secure/AuxAidReport_new.cfm?id=26346" TargetMode="External"/><Relationship Id="rId1757" Type="http://schemas.openxmlformats.org/officeDocument/2006/relationships/hyperlink" Target="http://www.usharbormaster.com/secure/auxview.cfm?recordid=28679" TargetMode="External"/><Relationship Id="rId1964" Type="http://schemas.openxmlformats.org/officeDocument/2006/relationships/hyperlink" Target="http://www.usharbormaster.com/secure/AuxAidReport_new.cfm?id=42663" TargetMode="External"/><Relationship Id="rId2808" Type="http://schemas.openxmlformats.org/officeDocument/2006/relationships/hyperlink" Target="http://www.usharbormaster.com/secure/AuxAidReport_new.cfm?id=28699" TargetMode="External"/><Relationship Id="rId4163" Type="http://schemas.openxmlformats.org/officeDocument/2006/relationships/hyperlink" Target="http://maps.google.com/?output=embed&amp;q=40.99823083,-70.83595611" TargetMode="External"/><Relationship Id="rId4370" Type="http://schemas.openxmlformats.org/officeDocument/2006/relationships/hyperlink" Target="http://maps.google.com/?output=embed&amp;q=41.80808333,-69.96577778" TargetMode="External"/><Relationship Id="rId5007" Type="http://schemas.openxmlformats.org/officeDocument/2006/relationships/hyperlink" Target="http://maps.google.com/?output=embed&amp;q=41.60430000,-70.64320000" TargetMode="External"/><Relationship Id="rId49" Type="http://schemas.openxmlformats.org/officeDocument/2006/relationships/hyperlink" Target="http://www.usharbormaster.com/secure/auxview.cfm?recordid=23705" TargetMode="External"/><Relationship Id="rId1617" Type="http://schemas.openxmlformats.org/officeDocument/2006/relationships/hyperlink" Target="http://www.usharbormaster.com/secure/auxview.cfm?recordid=23932" TargetMode="External"/><Relationship Id="rId1824" Type="http://schemas.openxmlformats.org/officeDocument/2006/relationships/hyperlink" Target="http://www.usharbormaster.com/secure/AuxAidReport_new.cfm?id=28005" TargetMode="External"/><Relationship Id="rId4023" Type="http://schemas.openxmlformats.org/officeDocument/2006/relationships/hyperlink" Target="http://maps.google.com/?output=embed&amp;q=41.02545778,-71.18775833" TargetMode="External"/><Relationship Id="rId4230" Type="http://schemas.openxmlformats.org/officeDocument/2006/relationships/hyperlink" Target="http://maps.google.com/?output=embed&amp;q=40.95791361,-71.23011389" TargetMode="External"/><Relationship Id="rId3789" Type="http://schemas.openxmlformats.org/officeDocument/2006/relationships/hyperlink" Target="http://www.usharbormaster.com/secure/auxview.cfm?recordid=28502" TargetMode="External"/><Relationship Id="rId2598" Type="http://schemas.openxmlformats.org/officeDocument/2006/relationships/hyperlink" Target="http://maps.google.com/?output=embed&amp;q=41.65310000,-70.63361389" TargetMode="External"/><Relationship Id="rId3996" Type="http://schemas.openxmlformats.org/officeDocument/2006/relationships/hyperlink" Target="http://www.usharbormaster.com/secure/AuxAidReport_new.cfm?id=44890" TargetMode="External"/><Relationship Id="rId3649" Type="http://schemas.openxmlformats.org/officeDocument/2006/relationships/hyperlink" Target="http://www.usharbormaster.com/secure/auxview.cfm?recordid=29548" TargetMode="External"/><Relationship Id="rId3856" Type="http://schemas.openxmlformats.org/officeDocument/2006/relationships/hyperlink" Target="http://www.usharbormaster.com/secure/AuxAidReport_new.cfm?id=41279" TargetMode="External"/><Relationship Id="rId4907" Type="http://schemas.openxmlformats.org/officeDocument/2006/relationships/hyperlink" Target="http://maps.google.com/?output=embed&amp;q=41.61794444,-70.40044444" TargetMode="External"/><Relationship Id="rId5071" Type="http://schemas.openxmlformats.org/officeDocument/2006/relationships/hyperlink" Target="http://maps.google.com/?output=embed&amp;q=41.60472222,-70.84286111" TargetMode="External"/><Relationship Id="rId777" Type="http://schemas.openxmlformats.org/officeDocument/2006/relationships/hyperlink" Target="http://www.usharbormaster.com/secure/auxview.cfm?recordid=26491" TargetMode="External"/><Relationship Id="rId984" Type="http://schemas.openxmlformats.org/officeDocument/2006/relationships/hyperlink" Target="http://www.usharbormaster.com/secure/AuxAidReport_new.cfm?id=32285" TargetMode="External"/><Relationship Id="rId2458" Type="http://schemas.openxmlformats.org/officeDocument/2006/relationships/hyperlink" Target="http://maps.google.com/?output=embed&amp;q=41.66123500,-69.97742389" TargetMode="External"/><Relationship Id="rId2665" Type="http://schemas.openxmlformats.org/officeDocument/2006/relationships/hyperlink" Target="http://www.usharbormaster.com/secure/auxview.cfm?recordid=28051" TargetMode="External"/><Relationship Id="rId2872" Type="http://schemas.openxmlformats.org/officeDocument/2006/relationships/hyperlink" Target="http://www.usharbormaster.com/secure/AuxAidReport_new.cfm?id=26658" TargetMode="External"/><Relationship Id="rId3509" Type="http://schemas.openxmlformats.org/officeDocument/2006/relationships/hyperlink" Target="http://www.usharbormaster.com/secure/auxview.cfm?recordid=26534" TargetMode="External"/><Relationship Id="rId3716" Type="http://schemas.openxmlformats.org/officeDocument/2006/relationships/hyperlink" Target="http://www.usharbormaster.com/secure/AuxAidReport_new.cfm?id=25233" TargetMode="External"/><Relationship Id="rId3923" Type="http://schemas.openxmlformats.org/officeDocument/2006/relationships/hyperlink" Target="http://maps.google.com/?output=embed&amp;q=40.99654000,-70.85933306" TargetMode="External"/><Relationship Id="rId637" Type="http://schemas.openxmlformats.org/officeDocument/2006/relationships/hyperlink" Target="http://www.usharbormaster.com/secure/auxview.cfm?recordid=25512" TargetMode="External"/><Relationship Id="rId844" Type="http://schemas.openxmlformats.org/officeDocument/2006/relationships/hyperlink" Target="http://www.usharbormaster.com/secure/AuxAidReport_new.cfm?id=29451" TargetMode="External"/><Relationship Id="rId1267" Type="http://schemas.openxmlformats.org/officeDocument/2006/relationships/hyperlink" Target="http://maps.google.com/?output=embed&amp;q=41.61444444,-70.26805556" TargetMode="External"/><Relationship Id="rId1474" Type="http://schemas.openxmlformats.org/officeDocument/2006/relationships/hyperlink" Target="http://maps.google.com/?output=embed&amp;q=41.46583333,-70.63083333" TargetMode="External"/><Relationship Id="rId1681" Type="http://schemas.openxmlformats.org/officeDocument/2006/relationships/hyperlink" Target="http://www.usharbormaster.com/secure/auxview.cfm?recordid=26332" TargetMode="External"/><Relationship Id="rId2318" Type="http://schemas.openxmlformats.org/officeDocument/2006/relationships/hyperlink" Target="http://maps.google.com/?output=embed&amp;q=41.62044167,-70.91434000" TargetMode="External"/><Relationship Id="rId2525" Type="http://schemas.openxmlformats.org/officeDocument/2006/relationships/hyperlink" Target="http://www.usharbormaster.com/secure/auxview.cfm?recordid=28478" TargetMode="External"/><Relationship Id="rId2732" Type="http://schemas.openxmlformats.org/officeDocument/2006/relationships/hyperlink" Target="http://www.usharbormaster.com/secure/AuxAidReport_new.cfm?id=28068" TargetMode="External"/><Relationship Id="rId704" Type="http://schemas.openxmlformats.org/officeDocument/2006/relationships/hyperlink" Target="http://www.usharbormaster.com/secure/AuxAidReport_new.cfm?id=26482" TargetMode="External"/><Relationship Id="rId911" Type="http://schemas.openxmlformats.org/officeDocument/2006/relationships/hyperlink" Target="http://maps.google.com/?output=embed&amp;q=41.74043833,-70.65515833" TargetMode="External"/><Relationship Id="rId1127" Type="http://schemas.openxmlformats.org/officeDocument/2006/relationships/hyperlink" Target="http://maps.google.com/?output=embed&amp;q=41.65051667,-70.63528333" TargetMode="External"/><Relationship Id="rId1334" Type="http://schemas.openxmlformats.org/officeDocument/2006/relationships/hyperlink" Target="http://maps.google.com/?output=embed&amp;q=41.65373333,-70.11570000" TargetMode="External"/><Relationship Id="rId1541" Type="http://schemas.openxmlformats.org/officeDocument/2006/relationships/hyperlink" Target="http://www.usharbormaster.com/secure/auxview.cfm?recordid=23914" TargetMode="External"/><Relationship Id="rId4697" Type="http://schemas.openxmlformats.org/officeDocument/2006/relationships/hyperlink" Target="http://www.usharbormaster.com/secure/auxview.cfm?recordid=44406" TargetMode="External"/><Relationship Id="rId40" Type="http://schemas.openxmlformats.org/officeDocument/2006/relationships/hyperlink" Target="http://www.usharbormaster.com/secure/AuxAidReport_new.cfm?id=23736" TargetMode="External"/><Relationship Id="rId1401" Type="http://schemas.openxmlformats.org/officeDocument/2006/relationships/hyperlink" Target="http://www.usharbormaster.com/secure/auxview.cfm?recordid=29458" TargetMode="External"/><Relationship Id="rId3299" Type="http://schemas.openxmlformats.org/officeDocument/2006/relationships/hyperlink" Target="http://maps.google.com/?output=embed&amp;q=41.07910806,-70.99038194" TargetMode="External"/><Relationship Id="rId4557" Type="http://schemas.openxmlformats.org/officeDocument/2006/relationships/hyperlink" Target="http://www.usharbormaster.com/secure/auxview.cfm?recordid=44153" TargetMode="External"/><Relationship Id="rId4764" Type="http://schemas.openxmlformats.org/officeDocument/2006/relationships/hyperlink" Target="http://www.usharbormaster.com/secure/AuxAidReport_new.cfm?id=25845" TargetMode="External"/><Relationship Id="rId3159" Type="http://schemas.openxmlformats.org/officeDocument/2006/relationships/hyperlink" Target="http://maps.google.com/?output=embed&amp;q=41.15937639,-71.17071611" TargetMode="External"/><Relationship Id="rId3366" Type="http://schemas.openxmlformats.org/officeDocument/2006/relationships/hyperlink" Target="http://maps.google.com/?output=embed&amp;q=41.71130556,-69.96697222" TargetMode="External"/><Relationship Id="rId3573" Type="http://schemas.openxmlformats.org/officeDocument/2006/relationships/hyperlink" Target="http://www.usharbormaster.com/secure/auxview.cfm?recordid=29429" TargetMode="External"/><Relationship Id="rId4417" Type="http://schemas.openxmlformats.org/officeDocument/2006/relationships/hyperlink" Target="http://www.usharbormaster.com/secure/auxview.cfm?recordid=27694" TargetMode="External"/><Relationship Id="rId4971" Type="http://schemas.openxmlformats.org/officeDocument/2006/relationships/hyperlink" Target="http://maps.google.com/?output=embed&amp;q=41.61538889,-70.40041667" TargetMode="External"/><Relationship Id="rId287" Type="http://schemas.openxmlformats.org/officeDocument/2006/relationships/hyperlink" Target="http://maps.google.com/?output=embed&amp;q=41.70030556,-70.17458333" TargetMode="External"/><Relationship Id="rId494" Type="http://schemas.openxmlformats.org/officeDocument/2006/relationships/hyperlink" Target="http://maps.google.com/?output=embed&amp;q=41.73386667,-70.64985000" TargetMode="External"/><Relationship Id="rId2175" Type="http://schemas.openxmlformats.org/officeDocument/2006/relationships/hyperlink" Target="http://maps.google.com/?output=embed&amp;q=41.45388889,-70.59133333" TargetMode="External"/><Relationship Id="rId2382" Type="http://schemas.openxmlformats.org/officeDocument/2006/relationships/hyperlink" Target="http://maps.google.com/?output=embed&amp;q=41.46029444,-70.55636944" TargetMode="External"/><Relationship Id="rId3019" Type="http://schemas.openxmlformats.org/officeDocument/2006/relationships/hyperlink" Target="http://maps.google.com/?output=embed&amp;q=41.70133333,-70.74820000" TargetMode="External"/><Relationship Id="rId3226" Type="http://schemas.openxmlformats.org/officeDocument/2006/relationships/hyperlink" Target="http://maps.google.com/?output=embed&amp;q=41.13144306,-70.83977861" TargetMode="External"/><Relationship Id="rId3780" Type="http://schemas.openxmlformats.org/officeDocument/2006/relationships/hyperlink" Target="http://www.usharbormaster.com/secure/AuxAidReport_new.cfm?id=44327" TargetMode="External"/><Relationship Id="rId4624" Type="http://schemas.openxmlformats.org/officeDocument/2006/relationships/hyperlink" Target="http://www.usharbormaster.com/secure/AuxAidReport_new.cfm?id=44169" TargetMode="External"/><Relationship Id="rId4831" Type="http://schemas.openxmlformats.org/officeDocument/2006/relationships/hyperlink" Target="http://maps.google.com/?output=embed&amp;q=41.65311111,-70.18475000" TargetMode="External"/><Relationship Id="rId147" Type="http://schemas.openxmlformats.org/officeDocument/2006/relationships/hyperlink" Target="http://maps.google.com/?output=embed&amp;q=41.65075000,-70.19702778" TargetMode="External"/><Relationship Id="rId354" Type="http://schemas.openxmlformats.org/officeDocument/2006/relationships/hyperlink" Target="http://maps.google.com/?output=embed&amp;q=41.67570611,-70.62951111" TargetMode="External"/><Relationship Id="rId1191" Type="http://schemas.openxmlformats.org/officeDocument/2006/relationships/hyperlink" Target="http://maps.google.com/?output=embed&amp;q=41.52223028,-70.67131222" TargetMode="External"/><Relationship Id="rId2035" Type="http://schemas.openxmlformats.org/officeDocument/2006/relationships/hyperlink" Target="http://maps.google.com/?output=embed&amp;q=41.64476667,-70.25645000" TargetMode="External"/><Relationship Id="rId3433" Type="http://schemas.openxmlformats.org/officeDocument/2006/relationships/hyperlink" Target="http://www.usharbormaster.com/secure/auxview.cfm?recordid=26350" TargetMode="External"/><Relationship Id="rId3640" Type="http://schemas.openxmlformats.org/officeDocument/2006/relationships/hyperlink" Target="http://www.usharbormaster.com/secure/AuxAidReport_new.cfm?id=29164" TargetMode="External"/><Relationship Id="rId561" Type="http://schemas.openxmlformats.org/officeDocument/2006/relationships/hyperlink" Target="http://www.usharbormaster.com/secure/auxview.cfm?recordid=41330" TargetMode="External"/><Relationship Id="rId2242" Type="http://schemas.openxmlformats.org/officeDocument/2006/relationships/hyperlink" Target="http://maps.google.com/?output=embed&amp;q=41.32033333,-70.03750000" TargetMode="External"/><Relationship Id="rId3500" Type="http://schemas.openxmlformats.org/officeDocument/2006/relationships/hyperlink" Target="http://www.usharbormaster.com/secure/AuxAidReport_new.cfm?id=30952" TargetMode="External"/><Relationship Id="rId214" Type="http://schemas.openxmlformats.org/officeDocument/2006/relationships/hyperlink" Target="http://maps.google.com/?output=embed&amp;q=41.68438889,-70.15938889" TargetMode="External"/><Relationship Id="rId421" Type="http://schemas.openxmlformats.org/officeDocument/2006/relationships/hyperlink" Target="http://www.usharbormaster.com/secure/auxview.cfm?recordid=43898" TargetMode="External"/><Relationship Id="rId1051" Type="http://schemas.openxmlformats.org/officeDocument/2006/relationships/hyperlink" Target="http://maps.google.com/?output=embed&amp;q=41.63673333,-70.24818333" TargetMode="External"/><Relationship Id="rId2102" Type="http://schemas.openxmlformats.org/officeDocument/2006/relationships/hyperlink" Target="http://maps.google.com/?output=embed&amp;q=42.19926639,-70.71588667" TargetMode="External"/><Relationship Id="rId1868" Type="http://schemas.openxmlformats.org/officeDocument/2006/relationships/hyperlink" Target="http://www.usharbormaster.com/secure/AuxAidReport_new.cfm?id=26580" TargetMode="External"/><Relationship Id="rId4067" Type="http://schemas.openxmlformats.org/officeDocument/2006/relationships/hyperlink" Target="http://maps.google.com/?output=embed&amp;q=41.01312250,-70.94563583" TargetMode="External"/><Relationship Id="rId4274" Type="http://schemas.openxmlformats.org/officeDocument/2006/relationships/hyperlink" Target="http://maps.google.com/?output=embed&amp;q=41.54083333,-70.61944444" TargetMode="External"/><Relationship Id="rId4481" Type="http://schemas.openxmlformats.org/officeDocument/2006/relationships/hyperlink" Target="http://www.usharbormaster.com/secure/auxview.cfm?recordid=44134" TargetMode="External"/><Relationship Id="rId5118" Type="http://schemas.openxmlformats.org/officeDocument/2006/relationships/hyperlink" Target="http://maps.google.com/?output=embed&amp;q=41.72653333,-70.72878333" TargetMode="External"/><Relationship Id="rId2919" Type="http://schemas.openxmlformats.org/officeDocument/2006/relationships/hyperlink" Target="http://maps.google.com/?output=embed&amp;q=41.58510000,-70.45398333" TargetMode="External"/><Relationship Id="rId3083" Type="http://schemas.openxmlformats.org/officeDocument/2006/relationships/hyperlink" Target="http://maps.google.com/?output=embed&amp;q=41.21047167,-71.10625111" TargetMode="External"/><Relationship Id="rId3290" Type="http://schemas.openxmlformats.org/officeDocument/2006/relationships/hyperlink" Target="http://maps.google.com/?output=embed&amp;q=41.07828306,-71.03573833" TargetMode="External"/><Relationship Id="rId4134" Type="http://schemas.openxmlformats.org/officeDocument/2006/relationships/hyperlink" Target="http://maps.google.com/?output=embed&amp;q=40.99528917,-71.01113722" TargetMode="External"/><Relationship Id="rId4341" Type="http://schemas.openxmlformats.org/officeDocument/2006/relationships/hyperlink" Target="http://www.usharbormaster.com/secure/auxview.cfm?recordid=29271" TargetMode="External"/><Relationship Id="rId1728" Type="http://schemas.openxmlformats.org/officeDocument/2006/relationships/hyperlink" Target="http://www.usharbormaster.com/secure/AuxAidReport_new.cfm?id=28682" TargetMode="External"/><Relationship Id="rId1935" Type="http://schemas.openxmlformats.org/officeDocument/2006/relationships/hyperlink" Target="http://maps.google.com/?output=embed&amp;q=41.65318889,-70.80879722" TargetMode="External"/><Relationship Id="rId3150" Type="http://schemas.openxmlformats.org/officeDocument/2006/relationships/hyperlink" Target="http://maps.google.com/?output=embed&amp;q=41.15837111,-71.21493861" TargetMode="External"/><Relationship Id="rId4201" Type="http://schemas.openxmlformats.org/officeDocument/2006/relationships/hyperlink" Target="http://www.usharbormaster.com/secure/auxview.cfm?recordid=44940" TargetMode="External"/><Relationship Id="rId3010" Type="http://schemas.openxmlformats.org/officeDocument/2006/relationships/hyperlink" Target="http://maps.google.com/?output=embed&amp;q=41.53416667,-70.67027778" TargetMode="External"/><Relationship Id="rId3967" Type="http://schemas.openxmlformats.org/officeDocument/2006/relationships/hyperlink" Target="http://maps.google.com/?output=embed&amp;q=41.02755389,-71.07816333" TargetMode="External"/><Relationship Id="rId4" Type="http://schemas.openxmlformats.org/officeDocument/2006/relationships/hyperlink" Target="http://www.usharbormaster.com/secure/auxviewall.cfm" TargetMode="External"/><Relationship Id="rId888" Type="http://schemas.openxmlformats.org/officeDocument/2006/relationships/hyperlink" Target="http://www.usharbormaster.com/secure/AuxAidReport_new.cfm?id=26509" TargetMode="External"/><Relationship Id="rId2569" Type="http://schemas.openxmlformats.org/officeDocument/2006/relationships/hyperlink" Target="http://www.usharbormaster.com/secure/auxview.cfm?recordid=29173" TargetMode="External"/><Relationship Id="rId2776" Type="http://schemas.openxmlformats.org/officeDocument/2006/relationships/hyperlink" Target="http://www.usharbormaster.com/secure/AuxAidReport_new.cfm?id=24032" TargetMode="External"/><Relationship Id="rId2983" Type="http://schemas.openxmlformats.org/officeDocument/2006/relationships/hyperlink" Target="http://maps.google.com/?output=embed&amp;q=41.73622222,-69.98169444" TargetMode="External"/><Relationship Id="rId3827" Type="http://schemas.openxmlformats.org/officeDocument/2006/relationships/hyperlink" Target="http://maps.google.com/?output=embed&amp;q=41.65016667,-69.97902778" TargetMode="External"/><Relationship Id="rId5182" Type="http://schemas.openxmlformats.org/officeDocument/2006/relationships/hyperlink" Target="http://maps.google.com/?output=embed&amp;q=42.30267500,-70.03175694" TargetMode="External"/><Relationship Id="rId748" Type="http://schemas.openxmlformats.org/officeDocument/2006/relationships/hyperlink" Target="http://www.usharbormaster.com/secure/AuxAidReport_new.cfm?id=26500" TargetMode="External"/><Relationship Id="rId955" Type="http://schemas.openxmlformats.org/officeDocument/2006/relationships/hyperlink" Target="http://maps.google.com/?output=embed&amp;q=41.30605556,-70.19000000" TargetMode="External"/><Relationship Id="rId1378" Type="http://schemas.openxmlformats.org/officeDocument/2006/relationships/hyperlink" Target="http://maps.google.com/?output=embed&amp;q=41.63911111,-70.27177778" TargetMode="External"/><Relationship Id="rId1585" Type="http://schemas.openxmlformats.org/officeDocument/2006/relationships/hyperlink" Target="http://www.usharbormaster.com/secure/auxview.cfm?recordid=23924" TargetMode="External"/><Relationship Id="rId1792" Type="http://schemas.openxmlformats.org/officeDocument/2006/relationships/hyperlink" Target="http://www.usharbormaster.com/secure/AuxAidReport_new.cfm?id=29443" TargetMode="External"/><Relationship Id="rId2429" Type="http://schemas.openxmlformats.org/officeDocument/2006/relationships/hyperlink" Target="http://www.usharbormaster.com/secure/auxview.cfm?recordid=29115" TargetMode="External"/><Relationship Id="rId2636" Type="http://schemas.openxmlformats.org/officeDocument/2006/relationships/hyperlink" Target="http://www.usharbormaster.com/secure/AuxAidReport_new.cfm?id=24054" TargetMode="External"/><Relationship Id="rId2843" Type="http://schemas.openxmlformats.org/officeDocument/2006/relationships/hyperlink" Target="http://maps.google.com/?output=embed&amp;q=41.58856111,-70.44712417" TargetMode="External"/><Relationship Id="rId5042" Type="http://schemas.openxmlformats.org/officeDocument/2006/relationships/hyperlink" Target="http://maps.google.com/?output=embed&amp;q=41.60308333,-70.84424167" TargetMode="External"/><Relationship Id="rId84" Type="http://schemas.openxmlformats.org/officeDocument/2006/relationships/hyperlink" Target="http://www.usharbormaster.com/secure/AuxAidReport_new.cfm?id=25819" TargetMode="External"/><Relationship Id="rId608" Type="http://schemas.openxmlformats.org/officeDocument/2006/relationships/hyperlink" Target="http://www.usharbormaster.com/secure/AuxAidReport_new.cfm?id=26516" TargetMode="External"/><Relationship Id="rId815" Type="http://schemas.openxmlformats.org/officeDocument/2006/relationships/hyperlink" Target="http://maps.google.com/?output=embed&amp;q=41.42491667,-70.92673333" TargetMode="External"/><Relationship Id="rId1238" Type="http://schemas.openxmlformats.org/officeDocument/2006/relationships/hyperlink" Target="http://maps.google.com/?output=embed&amp;q=41.56095000,-70.51130000" TargetMode="External"/><Relationship Id="rId1445" Type="http://schemas.openxmlformats.org/officeDocument/2006/relationships/hyperlink" Target="http://www.usharbormaster.com/secure/auxview.cfm?recordid=29985" TargetMode="External"/><Relationship Id="rId1652" Type="http://schemas.openxmlformats.org/officeDocument/2006/relationships/hyperlink" Target="http://www.usharbormaster.com/secure/AuxAidReport_new.cfm?id=42673" TargetMode="External"/><Relationship Id="rId1305" Type="http://schemas.openxmlformats.org/officeDocument/2006/relationships/hyperlink" Target="http://www.usharbormaster.com/secure/auxview.cfm?recordid=29104" TargetMode="External"/><Relationship Id="rId2703" Type="http://schemas.openxmlformats.org/officeDocument/2006/relationships/hyperlink" Target="http://maps.google.com/?output=embed&amp;q=41.71375000,-69.96211111" TargetMode="External"/><Relationship Id="rId2910" Type="http://schemas.openxmlformats.org/officeDocument/2006/relationships/hyperlink" Target="http://maps.google.com/?output=embed&amp;q=41.58470000,-70.45475000" TargetMode="External"/><Relationship Id="rId1512" Type="http://schemas.openxmlformats.org/officeDocument/2006/relationships/hyperlink" Target="http://www.usharbormaster.com/secure/AuxAidReport_new.cfm?id=43855" TargetMode="External"/><Relationship Id="rId4668" Type="http://schemas.openxmlformats.org/officeDocument/2006/relationships/hyperlink" Target="http://www.usharbormaster.com/secure/AuxAidReport_new.cfm?id=44180" TargetMode="External"/><Relationship Id="rId4875" Type="http://schemas.openxmlformats.org/officeDocument/2006/relationships/hyperlink" Target="http://maps.google.com/?output=embed&amp;q=41.60186667,-70.40111667" TargetMode="External"/><Relationship Id="rId11" Type="http://schemas.openxmlformats.org/officeDocument/2006/relationships/hyperlink" Target="http://www.usharbormaster.com/secure/auxviewall.cfm" TargetMode="External"/><Relationship Id="rId398" Type="http://schemas.openxmlformats.org/officeDocument/2006/relationships/hyperlink" Target="http://maps.google.com/?output=embed&amp;q=41.64766667,-70.70666667" TargetMode="External"/><Relationship Id="rId2079" Type="http://schemas.openxmlformats.org/officeDocument/2006/relationships/hyperlink" Target="http://maps.google.com/?output=embed&amp;q=41.67093556,-69.96246417" TargetMode="External"/><Relationship Id="rId3477" Type="http://schemas.openxmlformats.org/officeDocument/2006/relationships/hyperlink" Target="http://www.usharbormaster.com/secure/auxview.cfm?recordid=26084" TargetMode="External"/><Relationship Id="rId3684" Type="http://schemas.openxmlformats.org/officeDocument/2006/relationships/hyperlink" Target="http://www.usharbormaster.com/secure/AuxAidReport_new.cfm?id=28852" TargetMode="External"/><Relationship Id="rId3891" Type="http://schemas.openxmlformats.org/officeDocument/2006/relationships/hyperlink" Target="http://maps.google.com/?output=embed&amp;q=41.66583333,-69.96361111" TargetMode="External"/><Relationship Id="rId4528" Type="http://schemas.openxmlformats.org/officeDocument/2006/relationships/hyperlink" Target="http://www.usharbormaster.com/secure/AuxAidReport_new.cfm?id=44145" TargetMode="External"/><Relationship Id="rId4735" Type="http://schemas.openxmlformats.org/officeDocument/2006/relationships/hyperlink" Target="http://maps.google.com/?output=embed&amp;q=41.56380556,-70.52469444" TargetMode="External"/><Relationship Id="rId4942" Type="http://schemas.openxmlformats.org/officeDocument/2006/relationships/hyperlink" Target="http://maps.google.com/?output=embed&amp;q=41.61922222,-70.39555556" TargetMode="External"/><Relationship Id="rId2286" Type="http://schemas.openxmlformats.org/officeDocument/2006/relationships/hyperlink" Target="http://maps.google.com/?output=embed&amp;q=41.86027778,-69.95305556" TargetMode="External"/><Relationship Id="rId2493" Type="http://schemas.openxmlformats.org/officeDocument/2006/relationships/hyperlink" Target="http://www.usharbormaster.com/secure/auxview.cfm?recordid=26468" TargetMode="External"/><Relationship Id="rId3337" Type="http://schemas.openxmlformats.org/officeDocument/2006/relationships/hyperlink" Target="http://www.usharbormaster.com/secure/auxview.cfm?recordid=27615" TargetMode="External"/><Relationship Id="rId3544" Type="http://schemas.openxmlformats.org/officeDocument/2006/relationships/hyperlink" Target="http://www.usharbormaster.com/secure/AuxAidReport_new.cfm?id=26543" TargetMode="External"/><Relationship Id="rId3751" Type="http://schemas.openxmlformats.org/officeDocument/2006/relationships/hyperlink" Target="http://maps.google.com/?output=embed&amp;q=41.10933611,-71.12503889" TargetMode="External"/><Relationship Id="rId4802" Type="http://schemas.openxmlformats.org/officeDocument/2006/relationships/hyperlink" Target="http://maps.google.com/?output=embed&amp;q=41.73980000,-70.70863333" TargetMode="External"/><Relationship Id="rId258" Type="http://schemas.openxmlformats.org/officeDocument/2006/relationships/hyperlink" Target="http://maps.google.com/?output=embed&amp;q=41.69425000,-70.16988889" TargetMode="External"/><Relationship Id="rId465" Type="http://schemas.openxmlformats.org/officeDocument/2006/relationships/hyperlink" Target="http://www.usharbormaster.com/secure/auxview.cfm?recordid=31219" TargetMode="External"/><Relationship Id="rId672" Type="http://schemas.openxmlformats.org/officeDocument/2006/relationships/hyperlink" Target="http://www.usharbormaster.com/secure/AuxAidReport_new.cfm?id=28602" TargetMode="External"/><Relationship Id="rId1095" Type="http://schemas.openxmlformats.org/officeDocument/2006/relationships/hyperlink" Target="http://maps.google.com/?output=embed&amp;q=41.55077778,-70.60122222" TargetMode="External"/><Relationship Id="rId2146" Type="http://schemas.openxmlformats.org/officeDocument/2006/relationships/hyperlink" Target="http://maps.google.com/?output=embed&amp;q=41.45133333,-70.59421667" TargetMode="External"/><Relationship Id="rId2353" Type="http://schemas.openxmlformats.org/officeDocument/2006/relationships/hyperlink" Target="http://www.usharbormaster.com/secure/auxview.cfm?recordid=29422" TargetMode="External"/><Relationship Id="rId2560" Type="http://schemas.openxmlformats.org/officeDocument/2006/relationships/hyperlink" Target="http://www.usharbormaster.com/secure/AuxAidReport_new.cfm?id=24059" TargetMode="External"/><Relationship Id="rId3404" Type="http://schemas.openxmlformats.org/officeDocument/2006/relationships/hyperlink" Target="http://www.usharbormaster.com/secure/AuxAidReport_new.cfm?id=24002" TargetMode="External"/><Relationship Id="rId3611" Type="http://schemas.openxmlformats.org/officeDocument/2006/relationships/hyperlink" Target="http://maps.google.com/?output=embed&amp;q=41.73518333,-70.66420000" TargetMode="External"/><Relationship Id="rId118" Type="http://schemas.openxmlformats.org/officeDocument/2006/relationships/hyperlink" Target="http://maps.google.com/?output=embed&amp;q=41.68166667,-69.94708333" TargetMode="External"/><Relationship Id="rId325" Type="http://schemas.openxmlformats.org/officeDocument/2006/relationships/hyperlink" Target="http://www.usharbormaster.com/secure/auxview.cfm?recordid=28498" TargetMode="External"/><Relationship Id="rId532" Type="http://schemas.openxmlformats.org/officeDocument/2006/relationships/hyperlink" Target="http://www.usharbormaster.com/secure/AuxAidReport_new.cfm?id=23755" TargetMode="External"/><Relationship Id="rId1162" Type="http://schemas.openxmlformats.org/officeDocument/2006/relationships/hyperlink" Target="http://maps.google.com/?output=embed&amp;q=41.73601667,-70.62336667" TargetMode="External"/><Relationship Id="rId2006" Type="http://schemas.openxmlformats.org/officeDocument/2006/relationships/hyperlink" Target="http://maps.google.com/?output=embed&amp;q=41.54897222,-70.55341667" TargetMode="External"/><Relationship Id="rId2213" Type="http://schemas.openxmlformats.org/officeDocument/2006/relationships/hyperlink" Target="http://www.usharbormaster.com/secure/auxview.cfm?recordid=29941" TargetMode="External"/><Relationship Id="rId2420" Type="http://schemas.openxmlformats.org/officeDocument/2006/relationships/hyperlink" Target="http://www.usharbormaster.com/secure/AuxAidReport_new.cfm?id=29112" TargetMode="External"/><Relationship Id="rId1022" Type="http://schemas.openxmlformats.org/officeDocument/2006/relationships/hyperlink" Target="http://maps.google.com/?output=embed&amp;q=41.55083333,-70.54777778" TargetMode="External"/><Relationship Id="rId4178" Type="http://schemas.openxmlformats.org/officeDocument/2006/relationships/hyperlink" Target="http://maps.google.com/?output=embed&amp;q=40.97499056,-71.20876472" TargetMode="External"/><Relationship Id="rId4385" Type="http://schemas.openxmlformats.org/officeDocument/2006/relationships/hyperlink" Target="http://www.usharbormaster.com/secure/auxview.cfm?recordid=43911" TargetMode="External"/><Relationship Id="rId4592" Type="http://schemas.openxmlformats.org/officeDocument/2006/relationships/hyperlink" Target="http://www.usharbormaster.com/secure/AuxAidReport_new.cfm?id=44161" TargetMode="External"/><Relationship Id="rId1979" Type="http://schemas.openxmlformats.org/officeDocument/2006/relationships/hyperlink" Target="http://maps.google.com/?output=embed&amp;q=41.69965000,-70.74316667" TargetMode="External"/><Relationship Id="rId3194" Type="http://schemas.openxmlformats.org/officeDocument/2006/relationships/hyperlink" Target="http://maps.google.com/?output=embed&amp;q=41.16262472,-70.97279139" TargetMode="External"/><Relationship Id="rId4038" Type="http://schemas.openxmlformats.org/officeDocument/2006/relationships/hyperlink" Target="http://maps.google.com/?output=embed&amp;q=41.01079194,-71.10015500" TargetMode="External"/><Relationship Id="rId4245" Type="http://schemas.openxmlformats.org/officeDocument/2006/relationships/hyperlink" Target="http://www.usharbormaster.com/secure/auxview.cfm?recordid=44951" TargetMode="External"/><Relationship Id="rId1839" Type="http://schemas.openxmlformats.org/officeDocument/2006/relationships/hyperlink" Target="http://maps.google.com/?output=embed&amp;q=41.64388889,-70.40750000" TargetMode="External"/><Relationship Id="rId3054" Type="http://schemas.openxmlformats.org/officeDocument/2006/relationships/hyperlink" Target="http://maps.google.com/?output=embed&amp;q=41.22625222,-71.15082806" TargetMode="External"/><Relationship Id="rId4452" Type="http://schemas.openxmlformats.org/officeDocument/2006/relationships/hyperlink" Target="http://www.usharbormaster.com/secure/AuxAidReport_new.cfm?id=44188" TargetMode="External"/><Relationship Id="rId182" Type="http://schemas.openxmlformats.org/officeDocument/2006/relationships/hyperlink" Target="http://maps.google.com/?output=embed&amp;q=41.66894444,-70.17963889" TargetMode="External"/><Relationship Id="rId1906" Type="http://schemas.openxmlformats.org/officeDocument/2006/relationships/hyperlink" Target="http://maps.google.com/?output=embed&amp;q=41.46167083,-70.58594806" TargetMode="External"/><Relationship Id="rId3261" Type="http://schemas.openxmlformats.org/officeDocument/2006/relationships/hyperlink" Target="http://www.usharbormaster.com/secure/auxview.cfm?recordid=44558" TargetMode="External"/><Relationship Id="rId4105" Type="http://schemas.openxmlformats.org/officeDocument/2006/relationships/hyperlink" Target="http://www.usharbormaster.com/secure/auxview.cfm?recordid=44917" TargetMode="External"/><Relationship Id="rId4312" Type="http://schemas.openxmlformats.org/officeDocument/2006/relationships/hyperlink" Target="http://www.usharbormaster.com/secure/AuxAidReport_new.cfm?id=29284" TargetMode="External"/><Relationship Id="rId2070" Type="http://schemas.openxmlformats.org/officeDocument/2006/relationships/hyperlink" Target="http://maps.google.com/?output=embed&amp;q=41.67021361,-69.96126472" TargetMode="External"/><Relationship Id="rId3121" Type="http://schemas.openxmlformats.org/officeDocument/2006/relationships/hyperlink" Target="http://www.usharbormaster.com/secure/auxview.cfm?recordid=44522" TargetMode="External"/><Relationship Id="rId999" Type="http://schemas.openxmlformats.org/officeDocument/2006/relationships/hyperlink" Target="http://maps.google.com/?output=embed&amp;q=41.55491667,-70.54350000" TargetMode="External"/><Relationship Id="rId2887" Type="http://schemas.openxmlformats.org/officeDocument/2006/relationships/hyperlink" Target="http://maps.google.com/?output=embed&amp;q=41.58965278,-70.46061111" TargetMode="External"/><Relationship Id="rId5086" Type="http://schemas.openxmlformats.org/officeDocument/2006/relationships/hyperlink" Target="http://maps.google.com/?output=embed&amp;q=41.60550000,-70.84118611" TargetMode="External"/><Relationship Id="rId859" Type="http://schemas.openxmlformats.org/officeDocument/2006/relationships/hyperlink" Target="http://maps.google.com/?output=embed&amp;q=41.92886111,-70.02516667" TargetMode="External"/><Relationship Id="rId1489" Type="http://schemas.openxmlformats.org/officeDocument/2006/relationships/hyperlink" Target="http://www.usharbormaster.com/secure/auxview.cfm?recordid=30002" TargetMode="External"/><Relationship Id="rId1696" Type="http://schemas.openxmlformats.org/officeDocument/2006/relationships/hyperlink" Target="http://www.usharbormaster.com/secure/AuxAidReport_new.cfm?id=23940" TargetMode="External"/><Relationship Id="rId3938" Type="http://schemas.openxmlformats.org/officeDocument/2006/relationships/hyperlink" Target="http://maps.google.com/?output=embed&amp;q=41.02457222,-71.23202361" TargetMode="External"/><Relationship Id="rId5153" Type="http://schemas.openxmlformats.org/officeDocument/2006/relationships/hyperlink" Target="http://www.usharbormaster.com/secure/auxview.cfm?recordid=44621" TargetMode="External"/><Relationship Id="rId1349" Type="http://schemas.openxmlformats.org/officeDocument/2006/relationships/hyperlink" Target="http://www.usharbormaster.com/secure/auxview.cfm?recordid=26524" TargetMode="External"/><Relationship Id="rId2747" Type="http://schemas.openxmlformats.org/officeDocument/2006/relationships/hyperlink" Target="http://maps.google.com/?output=embed&amp;q=41.67916667,-69.94297222" TargetMode="External"/><Relationship Id="rId2954" Type="http://schemas.openxmlformats.org/officeDocument/2006/relationships/hyperlink" Target="http://maps.google.com/?output=embed&amp;q=41.58271667,-70.45670000" TargetMode="External"/><Relationship Id="rId5013" Type="http://schemas.openxmlformats.org/officeDocument/2006/relationships/hyperlink" Target="http://www.usharbormaster.com/secure/auxview.cfm?recordid=26092" TargetMode="External"/><Relationship Id="rId719" Type="http://schemas.openxmlformats.org/officeDocument/2006/relationships/hyperlink" Target="http://maps.google.com/?output=embed&amp;q=41.60886111,-70.43266667" TargetMode="External"/><Relationship Id="rId926" Type="http://schemas.openxmlformats.org/officeDocument/2006/relationships/hyperlink" Target="http://maps.google.com/?output=embed&amp;q=41.74197333,-70.65375500" TargetMode="External"/><Relationship Id="rId1556" Type="http://schemas.openxmlformats.org/officeDocument/2006/relationships/hyperlink" Target="http://www.usharbormaster.com/secure/AuxAidReport_new.cfm?id=23917" TargetMode="External"/><Relationship Id="rId1763" Type="http://schemas.openxmlformats.org/officeDocument/2006/relationships/hyperlink" Target="http://maps.google.com/?output=embed&amp;q=41.28227778,-70.19558333" TargetMode="External"/><Relationship Id="rId1970" Type="http://schemas.openxmlformats.org/officeDocument/2006/relationships/hyperlink" Target="http://maps.google.com/?output=embed&amp;q=41.65123333,-70.81656667" TargetMode="External"/><Relationship Id="rId2607" Type="http://schemas.openxmlformats.org/officeDocument/2006/relationships/hyperlink" Target="http://maps.google.com/?output=embed&amp;q=41.65213333,-70.63365278" TargetMode="External"/><Relationship Id="rId2814" Type="http://schemas.openxmlformats.org/officeDocument/2006/relationships/hyperlink" Target="http://maps.google.com/?output=embed&amp;q=41.58651667,-70.44598333" TargetMode="External"/><Relationship Id="rId55" Type="http://schemas.openxmlformats.org/officeDocument/2006/relationships/hyperlink" Target="http://maps.google.com/?output=embed&amp;q=41.65966667,-70.08869444" TargetMode="External"/><Relationship Id="rId1209" Type="http://schemas.openxmlformats.org/officeDocument/2006/relationships/hyperlink" Target="http://www.usharbormaster.com/secure/auxview.cfm?recordid=26119" TargetMode="External"/><Relationship Id="rId1416" Type="http://schemas.openxmlformats.org/officeDocument/2006/relationships/hyperlink" Target="http://www.usharbormaster.com/secure/AuxAidReport_new.cfm?id=23903" TargetMode="External"/><Relationship Id="rId1623" Type="http://schemas.openxmlformats.org/officeDocument/2006/relationships/hyperlink" Target="http://maps.google.com/?output=embed&amp;q=41.76947222,-69.96586111" TargetMode="External"/><Relationship Id="rId1830" Type="http://schemas.openxmlformats.org/officeDocument/2006/relationships/hyperlink" Target="http://maps.google.com/?output=embed&amp;q=41.64113528,-70.40586472" TargetMode="External"/><Relationship Id="rId4779" Type="http://schemas.openxmlformats.org/officeDocument/2006/relationships/hyperlink" Target="http://maps.google.com/?output=embed&amp;q=41.65305000,-70.63025000" TargetMode="External"/><Relationship Id="rId4986" Type="http://schemas.openxmlformats.org/officeDocument/2006/relationships/hyperlink" Target="http://maps.google.com/?output=embed&amp;q=41.60559444,-70.40075556" TargetMode="External"/><Relationship Id="rId3588" Type="http://schemas.openxmlformats.org/officeDocument/2006/relationships/hyperlink" Target="http://www.usharbormaster.com/secure/AuxAidReport_new.cfm?id=27674" TargetMode="External"/><Relationship Id="rId3795" Type="http://schemas.openxmlformats.org/officeDocument/2006/relationships/hyperlink" Target="http://maps.google.com/?output=embed&amp;q=41.62039444,-70.91295833" TargetMode="External"/><Relationship Id="rId4639" Type="http://schemas.openxmlformats.org/officeDocument/2006/relationships/hyperlink" Target="http://maps.google.com/?output=embed&amp;q=41.01970583,-70.50534278" TargetMode="External"/><Relationship Id="rId4846" Type="http://schemas.openxmlformats.org/officeDocument/2006/relationships/hyperlink" Target="http://maps.google.com/?output=embed&amp;q=41.65452778,-70.18280556" TargetMode="External"/><Relationship Id="rId2397" Type="http://schemas.openxmlformats.org/officeDocument/2006/relationships/hyperlink" Target="http://www.usharbormaster.com/secure/auxview.cfm?recordid=28439" TargetMode="External"/><Relationship Id="rId3448" Type="http://schemas.openxmlformats.org/officeDocument/2006/relationships/hyperlink" Target="http://www.usharbormaster.com/secure/AuxAidReport_new.cfm?id=45124" TargetMode="External"/><Relationship Id="rId3655" Type="http://schemas.openxmlformats.org/officeDocument/2006/relationships/hyperlink" Target="http://maps.google.com/?output=embed&amp;q=41.70119444,-70.75370000" TargetMode="External"/><Relationship Id="rId3862" Type="http://schemas.openxmlformats.org/officeDocument/2006/relationships/hyperlink" Target="http://maps.google.com/?output=embed&amp;q=41.65925000,-70.62136667" TargetMode="External"/><Relationship Id="rId4706" Type="http://schemas.openxmlformats.org/officeDocument/2006/relationships/hyperlink" Target="http://maps.google.com/?output=embed&amp;q=41.02680000,-70.52575000" TargetMode="External"/><Relationship Id="rId369" Type="http://schemas.openxmlformats.org/officeDocument/2006/relationships/hyperlink" Target="http://www.usharbormaster.com/secure/auxview.cfm?recordid=36721" TargetMode="External"/><Relationship Id="rId576" Type="http://schemas.openxmlformats.org/officeDocument/2006/relationships/hyperlink" Target="http://www.usharbormaster.com/secure/AuxAidReport_new.cfm?id=26519" TargetMode="External"/><Relationship Id="rId783" Type="http://schemas.openxmlformats.org/officeDocument/2006/relationships/hyperlink" Target="http://maps.google.com/?output=embed&amp;q=41.61088889,-70.42827778" TargetMode="External"/><Relationship Id="rId990" Type="http://schemas.openxmlformats.org/officeDocument/2006/relationships/hyperlink" Target="http://maps.google.com/?output=embed&amp;q=41.30847222,-70.20100000" TargetMode="External"/><Relationship Id="rId2257" Type="http://schemas.openxmlformats.org/officeDocument/2006/relationships/hyperlink" Target="http://www.usharbormaster.com/secure/auxview.cfm?recordid=44348" TargetMode="External"/><Relationship Id="rId2464" Type="http://schemas.openxmlformats.org/officeDocument/2006/relationships/hyperlink" Target="http://www.usharbormaster.com/secure/AuxAidReport_new.cfm?id=29111" TargetMode="External"/><Relationship Id="rId2671" Type="http://schemas.openxmlformats.org/officeDocument/2006/relationships/hyperlink" Target="http://maps.google.com/?output=embed&amp;q=41.69997222,-69.94233333" TargetMode="External"/><Relationship Id="rId3308" Type="http://schemas.openxmlformats.org/officeDocument/2006/relationships/hyperlink" Target="http://www.usharbormaster.com/secure/AuxAidReport_new.cfm?id=44569" TargetMode="External"/><Relationship Id="rId3515" Type="http://schemas.openxmlformats.org/officeDocument/2006/relationships/hyperlink" Target="http://maps.google.com/?output=embed&amp;q=41.60897667,-70.40993556" TargetMode="External"/><Relationship Id="rId4913" Type="http://schemas.openxmlformats.org/officeDocument/2006/relationships/hyperlink" Target="http://www.usharbormaster.com/secure/auxview.cfm?recordid=26563" TargetMode="External"/><Relationship Id="rId229" Type="http://schemas.openxmlformats.org/officeDocument/2006/relationships/hyperlink" Target="http://www.usharbormaster.com/secure/auxview.cfm?recordid=27983" TargetMode="External"/><Relationship Id="rId436" Type="http://schemas.openxmlformats.org/officeDocument/2006/relationships/hyperlink" Target="http://www.usharbormaster.com/secure/AuxAidReport_new.cfm?id=36860" TargetMode="External"/><Relationship Id="rId643" Type="http://schemas.openxmlformats.org/officeDocument/2006/relationships/hyperlink" Target="http://maps.google.com/?output=embed&amp;q=41.67780556,-69.94502778" TargetMode="External"/><Relationship Id="rId1066" Type="http://schemas.openxmlformats.org/officeDocument/2006/relationships/hyperlink" Target="http://maps.google.com/?output=embed&amp;q=41.51339972,-70.92282083" TargetMode="External"/><Relationship Id="rId1273" Type="http://schemas.openxmlformats.org/officeDocument/2006/relationships/hyperlink" Target="http://www.usharbormaster.com/secure/auxview.cfm?recordid=23994" TargetMode="External"/><Relationship Id="rId1480" Type="http://schemas.openxmlformats.org/officeDocument/2006/relationships/hyperlink" Target="http://www.usharbormaster.com/secure/AuxAidReport_new.cfm?id=30000" TargetMode="External"/><Relationship Id="rId2117" Type="http://schemas.openxmlformats.org/officeDocument/2006/relationships/hyperlink" Target="http://www.usharbormaster.com/secure/auxview.cfm?recordid=30981" TargetMode="External"/><Relationship Id="rId2324" Type="http://schemas.openxmlformats.org/officeDocument/2006/relationships/hyperlink" Target="http://www.usharbormaster.com/secure/AuxAidReport_new.cfm?id=26570" TargetMode="External"/><Relationship Id="rId3722" Type="http://schemas.openxmlformats.org/officeDocument/2006/relationships/hyperlink" Target="http://maps.google.com/?output=embed&amp;q=41.64300000,-70.19833333" TargetMode="External"/><Relationship Id="rId850" Type="http://schemas.openxmlformats.org/officeDocument/2006/relationships/hyperlink" Target="http://maps.google.com/?output=embed&amp;q=41.92850000,-70.02741667" TargetMode="External"/><Relationship Id="rId1133" Type="http://schemas.openxmlformats.org/officeDocument/2006/relationships/hyperlink" Target="http://www.usharbormaster.com/secure/auxview.cfm?recordid=23713" TargetMode="External"/><Relationship Id="rId2531" Type="http://schemas.openxmlformats.org/officeDocument/2006/relationships/hyperlink" Target="http://maps.google.com/?output=embed&amp;q=41.99188889,-70.07938889" TargetMode="External"/><Relationship Id="rId4289" Type="http://schemas.openxmlformats.org/officeDocument/2006/relationships/hyperlink" Target="http://www.usharbormaster.com/secure/auxview.cfm?recordid=44723" TargetMode="External"/><Relationship Id="rId503" Type="http://schemas.openxmlformats.org/officeDocument/2006/relationships/hyperlink" Target="http://maps.google.com/?output=embed&amp;q=41.71208056,-70.76437500" TargetMode="External"/><Relationship Id="rId710" Type="http://schemas.openxmlformats.org/officeDocument/2006/relationships/hyperlink" Target="http://maps.google.com/?output=embed&amp;q=41.60547222,-70.43430556" TargetMode="External"/><Relationship Id="rId1340" Type="http://schemas.openxmlformats.org/officeDocument/2006/relationships/hyperlink" Target="http://www.usharbormaster.com/secure/AuxAidReport_new.cfm?id=23886" TargetMode="External"/><Relationship Id="rId3098" Type="http://schemas.openxmlformats.org/officeDocument/2006/relationships/hyperlink" Target="http://maps.google.com/?output=embed&amp;q=41.19215000,-71.19375000" TargetMode="External"/><Relationship Id="rId4496" Type="http://schemas.openxmlformats.org/officeDocument/2006/relationships/hyperlink" Target="http://www.usharbormaster.com/secure/AuxAidReport_new.cfm?id=44137" TargetMode="External"/><Relationship Id="rId1200" Type="http://schemas.openxmlformats.org/officeDocument/2006/relationships/hyperlink" Target="http://www.usharbormaster.com/secure/AuxAidReport_new.cfm?id=26113" TargetMode="External"/><Relationship Id="rId4149" Type="http://schemas.openxmlformats.org/officeDocument/2006/relationships/hyperlink" Target="http://www.usharbormaster.com/secure/auxview.cfm?recordid=44927" TargetMode="External"/><Relationship Id="rId4356" Type="http://schemas.openxmlformats.org/officeDocument/2006/relationships/hyperlink" Target="http://www.usharbormaster.com/secure/AuxAidReport_new.cfm?id=29280" TargetMode="External"/><Relationship Id="rId4563" Type="http://schemas.openxmlformats.org/officeDocument/2006/relationships/hyperlink" Target="http://maps.google.com/?output=embed&amp;q=41.05364056,-70.46204722" TargetMode="External"/><Relationship Id="rId4770" Type="http://schemas.openxmlformats.org/officeDocument/2006/relationships/hyperlink" Target="http://maps.google.com/?output=embed&amp;q=41.65450000,-70.63083333" TargetMode="External"/><Relationship Id="rId3165" Type="http://schemas.openxmlformats.org/officeDocument/2006/relationships/hyperlink" Target="http://www.usharbormaster.com/secure/auxview.cfm?recordid=44533" TargetMode="External"/><Relationship Id="rId3372" Type="http://schemas.openxmlformats.org/officeDocument/2006/relationships/hyperlink" Target="http://www.usharbormaster.com/secure/AuxAidReport_new.cfm?id=28079" TargetMode="External"/><Relationship Id="rId4009" Type="http://schemas.openxmlformats.org/officeDocument/2006/relationships/hyperlink" Target="http://www.usharbormaster.com/secure/auxview.cfm?recordid=44894" TargetMode="External"/><Relationship Id="rId4216" Type="http://schemas.openxmlformats.org/officeDocument/2006/relationships/hyperlink" Target="http://www.usharbormaster.com/secure/AuxAidReport_new.cfm?id=44943" TargetMode="External"/><Relationship Id="rId4423" Type="http://schemas.openxmlformats.org/officeDocument/2006/relationships/hyperlink" Target="http://maps.google.com/?output=embed&amp;q=41.45573333,-70.59946667" TargetMode="External"/><Relationship Id="rId4630" Type="http://schemas.openxmlformats.org/officeDocument/2006/relationships/hyperlink" Target="http://maps.google.com/?output=embed&amp;q=41.01913306,-70.54938806" TargetMode="External"/><Relationship Id="rId293" Type="http://schemas.openxmlformats.org/officeDocument/2006/relationships/hyperlink" Target="http://www.usharbormaster.com/secure/auxview.cfm?recordid=29352" TargetMode="External"/><Relationship Id="rId2181" Type="http://schemas.openxmlformats.org/officeDocument/2006/relationships/hyperlink" Target="http://www.usharbormaster.com/secure/auxview.cfm?recordid=27633" TargetMode="External"/><Relationship Id="rId3025" Type="http://schemas.openxmlformats.org/officeDocument/2006/relationships/hyperlink" Target="http://www.usharbormaster.com/secure/auxview.cfm?recordid=28657" TargetMode="External"/><Relationship Id="rId3232" Type="http://schemas.openxmlformats.org/officeDocument/2006/relationships/hyperlink" Target="http://www.usharbormaster.com/secure/AuxAidReport_new.cfm?id=44550" TargetMode="External"/><Relationship Id="rId153" Type="http://schemas.openxmlformats.org/officeDocument/2006/relationships/hyperlink" Target="http://www.usharbormaster.com/secure/auxview.cfm?recordid=23746" TargetMode="External"/><Relationship Id="rId360" Type="http://schemas.openxmlformats.org/officeDocument/2006/relationships/hyperlink" Target="http://www.usharbormaster.com/secure/AuxAidReport_new.cfm?id=29100" TargetMode="External"/><Relationship Id="rId2041" Type="http://schemas.openxmlformats.org/officeDocument/2006/relationships/hyperlink" Target="http://www.usharbormaster.com/secure/auxview.cfm?recordid=28144" TargetMode="External"/><Relationship Id="rId5197" Type="http://schemas.openxmlformats.org/officeDocument/2006/relationships/hyperlink" Target="http://www.usharbormaster.com/secure/auxview.cfm?recordid=28279" TargetMode="External"/><Relationship Id="rId220" Type="http://schemas.openxmlformats.org/officeDocument/2006/relationships/hyperlink" Target="http://www.usharbormaster.com/secure/AuxAidReport_new.cfm?id=23859" TargetMode="External"/><Relationship Id="rId2998" Type="http://schemas.openxmlformats.org/officeDocument/2006/relationships/hyperlink" Target="http://maps.google.com/?output=embed&amp;q=41.53361111,-70.67055556" TargetMode="External"/><Relationship Id="rId5057" Type="http://schemas.openxmlformats.org/officeDocument/2006/relationships/hyperlink" Target="http://www.usharbormaster.com/secure/auxview.cfm?recordid=26374" TargetMode="External"/><Relationship Id="rId2858" Type="http://schemas.openxmlformats.org/officeDocument/2006/relationships/hyperlink" Target="http://maps.google.com/?output=embed&amp;q=41.58753917,-70.45578472" TargetMode="External"/><Relationship Id="rId3909" Type="http://schemas.openxmlformats.org/officeDocument/2006/relationships/hyperlink" Target="http://www.usharbormaster.com/secure/auxview.cfm?recordid=45059" TargetMode="External"/><Relationship Id="rId4073" Type="http://schemas.openxmlformats.org/officeDocument/2006/relationships/hyperlink" Target="http://www.usharbormaster.com/secure/auxview.cfm?recordid=44910" TargetMode="External"/><Relationship Id="rId99" Type="http://schemas.openxmlformats.org/officeDocument/2006/relationships/hyperlink" Target="http://maps.google.com/?output=embed&amp;q=41.57361111,-70.90555556" TargetMode="External"/><Relationship Id="rId1667" Type="http://schemas.openxmlformats.org/officeDocument/2006/relationships/hyperlink" Target="http://maps.google.com/?output=embed&amp;q=41.55880000,-70.51688333" TargetMode="External"/><Relationship Id="rId1874" Type="http://schemas.openxmlformats.org/officeDocument/2006/relationships/hyperlink" Target="http://maps.google.com/?output=embed&amp;q=41.46165833,-70.58570833" TargetMode="External"/><Relationship Id="rId2718" Type="http://schemas.openxmlformats.org/officeDocument/2006/relationships/hyperlink" Target="http://maps.google.com/?output=embed&amp;q=41.72394444,-69.96747222" TargetMode="External"/><Relationship Id="rId2925" Type="http://schemas.openxmlformats.org/officeDocument/2006/relationships/hyperlink" Target="http://www.usharbormaster.com/secure/auxview.cfm?recordid=36910" TargetMode="External"/><Relationship Id="rId4280" Type="http://schemas.openxmlformats.org/officeDocument/2006/relationships/hyperlink" Target="http://www.usharbormaster.com/secure/AuxAidReport_new.cfm?id=29149" TargetMode="External"/><Relationship Id="rId5124" Type="http://schemas.openxmlformats.org/officeDocument/2006/relationships/hyperlink" Target="http://www.usharbormaster.com/secure/AuxAidReport_new.cfm?id=37975" TargetMode="External"/><Relationship Id="rId1527" Type="http://schemas.openxmlformats.org/officeDocument/2006/relationships/hyperlink" Target="http://maps.google.com/?output=embed&amp;q=41.76590000,-70.61053333" TargetMode="External"/><Relationship Id="rId1734" Type="http://schemas.openxmlformats.org/officeDocument/2006/relationships/hyperlink" Target="http://maps.google.com/?output=embed&amp;q=41.28061111,-70.19744444" TargetMode="External"/><Relationship Id="rId1941" Type="http://schemas.openxmlformats.org/officeDocument/2006/relationships/hyperlink" Target="http://www.usharbormaster.com/secure/auxview.cfm?recordid=42655" TargetMode="External"/><Relationship Id="rId4140" Type="http://schemas.openxmlformats.org/officeDocument/2006/relationships/hyperlink" Target="http://www.usharbormaster.com/secure/AuxAidReport_new.cfm?id=44924" TargetMode="External"/><Relationship Id="rId26" Type="http://schemas.openxmlformats.org/officeDocument/2006/relationships/hyperlink" Target="http://maps.google.com/?output=embed&amp;q=41.29650000,-70.06633333" TargetMode="External"/><Relationship Id="rId3699" Type="http://schemas.openxmlformats.org/officeDocument/2006/relationships/hyperlink" Target="http://maps.google.com/?output=embed&amp;q=41.67388333,-70.72535000" TargetMode="External"/><Relationship Id="rId4000" Type="http://schemas.openxmlformats.org/officeDocument/2006/relationships/hyperlink" Target="http://www.usharbormaster.com/secure/AuxAidReport_new.cfm?id=44891" TargetMode="External"/><Relationship Id="rId1801" Type="http://schemas.openxmlformats.org/officeDocument/2006/relationships/hyperlink" Target="http://www.usharbormaster.com/secure/auxview.cfm?recordid=29448" TargetMode="External"/><Relationship Id="rId3559" Type="http://schemas.openxmlformats.org/officeDocument/2006/relationships/hyperlink" Target="http://maps.google.com/?output=embed&amp;q=41.61197917,-70.42319861" TargetMode="External"/><Relationship Id="rId4957" Type="http://schemas.openxmlformats.org/officeDocument/2006/relationships/hyperlink" Target="http://www.usharbormaster.com/secure/auxview.cfm?recordid=26554" TargetMode="External"/><Relationship Id="rId687" Type="http://schemas.openxmlformats.org/officeDocument/2006/relationships/hyperlink" Target="http://maps.google.com/?output=embed&amp;q=41.59888889,-70.43077778" TargetMode="External"/><Relationship Id="rId2368" Type="http://schemas.openxmlformats.org/officeDocument/2006/relationships/hyperlink" Target="http://www.usharbormaster.com/secure/AuxAidReport_new.cfm?id=28856" TargetMode="External"/><Relationship Id="rId3766" Type="http://schemas.openxmlformats.org/officeDocument/2006/relationships/hyperlink" Target="http://maps.google.com/?output=embed&amp;q=41.09376417,-71.10240583" TargetMode="External"/><Relationship Id="rId3973" Type="http://schemas.openxmlformats.org/officeDocument/2006/relationships/hyperlink" Target="http://www.usharbormaster.com/secure/auxview.cfm?recordid=44885" TargetMode="External"/><Relationship Id="rId4817" Type="http://schemas.openxmlformats.org/officeDocument/2006/relationships/hyperlink" Target="http://www.usharbormaster.com/secure/auxview.cfm?recordid=28584" TargetMode="External"/><Relationship Id="rId894" Type="http://schemas.openxmlformats.org/officeDocument/2006/relationships/hyperlink" Target="http://maps.google.com/?output=embed&amp;q=41.62313889,-70.36334028" TargetMode="External"/><Relationship Id="rId1177" Type="http://schemas.openxmlformats.org/officeDocument/2006/relationships/hyperlink" Target="http://www.usharbormaster.com/secure/auxview.cfm?recordid=26602" TargetMode="External"/><Relationship Id="rId2575" Type="http://schemas.openxmlformats.org/officeDocument/2006/relationships/hyperlink" Target="http://maps.google.com/?output=embed&amp;q=41.63366667,-70.21916667" TargetMode="External"/><Relationship Id="rId2782" Type="http://schemas.openxmlformats.org/officeDocument/2006/relationships/hyperlink" Target="http://maps.google.com/?output=embed&amp;q=41.73633056,-70.65046111" TargetMode="External"/><Relationship Id="rId3419" Type="http://schemas.openxmlformats.org/officeDocument/2006/relationships/hyperlink" Target="http://maps.google.com/?output=embed&amp;q=41.72277778,-70.28111111" TargetMode="External"/><Relationship Id="rId3626" Type="http://schemas.openxmlformats.org/officeDocument/2006/relationships/hyperlink" Target="http://maps.google.com/?output=embed&amp;q=41.73771667,-70.66208333" TargetMode="External"/><Relationship Id="rId3833" Type="http://schemas.openxmlformats.org/officeDocument/2006/relationships/hyperlink" Target="http://www.usharbormaster.com/secure/auxview.cfm?recordid=28099" TargetMode="External"/><Relationship Id="rId547" Type="http://schemas.openxmlformats.org/officeDocument/2006/relationships/hyperlink" Target="http://maps.google.com/?output=embed&amp;q=41.74850000,-70.62035000" TargetMode="External"/><Relationship Id="rId754" Type="http://schemas.openxmlformats.org/officeDocument/2006/relationships/hyperlink" Target="http://maps.google.com/?output=embed&amp;q=41.62985444,-70.40962694" TargetMode="External"/><Relationship Id="rId961" Type="http://schemas.openxmlformats.org/officeDocument/2006/relationships/hyperlink" Target="http://www.usharbormaster.com/secure/auxview.cfm?recordid=28672" TargetMode="External"/><Relationship Id="rId1384" Type="http://schemas.openxmlformats.org/officeDocument/2006/relationships/hyperlink" Target="http://www.usharbormaster.com/secure/AuxAidReport_new.cfm?id=26887" TargetMode="External"/><Relationship Id="rId1591" Type="http://schemas.openxmlformats.org/officeDocument/2006/relationships/hyperlink" Target="http://maps.google.com/?output=embed&amp;q=41.75638889,-69.95811111" TargetMode="External"/><Relationship Id="rId2228" Type="http://schemas.openxmlformats.org/officeDocument/2006/relationships/hyperlink" Target="http://www.usharbormaster.com/secure/AuxAidReport_new.cfm?id=26052" TargetMode="External"/><Relationship Id="rId2435" Type="http://schemas.openxmlformats.org/officeDocument/2006/relationships/hyperlink" Target="http://maps.google.com/?output=embed&amp;q=41.66355556,-69.95430556" TargetMode="External"/><Relationship Id="rId2642" Type="http://schemas.openxmlformats.org/officeDocument/2006/relationships/hyperlink" Target="http://maps.google.com/?output=embed&amp;q=41.74528333,-70.70980000" TargetMode="External"/><Relationship Id="rId3900" Type="http://schemas.openxmlformats.org/officeDocument/2006/relationships/hyperlink" Target="http://www.usharbormaster.com/secure/AuxAidReport_new.cfm?id=29949" TargetMode="External"/><Relationship Id="rId90" Type="http://schemas.openxmlformats.org/officeDocument/2006/relationships/hyperlink" Target="http://maps.google.com/?output=embed&amp;q=41.56276667,-70.90636667" TargetMode="External"/><Relationship Id="rId407" Type="http://schemas.openxmlformats.org/officeDocument/2006/relationships/hyperlink" Target="http://maps.google.com/?output=embed&amp;q=41.63333361,-70.71666694" TargetMode="External"/><Relationship Id="rId614" Type="http://schemas.openxmlformats.org/officeDocument/2006/relationships/hyperlink" Target="http://maps.google.com/?output=embed&amp;q=41.63241667,-70.36086111" TargetMode="External"/><Relationship Id="rId821" Type="http://schemas.openxmlformats.org/officeDocument/2006/relationships/hyperlink" Target="http://www.usharbormaster.com/secure/auxview.cfm?recordid=28908" TargetMode="External"/><Relationship Id="rId1037" Type="http://schemas.openxmlformats.org/officeDocument/2006/relationships/hyperlink" Target="http://www.usharbormaster.com/secure/auxview.cfm?recordid=28493" TargetMode="External"/><Relationship Id="rId1244" Type="http://schemas.openxmlformats.org/officeDocument/2006/relationships/hyperlink" Target="http://www.usharbormaster.com/secure/AuxAidReport_new.cfm?id=26454" TargetMode="External"/><Relationship Id="rId1451" Type="http://schemas.openxmlformats.org/officeDocument/2006/relationships/hyperlink" Target="http://maps.google.com/?output=embed&amp;q=41.46388889,-70.62836111" TargetMode="External"/><Relationship Id="rId2502" Type="http://schemas.openxmlformats.org/officeDocument/2006/relationships/hyperlink" Target="http://maps.google.com/?output=embed&amp;q=41.67835000,-69.97860000" TargetMode="External"/><Relationship Id="rId1104" Type="http://schemas.openxmlformats.org/officeDocument/2006/relationships/hyperlink" Target="http://www.usharbormaster.com/secure/AuxAidReport_new.cfm?id=28355" TargetMode="External"/><Relationship Id="rId1311" Type="http://schemas.openxmlformats.org/officeDocument/2006/relationships/hyperlink" Target="http://maps.google.com/?output=embed&amp;q=41.68263889,-70.62233333" TargetMode="External"/><Relationship Id="rId4467" Type="http://schemas.openxmlformats.org/officeDocument/2006/relationships/hyperlink" Target="http://maps.google.com/?output=embed&amp;q=41.10338833,-70.48519889" TargetMode="External"/><Relationship Id="rId4674" Type="http://schemas.openxmlformats.org/officeDocument/2006/relationships/hyperlink" Target="http://maps.google.com/?output=embed&amp;q=41.00388250,-70.43893000" TargetMode="External"/><Relationship Id="rId4881" Type="http://schemas.openxmlformats.org/officeDocument/2006/relationships/hyperlink" Target="http://www.usharbormaster.com/secure/auxview.cfm?recordid=24120" TargetMode="External"/><Relationship Id="rId3069" Type="http://schemas.openxmlformats.org/officeDocument/2006/relationships/hyperlink" Target="http://www.usharbormaster.com/secure/auxview.cfm?recordid=44508" TargetMode="External"/><Relationship Id="rId3276" Type="http://schemas.openxmlformats.org/officeDocument/2006/relationships/hyperlink" Target="http://www.usharbormaster.com/secure/AuxAidReport_new.cfm?id=44561" TargetMode="External"/><Relationship Id="rId3483" Type="http://schemas.openxmlformats.org/officeDocument/2006/relationships/hyperlink" Target="http://maps.google.com/?output=embed&amp;q=41.57326667,-70.52931667" TargetMode="External"/><Relationship Id="rId3690" Type="http://schemas.openxmlformats.org/officeDocument/2006/relationships/hyperlink" Target="http://maps.google.com/?output=embed&amp;q=41.70156667,-70.75363333" TargetMode="External"/><Relationship Id="rId4327" Type="http://schemas.openxmlformats.org/officeDocument/2006/relationships/hyperlink" Target="http://maps.google.com/?output=embed&amp;q=41.80083333,-69.97527778" TargetMode="External"/><Relationship Id="rId4534" Type="http://schemas.openxmlformats.org/officeDocument/2006/relationships/hyperlink" Target="http://maps.google.com/?output=embed&amp;q=41.07113556,-70.39630472" TargetMode="External"/><Relationship Id="rId197" Type="http://schemas.openxmlformats.org/officeDocument/2006/relationships/hyperlink" Target="http://www.usharbormaster.com/secure/auxview.cfm?recordid=28500" TargetMode="External"/><Relationship Id="rId2085" Type="http://schemas.openxmlformats.org/officeDocument/2006/relationships/hyperlink" Target="http://www.usharbormaster.com/secure/auxview.cfm?recordid=44993" TargetMode="External"/><Relationship Id="rId2292" Type="http://schemas.openxmlformats.org/officeDocument/2006/relationships/hyperlink" Target="http://www.usharbormaster.com/secure/AuxAidReport_new.cfm?id=29648" TargetMode="External"/><Relationship Id="rId3136" Type="http://schemas.openxmlformats.org/officeDocument/2006/relationships/hyperlink" Target="http://www.usharbormaster.com/secure/AuxAidReport_new.cfm?id=44525" TargetMode="External"/><Relationship Id="rId3343" Type="http://schemas.openxmlformats.org/officeDocument/2006/relationships/hyperlink" Target="http://maps.google.com/?output=embed&amp;q=41.71961111,-69.99694444" TargetMode="External"/><Relationship Id="rId4741" Type="http://schemas.openxmlformats.org/officeDocument/2006/relationships/hyperlink" Target="http://www.usharbormaster.com/secure/auxview.cfm?recordid=24093" TargetMode="External"/><Relationship Id="rId264" Type="http://schemas.openxmlformats.org/officeDocument/2006/relationships/hyperlink" Target="http://www.usharbormaster.com/secure/AuxAidReport_new.cfm?id=23869" TargetMode="External"/><Relationship Id="rId471" Type="http://schemas.openxmlformats.org/officeDocument/2006/relationships/hyperlink" Target="http://maps.google.com/?output=embed&amp;q=41.54494444,-70.58983333" TargetMode="External"/><Relationship Id="rId2152" Type="http://schemas.openxmlformats.org/officeDocument/2006/relationships/hyperlink" Target="http://www.usharbormaster.com/secure/AuxAidReport_new.cfm?id=27644" TargetMode="External"/><Relationship Id="rId3550" Type="http://schemas.openxmlformats.org/officeDocument/2006/relationships/hyperlink" Target="http://maps.google.com/?output=embed&amp;q=41.61213889,-70.42622222" TargetMode="External"/><Relationship Id="rId4601" Type="http://schemas.openxmlformats.org/officeDocument/2006/relationships/hyperlink" Target="http://www.usharbormaster.com/secure/auxview.cfm?recordid=44164" TargetMode="External"/><Relationship Id="rId124" Type="http://schemas.openxmlformats.org/officeDocument/2006/relationships/hyperlink" Target="http://www.usharbormaster.com/secure/AuxAidReport_new.cfm?id=23838" TargetMode="External"/><Relationship Id="rId3203" Type="http://schemas.openxmlformats.org/officeDocument/2006/relationships/hyperlink" Target="http://maps.google.com/?output=embed&amp;q=41.14497861,-71.03766028" TargetMode="External"/><Relationship Id="rId3410" Type="http://schemas.openxmlformats.org/officeDocument/2006/relationships/hyperlink" Target="http://maps.google.com/?output=embed&amp;q=41.71161111,-70.31202778" TargetMode="External"/><Relationship Id="rId331" Type="http://schemas.openxmlformats.org/officeDocument/2006/relationships/hyperlink" Target="http://maps.google.com/?output=embed&amp;q=41.64502778,-70.19730556" TargetMode="External"/><Relationship Id="rId2012" Type="http://schemas.openxmlformats.org/officeDocument/2006/relationships/hyperlink" Target="http://www.usharbormaster.com/secure/AuxAidReport_new.cfm?id=27660" TargetMode="External"/><Relationship Id="rId2969" Type="http://schemas.openxmlformats.org/officeDocument/2006/relationships/hyperlink" Target="http://www.usharbormaster.com/secure/auxview.cfm?recordid=29026" TargetMode="External"/><Relationship Id="rId5168" Type="http://schemas.openxmlformats.org/officeDocument/2006/relationships/hyperlink" Target="http://www.usharbormaster.com/secure/AuxAidReport_new.cfm?id=27242" TargetMode="External"/><Relationship Id="rId1778" Type="http://schemas.openxmlformats.org/officeDocument/2006/relationships/hyperlink" Target="http://maps.google.com/?output=embed&amp;q=41.71091667,-70.30122222" TargetMode="External"/><Relationship Id="rId1985" Type="http://schemas.openxmlformats.org/officeDocument/2006/relationships/hyperlink" Target="http://www.usharbormaster.com/secure/auxview.cfm?recordid=27443" TargetMode="External"/><Relationship Id="rId2829" Type="http://schemas.openxmlformats.org/officeDocument/2006/relationships/hyperlink" Target="http://www.usharbormaster.com/secure/auxview.cfm?recordid=26655" TargetMode="External"/><Relationship Id="rId4184" Type="http://schemas.openxmlformats.org/officeDocument/2006/relationships/hyperlink" Target="http://www.usharbormaster.com/secure/AuxAidReport_new.cfm?id=44935" TargetMode="External"/><Relationship Id="rId4391" Type="http://schemas.openxmlformats.org/officeDocument/2006/relationships/hyperlink" Target="http://maps.google.com/?output=embed&amp;q=41.57100000,-70.43348333" TargetMode="External"/><Relationship Id="rId5028" Type="http://schemas.openxmlformats.org/officeDocument/2006/relationships/hyperlink" Target="http://www.usharbormaster.com/secure/AuxAidReport_new.cfm?id=35547" TargetMode="External"/><Relationship Id="rId1638" Type="http://schemas.openxmlformats.org/officeDocument/2006/relationships/hyperlink" Target="http://maps.google.com/?output=embed&amp;q=41.77922222,-69.96816667" TargetMode="External"/><Relationship Id="rId4044" Type="http://schemas.openxmlformats.org/officeDocument/2006/relationships/hyperlink" Target="http://www.usharbormaster.com/secure/AuxAidReport_new.cfm?id=44902" TargetMode="External"/><Relationship Id="rId4251" Type="http://schemas.openxmlformats.org/officeDocument/2006/relationships/hyperlink" Target="http://maps.google.com/?output=embed&amp;q=40.96049083,-71.09817250" TargetMode="External"/><Relationship Id="rId1845" Type="http://schemas.openxmlformats.org/officeDocument/2006/relationships/hyperlink" Target="http://www.usharbormaster.com/secure/auxview.cfm?recordid=26586" TargetMode="External"/><Relationship Id="rId3060" Type="http://schemas.openxmlformats.org/officeDocument/2006/relationships/hyperlink" Target="http://www.usharbormaster.com/secure/AuxAidReport_new.cfm?id=44505" TargetMode="External"/><Relationship Id="rId4111" Type="http://schemas.openxmlformats.org/officeDocument/2006/relationships/hyperlink" Target="http://maps.google.com/?output=embed&amp;q=40.99298500,-71.14323528" TargetMode="External"/><Relationship Id="rId1705" Type="http://schemas.openxmlformats.org/officeDocument/2006/relationships/hyperlink" Target="http://www.usharbormaster.com/secure/auxview.cfm?recordid=23943" TargetMode="External"/><Relationship Id="rId1912" Type="http://schemas.openxmlformats.org/officeDocument/2006/relationships/hyperlink" Target="http://www.usharbormaster.com/secure/AuxAidReport_new.cfm?id=43850" TargetMode="External"/><Relationship Id="rId3877" Type="http://schemas.openxmlformats.org/officeDocument/2006/relationships/hyperlink" Target="http://www.usharbormaster.com/secure/auxview.cfm?recordid=28092" TargetMode="External"/><Relationship Id="rId4928" Type="http://schemas.openxmlformats.org/officeDocument/2006/relationships/hyperlink" Target="http://www.usharbormaster.com/secure/AuxAidReport_new.cfm?id=26566" TargetMode="External"/><Relationship Id="rId5092" Type="http://schemas.openxmlformats.org/officeDocument/2006/relationships/hyperlink" Target="http://www.usharbormaster.com/secure/AuxAidReport_new.cfm?id=26373" TargetMode="External"/><Relationship Id="rId798" Type="http://schemas.openxmlformats.org/officeDocument/2006/relationships/hyperlink" Target="http://maps.google.com/?output=embed&amp;q=41.63455861,-70.33336417" TargetMode="External"/><Relationship Id="rId2479" Type="http://schemas.openxmlformats.org/officeDocument/2006/relationships/hyperlink" Target="http://maps.google.com/?output=embed&amp;q=41.66745861,-69.98646472" TargetMode="External"/><Relationship Id="rId2686" Type="http://schemas.openxmlformats.org/officeDocument/2006/relationships/hyperlink" Target="http://maps.google.com/?output=embed&amp;q=41.71275000,-69.96600000" TargetMode="External"/><Relationship Id="rId2893" Type="http://schemas.openxmlformats.org/officeDocument/2006/relationships/hyperlink" Target="http://www.usharbormaster.com/secure/auxview.cfm?recordid=24030" TargetMode="External"/><Relationship Id="rId3737" Type="http://schemas.openxmlformats.org/officeDocument/2006/relationships/hyperlink" Target="http://www.usharbormaster.com/secure/auxview.cfm?recordid=44338" TargetMode="External"/><Relationship Id="rId3944" Type="http://schemas.openxmlformats.org/officeDocument/2006/relationships/hyperlink" Target="http://www.usharbormaster.com/secure/AuxAidReport_new.cfm?id=44877" TargetMode="External"/><Relationship Id="rId658" Type="http://schemas.openxmlformats.org/officeDocument/2006/relationships/hyperlink" Target="http://maps.google.com/?output=embed&amp;q=41.74586667,-70.62141667" TargetMode="External"/><Relationship Id="rId865" Type="http://schemas.openxmlformats.org/officeDocument/2006/relationships/hyperlink" Target="http://www.usharbormaster.com/secure/auxview.cfm?recordid=27513" TargetMode="External"/><Relationship Id="rId1288" Type="http://schemas.openxmlformats.org/officeDocument/2006/relationships/hyperlink" Target="http://www.usharbormaster.com/secure/AuxAidReport_new.cfm?id=29017" TargetMode="External"/><Relationship Id="rId1495" Type="http://schemas.openxmlformats.org/officeDocument/2006/relationships/hyperlink" Target="http://maps.google.com/?output=embed&amp;q=41.63063889,-70.27258333" TargetMode="External"/><Relationship Id="rId2339" Type="http://schemas.openxmlformats.org/officeDocument/2006/relationships/hyperlink" Target="http://maps.google.com/?output=embed&amp;q=41.62708333,-70.39600000" TargetMode="External"/><Relationship Id="rId2546" Type="http://schemas.openxmlformats.org/officeDocument/2006/relationships/hyperlink" Target="http://maps.google.com/?output=embed&amp;q=41.99166667,-70.08052778" TargetMode="External"/><Relationship Id="rId2753" Type="http://schemas.openxmlformats.org/officeDocument/2006/relationships/hyperlink" Target="http://www.usharbormaster.com/secure/auxview.cfm?recordid=28046" TargetMode="External"/><Relationship Id="rId2960" Type="http://schemas.openxmlformats.org/officeDocument/2006/relationships/hyperlink" Target="http://www.usharbormaster.com/secure/AuxAidReport_new.cfm?id=45015" TargetMode="External"/><Relationship Id="rId3804" Type="http://schemas.openxmlformats.org/officeDocument/2006/relationships/hyperlink" Target="http://www.usharbormaster.com/secure/AuxAidReport_new.cfm?id=28645" TargetMode="External"/><Relationship Id="rId518" Type="http://schemas.openxmlformats.org/officeDocument/2006/relationships/hyperlink" Target="http://maps.google.com/?output=embed&amp;q=41.71311111,-70.76527778" TargetMode="External"/><Relationship Id="rId725" Type="http://schemas.openxmlformats.org/officeDocument/2006/relationships/hyperlink" Target="http://www.usharbormaster.com/secure/auxview.cfm?recordid=26495" TargetMode="External"/><Relationship Id="rId932" Type="http://schemas.openxmlformats.org/officeDocument/2006/relationships/hyperlink" Target="http://www.usharbormaster.com/secure/AuxAidReport_new.cfm?id=38000" TargetMode="External"/><Relationship Id="rId1148" Type="http://schemas.openxmlformats.org/officeDocument/2006/relationships/hyperlink" Target="http://www.usharbormaster.com/secure/AuxAidReport_new.cfm?id=27700" TargetMode="External"/><Relationship Id="rId1355" Type="http://schemas.openxmlformats.org/officeDocument/2006/relationships/hyperlink" Target="http://maps.google.com/?output=embed&amp;q=41.62943444,-70.29830583" TargetMode="External"/><Relationship Id="rId1562" Type="http://schemas.openxmlformats.org/officeDocument/2006/relationships/hyperlink" Target="http://maps.google.com/?output=embed&amp;q=41.74119444,-69.96519444" TargetMode="External"/><Relationship Id="rId2406" Type="http://schemas.openxmlformats.org/officeDocument/2006/relationships/hyperlink" Target="http://maps.google.com/?output=embed&amp;q=41.74076667,-70.65973333" TargetMode="External"/><Relationship Id="rId2613" Type="http://schemas.openxmlformats.org/officeDocument/2006/relationships/hyperlink" Target="http://www.usharbormaster.com/secure/auxview.cfm?recordid=24051" TargetMode="External"/><Relationship Id="rId1008" Type="http://schemas.openxmlformats.org/officeDocument/2006/relationships/hyperlink" Target="http://www.usharbormaster.com/secure/AuxAidReport_new.cfm?id=30560" TargetMode="External"/><Relationship Id="rId1215" Type="http://schemas.openxmlformats.org/officeDocument/2006/relationships/hyperlink" Target="http://maps.google.com/?output=embed&amp;q=41.54883333,-70.58263889" TargetMode="External"/><Relationship Id="rId1422" Type="http://schemas.openxmlformats.org/officeDocument/2006/relationships/hyperlink" Target="http://maps.google.com/?output=embed&amp;q=41.44320000,-70.59535000" TargetMode="External"/><Relationship Id="rId2820" Type="http://schemas.openxmlformats.org/officeDocument/2006/relationships/hyperlink" Target="http://www.usharbormaster.com/secure/AuxAidReport_new.cfm?id=26649" TargetMode="External"/><Relationship Id="rId4578" Type="http://schemas.openxmlformats.org/officeDocument/2006/relationships/hyperlink" Target="http://maps.google.com/?output=embed&amp;q=41.05472194,-70.37391722" TargetMode="External"/><Relationship Id="rId61" Type="http://schemas.openxmlformats.org/officeDocument/2006/relationships/hyperlink" Target="http://www.usharbormaster.com/secure/auxview.cfm?recordid=23702" TargetMode="External"/><Relationship Id="rId3387" Type="http://schemas.openxmlformats.org/officeDocument/2006/relationships/hyperlink" Target="http://maps.google.com/?output=embed&amp;q=41.70676667,-69.97266667" TargetMode="External"/><Relationship Id="rId4785" Type="http://schemas.openxmlformats.org/officeDocument/2006/relationships/hyperlink" Target="http://www.usharbormaster.com/secure/auxview.cfm?recordid=36698" TargetMode="External"/><Relationship Id="rId4992" Type="http://schemas.openxmlformats.org/officeDocument/2006/relationships/hyperlink" Target="http://www.usharbormaster.com/secure/AuxAidReport_new.cfm?id=29416" TargetMode="External"/><Relationship Id="rId2196" Type="http://schemas.openxmlformats.org/officeDocument/2006/relationships/hyperlink" Target="http://www.usharbormaster.com/secure/AuxAidReport_new.cfm?id=28796" TargetMode="External"/><Relationship Id="rId3594" Type="http://schemas.openxmlformats.org/officeDocument/2006/relationships/hyperlink" Target="http://maps.google.com/?output=embed&amp;q=41.75722222,-70.15500000" TargetMode="External"/><Relationship Id="rId4438" Type="http://schemas.openxmlformats.org/officeDocument/2006/relationships/hyperlink" Target="http://maps.google.com/?output=embed&amp;q=41.46275000,-70.59225000" TargetMode="External"/><Relationship Id="rId4645" Type="http://schemas.openxmlformats.org/officeDocument/2006/relationships/hyperlink" Target="http://www.usharbormaster.com/secure/auxview.cfm?recordid=44175" TargetMode="External"/><Relationship Id="rId4852" Type="http://schemas.openxmlformats.org/officeDocument/2006/relationships/hyperlink" Target="http://www.usharbormaster.com/secure/AuxAidReport_new.cfm?id=28644" TargetMode="External"/><Relationship Id="rId168" Type="http://schemas.openxmlformats.org/officeDocument/2006/relationships/hyperlink" Target="http://www.usharbormaster.com/secure/AuxAidReport_new.cfm?id=23749" TargetMode="External"/><Relationship Id="rId3247" Type="http://schemas.openxmlformats.org/officeDocument/2006/relationships/hyperlink" Target="http://maps.google.com/?output=embed&amp;q=41.11389056,-70.90453111" TargetMode="External"/><Relationship Id="rId3454" Type="http://schemas.openxmlformats.org/officeDocument/2006/relationships/hyperlink" Target="http://maps.google.com/?output=embed&amp;q=41.56895000,-70.53320000" TargetMode="External"/><Relationship Id="rId3661" Type="http://schemas.openxmlformats.org/officeDocument/2006/relationships/hyperlink" Target="http://www.usharbormaster.com/secure/auxview.cfm?recordid=29615" TargetMode="External"/><Relationship Id="rId4505" Type="http://schemas.openxmlformats.org/officeDocument/2006/relationships/hyperlink" Target="http://www.usharbormaster.com/secure/auxview.cfm?recordid=44140" TargetMode="External"/><Relationship Id="rId4712" Type="http://schemas.openxmlformats.org/officeDocument/2006/relationships/hyperlink" Target="http://www.usharbormaster.com/secure/AuxAidReport_new.cfm?id=44320" TargetMode="External"/><Relationship Id="rId375" Type="http://schemas.openxmlformats.org/officeDocument/2006/relationships/hyperlink" Target="http://maps.google.com/?output=embed&amp;q=41.67796667,-70.64185000" TargetMode="External"/><Relationship Id="rId582" Type="http://schemas.openxmlformats.org/officeDocument/2006/relationships/hyperlink" Target="http://maps.google.com/?output=embed&amp;q=41.63416667,-70.35725000" TargetMode="External"/><Relationship Id="rId2056" Type="http://schemas.openxmlformats.org/officeDocument/2006/relationships/hyperlink" Target="http://www.usharbormaster.com/secure/AuxAidReport_new.cfm?id=28147" TargetMode="External"/><Relationship Id="rId2263" Type="http://schemas.openxmlformats.org/officeDocument/2006/relationships/hyperlink" Target="http://maps.google.com/?output=embed&amp;q=41.54951944,-70.53786944" TargetMode="External"/><Relationship Id="rId2470" Type="http://schemas.openxmlformats.org/officeDocument/2006/relationships/hyperlink" Target="http://maps.google.com/?output=embed&amp;q=41.66345250,-69.97965889" TargetMode="External"/><Relationship Id="rId3107" Type="http://schemas.openxmlformats.org/officeDocument/2006/relationships/hyperlink" Target="http://maps.google.com/?output=embed&amp;q=41.19303639,-71.14978000" TargetMode="External"/><Relationship Id="rId3314" Type="http://schemas.openxmlformats.org/officeDocument/2006/relationships/hyperlink" Target="http://maps.google.com/?output=embed&amp;q=41.80065556,-70.00909167" TargetMode="External"/><Relationship Id="rId3521" Type="http://schemas.openxmlformats.org/officeDocument/2006/relationships/hyperlink" Target="http://www.usharbormaster.com/secure/auxview.cfm?recordid=26538" TargetMode="External"/><Relationship Id="rId235" Type="http://schemas.openxmlformats.org/officeDocument/2006/relationships/hyperlink" Target="http://maps.google.com/?output=embed&amp;q=41.68936111,-70.16683333" TargetMode="External"/><Relationship Id="rId442" Type="http://schemas.openxmlformats.org/officeDocument/2006/relationships/hyperlink" Target="http://maps.google.com/?output=embed&amp;q=41.62561667,-70.81510000" TargetMode="External"/><Relationship Id="rId1072" Type="http://schemas.openxmlformats.org/officeDocument/2006/relationships/hyperlink" Target="http://www.usharbormaster.com/secure/AuxAidReport_new.cfm?id=26414" TargetMode="External"/><Relationship Id="rId2123" Type="http://schemas.openxmlformats.org/officeDocument/2006/relationships/hyperlink" Target="http://maps.google.com/?output=embed&amp;q=41.70668056,-70.62589444" TargetMode="External"/><Relationship Id="rId2330" Type="http://schemas.openxmlformats.org/officeDocument/2006/relationships/hyperlink" Target="http://maps.google.com/?output=embed&amp;q=41.62808333,-70.39702778" TargetMode="External"/><Relationship Id="rId302" Type="http://schemas.openxmlformats.org/officeDocument/2006/relationships/hyperlink" Target="http://maps.google.com/?output=embed&amp;q=41.63691667,-70.19602778" TargetMode="External"/><Relationship Id="rId4088" Type="http://schemas.openxmlformats.org/officeDocument/2006/relationships/hyperlink" Target="http://www.usharbormaster.com/secure/AuxAidReport_new.cfm?id=44913" TargetMode="External"/><Relationship Id="rId4295" Type="http://schemas.openxmlformats.org/officeDocument/2006/relationships/hyperlink" Target="http://maps.google.com/?output=embed&amp;q=40.02694444,-70.56055556" TargetMode="External"/><Relationship Id="rId5139" Type="http://schemas.openxmlformats.org/officeDocument/2006/relationships/hyperlink" Target="http://maps.google.com/?output=embed&amp;q=41.73137500,-70.73775556" TargetMode="External"/><Relationship Id="rId1889" Type="http://schemas.openxmlformats.org/officeDocument/2006/relationships/hyperlink" Target="http://www.usharbormaster.com/secure/auxview.cfm?recordid=44038" TargetMode="External"/><Relationship Id="rId4155" Type="http://schemas.openxmlformats.org/officeDocument/2006/relationships/hyperlink" Target="http://maps.google.com/?output=embed&amp;q=40.99718361,-70.90117194" TargetMode="External"/><Relationship Id="rId4362" Type="http://schemas.openxmlformats.org/officeDocument/2006/relationships/hyperlink" Target="http://maps.google.com/?output=embed&amp;q=41.81302778,-69.96361111" TargetMode="External"/><Relationship Id="rId1749" Type="http://schemas.openxmlformats.org/officeDocument/2006/relationships/hyperlink" Target="http://www.usharbormaster.com/secure/auxview.cfm?recordid=23939" TargetMode="External"/><Relationship Id="rId1956" Type="http://schemas.openxmlformats.org/officeDocument/2006/relationships/hyperlink" Target="http://www.usharbormaster.com/secure/AuxAidReport_new.cfm?id=42681" TargetMode="External"/><Relationship Id="rId3171" Type="http://schemas.openxmlformats.org/officeDocument/2006/relationships/hyperlink" Target="http://maps.google.com/?output=embed&amp;q=41.16054889,-71.10530972" TargetMode="External"/><Relationship Id="rId4015" Type="http://schemas.openxmlformats.org/officeDocument/2006/relationships/hyperlink" Target="http://maps.google.com/?output=embed&amp;q=41.00750472,-71.25394389" TargetMode="External"/><Relationship Id="rId1609" Type="http://schemas.openxmlformats.org/officeDocument/2006/relationships/hyperlink" Target="http://www.usharbormaster.com/secure/auxview.cfm?recordid=23930" TargetMode="External"/><Relationship Id="rId1816" Type="http://schemas.openxmlformats.org/officeDocument/2006/relationships/hyperlink" Target="http://www.usharbormaster.com/secure/AuxAidReport_new.cfm?id=29449" TargetMode="External"/><Relationship Id="rId4222" Type="http://schemas.openxmlformats.org/officeDocument/2006/relationships/hyperlink" Target="http://maps.google.com/?output=embed&amp;q=40.95714111,-71.27413083" TargetMode="External"/><Relationship Id="rId3031" Type="http://schemas.openxmlformats.org/officeDocument/2006/relationships/hyperlink" Target="http://maps.google.com/?output=embed&amp;q=41.67500000,-70.61927778" TargetMode="External"/><Relationship Id="rId3988" Type="http://schemas.openxmlformats.org/officeDocument/2006/relationships/hyperlink" Target="http://www.usharbormaster.com/secure/AuxAidReport_new.cfm?id=44888" TargetMode="External"/><Relationship Id="rId2797" Type="http://schemas.openxmlformats.org/officeDocument/2006/relationships/hyperlink" Target="http://www.usharbormaster.com/secure/auxview.cfm?recordid=30663" TargetMode="External"/><Relationship Id="rId3848" Type="http://schemas.openxmlformats.org/officeDocument/2006/relationships/hyperlink" Target="http://www.usharbormaster.com/secure/AuxAidReport_new.cfm?id=28102" TargetMode="External"/><Relationship Id="rId769" Type="http://schemas.openxmlformats.org/officeDocument/2006/relationships/hyperlink" Target="http://www.usharbormaster.com/secure/auxview.cfm?recordid=26489" TargetMode="External"/><Relationship Id="rId976" Type="http://schemas.openxmlformats.org/officeDocument/2006/relationships/hyperlink" Target="http://www.usharbormaster.com/secure/AuxAidReport_new.cfm?id=32284" TargetMode="External"/><Relationship Id="rId1399" Type="http://schemas.openxmlformats.org/officeDocument/2006/relationships/hyperlink" Target="http://maps.google.com/?output=embed&amp;q=41.57083333,-70.49805556" TargetMode="External"/><Relationship Id="rId2657" Type="http://schemas.openxmlformats.org/officeDocument/2006/relationships/hyperlink" Target="http://www.usharbormaster.com/secure/auxview.cfm?recordid=28049" TargetMode="External"/><Relationship Id="rId5063" Type="http://schemas.openxmlformats.org/officeDocument/2006/relationships/hyperlink" Target="http://maps.google.com/?output=embed&amp;q=41.60508333,-70.84225000" TargetMode="External"/><Relationship Id="rId629" Type="http://schemas.openxmlformats.org/officeDocument/2006/relationships/hyperlink" Target="http://www.usharbormaster.com/secure/auxview.cfm?recordid=25511" TargetMode="External"/><Relationship Id="rId1259" Type="http://schemas.openxmlformats.org/officeDocument/2006/relationships/hyperlink" Target="http://maps.google.com/?output=embed&amp;q=41.54730000,-70.57076667" TargetMode="External"/><Relationship Id="rId1466" Type="http://schemas.openxmlformats.org/officeDocument/2006/relationships/hyperlink" Target="http://maps.google.com/?output=embed&amp;q=41.46425000,-70.62903333" TargetMode="External"/><Relationship Id="rId2864" Type="http://schemas.openxmlformats.org/officeDocument/2006/relationships/hyperlink" Target="http://www.usharbormaster.com/secure/AuxAidReport_new.cfm?id=29071" TargetMode="External"/><Relationship Id="rId3708" Type="http://schemas.openxmlformats.org/officeDocument/2006/relationships/hyperlink" Target="http://www.usharbormaster.com/secure/AuxAidReport_new.cfm?id=25231" TargetMode="External"/><Relationship Id="rId3915" Type="http://schemas.openxmlformats.org/officeDocument/2006/relationships/hyperlink" Target="http://maps.google.com/?output=embed&amp;q=41.72525000,-69.94978333" TargetMode="External"/><Relationship Id="rId5130" Type="http://schemas.openxmlformats.org/officeDocument/2006/relationships/hyperlink" Target="http://maps.google.com/?output=embed&amp;q=41.72696667,-70.73221667" TargetMode="External"/><Relationship Id="rId836" Type="http://schemas.openxmlformats.org/officeDocument/2006/relationships/hyperlink" Target="http://www.usharbormaster.com/secure/AuxAidReport_new.cfm?id=28906" TargetMode="External"/><Relationship Id="rId1119" Type="http://schemas.openxmlformats.org/officeDocument/2006/relationships/hyperlink" Target="http://maps.google.com/?output=embed&amp;q=41.65083333,-70.63583333" TargetMode="External"/><Relationship Id="rId1673" Type="http://schemas.openxmlformats.org/officeDocument/2006/relationships/hyperlink" Target="http://www.usharbormaster.com/secure/auxview.cfm?recordid=26326" TargetMode="External"/><Relationship Id="rId1880" Type="http://schemas.openxmlformats.org/officeDocument/2006/relationships/hyperlink" Target="http://www.usharbormaster.com/secure/AuxAidReport_new.cfm?id=35457" TargetMode="External"/><Relationship Id="rId2517" Type="http://schemas.openxmlformats.org/officeDocument/2006/relationships/hyperlink" Target="http://www.usharbormaster.com/secure/auxview.cfm?recordid=28126" TargetMode="External"/><Relationship Id="rId2724" Type="http://schemas.openxmlformats.org/officeDocument/2006/relationships/hyperlink" Target="http://www.usharbormaster.com/secure/AuxAidReport_new.cfm?id=28066" TargetMode="External"/><Relationship Id="rId2931" Type="http://schemas.openxmlformats.org/officeDocument/2006/relationships/hyperlink" Target="http://maps.google.com/?output=embed&amp;q=41.58429722,-70.45514444" TargetMode="External"/><Relationship Id="rId903" Type="http://schemas.openxmlformats.org/officeDocument/2006/relationships/hyperlink" Target="http://maps.google.com/?output=embed&amp;q=41.46149444,-70.55773056" TargetMode="External"/><Relationship Id="rId1326" Type="http://schemas.openxmlformats.org/officeDocument/2006/relationships/hyperlink" Target="http://maps.google.com/?output=embed&amp;q=41.65221667,-70.11543333" TargetMode="External"/><Relationship Id="rId1533" Type="http://schemas.openxmlformats.org/officeDocument/2006/relationships/hyperlink" Target="http://www.usharbormaster.com/secure/auxview.cfm?recordid=23912" TargetMode="External"/><Relationship Id="rId1740" Type="http://schemas.openxmlformats.org/officeDocument/2006/relationships/hyperlink" Target="http://www.usharbormaster.com/secure/AuxAidReport_new.cfm?id=28686" TargetMode="External"/><Relationship Id="rId4689" Type="http://schemas.openxmlformats.org/officeDocument/2006/relationships/hyperlink" Target="http://www.usharbormaster.com/secure/auxview.cfm?recordid=44186" TargetMode="External"/><Relationship Id="rId4896" Type="http://schemas.openxmlformats.org/officeDocument/2006/relationships/hyperlink" Target="http://www.usharbormaster.com/secure/AuxAidReport_new.cfm?id=26550" TargetMode="External"/><Relationship Id="rId32" Type="http://schemas.openxmlformats.org/officeDocument/2006/relationships/hyperlink" Target="http://www.usharbormaster.com/secure/AuxAidReport_new.cfm?id=27970" TargetMode="External"/><Relationship Id="rId1600" Type="http://schemas.openxmlformats.org/officeDocument/2006/relationships/hyperlink" Target="http://www.usharbormaster.com/secure/AuxAidReport_new.cfm?id=23927" TargetMode="External"/><Relationship Id="rId3498" Type="http://schemas.openxmlformats.org/officeDocument/2006/relationships/hyperlink" Target="http://maps.google.com/?output=embed&amp;q=41.56997222,-70.53227778" TargetMode="External"/><Relationship Id="rId4549" Type="http://schemas.openxmlformats.org/officeDocument/2006/relationships/hyperlink" Target="http://www.usharbormaster.com/secure/auxview.cfm?recordid=44151" TargetMode="External"/><Relationship Id="rId4756" Type="http://schemas.openxmlformats.org/officeDocument/2006/relationships/hyperlink" Target="http://www.usharbormaster.com/secure/AuxAidReport_new.cfm?id=42678" TargetMode="External"/><Relationship Id="rId4963" Type="http://schemas.openxmlformats.org/officeDocument/2006/relationships/hyperlink" Target="http://maps.google.com/?output=embed&amp;q=41.61438889,-70.40033333" TargetMode="External"/><Relationship Id="rId3358" Type="http://schemas.openxmlformats.org/officeDocument/2006/relationships/hyperlink" Target="http://maps.google.com/?output=embed&amp;q=41.71213889,-69.96413889" TargetMode="External"/><Relationship Id="rId3565" Type="http://schemas.openxmlformats.org/officeDocument/2006/relationships/hyperlink" Target="http://www.usharbormaster.com/secure/auxview.cfm?recordid=26531" TargetMode="External"/><Relationship Id="rId3772" Type="http://schemas.openxmlformats.org/officeDocument/2006/relationships/hyperlink" Target="http://www.usharbormaster.com/secure/AuxAidReport_new.cfm?id=44313" TargetMode="External"/><Relationship Id="rId4409" Type="http://schemas.openxmlformats.org/officeDocument/2006/relationships/hyperlink" Target="http://www.usharbormaster.com/secure/auxview.cfm?recordid=44968" TargetMode="External"/><Relationship Id="rId4616" Type="http://schemas.openxmlformats.org/officeDocument/2006/relationships/hyperlink" Target="http://www.usharbormaster.com/secure/AuxAidReport_new.cfm?id=44167" TargetMode="External"/><Relationship Id="rId4823" Type="http://schemas.openxmlformats.org/officeDocument/2006/relationships/hyperlink" Target="http://maps.google.com/?output=embed&amp;q=41.65408333,-70.18877778" TargetMode="External"/><Relationship Id="rId279" Type="http://schemas.openxmlformats.org/officeDocument/2006/relationships/hyperlink" Target="http://maps.google.com/?output=embed&amp;q=41.69861111,-70.17305556" TargetMode="External"/><Relationship Id="rId486" Type="http://schemas.openxmlformats.org/officeDocument/2006/relationships/hyperlink" Target="http://maps.google.com/?output=embed&amp;q=41.72895000,-70.64225000" TargetMode="External"/><Relationship Id="rId693" Type="http://schemas.openxmlformats.org/officeDocument/2006/relationships/hyperlink" Target="http://www.usharbormaster.com/secure/auxview.cfm?recordid=26480" TargetMode="External"/><Relationship Id="rId2167" Type="http://schemas.openxmlformats.org/officeDocument/2006/relationships/hyperlink" Target="http://maps.google.com/?output=embed&amp;q=41.45445000,-70.58818333" TargetMode="External"/><Relationship Id="rId2374" Type="http://schemas.openxmlformats.org/officeDocument/2006/relationships/hyperlink" Target="http://maps.google.com/?output=embed&amp;q=41.45911667,-70.55441667" TargetMode="External"/><Relationship Id="rId2581" Type="http://schemas.openxmlformats.org/officeDocument/2006/relationships/hyperlink" Target="http://www.usharbormaster.com/secure/auxview.cfm?recordid=29011" TargetMode="External"/><Relationship Id="rId3218" Type="http://schemas.openxmlformats.org/officeDocument/2006/relationships/hyperlink" Target="http://maps.google.com/?output=embed&amp;q=41.13092944,-70.88280694" TargetMode="External"/><Relationship Id="rId3425" Type="http://schemas.openxmlformats.org/officeDocument/2006/relationships/hyperlink" Target="http://www.usharbormaster.com/secure/auxview.cfm?recordid=26348" TargetMode="External"/><Relationship Id="rId3632" Type="http://schemas.openxmlformats.org/officeDocument/2006/relationships/hyperlink" Target="http://www.usharbormaster.com/secure/AuxAidReport_new.cfm?id=37960" TargetMode="External"/><Relationship Id="rId139" Type="http://schemas.openxmlformats.org/officeDocument/2006/relationships/hyperlink" Target="http://maps.google.com/?output=embed&amp;q=41.69130000,-70.62728333" TargetMode="External"/><Relationship Id="rId346" Type="http://schemas.openxmlformats.org/officeDocument/2006/relationships/hyperlink" Target="http://maps.google.com/?output=embed&amp;q=41.68019444,-70.16202778" TargetMode="External"/><Relationship Id="rId553" Type="http://schemas.openxmlformats.org/officeDocument/2006/relationships/hyperlink" Target="http://www.usharbormaster.com/secure/auxview.cfm?recordid=43974" TargetMode="External"/><Relationship Id="rId760" Type="http://schemas.openxmlformats.org/officeDocument/2006/relationships/hyperlink" Target="http://www.usharbormaster.com/secure/AuxAidReport_new.cfm?id=26503" TargetMode="External"/><Relationship Id="rId1183" Type="http://schemas.openxmlformats.org/officeDocument/2006/relationships/hyperlink" Target="http://maps.google.com/?output=embed&amp;q=41.52265000,-70.67145250" TargetMode="External"/><Relationship Id="rId1390" Type="http://schemas.openxmlformats.org/officeDocument/2006/relationships/hyperlink" Target="http://maps.google.com/?output=embed&amp;q=41.62943250,-70.39894806" TargetMode="External"/><Relationship Id="rId2027" Type="http://schemas.openxmlformats.org/officeDocument/2006/relationships/hyperlink" Target="http://maps.google.com/?output=embed&amp;q=41.64454333,-70.25830222" TargetMode="External"/><Relationship Id="rId2234" Type="http://schemas.openxmlformats.org/officeDocument/2006/relationships/hyperlink" Target="http://maps.google.com/?output=embed&amp;q=41.30108333,-70.05394444" TargetMode="External"/><Relationship Id="rId2441" Type="http://schemas.openxmlformats.org/officeDocument/2006/relationships/hyperlink" Target="http://www.usharbormaster.com/secure/auxview.cfm?recordid=29118" TargetMode="External"/><Relationship Id="rId206" Type="http://schemas.openxmlformats.org/officeDocument/2006/relationships/hyperlink" Target="http://maps.google.com/?output=embed&amp;q=41.68047222,-70.16230556" TargetMode="External"/><Relationship Id="rId413" Type="http://schemas.openxmlformats.org/officeDocument/2006/relationships/hyperlink" Target="http://www.usharbormaster.com/secure/auxview.cfm?recordid=27693" TargetMode="External"/><Relationship Id="rId1043" Type="http://schemas.openxmlformats.org/officeDocument/2006/relationships/hyperlink" Target="http://maps.google.com/?output=embed&amp;q=41.63619444,-70.24961111" TargetMode="External"/><Relationship Id="rId4199" Type="http://schemas.openxmlformats.org/officeDocument/2006/relationships/hyperlink" Target="http://maps.google.com/?output=embed&amp;q=40.97693889,-71.09868444" TargetMode="External"/><Relationship Id="rId620" Type="http://schemas.openxmlformats.org/officeDocument/2006/relationships/hyperlink" Target="http://www.usharbormaster.com/secure/AuxAidReport_new.cfm?id=27438" TargetMode="External"/><Relationship Id="rId1250" Type="http://schemas.openxmlformats.org/officeDocument/2006/relationships/hyperlink" Target="http://maps.google.com/?output=embed&amp;q=41.54985000,-70.57116667" TargetMode="External"/><Relationship Id="rId2301" Type="http://schemas.openxmlformats.org/officeDocument/2006/relationships/hyperlink" Target="http://www.usharbormaster.com/secure/auxview.cfm?recordid=29651" TargetMode="External"/><Relationship Id="rId4059" Type="http://schemas.openxmlformats.org/officeDocument/2006/relationships/hyperlink" Target="http://maps.google.com/?output=embed&amp;q=41.01225083,-70.98955694" TargetMode="External"/><Relationship Id="rId1110" Type="http://schemas.openxmlformats.org/officeDocument/2006/relationships/hyperlink" Target="http://maps.google.com/?output=embed&amp;q=41.64972222,-70.63888889" TargetMode="External"/><Relationship Id="rId4266" Type="http://schemas.openxmlformats.org/officeDocument/2006/relationships/hyperlink" Target="http://maps.google.com/?output=embed&amp;q=41.73875000,-70.66126667" TargetMode="External"/><Relationship Id="rId4473" Type="http://schemas.openxmlformats.org/officeDocument/2006/relationships/hyperlink" Target="http://www.usharbormaster.com/secure/auxview.cfm?recordid=44132" TargetMode="External"/><Relationship Id="rId4680" Type="http://schemas.openxmlformats.org/officeDocument/2006/relationships/hyperlink" Target="http://www.usharbormaster.com/secure/AuxAidReport_new.cfm?id=44183" TargetMode="External"/><Relationship Id="rId1927" Type="http://schemas.openxmlformats.org/officeDocument/2006/relationships/hyperlink" Target="http://maps.google.com/?output=embed&amp;q=41.64948333,-70.80461667" TargetMode="External"/><Relationship Id="rId3075" Type="http://schemas.openxmlformats.org/officeDocument/2006/relationships/hyperlink" Target="http://maps.google.com/?output=embed&amp;q=41.20880639,-71.19411417" TargetMode="External"/><Relationship Id="rId3282" Type="http://schemas.openxmlformats.org/officeDocument/2006/relationships/hyperlink" Target="http://maps.google.com/?output=embed&amp;q=41.09653694,-70.94852083" TargetMode="External"/><Relationship Id="rId4126" Type="http://schemas.openxmlformats.org/officeDocument/2006/relationships/hyperlink" Target="http://maps.google.com/?output=embed&amp;q=40.99479667,-71.05432833" TargetMode="External"/><Relationship Id="rId4333" Type="http://schemas.openxmlformats.org/officeDocument/2006/relationships/hyperlink" Target="http://www.usharbormaster.com/secure/auxview.cfm?recordid=29287" TargetMode="External"/><Relationship Id="rId4540" Type="http://schemas.openxmlformats.org/officeDocument/2006/relationships/hyperlink" Target="http://www.usharbormaster.com/secure/AuxAidReport_new.cfm?id=44148" TargetMode="External"/><Relationship Id="rId2091" Type="http://schemas.openxmlformats.org/officeDocument/2006/relationships/hyperlink" Target="http://maps.google.com/?output=embed&amp;q=41.86014000,-69.95297000" TargetMode="External"/><Relationship Id="rId3142" Type="http://schemas.openxmlformats.org/officeDocument/2006/relationships/hyperlink" Target="http://maps.google.com/?output=embed&amp;q=41.15753417,-71.25883778" TargetMode="External"/><Relationship Id="rId4400" Type="http://schemas.openxmlformats.org/officeDocument/2006/relationships/hyperlink" Target="http://www.usharbormaster.com/secure/AuxAidReport_new.cfm?id=30318" TargetMode="External"/><Relationship Id="rId270" Type="http://schemas.openxmlformats.org/officeDocument/2006/relationships/hyperlink" Target="http://maps.google.com/?output=embed&amp;q=41.69650000,-70.17000000" TargetMode="External"/><Relationship Id="rId3002" Type="http://schemas.openxmlformats.org/officeDocument/2006/relationships/hyperlink" Target="http://maps.google.com/?output=embed&amp;q=41.53472222,-70.67166667" TargetMode="External"/><Relationship Id="rId130" Type="http://schemas.openxmlformats.org/officeDocument/2006/relationships/hyperlink" Target="http://maps.google.com/?output=embed&amp;q=41.68477778,-69.94858333" TargetMode="External"/><Relationship Id="rId3959" Type="http://schemas.openxmlformats.org/officeDocument/2006/relationships/hyperlink" Target="http://maps.google.com/?output=embed&amp;q=41.02668528,-71.12237278" TargetMode="External"/><Relationship Id="rId5174" Type="http://schemas.openxmlformats.org/officeDocument/2006/relationships/hyperlink" Target="http://maps.google.com/?output=embed&amp;q=42.08206083,-69.86283500" TargetMode="External"/><Relationship Id="rId2768" Type="http://schemas.openxmlformats.org/officeDocument/2006/relationships/hyperlink" Target="http://www.usharbormaster.com/secure/AuxAidReport_new.cfm?id=29097" TargetMode="External"/><Relationship Id="rId2975" Type="http://schemas.openxmlformats.org/officeDocument/2006/relationships/hyperlink" Target="http://maps.google.com/?output=embed&amp;q=42.04294444,-70.18600000" TargetMode="External"/><Relationship Id="rId3819" Type="http://schemas.openxmlformats.org/officeDocument/2006/relationships/hyperlink" Target="http://maps.google.com/?output=embed&amp;q=41.65463889,-69.98022222" TargetMode="External"/><Relationship Id="rId5034" Type="http://schemas.openxmlformats.org/officeDocument/2006/relationships/hyperlink" Target="http://maps.google.com/?output=embed&amp;q=41.60369444,-70.84402778" TargetMode="External"/><Relationship Id="rId947" Type="http://schemas.openxmlformats.org/officeDocument/2006/relationships/hyperlink" Target="http://maps.google.com/?output=embed&amp;q=41.38872222,-70.49697222" TargetMode="External"/><Relationship Id="rId1577" Type="http://schemas.openxmlformats.org/officeDocument/2006/relationships/hyperlink" Target="http://www.usharbormaster.com/secure/auxview.cfm?recordid=23922" TargetMode="External"/><Relationship Id="rId1784" Type="http://schemas.openxmlformats.org/officeDocument/2006/relationships/hyperlink" Target="http://www.usharbormaster.com/secure/AuxAidReport_new.cfm?id=29441" TargetMode="External"/><Relationship Id="rId1991" Type="http://schemas.openxmlformats.org/officeDocument/2006/relationships/hyperlink" Target="http://maps.google.com/?output=embed&amp;q=41.65833333,-70.62530556" TargetMode="External"/><Relationship Id="rId2628" Type="http://schemas.openxmlformats.org/officeDocument/2006/relationships/hyperlink" Target="http://www.usharbormaster.com/secure/AuxAidReport_new.cfm?id=24052" TargetMode="External"/><Relationship Id="rId2835" Type="http://schemas.openxmlformats.org/officeDocument/2006/relationships/hyperlink" Target="http://maps.google.com/?output=embed&amp;q=41.58728333,-70.45403333" TargetMode="External"/><Relationship Id="rId4190" Type="http://schemas.openxmlformats.org/officeDocument/2006/relationships/hyperlink" Target="http://maps.google.com/?output=embed&amp;q=40.97628528,-71.14271583" TargetMode="External"/><Relationship Id="rId76" Type="http://schemas.openxmlformats.org/officeDocument/2006/relationships/hyperlink" Target="http://www.usharbormaster.com/secure/AuxAidReport_new.cfm?id=28917" TargetMode="External"/><Relationship Id="rId807" Type="http://schemas.openxmlformats.org/officeDocument/2006/relationships/hyperlink" Target="http://maps.google.com/?output=embed&amp;q=41.42462833,-70.91645000" TargetMode="External"/><Relationship Id="rId1437" Type="http://schemas.openxmlformats.org/officeDocument/2006/relationships/hyperlink" Target="http://www.usharbormaster.com/secure/auxview.cfm?recordid=23899" TargetMode="External"/><Relationship Id="rId1644" Type="http://schemas.openxmlformats.org/officeDocument/2006/relationships/hyperlink" Target="http://www.usharbormaster.com/secure/AuxAidReport_new.cfm?id=27246" TargetMode="External"/><Relationship Id="rId1851" Type="http://schemas.openxmlformats.org/officeDocument/2006/relationships/hyperlink" Target="http://maps.google.com/?output=embed&amp;q=41.63563889,-70.40658333" TargetMode="External"/><Relationship Id="rId2902" Type="http://schemas.openxmlformats.org/officeDocument/2006/relationships/hyperlink" Target="http://maps.google.com/?output=embed&amp;q=41.58591667,-70.45873333" TargetMode="External"/><Relationship Id="rId4050" Type="http://schemas.openxmlformats.org/officeDocument/2006/relationships/hyperlink" Target="http://maps.google.com/?output=embed&amp;q=41.01159222,-71.03371944" TargetMode="External"/><Relationship Id="rId5101" Type="http://schemas.openxmlformats.org/officeDocument/2006/relationships/hyperlink" Target="http://www.usharbormaster.com/secure/auxview.cfm?recordid=37984" TargetMode="External"/><Relationship Id="rId1504" Type="http://schemas.openxmlformats.org/officeDocument/2006/relationships/hyperlink" Target="http://www.usharbormaster.com/secure/AuxAidReport_new.cfm?id=29635" TargetMode="External"/><Relationship Id="rId1711" Type="http://schemas.openxmlformats.org/officeDocument/2006/relationships/hyperlink" Target="http://maps.google.com/?output=embed&amp;q=41.28752778,-70.20138889" TargetMode="External"/><Relationship Id="rId4867" Type="http://schemas.openxmlformats.org/officeDocument/2006/relationships/hyperlink" Target="http://maps.google.com/?output=embed&amp;q=41.60038889,-70.40225000" TargetMode="External"/><Relationship Id="rId3469" Type="http://schemas.openxmlformats.org/officeDocument/2006/relationships/hyperlink" Target="http://www.usharbormaster.com/secure/auxview.cfm?recordid=26083" TargetMode="External"/><Relationship Id="rId3676" Type="http://schemas.openxmlformats.org/officeDocument/2006/relationships/hyperlink" Target="http://www.usharbormaster.com/secure/AuxAidReport_new.cfm?id=23990" TargetMode="External"/><Relationship Id="rId597" Type="http://schemas.openxmlformats.org/officeDocument/2006/relationships/hyperlink" Target="http://www.usharbormaster.com/secure/auxview.cfm?recordid=26514" TargetMode="External"/><Relationship Id="rId2278" Type="http://schemas.openxmlformats.org/officeDocument/2006/relationships/hyperlink" Target="http://maps.google.com/?output=embed&amp;q=41.61191667,-70.83705000" TargetMode="External"/><Relationship Id="rId2485" Type="http://schemas.openxmlformats.org/officeDocument/2006/relationships/hyperlink" Target="http://www.usharbormaster.com/secure/auxview.cfm?recordid=26466" TargetMode="External"/><Relationship Id="rId3329" Type="http://schemas.openxmlformats.org/officeDocument/2006/relationships/hyperlink" Target="http://www.usharbormaster.com/secure/auxview.cfm?recordid=27617" TargetMode="External"/><Relationship Id="rId3883" Type="http://schemas.openxmlformats.org/officeDocument/2006/relationships/hyperlink" Target="http://maps.google.com/?output=embed&amp;q=41.66555556,-69.96752222" TargetMode="External"/><Relationship Id="rId4727" Type="http://schemas.openxmlformats.org/officeDocument/2006/relationships/hyperlink" Target="http://maps.google.com/?output=embed&amp;q=41.56013889,-70.52527778" TargetMode="External"/><Relationship Id="rId4934" Type="http://schemas.openxmlformats.org/officeDocument/2006/relationships/hyperlink" Target="http://maps.google.com/?output=embed&amp;q=41.61944444,-70.39566667" TargetMode="External"/><Relationship Id="rId457" Type="http://schemas.openxmlformats.org/officeDocument/2006/relationships/hyperlink" Target="http://www.usharbormaster.com/secure/auxview.cfm?recordid=36858" TargetMode="External"/><Relationship Id="rId1087" Type="http://schemas.openxmlformats.org/officeDocument/2006/relationships/hyperlink" Target="http://maps.google.com/?output=embed&amp;q=41.54444444,-70.59444444" TargetMode="External"/><Relationship Id="rId1294" Type="http://schemas.openxmlformats.org/officeDocument/2006/relationships/hyperlink" Target="http://maps.google.com/?output=embed&amp;q=41.66686389,-69.99479722" TargetMode="External"/><Relationship Id="rId2138" Type="http://schemas.openxmlformats.org/officeDocument/2006/relationships/hyperlink" Target="http://maps.google.com/?output=embed&amp;q=41.54016667,-70.00976667" TargetMode="External"/><Relationship Id="rId2692" Type="http://schemas.openxmlformats.org/officeDocument/2006/relationships/hyperlink" Target="http://www.usharbormaster.com/secure/AuxAidReport_new.cfm?id=28058" TargetMode="External"/><Relationship Id="rId3536" Type="http://schemas.openxmlformats.org/officeDocument/2006/relationships/hyperlink" Target="http://www.usharbormaster.com/secure/AuxAidReport_new.cfm?id=26541" TargetMode="External"/><Relationship Id="rId3743" Type="http://schemas.openxmlformats.org/officeDocument/2006/relationships/hyperlink" Target="http://maps.google.com/?output=embed&amp;q=41.10920861,-71.16920250" TargetMode="External"/><Relationship Id="rId3950" Type="http://schemas.openxmlformats.org/officeDocument/2006/relationships/hyperlink" Target="http://maps.google.com/?output=embed&amp;q=41.02488000,-71.16632083" TargetMode="External"/><Relationship Id="rId664" Type="http://schemas.openxmlformats.org/officeDocument/2006/relationships/hyperlink" Target="http://www.usharbormaster.com/secure/AuxAidReport_new.cfm?id=23782" TargetMode="External"/><Relationship Id="rId871" Type="http://schemas.openxmlformats.org/officeDocument/2006/relationships/hyperlink" Target="http://maps.google.com/?output=embed&amp;q=41.92969444,-70.02380556" TargetMode="External"/><Relationship Id="rId2345" Type="http://schemas.openxmlformats.org/officeDocument/2006/relationships/hyperlink" Target="http://www.usharbormaster.com/secure/auxview.cfm?recordid=29421" TargetMode="External"/><Relationship Id="rId2552" Type="http://schemas.openxmlformats.org/officeDocument/2006/relationships/hyperlink" Target="http://www.usharbormaster.com/secure/AuxAidReport_new.cfm?id=30987" TargetMode="External"/><Relationship Id="rId3603" Type="http://schemas.openxmlformats.org/officeDocument/2006/relationships/hyperlink" Target="http://maps.google.com/?output=embed&amp;q=41.75563889,-70.15375000" TargetMode="External"/><Relationship Id="rId3810" Type="http://schemas.openxmlformats.org/officeDocument/2006/relationships/hyperlink" Target="http://maps.google.com/?output=embed&amp;q=41.65675000,-69.98172222" TargetMode="External"/><Relationship Id="rId317" Type="http://schemas.openxmlformats.org/officeDocument/2006/relationships/hyperlink" Target="http://www.usharbormaster.com/secure/auxview.cfm?recordid=23742" TargetMode="External"/><Relationship Id="rId524" Type="http://schemas.openxmlformats.org/officeDocument/2006/relationships/hyperlink" Target="http://www.usharbormaster.com/secure/AuxAidReport_new.cfm?id=27504" TargetMode="External"/><Relationship Id="rId731" Type="http://schemas.openxmlformats.org/officeDocument/2006/relationships/hyperlink" Target="http://maps.google.com/?output=embed&amp;q=41.62505556,-70.41772222" TargetMode="External"/><Relationship Id="rId1154" Type="http://schemas.openxmlformats.org/officeDocument/2006/relationships/hyperlink" Target="http://maps.google.com/?output=embed&amp;q=41.67025000,-70.16472222" TargetMode="External"/><Relationship Id="rId1361" Type="http://schemas.openxmlformats.org/officeDocument/2006/relationships/hyperlink" Target="http://www.usharbormaster.com/secure/auxview.cfm?recordid=27879" TargetMode="External"/><Relationship Id="rId2205" Type="http://schemas.openxmlformats.org/officeDocument/2006/relationships/hyperlink" Target="http://www.usharbormaster.com/secure/auxview.cfm?recordid=26050" TargetMode="External"/><Relationship Id="rId2412" Type="http://schemas.openxmlformats.org/officeDocument/2006/relationships/hyperlink" Target="http://www.usharbormaster.com/secure/AuxAidReport_new.cfm?id=29484" TargetMode="External"/><Relationship Id="rId1014" Type="http://schemas.openxmlformats.org/officeDocument/2006/relationships/hyperlink" Target="http://maps.google.com/?output=embed&amp;q=41.55188056,-70.54799722" TargetMode="External"/><Relationship Id="rId1221" Type="http://schemas.openxmlformats.org/officeDocument/2006/relationships/hyperlink" Target="http://www.usharbormaster.com/secure/auxview.cfm?recordid=41294" TargetMode="External"/><Relationship Id="rId4377" Type="http://schemas.openxmlformats.org/officeDocument/2006/relationships/hyperlink" Target="http://www.usharbormaster.com/secure/auxview.cfm?recordid=29349" TargetMode="External"/><Relationship Id="rId4584" Type="http://schemas.openxmlformats.org/officeDocument/2006/relationships/hyperlink" Target="http://www.usharbormaster.com/secure/AuxAidReport_new.cfm?id=44159" TargetMode="External"/><Relationship Id="rId4791" Type="http://schemas.openxmlformats.org/officeDocument/2006/relationships/hyperlink" Target="http://maps.google.com/?output=embed&amp;q=41.65527778,-70.63125556" TargetMode="External"/><Relationship Id="rId3186" Type="http://schemas.openxmlformats.org/officeDocument/2006/relationships/hyperlink" Target="http://maps.google.com/?output=embed&amp;q=41.16227500,-71.01590361" TargetMode="External"/><Relationship Id="rId3393" Type="http://schemas.openxmlformats.org/officeDocument/2006/relationships/hyperlink" Target="http://www.usharbormaster.com/secure/auxview.cfm?recordid=28091" TargetMode="External"/><Relationship Id="rId4237" Type="http://schemas.openxmlformats.org/officeDocument/2006/relationships/hyperlink" Target="http://www.usharbormaster.com/secure/auxview.cfm?recordid=44949" TargetMode="External"/><Relationship Id="rId4444" Type="http://schemas.openxmlformats.org/officeDocument/2006/relationships/hyperlink" Target="http://www.usharbormaster.com/secure/AuxAidReport_new.cfm?id=26203" TargetMode="External"/><Relationship Id="rId4651" Type="http://schemas.openxmlformats.org/officeDocument/2006/relationships/hyperlink" Target="http://maps.google.com/?output=embed&amp;q=41.02055889,-70.43928972" TargetMode="External"/><Relationship Id="rId3046" Type="http://schemas.openxmlformats.org/officeDocument/2006/relationships/hyperlink" Target="http://maps.google.com/?output=embed&amp;q=41.12809306,-71.05905306" TargetMode="External"/><Relationship Id="rId3253" Type="http://schemas.openxmlformats.org/officeDocument/2006/relationships/hyperlink" Target="http://www.usharbormaster.com/secure/auxview.cfm?recordid=44556" TargetMode="External"/><Relationship Id="rId3460" Type="http://schemas.openxmlformats.org/officeDocument/2006/relationships/hyperlink" Target="http://www.usharbormaster.com/secure/AuxAidReport_new.cfm?id=26080" TargetMode="External"/><Relationship Id="rId4304" Type="http://schemas.openxmlformats.org/officeDocument/2006/relationships/hyperlink" Target="http://www.usharbormaster.com/secure/AuxAidReport_new.cfm?id=24078" TargetMode="External"/><Relationship Id="rId174" Type="http://schemas.openxmlformats.org/officeDocument/2006/relationships/hyperlink" Target="http://maps.google.com/?output=embed&amp;q=41.66261111,-70.18413889" TargetMode="External"/><Relationship Id="rId381" Type="http://schemas.openxmlformats.org/officeDocument/2006/relationships/hyperlink" Target="http://www.usharbormaster.com/secure/auxview.cfm?recordid=28088" TargetMode="External"/><Relationship Id="rId2062" Type="http://schemas.openxmlformats.org/officeDocument/2006/relationships/hyperlink" Target="http://maps.google.com/?output=embed&amp;q=41.67266472,-69.95916194" TargetMode="External"/><Relationship Id="rId3113" Type="http://schemas.openxmlformats.org/officeDocument/2006/relationships/hyperlink" Target="http://www.usharbormaster.com/secure/auxview.cfm?recordid=44520" TargetMode="External"/><Relationship Id="rId4511" Type="http://schemas.openxmlformats.org/officeDocument/2006/relationships/hyperlink" Target="http://maps.google.com/?output=embed&amp;q=41.06944806,-70.52852000" TargetMode="External"/><Relationship Id="rId241" Type="http://schemas.openxmlformats.org/officeDocument/2006/relationships/hyperlink" Target="http://www.usharbormaster.com/secure/auxview.cfm?recordid=23856" TargetMode="External"/><Relationship Id="rId3320" Type="http://schemas.openxmlformats.org/officeDocument/2006/relationships/hyperlink" Target="http://www.usharbormaster.com/secure/AuxAidReport_new.cfm?id=28561" TargetMode="External"/><Relationship Id="rId5078" Type="http://schemas.openxmlformats.org/officeDocument/2006/relationships/hyperlink" Target="http://maps.google.com/?output=embed&amp;q=41.60416667,-70.84350000" TargetMode="External"/><Relationship Id="rId2879" Type="http://schemas.openxmlformats.org/officeDocument/2006/relationships/hyperlink" Target="http://maps.google.com/?output=embed&amp;q=41.58825056,-70.45800944" TargetMode="External"/><Relationship Id="rId101" Type="http://schemas.openxmlformats.org/officeDocument/2006/relationships/hyperlink" Target="http://www.usharbormaster.com/secure/auxview.cfm?recordid=25815" TargetMode="External"/><Relationship Id="rId1688" Type="http://schemas.openxmlformats.org/officeDocument/2006/relationships/hyperlink" Target="http://www.usharbormaster.com/secure/AuxAidReport_new.cfm?id=26616" TargetMode="External"/><Relationship Id="rId1895" Type="http://schemas.openxmlformats.org/officeDocument/2006/relationships/hyperlink" Target="http://maps.google.com/?output=embed&amp;q=41.43997222,-70.59963889" TargetMode="External"/><Relationship Id="rId2739" Type="http://schemas.openxmlformats.org/officeDocument/2006/relationships/hyperlink" Target="http://maps.google.com/?output=embed&amp;q=41.72330556,-69.97347222" TargetMode="External"/><Relationship Id="rId2946" Type="http://schemas.openxmlformats.org/officeDocument/2006/relationships/hyperlink" Target="http://maps.google.com/?output=embed&amp;q=41.58250000,-70.45633333" TargetMode="External"/><Relationship Id="rId4094" Type="http://schemas.openxmlformats.org/officeDocument/2006/relationships/hyperlink" Target="http://maps.google.com/?output=embed&amp;q=40.99124111,-71.23257917" TargetMode="External"/><Relationship Id="rId5145" Type="http://schemas.openxmlformats.org/officeDocument/2006/relationships/hyperlink" Target="http://www.usharbormaster.com/secure/auxview.cfm?recordid=29131" TargetMode="External"/><Relationship Id="rId918" Type="http://schemas.openxmlformats.org/officeDocument/2006/relationships/hyperlink" Target="http://maps.google.com/?output=embed&amp;q=41.74135333,-70.65402833" TargetMode="External"/><Relationship Id="rId1548" Type="http://schemas.openxmlformats.org/officeDocument/2006/relationships/hyperlink" Target="http://www.usharbormaster.com/secure/AuxAidReport_new.cfm?id=23915" TargetMode="External"/><Relationship Id="rId1755" Type="http://schemas.openxmlformats.org/officeDocument/2006/relationships/hyperlink" Target="http://maps.google.com/?output=embed&amp;q=41.28822222,-70.20755556" TargetMode="External"/><Relationship Id="rId4161" Type="http://schemas.openxmlformats.org/officeDocument/2006/relationships/hyperlink" Target="http://www.usharbormaster.com/secure/auxview.cfm?recordid=44930" TargetMode="External"/><Relationship Id="rId5005" Type="http://schemas.openxmlformats.org/officeDocument/2006/relationships/hyperlink" Target="http://www.usharbormaster.com/secure/auxview.cfm?recordid=26105" TargetMode="External"/><Relationship Id="rId1408" Type="http://schemas.openxmlformats.org/officeDocument/2006/relationships/hyperlink" Target="http://www.usharbormaster.com/secure/AuxAidReport_new.cfm?id=25772" TargetMode="External"/><Relationship Id="rId1962" Type="http://schemas.openxmlformats.org/officeDocument/2006/relationships/hyperlink" Target="http://maps.google.com/?output=embed&amp;q=41.64823333,-70.81444167" TargetMode="External"/><Relationship Id="rId2806" Type="http://schemas.openxmlformats.org/officeDocument/2006/relationships/hyperlink" Target="http://maps.google.com/?output=embed&amp;q=41.30541667,-70.02911111" TargetMode="External"/><Relationship Id="rId4021" Type="http://schemas.openxmlformats.org/officeDocument/2006/relationships/hyperlink" Target="http://www.usharbormaster.com/secure/auxview.cfm?recordid=44897" TargetMode="External"/><Relationship Id="rId47" Type="http://schemas.openxmlformats.org/officeDocument/2006/relationships/hyperlink" Target="http://maps.google.com/?output=embed&amp;q=41.65786111,-70.08683333" TargetMode="External"/><Relationship Id="rId1615" Type="http://schemas.openxmlformats.org/officeDocument/2006/relationships/hyperlink" Target="http://maps.google.com/?output=embed&amp;q=41.76561111,-69.96358333" TargetMode="External"/><Relationship Id="rId1822" Type="http://schemas.openxmlformats.org/officeDocument/2006/relationships/hyperlink" Target="http://maps.google.com/?output=embed&amp;q=41.63566667,-70.40680556" TargetMode="External"/><Relationship Id="rId4978" Type="http://schemas.openxmlformats.org/officeDocument/2006/relationships/hyperlink" Target="http://maps.google.com/?output=embed&amp;q=41.61847222,-70.40058333" TargetMode="External"/><Relationship Id="rId3787" Type="http://schemas.openxmlformats.org/officeDocument/2006/relationships/hyperlink" Target="http://maps.google.com/?output=embed&amp;q=41.71275000,-70.63348333" TargetMode="External"/><Relationship Id="rId3994" Type="http://schemas.openxmlformats.org/officeDocument/2006/relationships/hyperlink" Target="http://maps.google.com/?output=embed&amp;q=41.03016583,-70.92415000" TargetMode="External"/><Relationship Id="rId4838" Type="http://schemas.openxmlformats.org/officeDocument/2006/relationships/hyperlink" Target="http://maps.google.com/?output=embed&amp;q=41.65388889,-70.18336111" TargetMode="External"/><Relationship Id="rId2389" Type="http://schemas.openxmlformats.org/officeDocument/2006/relationships/hyperlink" Target="http://www.usharbormaster.com/secure/auxview.cfm?recordid=43837" TargetMode="External"/><Relationship Id="rId2596" Type="http://schemas.openxmlformats.org/officeDocument/2006/relationships/hyperlink" Target="http://www.usharbormaster.com/secure/AuxAidReport_new.cfm?id=36718" TargetMode="External"/><Relationship Id="rId3647" Type="http://schemas.openxmlformats.org/officeDocument/2006/relationships/hyperlink" Target="http://maps.google.com/?output=embed&amp;q=41.69476667,-70.75400000" TargetMode="External"/><Relationship Id="rId3854" Type="http://schemas.openxmlformats.org/officeDocument/2006/relationships/hyperlink" Target="http://maps.google.com/?output=embed&amp;q=41.69597528,-70.74204750" TargetMode="External"/><Relationship Id="rId4905" Type="http://schemas.openxmlformats.org/officeDocument/2006/relationships/hyperlink" Target="http://www.usharbormaster.com/secure/auxview.cfm?recordid=26561" TargetMode="External"/><Relationship Id="rId568" Type="http://schemas.openxmlformats.org/officeDocument/2006/relationships/hyperlink" Target="http://www.usharbormaster.com/secure/AuxAidReport_new.cfm?id=38025" TargetMode="External"/><Relationship Id="rId775" Type="http://schemas.openxmlformats.org/officeDocument/2006/relationships/hyperlink" Target="http://maps.google.com/?output=embed&amp;q=41.60920556,-70.42869722" TargetMode="External"/><Relationship Id="rId982" Type="http://schemas.openxmlformats.org/officeDocument/2006/relationships/hyperlink" Target="http://maps.google.com/?output=embed&amp;q=41.29405556,-70.20633333" TargetMode="External"/><Relationship Id="rId1198" Type="http://schemas.openxmlformats.org/officeDocument/2006/relationships/hyperlink" Target="http://maps.google.com/?output=embed&amp;q=41.54755556,-70.58211111" TargetMode="External"/><Relationship Id="rId2249" Type="http://schemas.openxmlformats.org/officeDocument/2006/relationships/hyperlink" Target="http://www.usharbormaster.com/secure/auxview.cfm?recordid=28694" TargetMode="External"/><Relationship Id="rId2456" Type="http://schemas.openxmlformats.org/officeDocument/2006/relationships/hyperlink" Target="http://www.usharbormaster.com/secure/AuxAidReport_new.cfm?id=29119" TargetMode="External"/><Relationship Id="rId2663" Type="http://schemas.openxmlformats.org/officeDocument/2006/relationships/hyperlink" Target="http://maps.google.com/?output=embed&amp;q=41.69644444,-69.93800000" TargetMode="External"/><Relationship Id="rId2870" Type="http://schemas.openxmlformats.org/officeDocument/2006/relationships/hyperlink" Target="http://maps.google.com/?output=embed&amp;q=41.58723333,-70.45736111" TargetMode="External"/><Relationship Id="rId3507" Type="http://schemas.openxmlformats.org/officeDocument/2006/relationships/hyperlink" Target="http://maps.google.com/?output=embed&amp;q=41.60904083,-70.41446333" TargetMode="External"/><Relationship Id="rId3714" Type="http://schemas.openxmlformats.org/officeDocument/2006/relationships/hyperlink" Target="http://maps.google.com/?output=embed&amp;q=41.68020000,-70.73156667" TargetMode="External"/><Relationship Id="rId3921" Type="http://schemas.openxmlformats.org/officeDocument/2006/relationships/hyperlink" Target="http://www.usharbormaster.com/secure/auxview.cfm?recordid=44857" TargetMode="External"/><Relationship Id="rId428" Type="http://schemas.openxmlformats.org/officeDocument/2006/relationships/hyperlink" Target="http://www.usharbormaster.com/secure/AuxAidReport_new.cfm?id=43900" TargetMode="External"/><Relationship Id="rId635" Type="http://schemas.openxmlformats.org/officeDocument/2006/relationships/hyperlink" Target="http://maps.google.com/?output=embed&amp;q=41.67050000,-69.94447222" TargetMode="External"/><Relationship Id="rId842" Type="http://schemas.openxmlformats.org/officeDocument/2006/relationships/hyperlink" Target="http://maps.google.com/?output=embed&amp;q=41.62100417,-70.36574056" TargetMode="External"/><Relationship Id="rId1058" Type="http://schemas.openxmlformats.org/officeDocument/2006/relationships/hyperlink" Target="http://maps.google.com/?output=embed&amp;q=41.63711111,-70.24666667" TargetMode="External"/><Relationship Id="rId1265" Type="http://schemas.openxmlformats.org/officeDocument/2006/relationships/hyperlink" Target="http://www.usharbormaster.com/secure/auxview.cfm?recordid=23878" TargetMode="External"/><Relationship Id="rId1472" Type="http://schemas.openxmlformats.org/officeDocument/2006/relationships/hyperlink" Target="http://www.usharbormaster.com/secure/AuxAidReport_new.cfm?id=23897" TargetMode="External"/><Relationship Id="rId2109" Type="http://schemas.openxmlformats.org/officeDocument/2006/relationships/hyperlink" Target="http://www.usharbormaster.com/secure/auxview.cfm?recordid=45114" TargetMode="External"/><Relationship Id="rId2316" Type="http://schemas.openxmlformats.org/officeDocument/2006/relationships/hyperlink" Target="http://www.usharbormaster.com/secure/AuxAidReport_new.cfm?id=29657" TargetMode="External"/><Relationship Id="rId2523" Type="http://schemas.openxmlformats.org/officeDocument/2006/relationships/hyperlink" Target="http://maps.google.com/?output=embed&amp;q=41.62695000,-70.90914167" TargetMode="External"/><Relationship Id="rId2730" Type="http://schemas.openxmlformats.org/officeDocument/2006/relationships/hyperlink" Target="http://maps.google.com/?output=embed&amp;q=41.72369444,-69.97330556" TargetMode="External"/><Relationship Id="rId702" Type="http://schemas.openxmlformats.org/officeDocument/2006/relationships/hyperlink" Target="http://maps.google.com/?output=embed&amp;q=41.60225000,-70.43325000" TargetMode="External"/><Relationship Id="rId1125" Type="http://schemas.openxmlformats.org/officeDocument/2006/relationships/hyperlink" Target="http://www.usharbormaster.com/secure/auxview.cfm?recordid=25210" TargetMode="External"/><Relationship Id="rId1332" Type="http://schemas.openxmlformats.org/officeDocument/2006/relationships/hyperlink" Target="http://www.usharbormaster.com/secure/AuxAidReport_new.cfm?id=23884" TargetMode="External"/><Relationship Id="rId4488" Type="http://schemas.openxmlformats.org/officeDocument/2006/relationships/hyperlink" Target="http://www.usharbormaster.com/secure/AuxAidReport_new.cfm?id=44135" TargetMode="External"/><Relationship Id="rId4695" Type="http://schemas.openxmlformats.org/officeDocument/2006/relationships/hyperlink" Target="http://maps.google.com/?output=embed&amp;q=40.97024639,-70.46020611" TargetMode="External"/><Relationship Id="rId3297" Type="http://schemas.openxmlformats.org/officeDocument/2006/relationships/hyperlink" Target="http://www.usharbormaster.com/secure/auxview.cfm?recordid=44567" TargetMode="External"/><Relationship Id="rId4348" Type="http://schemas.openxmlformats.org/officeDocument/2006/relationships/hyperlink" Target="http://www.usharbormaster.com/secure/AuxAidReport_new.cfm?id=29279" TargetMode="External"/><Relationship Id="rId3157" Type="http://schemas.openxmlformats.org/officeDocument/2006/relationships/hyperlink" Target="http://www.usharbormaster.com/secure/auxview.cfm?recordid=44531" TargetMode="External"/><Relationship Id="rId4555" Type="http://schemas.openxmlformats.org/officeDocument/2006/relationships/hyperlink" Target="http://maps.google.com/?output=embed&amp;q=41.05306083,-70.50610278" TargetMode="External"/><Relationship Id="rId4762" Type="http://schemas.openxmlformats.org/officeDocument/2006/relationships/hyperlink" Target="http://maps.google.com/?output=embed&amp;q=41.55777778,-70.52611111" TargetMode="External"/><Relationship Id="rId285" Type="http://schemas.openxmlformats.org/officeDocument/2006/relationships/hyperlink" Target="http://www.usharbormaster.com/secure/auxview.cfm?recordid=27989" TargetMode="External"/><Relationship Id="rId3364" Type="http://schemas.openxmlformats.org/officeDocument/2006/relationships/hyperlink" Target="http://www.usharbormaster.com/secure/AuxAidReport_new.cfm?id=28077" TargetMode="External"/><Relationship Id="rId3571" Type="http://schemas.openxmlformats.org/officeDocument/2006/relationships/hyperlink" Target="http://maps.google.com/?output=embed&amp;q=41.60883333,-70.41800000" TargetMode="External"/><Relationship Id="rId4208" Type="http://schemas.openxmlformats.org/officeDocument/2006/relationships/hyperlink" Target="http://www.usharbormaster.com/secure/AuxAidReport_new.cfm?id=44941" TargetMode="External"/><Relationship Id="rId4415" Type="http://schemas.openxmlformats.org/officeDocument/2006/relationships/hyperlink" Target="http://maps.google.com/?output=embed&amp;q=41.70680000,-70.75554694" TargetMode="External"/><Relationship Id="rId4622" Type="http://schemas.openxmlformats.org/officeDocument/2006/relationships/hyperlink" Target="http://maps.google.com/?output=embed&amp;q=41.03804472,-70.37357583" TargetMode="External"/><Relationship Id="rId492" Type="http://schemas.openxmlformats.org/officeDocument/2006/relationships/hyperlink" Target="http://www.usharbormaster.com/secure/AuxAidReport_new.cfm?id=29133" TargetMode="External"/><Relationship Id="rId2173" Type="http://schemas.openxmlformats.org/officeDocument/2006/relationships/hyperlink" Target="http://www.usharbormaster.com/secure/auxview.cfm?recordid=27643" TargetMode="External"/><Relationship Id="rId2380" Type="http://schemas.openxmlformats.org/officeDocument/2006/relationships/hyperlink" Target="http://www.usharbormaster.com/secure/AuxAidReport_new.cfm?id=29261" TargetMode="External"/><Relationship Id="rId3017" Type="http://schemas.openxmlformats.org/officeDocument/2006/relationships/hyperlink" Target="http://www.usharbormaster.com/secure/auxview.cfm?recordid=29393" TargetMode="External"/><Relationship Id="rId3224" Type="http://schemas.openxmlformats.org/officeDocument/2006/relationships/hyperlink" Target="http://www.usharbormaster.com/secure/AuxAidReport_new.cfm?id=44548" TargetMode="External"/><Relationship Id="rId3431" Type="http://schemas.openxmlformats.org/officeDocument/2006/relationships/hyperlink" Target="http://maps.google.com/?output=embed&amp;q=41.59783333,-70.46581389" TargetMode="External"/><Relationship Id="rId145" Type="http://schemas.openxmlformats.org/officeDocument/2006/relationships/hyperlink" Target="http://www.usharbormaster.com/secure/auxview.cfm?recordid=27971" TargetMode="External"/><Relationship Id="rId352" Type="http://schemas.openxmlformats.org/officeDocument/2006/relationships/hyperlink" Target="http://www.usharbormaster.com/secure/AuxAidReport_new.cfm?id=30136" TargetMode="External"/><Relationship Id="rId2033" Type="http://schemas.openxmlformats.org/officeDocument/2006/relationships/hyperlink" Target="http://www.usharbormaster.com/secure/auxview.cfm?recordid=28368" TargetMode="External"/><Relationship Id="rId2240" Type="http://schemas.openxmlformats.org/officeDocument/2006/relationships/hyperlink" Target="http://www.usharbormaster.com/secure/AuxAidReport_new.cfm?id=26056" TargetMode="External"/><Relationship Id="rId5189" Type="http://schemas.openxmlformats.org/officeDocument/2006/relationships/hyperlink" Target="http://www.usharbormaster.com/secure/auxview.cfm?recordid=28806" TargetMode="External"/><Relationship Id="rId212" Type="http://schemas.openxmlformats.org/officeDocument/2006/relationships/hyperlink" Target="http://www.usharbormaster.com/secure/AuxAidReport_new.cfm?id=26766" TargetMode="External"/><Relationship Id="rId1799" Type="http://schemas.openxmlformats.org/officeDocument/2006/relationships/hyperlink" Target="http://maps.google.com/?output=embed&amp;q=41.70886111,-70.30100000" TargetMode="External"/><Relationship Id="rId2100" Type="http://schemas.openxmlformats.org/officeDocument/2006/relationships/hyperlink" Target="http://www.usharbormaster.com/secure/AuxAidReport_new.cfm?id=44269" TargetMode="External"/><Relationship Id="rId5049" Type="http://schemas.openxmlformats.org/officeDocument/2006/relationships/hyperlink" Target="http://www.usharbormaster.com/secure/auxview.cfm?recordid=26386" TargetMode="External"/><Relationship Id="rId4065" Type="http://schemas.openxmlformats.org/officeDocument/2006/relationships/hyperlink" Target="http://www.usharbormaster.com/secure/auxview.cfm?recordid=44908" TargetMode="External"/><Relationship Id="rId4272" Type="http://schemas.openxmlformats.org/officeDocument/2006/relationships/hyperlink" Target="http://www.usharbormaster.com/secure/AuxAidReport_new.cfm?id=23975" TargetMode="External"/><Relationship Id="rId5116" Type="http://schemas.openxmlformats.org/officeDocument/2006/relationships/hyperlink" Target="http://www.usharbormaster.com/secure/AuxAidReport_new.cfm?id=37985" TargetMode="External"/><Relationship Id="rId1659" Type="http://schemas.openxmlformats.org/officeDocument/2006/relationships/hyperlink" Target="http://maps.google.com/?output=embed&amp;q=41.55845000,-70.51808333" TargetMode="External"/><Relationship Id="rId1866" Type="http://schemas.openxmlformats.org/officeDocument/2006/relationships/hyperlink" Target="http://maps.google.com/?output=embed&amp;q=41.63955556,-70.40488889" TargetMode="External"/><Relationship Id="rId2917" Type="http://schemas.openxmlformats.org/officeDocument/2006/relationships/hyperlink" Target="http://www.usharbormaster.com/secure/auxview.cfm?recordid=26342" TargetMode="External"/><Relationship Id="rId3081" Type="http://schemas.openxmlformats.org/officeDocument/2006/relationships/hyperlink" Target="http://www.usharbormaster.com/secure/auxview.cfm?recordid=44512" TargetMode="External"/><Relationship Id="rId4132" Type="http://schemas.openxmlformats.org/officeDocument/2006/relationships/hyperlink" Target="http://www.usharbormaster.com/secure/AuxAidReport_new.cfm?id=44922" TargetMode="External"/><Relationship Id="rId1519" Type="http://schemas.openxmlformats.org/officeDocument/2006/relationships/hyperlink" Target="http://maps.google.com/?output=embed&amp;q=41.76266667,-70.61335000" TargetMode="External"/><Relationship Id="rId1726" Type="http://schemas.openxmlformats.org/officeDocument/2006/relationships/hyperlink" Target="http://maps.google.com/?output=embed&amp;q=41.28191667,-70.19516667" TargetMode="External"/><Relationship Id="rId1933" Type="http://schemas.openxmlformats.org/officeDocument/2006/relationships/hyperlink" Target="http://www.usharbormaster.com/secure/auxview.cfm?recordid=42660" TargetMode="External"/><Relationship Id="rId18" Type="http://schemas.openxmlformats.org/officeDocument/2006/relationships/hyperlink" Target="http://maps.google.com/?output=embed&amp;q=41.58795000,-70.45695000" TargetMode="External"/><Relationship Id="rId3898" Type="http://schemas.openxmlformats.org/officeDocument/2006/relationships/hyperlink" Target="http://maps.google.com/?output=embed&amp;q=41.66861111,-69.96166667" TargetMode="External"/><Relationship Id="rId4949" Type="http://schemas.openxmlformats.org/officeDocument/2006/relationships/hyperlink" Target="http://www.usharbormaster.com/secure/auxview.cfm?recordid=26552" TargetMode="External"/><Relationship Id="rId3758" Type="http://schemas.openxmlformats.org/officeDocument/2006/relationships/hyperlink" Target="http://maps.google.com/?output=embed&amp;q=41.09195611,-71.16788111" TargetMode="External"/><Relationship Id="rId3965" Type="http://schemas.openxmlformats.org/officeDocument/2006/relationships/hyperlink" Target="http://www.usharbormaster.com/secure/auxview.cfm?recordid=44883" TargetMode="External"/><Relationship Id="rId4809" Type="http://schemas.openxmlformats.org/officeDocument/2006/relationships/hyperlink" Target="http://www.usharbormaster.com/secure/auxview.cfm?recordid=28707" TargetMode="External"/><Relationship Id="rId679" Type="http://schemas.openxmlformats.org/officeDocument/2006/relationships/hyperlink" Target="http://maps.google.com/?output=embed&amp;q=41.59863889,-70.43111111" TargetMode="External"/><Relationship Id="rId886" Type="http://schemas.openxmlformats.org/officeDocument/2006/relationships/hyperlink" Target="http://maps.google.com/?output=embed&amp;q=41.62227778,-70.36063889" TargetMode="External"/><Relationship Id="rId2567" Type="http://schemas.openxmlformats.org/officeDocument/2006/relationships/hyperlink" Target="http://maps.google.com/?output=embed&amp;q=41.63130556,-70.21744444" TargetMode="External"/><Relationship Id="rId2774" Type="http://schemas.openxmlformats.org/officeDocument/2006/relationships/hyperlink" Target="http://maps.google.com/?output=embed&amp;q=41.70053333,-70.62426667" TargetMode="External"/><Relationship Id="rId3618" Type="http://schemas.openxmlformats.org/officeDocument/2006/relationships/hyperlink" Target="http://maps.google.com/?output=embed&amp;q=41.73776667,-70.66530000" TargetMode="External"/><Relationship Id="rId5180" Type="http://schemas.openxmlformats.org/officeDocument/2006/relationships/hyperlink" Target="http://www.usharbormaster.com/secure/AuxAidReport_new.cfm?id=28804" TargetMode="External"/><Relationship Id="rId2" Type="http://schemas.openxmlformats.org/officeDocument/2006/relationships/hyperlink" Target="http://www.usharbormaster.com/secure/auxviewall.cfm" TargetMode="External"/><Relationship Id="rId539" Type="http://schemas.openxmlformats.org/officeDocument/2006/relationships/hyperlink" Target="http://maps.google.com/?output=embed&amp;q=41.75596667,-70.62163333" TargetMode="External"/><Relationship Id="rId746" Type="http://schemas.openxmlformats.org/officeDocument/2006/relationships/hyperlink" Target="http://maps.google.com/?output=embed&amp;q=41.62872917,-70.41212833" TargetMode="External"/><Relationship Id="rId1169" Type="http://schemas.openxmlformats.org/officeDocument/2006/relationships/hyperlink" Target="http://www.usharbormaster.com/secure/auxview.cfm?recordid=23826" TargetMode="External"/><Relationship Id="rId1376" Type="http://schemas.openxmlformats.org/officeDocument/2006/relationships/hyperlink" Target="http://www.usharbormaster.com/secure/AuxAidReport_new.cfm?id=24825" TargetMode="External"/><Relationship Id="rId1583" Type="http://schemas.openxmlformats.org/officeDocument/2006/relationships/hyperlink" Target="http://maps.google.com/?output=embed&amp;q=41.75233333,-69.96361111" TargetMode="External"/><Relationship Id="rId2427" Type="http://schemas.openxmlformats.org/officeDocument/2006/relationships/hyperlink" Target="http://maps.google.com/?output=embed&amp;q=41.66280556,-69.95333333" TargetMode="External"/><Relationship Id="rId2981" Type="http://schemas.openxmlformats.org/officeDocument/2006/relationships/hyperlink" Target="http://www.usharbormaster.com/secure/auxview.cfm?recordid=24022" TargetMode="External"/><Relationship Id="rId3825" Type="http://schemas.openxmlformats.org/officeDocument/2006/relationships/hyperlink" Target="http://www.usharbormaster.com/secure/auxview.cfm?recordid=28154" TargetMode="External"/><Relationship Id="rId5040" Type="http://schemas.openxmlformats.org/officeDocument/2006/relationships/hyperlink" Target="http://www.usharbormaster.com/secure/AuxAidReport_new.cfm?id=26383" TargetMode="External"/><Relationship Id="rId953" Type="http://schemas.openxmlformats.org/officeDocument/2006/relationships/hyperlink" Target="http://www.usharbormaster.com/secure/auxview.cfm?recordid=35536" TargetMode="External"/><Relationship Id="rId1029" Type="http://schemas.openxmlformats.org/officeDocument/2006/relationships/hyperlink" Target="http://www.usharbormaster.com/secure/auxview.cfm?recordid=29013" TargetMode="External"/><Relationship Id="rId1236" Type="http://schemas.openxmlformats.org/officeDocument/2006/relationships/hyperlink" Target="http://www.usharbormaster.com/secure/AuxAidReport_new.cfm?id=26335" TargetMode="External"/><Relationship Id="rId1790" Type="http://schemas.openxmlformats.org/officeDocument/2006/relationships/hyperlink" Target="http://maps.google.com/?output=embed&amp;q=41.70955556,-70.30133333" TargetMode="External"/><Relationship Id="rId2634" Type="http://schemas.openxmlformats.org/officeDocument/2006/relationships/hyperlink" Target="http://maps.google.com/?output=embed&amp;q=41.72181667,-70.62665000" TargetMode="External"/><Relationship Id="rId2841" Type="http://schemas.openxmlformats.org/officeDocument/2006/relationships/hyperlink" Target="http://www.usharbormaster.com/secure/auxview.cfm?recordid=26652" TargetMode="External"/><Relationship Id="rId82" Type="http://schemas.openxmlformats.org/officeDocument/2006/relationships/hyperlink" Target="http://maps.google.com/?output=embed&amp;q=41.57750000,-70.91800000" TargetMode="External"/><Relationship Id="rId606" Type="http://schemas.openxmlformats.org/officeDocument/2006/relationships/hyperlink" Target="http://maps.google.com/?output=embed&amp;q=41.63094444,-70.36338889" TargetMode="External"/><Relationship Id="rId813" Type="http://schemas.openxmlformats.org/officeDocument/2006/relationships/hyperlink" Target="http://www.usharbormaster.com/secure/auxview.cfm?recordid=28913" TargetMode="External"/><Relationship Id="rId1443" Type="http://schemas.openxmlformats.org/officeDocument/2006/relationships/hyperlink" Target="http://maps.google.com/?output=embed&amp;q=41.46477611,-70.62949417" TargetMode="External"/><Relationship Id="rId1650" Type="http://schemas.openxmlformats.org/officeDocument/2006/relationships/hyperlink" Target="http://maps.google.com/?output=embed&amp;q=41.55966667,-70.51566667" TargetMode="External"/><Relationship Id="rId2701" Type="http://schemas.openxmlformats.org/officeDocument/2006/relationships/hyperlink" Target="http://www.usharbormaster.com/secure/auxview.cfm?recordid=28061" TargetMode="External"/><Relationship Id="rId4599" Type="http://schemas.openxmlformats.org/officeDocument/2006/relationships/hyperlink" Target="http://maps.google.com/?output=embed&amp;q=41.03638389,-70.50572306" TargetMode="External"/><Relationship Id="rId1303" Type="http://schemas.openxmlformats.org/officeDocument/2006/relationships/hyperlink" Target="http://maps.google.com/?output=embed&amp;q=41.68165000,-70.62351667" TargetMode="External"/><Relationship Id="rId1510" Type="http://schemas.openxmlformats.org/officeDocument/2006/relationships/hyperlink" Target="http://maps.google.com/?output=embed&amp;q=41.70293889,-70.62069722" TargetMode="External"/><Relationship Id="rId4459" Type="http://schemas.openxmlformats.org/officeDocument/2006/relationships/hyperlink" Target="http://maps.google.com/?output=embed&amp;q=41.12063028,-70.44147167" TargetMode="External"/><Relationship Id="rId4666" Type="http://schemas.openxmlformats.org/officeDocument/2006/relationships/hyperlink" Target="http://maps.google.com/?output=embed&amp;q=41.00331806,-70.48295222" TargetMode="External"/><Relationship Id="rId4873" Type="http://schemas.openxmlformats.org/officeDocument/2006/relationships/hyperlink" Target="http://www.usharbormaster.com/secure/auxview.cfm?recordid=26547" TargetMode="External"/><Relationship Id="rId3268" Type="http://schemas.openxmlformats.org/officeDocument/2006/relationships/hyperlink" Target="http://www.usharbormaster.com/secure/AuxAidReport_new.cfm?id=44559" TargetMode="External"/><Relationship Id="rId3475" Type="http://schemas.openxmlformats.org/officeDocument/2006/relationships/hyperlink" Target="http://maps.google.com/?output=embed&amp;q=41.57266667,-70.52971667" TargetMode="External"/><Relationship Id="rId3682" Type="http://schemas.openxmlformats.org/officeDocument/2006/relationships/hyperlink" Target="http://maps.google.com/?output=embed&amp;q=41.70501667,-70.75766667" TargetMode="External"/><Relationship Id="rId4319" Type="http://schemas.openxmlformats.org/officeDocument/2006/relationships/hyperlink" Target="http://maps.google.com/?output=embed&amp;q=41.80338889,-69.97380556" TargetMode="External"/><Relationship Id="rId4526" Type="http://schemas.openxmlformats.org/officeDocument/2006/relationships/hyperlink" Target="http://maps.google.com/?output=embed&amp;q=41.07058611,-70.44037750" TargetMode="External"/><Relationship Id="rId4733" Type="http://schemas.openxmlformats.org/officeDocument/2006/relationships/hyperlink" Target="http://www.usharbormaster.com/secure/auxview.cfm?recordid=26100" TargetMode="External"/><Relationship Id="rId4940" Type="http://schemas.openxmlformats.org/officeDocument/2006/relationships/hyperlink" Target="http://www.usharbormaster.com/secure/AuxAidReport_new.cfm?id=26551" TargetMode="External"/><Relationship Id="rId189" Type="http://schemas.openxmlformats.org/officeDocument/2006/relationships/hyperlink" Target="http://www.usharbormaster.com/secure/auxview.cfm?recordid=27977" TargetMode="External"/><Relationship Id="rId396" Type="http://schemas.openxmlformats.org/officeDocument/2006/relationships/hyperlink" Target="http://www.usharbormaster.com/secure/AuxAidReport_new.cfm?id=28236" TargetMode="External"/><Relationship Id="rId2077" Type="http://schemas.openxmlformats.org/officeDocument/2006/relationships/hyperlink" Target="http://www.usharbormaster.com/secure/auxview.cfm?recordid=28142" TargetMode="External"/><Relationship Id="rId2284" Type="http://schemas.openxmlformats.org/officeDocument/2006/relationships/hyperlink" Target="http://www.usharbormaster.com/secure/AuxAidReport_new.cfm?id=26715" TargetMode="External"/><Relationship Id="rId2491" Type="http://schemas.openxmlformats.org/officeDocument/2006/relationships/hyperlink" Target="http://maps.google.com/?output=embed&amp;q=41.67802583,-69.97901778" TargetMode="External"/><Relationship Id="rId3128" Type="http://schemas.openxmlformats.org/officeDocument/2006/relationships/hyperlink" Target="http://www.usharbormaster.com/secure/AuxAidReport_new.cfm?id=44523" TargetMode="External"/><Relationship Id="rId3335" Type="http://schemas.openxmlformats.org/officeDocument/2006/relationships/hyperlink" Target="http://maps.google.com/?output=embed&amp;q=41.71791667,-69.99541667" TargetMode="External"/><Relationship Id="rId3542" Type="http://schemas.openxmlformats.org/officeDocument/2006/relationships/hyperlink" Target="http://maps.google.com/?output=embed&amp;q=41.60833667,-70.40277139" TargetMode="External"/><Relationship Id="rId256" Type="http://schemas.openxmlformats.org/officeDocument/2006/relationships/hyperlink" Target="http://www.usharbormaster.com/secure/AuxAidReport_new.cfm?id=23867" TargetMode="External"/><Relationship Id="rId463" Type="http://schemas.openxmlformats.org/officeDocument/2006/relationships/hyperlink" Target="http://maps.google.com/?output=embed&amp;q=41.61750000,-70.80771667" TargetMode="External"/><Relationship Id="rId670" Type="http://schemas.openxmlformats.org/officeDocument/2006/relationships/hyperlink" Target="http://maps.google.com/?output=embed&amp;q=41.76022222,-70.13744444" TargetMode="External"/><Relationship Id="rId1093" Type="http://schemas.openxmlformats.org/officeDocument/2006/relationships/hyperlink" Target="http://www.usharbormaster.com/secure/auxview.cfm?recordid=28540" TargetMode="External"/><Relationship Id="rId2144" Type="http://schemas.openxmlformats.org/officeDocument/2006/relationships/hyperlink" Target="http://www.usharbormaster.com/secure/AuxAidReport_new.cfm?id=27638" TargetMode="External"/><Relationship Id="rId2351" Type="http://schemas.openxmlformats.org/officeDocument/2006/relationships/hyperlink" Target="http://maps.google.com/?output=embed&amp;q=41.63734167,-70.40604611" TargetMode="External"/><Relationship Id="rId3402" Type="http://schemas.openxmlformats.org/officeDocument/2006/relationships/hyperlink" Target="http://maps.google.com/?output=embed&amp;q=41.71247222,-70.30497222" TargetMode="External"/><Relationship Id="rId4800" Type="http://schemas.openxmlformats.org/officeDocument/2006/relationships/hyperlink" Target="http://www.usharbormaster.com/secure/AuxAidReport_new.cfm?id=29125" TargetMode="External"/><Relationship Id="rId116" Type="http://schemas.openxmlformats.org/officeDocument/2006/relationships/hyperlink" Target="http://www.usharbormaster.com/secure/AuxAidReport_new.cfm?id=28040" TargetMode="External"/><Relationship Id="rId323" Type="http://schemas.openxmlformats.org/officeDocument/2006/relationships/hyperlink" Target="http://maps.google.com/?output=embed&amp;q=41.64241667,-70.19572222" TargetMode="External"/><Relationship Id="rId530" Type="http://schemas.openxmlformats.org/officeDocument/2006/relationships/hyperlink" Target="http://maps.google.com/?output=embed&amp;q=41.75243333,-70.62491667" TargetMode="External"/><Relationship Id="rId1160" Type="http://schemas.openxmlformats.org/officeDocument/2006/relationships/hyperlink" Target="http://www.usharbormaster.com/secure/AuxAidReport_new.cfm?id=30140" TargetMode="External"/><Relationship Id="rId2004" Type="http://schemas.openxmlformats.org/officeDocument/2006/relationships/hyperlink" Target="http://www.usharbormaster.com/secure/AuxAidReport_new.cfm?id=45111" TargetMode="External"/><Relationship Id="rId2211" Type="http://schemas.openxmlformats.org/officeDocument/2006/relationships/hyperlink" Target="http://maps.google.com/?output=embed&amp;q=41.29697222,-70.07425000" TargetMode="External"/><Relationship Id="rId4176" Type="http://schemas.openxmlformats.org/officeDocument/2006/relationships/hyperlink" Target="http://www.usharbormaster.com/secure/AuxAidReport_new.cfm?id=44933" TargetMode="External"/><Relationship Id="rId1020" Type="http://schemas.openxmlformats.org/officeDocument/2006/relationships/hyperlink" Target="http://www.usharbormaster.com/secure/AuxAidReport_new.cfm?id=23794" TargetMode="External"/><Relationship Id="rId1977" Type="http://schemas.openxmlformats.org/officeDocument/2006/relationships/hyperlink" Target="http://www.usharbormaster.com/secure/auxview.cfm?recordid=28854" TargetMode="External"/><Relationship Id="rId4383" Type="http://schemas.openxmlformats.org/officeDocument/2006/relationships/hyperlink" Target="http://maps.google.com/?output=embed&amp;q=41.80548333,-69.96918333" TargetMode="External"/><Relationship Id="rId4590" Type="http://schemas.openxmlformats.org/officeDocument/2006/relationships/hyperlink" Target="http://maps.google.com/?output=embed&amp;q=41.03580000,-70.54977306" TargetMode="External"/><Relationship Id="rId1837" Type="http://schemas.openxmlformats.org/officeDocument/2006/relationships/hyperlink" Target="http://www.usharbormaster.com/secure/auxview.cfm?recordid=26584" TargetMode="External"/><Relationship Id="rId3192" Type="http://schemas.openxmlformats.org/officeDocument/2006/relationships/hyperlink" Target="http://www.usharbormaster.com/secure/AuxAidReport_new.cfm?id=44539" TargetMode="External"/><Relationship Id="rId4036" Type="http://schemas.openxmlformats.org/officeDocument/2006/relationships/hyperlink" Target="http://www.usharbormaster.com/secure/AuxAidReport_new.cfm?id=44900" TargetMode="External"/><Relationship Id="rId4243" Type="http://schemas.openxmlformats.org/officeDocument/2006/relationships/hyperlink" Target="http://maps.google.com/?output=embed&amp;q=40.95959222,-71.14215417" TargetMode="External"/><Relationship Id="rId4450" Type="http://schemas.openxmlformats.org/officeDocument/2006/relationships/hyperlink" Target="http://maps.google.com/?output=embed&amp;q=41.13702917,-70.46389750" TargetMode="External"/><Relationship Id="rId3052" Type="http://schemas.openxmlformats.org/officeDocument/2006/relationships/hyperlink" Target="http://www.usharbormaster.com/secure/AuxAidReport_new.cfm?id=44492" TargetMode="External"/><Relationship Id="rId4103" Type="http://schemas.openxmlformats.org/officeDocument/2006/relationships/hyperlink" Target="http://maps.google.com/?output=embed&amp;q=40.99215944,-71.18730611" TargetMode="External"/><Relationship Id="rId4310" Type="http://schemas.openxmlformats.org/officeDocument/2006/relationships/hyperlink" Target="http://maps.google.com/?output=embed&amp;q=41.80591667,-69.97152778" TargetMode="External"/><Relationship Id="rId180" Type="http://schemas.openxmlformats.org/officeDocument/2006/relationships/hyperlink" Target="http://www.usharbormaster.com/secure/AuxAidReport_new.cfm?id=23850" TargetMode="External"/><Relationship Id="rId1904" Type="http://schemas.openxmlformats.org/officeDocument/2006/relationships/hyperlink" Target="http://www.usharbormaster.com/secure/AuxAidReport_new.cfm?id=44037" TargetMode="External"/><Relationship Id="rId3869" Type="http://schemas.openxmlformats.org/officeDocument/2006/relationships/hyperlink" Target="http://www.usharbormaster.com/secure/auxview.cfm?recordid=23984" TargetMode="External"/><Relationship Id="rId5084" Type="http://schemas.openxmlformats.org/officeDocument/2006/relationships/hyperlink" Target="http://www.usharbormaster.com/secure/AuxAidReport_new.cfm?id=26380" TargetMode="External"/><Relationship Id="rId997" Type="http://schemas.openxmlformats.org/officeDocument/2006/relationships/hyperlink" Target="http://www.usharbormaster.com/secure/auxview.cfm?recordid=26130" TargetMode="External"/><Relationship Id="rId2678" Type="http://schemas.openxmlformats.org/officeDocument/2006/relationships/hyperlink" Target="http://maps.google.com/?output=embed&amp;q=41.70922222,-69.94577778" TargetMode="External"/><Relationship Id="rId2885" Type="http://schemas.openxmlformats.org/officeDocument/2006/relationships/hyperlink" Target="http://www.usharbormaster.com/secure/auxview.cfm?recordid=24028" TargetMode="External"/><Relationship Id="rId3729" Type="http://schemas.openxmlformats.org/officeDocument/2006/relationships/hyperlink" Target="http://www.usharbormaster.com/secure/auxview.cfm?recordid=27670" TargetMode="External"/><Relationship Id="rId3936" Type="http://schemas.openxmlformats.org/officeDocument/2006/relationships/hyperlink" Target="http://www.usharbormaster.com/secure/AuxAidReport_new.cfm?id=44875" TargetMode="External"/><Relationship Id="rId5151" Type="http://schemas.openxmlformats.org/officeDocument/2006/relationships/hyperlink" Target="http://maps.google.com/?output=embed&amp;q=41.29733333,-70.11716667" TargetMode="External"/><Relationship Id="rId857" Type="http://schemas.openxmlformats.org/officeDocument/2006/relationships/hyperlink" Target="http://www.usharbormaster.com/secure/auxview.cfm?recordid=27511" TargetMode="External"/><Relationship Id="rId1487" Type="http://schemas.openxmlformats.org/officeDocument/2006/relationships/hyperlink" Target="http://maps.google.com/?output=embed&amp;q=41.46613889,-70.63100000" TargetMode="External"/><Relationship Id="rId1694" Type="http://schemas.openxmlformats.org/officeDocument/2006/relationships/hyperlink" Target="http://maps.google.com/?output=embed&amp;q=41.28472222,-70.21622222" TargetMode="External"/><Relationship Id="rId2538" Type="http://schemas.openxmlformats.org/officeDocument/2006/relationships/hyperlink" Target="http://maps.google.com/?output=embed&amp;q=41.99183333,-70.07936111" TargetMode="External"/><Relationship Id="rId2745" Type="http://schemas.openxmlformats.org/officeDocument/2006/relationships/hyperlink" Target="http://www.usharbormaster.com/secure/auxview.cfm?recordid=28044" TargetMode="External"/><Relationship Id="rId2952" Type="http://schemas.openxmlformats.org/officeDocument/2006/relationships/hyperlink" Target="http://www.usharbormaster.com/secure/AuxAidReport_new.cfm?id=28649" TargetMode="External"/><Relationship Id="rId717" Type="http://schemas.openxmlformats.org/officeDocument/2006/relationships/hyperlink" Target="http://www.usharbormaster.com/secure/auxview.cfm?recordid=26487" TargetMode="External"/><Relationship Id="rId924" Type="http://schemas.openxmlformats.org/officeDocument/2006/relationships/hyperlink" Target="http://www.usharbormaster.com/secure/AuxAidReport_new.cfm?id=37999" TargetMode="External"/><Relationship Id="rId1347" Type="http://schemas.openxmlformats.org/officeDocument/2006/relationships/hyperlink" Target="http://maps.google.com/?output=embed&amp;q=41.63015194,-70.29872639" TargetMode="External"/><Relationship Id="rId1554" Type="http://schemas.openxmlformats.org/officeDocument/2006/relationships/hyperlink" Target="http://maps.google.com/?output=embed&amp;q=41.73697222,-69.96580556" TargetMode="External"/><Relationship Id="rId1761" Type="http://schemas.openxmlformats.org/officeDocument/2006/relationships/hyperlink" Target="http://www.usharbormaster.com/secure/auxview.cfm?recordid=28683" TargetMode="External"/><Relationship Id="rId2605" Type="http://schemas.openxmlformats.org/officeDocument/2006/relationships/hyperlink" Target="http://www.usharbormaster.com/secure/auxview.cfm?recordid=36719" TargetMode="External"/><Relationship Id="rId2812" Type="http://schemas.openxmlformats.org/officeDocument/2006/relationships/hyperlink" Target="http://www.usharbormaster.com/secure/AuxAidReport_new.cfm?id=28700" TargetMode="External"/><Relationship Id="rId5011" Type="http://schemas.openxmlformats.org/officeDocument/2006/relationships/hyperlink" Target="http://maps.google.com/?output=embed&amp;q=41.60408333,-70.64336667" TargetMode="External"/><Relationship Id="rId53" Type="http://schemas.openxmlformats.org/officeDocument/2006/relationships/hyperlink" Target="http://www.usharbormaster.com/secure/auxview.cfm?recordid=23706" TargetMode="External"/><Relationship Id="rId1207" Type="http://schemas.openxmlformats.org/officeDocument/2006/relationships/hyperlink" Target="http://maps.google.com/?output=embed&amp;q=41.54897222,-70.58297222" TargetMode="External"/><Relationship Id="rId1414" Type="http://schemas.openxmlformats.org/officeDocument/2006/relationships/hyperlink" Target="http://maps.google.com/?output=embed&amp;q=41.45719444,-70.58572222" TargetMode="External"/><Relationship Id="rId1621" Type="http://schemas.openxmlformats.org/officeDocument/2006/relationships/hyperlink" Target="http://www.usharbormaster.com/secure/auxview.cfm?recordid=23933" TargetMode="External"/><Relationship Id="rId4777" Type="http://schemas.openxmlformats.org/officeDocument/2006/relationships/hyperlink" Target="http://www.usharbormaster.com/secure/auxview.cfm?recordid=30768" TargetMode="External"/><Relationship Id="rId4984" Type="http://schemas.openxmlformats.org/officeDocument/2006/relationships/hyperlink" Target="http://www.usharbormaster.com/secure/AuxAidReport_new.cfm?id=29413" TargetMode="External"/><Relationship Id="rId3379" Type="http://schemas.openxmlformats.org/officeDocument/2006/relationships/hyperlink" Target="http://maps.google.com/?output=embed&amp;q=41.70697222,-69.97263889" TargetMode="External"/><Relationship Id="rId3586" Type="http://schemas.openxmlformats.org/officeDocument/2006/relationships/hyperlink" Target="http://maps.google.com/?output=embed&amp;q=41.64785000,-70.64295556" TargetMode="External"/><Relationship Id="rId3793" Type="http://schemas.openxmlformats.org/officeDocument/2006/relationships/hyperlink" Target="http://www.usharbormaster.com/secure/auxview.cfm?recordid=44050" TargetMode="External"/><Relationship Id="rId4637" Type="http://schemas.openxmlformats.org/officeDocument/2006/relationships/hyperlink" Target="http://www.usharbormaster.com/secure/auxview.cfm?recordid=44173" TargetMode="External"/><Relationship Id="rId2188" Type="http://schemas.openxmlformats.org/officeDocument/2006/relationships/hyperlink" Target="http://www.usharbormaster.com/secure/AuxAidReport_new.cfm?id=27646" TargetMode="External"/><Relationship Id="rId2395" Type="http://schemas.openxmlformats.org/officeDocument/2006/relationships/hyperlink" Target="http://maps.google.com/?output=embed&amp;q=41.62500000,-70.64494444" TargetMode="External"/><Relationship Id="rId3239" Type="http://schemas.openxmlformats.org/officeDocument/2006/relationships/hyperlink" Target="http://maps.google.com/?output=embed&amp;q=41.11174778,-70.99278750" TargetMode="External"/><Relationship Id="rId3446" Type="http://schemas.openxmlformats.org/officeDocument/2006/relationships/hyperlink" Target="http://maps.google.com/?output=embed&amp;q=41.78083333,-70.49888889" TargetMode="External"/><Relationship Id="rId4844" Type="http://schemas.openxmlformats.org/officeDocument/2006/relationships/hyperlink" Target="http://www.usharbormaster.com/secure/AuxAidReport_new.cfm?id=28590" TargetMode="External"/><Relationship Id="rId367" Type="http://schemas.openxmlformats.org/officeDocument/2006/relationships/hyperlink" Target="http://maps.google.com/?output=embed&amp;q=41.68665000,-70.63036667" TargetMode="External"/><Relationship Id="rId574" Type="http://schemas.openxmlformats.org/officeDocument/2006/relationships/hyperlink" Target="http://maps.google.com/?output=embed&amp;q=41.63383333,-70.35839722" TargetMode="External"/><Relationship Id="rId2048" Type="http://schemas.openxmlformats.org/officeDocument/2006/relationships/hyperlink" Target="http://www.usharbormaster.com/secure/AuxAidReport_new.cfm?id=28145" TargetMode="External"/><Relationship Id="rId2255" Type="http://schemas.openxmlformats.org/officeDocument/2006/relationships/hyperlink" Target="http://maps.google.com/?output=embed&amp;q=41.55073889,-70.54023889" TargetMode="External"/><Relationship Id="rId3653" Type="http://schemas.openxmlformats.org/officeDocument/2006/relationships/hyperlink" Target="http://www.usharbormaster.com/secure/auxview.cfm?recordid=29616" TargetMode="External"/><Relationship Id="rId3860" Type="http://schemas.openxmlformats.org/officeDocument/2006/relationships/hyperlink" Target="http://www.usharbormaster.com/secure/AuxAidReport_new.cfm?id=41349" TargetMode="External"/><Relationship Id="rId4704" Type="http://schemas.openxmlformats.org/officeDocument/2006/relationships/hyperlink" Target="http://www.usharbormaster.com/secure/AuxAidReport_new.cfm?id=44296" TargetMode="External"/><Relationship Id="rId4911" Type="http://schemas.openxmlformats.org/officeDocument/2006/relationships/hyperlink" Target="http://maps.google.com/?output=embed&amp;q=41.61875000,-70.40002778" TargetMode="External"/><Relationship Id="rId227" Type="http://schemas.openxmlformats.org/officeDocument/2006/relationships/hyperlink" Target="http://maps.google.com/?output=embed&amp;q=41.68802778,-70.16241667" TargetMode="External"/><Relationship Id="rId781" Type="http://schemas.openxmlformats.org/officeDocument/2006/relationships/hyperlink" Target="http://www.usharbormaster.com/secure/auxview.cfm?recordid=26492" TargetMode="External"/><Relationship Id="rId2462" Type="http://schemas.openxmlformats.org/officeDocument/2006/relationships/hyperlink" Target="http://maps.google.com/?output=embed&amp;q=41.68012000,-69.97294972" TargetMode="External"/><Relationship Id="rId3306" Type="http://schemas.openxmlformats.org/officeDocument/2006/relationships/hyperlink" Target="http://maps.google.com/?output=embed&amp;q=41.07980639,-70.94763833" TargetMode="External"/><Relationship Id="rId3513" Type="http://schemas.openxmlformats.org/officeDocument/2006/relationships/hyperlink" Target="http://www.usharbormaster.com/secure/auxview.cfm?recordid=26536" TargetMode="External"/><Relationship Id="rId3720" Type="http://schemas.openxmlformats.org/officeDocument/2006/relationships/hyperlink" Target="http://www.usharbormaster.com/secure/AuxAidReport_new.cfm?id=25910" TargetMode="External"/><Relationship Id="rId434" Type="http://schemas.openxmlformats.org/officeDocument/2006/relationships/hyperlink" Target="http://maps.google.com/?output=embed&amp;q=41.61930000,-70.81098333" TargetMode="External"/><Relationship Id="rId641" Type="http://schemas.openxmlformats.org/officeDocument/2006/relationships/hyperlink" Target="http://www.usharbormaster.com/secure/auxview.cfm?recordid=25513" TargetMode="External"/><Relationship Id="rId1064" Type="http://schemas.openxmlformats.org/officeDocument/2006/relationships/hyperlink" Target="http://www.usharbormaster.com/secure/AuxAidReport_new.cfm?id=28495" TargetMode="External"/><Relationship Id="rId1271" Type="http://schemas.openxmlformats.org/officeDocument/2006/relationships/hyperlink" Target="http://maps.google.com/?output=embed&amp;q=41.56983333,-70.50747222" TargetMode="External"/><Relationship Id="rId2115" Type="http://schemas.openxmlformats.org/officeDocument/2006/relationships/hyperlink" Target="http://maps.google.com/?output=embed&amp;q=41.72272639,-70.28105278" TargetMode="External"/><Relationship Id="rId2322" Type="http://schemas.openxmlformats.org/officeDocument/2006/relationships/hyperlink" Target="http://maps.google.com/?output=embed&amp;q=41.63030556,-70.40058333" TargetMode="External"/><Relationship Id="rId501" Type="http://schemas.openxmlformats.org/officeDocument/2006/relationships/hyperlink" Target="http://www.usharbormaster.com/secure/auxview.cfm?recordid=27500" TargetMode="External"/><Relationship Id="rId1131" Type="http://schemas.openxmlformats.org/officeDocument/2006/relationships/hyperlink" Target="http://maps.google.com/?output=embed&amp;q=41.66518333,-70.02935000" TargetMode="External"/><Relationship Id="rId4287" Type="http://schemas.openxmlformats.org/officeDocument/2006/relationships/hyperlink" Target="http://maps.google.com/?output=embed&amp;q=41.75838889,-70.16738889" TargetMode="External"/><Relationship Id="rId4494" Type="http://schemas.openxmlformats.org/officeDocument/2006/relationships/hyperlink" Target="http://maps.google.com/?output=embed&amp;q=41.08727222,-70.44074306" TargetMode="External"/><Relationship Id="rId3096" Type="http://schemas.openxmlformats.org/officeDocument/2006/relationships/hyperlink" Target="http://www.usharbormaster.com/secure/AuxAidReport_new.cfm?id=44515" TargetMode="External"/><Relationship Id="rId4147" Type="http://schemas.openxmlformats.org/officeDocument/2006/relationships/hyperlink" Target="http://maps.google.com/?output=embed&amp;q=40.99644889,-70.94518694" TargetMode="External"/><Relationship Id="rId4354" Type="http://schemas.openxmlformats.org/officeDocument/2006/relationships/hyperlink" Target="http://maps.google.com/?output=embed&amp;q=41.81502778,-69.95833333" TargetMode="External"/><Relationship Id="rId4561" Type="http://schemas.openxmlformats.org/officeDocument/2006/relationships/hyperlink" Target="http://www.usharbormaster.com/secure/auxview.cfm?recordid=44154" TargetMode="External"/><Relationship Id="rId1948" Type="http://schemas.openxmlformats.org/officeDocument/2006/relationships/hyperlink" Target="http://www.usharbormaster.com/secure/AuxAidReport_new.cfm?id=42656" TargetMode="External"/><Relationship Id="rId3163" Type="http://schemas.openxmlformats.org/officeDocument/2006/relationships/hyperlink" Target="http://maps.google.com/?output=embed&amp;q=41.15963861,-71.14865250" TargetMode="External"/><Relationship Id="rId3370" Type="http://schemas.openxmlformats.org/officeDocument/2006/relationships/hyperlink" Target="http://maps.google.com/?output=embed&amp;q=41.70913889,-69.96847222" TargetMode="External"/><Relationship Id="rId4007" Type="http://schemas.openxmlformats.org/officeDocument/2006/relationships/hyperlink" Target="http://maps.google.com/?output=embed&amp;q=41.03126667,-70.85738917" TargetMode="External"/><Relationship Id="rId4214" Type="http://schemas.openxmlformats.org/officeDocument/2006/relationships/hyperlink" Target="http://maps.google.com/?output=embed&amp;q=40.97864250,-71.01069944" TargetMode="External"/><Relationship Id="rId4421" Type="http://schemas.openxmlformats.org/officeDocument/2006/relationships/hyperlink" Target="http://www.usharbormaster.com/secure/auxview.cfm?recordid=24092" TargetMode="External"/><Relationship Id="rId291" Type="http://schemas.openxmlformats.org/officeDocument/2006/relationships/hyperlink" Target="http://maps.google.com/?output=embed&amp;q=41.70080556,-70.17583333" TargetMode="External"/><Relationship Id="rId1808" Type="http://schemas.openxmlformats.org/officeDocument/2006/relationships/hyperlink" Target="http://www.usharbormaster.com/secure/AuxAidReport_new.cfm?id=29447" TargetMode="External"/><Relationship Id="rId3023" Type="http://schemas.openxmlformats.org/officeDocument/2006/relationships/hyperlink" Target="http://maps.google.com/?output=embed&amp;q=41.67516667,-70.62416667" TargetMode="External"/><Relationship Id="rId151" Type="http://schemas.openxmlformats.org/officeDocument/2006/relationships/hyperlink" Target="http://maps.google.com/?output=embed&amp;q=41.65391667,-70.19619444" TargetMode="External"/><Relationship Id="rId3230" Type="http://schemas.openxmlformats.org/officeDocument/2006/relationships/hyperlink" Target="http://maps.google.com/?output=embed&amp;q=41.11110583,-71.05911694" TargetMode="External"/><Relationship Id="rId5195" Type="http://schemas.openxmlformats.org/officeDocument/2006/relationships/hyperlink" Target="http://maps.google.com/?output=embed&amp;q=41.67001000,-70.62968694" TargetMode="External"/><Relationship Id="rId2789" Type="http://schemas.openxmlformats.org/officeDocument/2006/relationships/hyperlink" Target="http://www.usharbormaster.com/secure/auxview.cfm?recordid=28701" TargetMode="External"/><Relationship Id="rId2996" Type="http://schemas.openxmlformats.org/officeDocument/2006/relationships/hyperlink" Target="http://www.usharbormaster.com/secure/AuxAidReport_new.cfm?id=26090" TargetMode="External"/><Relationship Id="rId968" Type="http://schemas.openxmlformats.org/officeDocument/2006/relationships/hyperlink" Target="http://www.usharbormaster.com/secure/AuxAidReport_new.cfm?id=29681" TargetMode="External"/><Relationship Id="rId1598" Type="http://schemas.openxmlformats.org/officeDocument/2006/relationships/hyperlink" Target="http://maps.google.com/?output=embed&amp;q=41.75866667,-69.95816667" TargetMode="External"/><Relationship Id="rId2649" Type="http://schemas.openxmlformats.org/officeDocument/2006/relationships/hyperlink" Target="http://www.usharbormaster.com/secure/auxview.cfm?recordid=28855" TargetMode="External"/><Relationship Id="rId2856" Type="http://schemas.openxmlformats.org/officeDocument/2006/relationships/hyperlink" Target="http://www.usharbormaster.com/secure/AuxAidReport_new.cfm?id=27473" TargetMode="External"/><Relationship Id="rId3907" Type="http://schemas.openxmlformats.org/officeDocument/2006/relationships/hyperlink" Target="http://maps.google.com/?output=embed&amp;q=41.65777778,-69.98111111" TargetMode="External"/><Relationship Id="rId5055" Type="http://schemas.openxmlformats.org/officeDocument/2006/relationships/hyperlink" Target="http://maps.google.com/?output=embed&amp;q=41.60272500,-70.84433333" TargetMode="External"/><Relationship Id="rId97" Type="http://schemas.openxmlformats.org/officeDocument/2006/relationships/hyperlink" Target="http://www.usharbormaster.com/secure/auxview.cfm?recordid=28949" TargetMode="External"/><Relationship Id="rId828" Type="http://schemas.openxmlformats.org/officeDocument/2006/relationships/hyperlink" Target="http://www.usharbormaster.com/secure/AuxAidReport_new.cfm?id=28905" TargetMode="External"/><Relationship Id="rId1458" Type="http://schemas.openxmlformats.org/officeDocument/2006/relationships/hyperlink" Target="http://maps.google.com/?output=embed&amp;q=41.46287500,-70.62735556" TargetMode="External"/><Relationship Id="rId1665" Type="http://schemas.openxmlformats.org/officeDocument/2006/relationships/hyperlink" Target="http://www.usharbormaster.com/secure/auxview.cfm?recordid=26329" TargetMode="External"/><Relationship Id="rId1872" Type="http://schemas.openxmlformats.org/officeDocument/2006/relationships/hyperlink" Target="http://www.usharbormaster.com/secure/AuxAidReport_new.cfm?id=29418" TargetMode="External"/><Relationship Id="rId2509" Type="http://schemas.openxmlformats.org/officeDocument/2006/relationships/hyperlink" Target="http://www.usharbormaster.com/secure/auxview.cfm?recordid=28128" TargetMode="External"/><Relationship Id="rId2716" Type="http://schemas.openxmlformats.org/officeDocument/2006/relationships/hyperlink" Target="http://www.usharbormaster.com/secure/AuxAidReport_new.cfm?id=28064" TargetMode="External"/><Relationship Id="rId4071" Type="http://schemas.openxmlformats.org/officeDocument/2006/relationships/hyperlink" Target="http://maps.google.com/?output=embed&amp;q=41.01359472,-70.92375694" TargetMode="External"/><Relationship Id="rId5122" Type="http://schemas.openxmlformats.org/officeDocument/2006/relationships/hyperlink" Target="http://maps.google.com/?output=embed&amp;q=41.72700000,-70.72993333" TargetMode="External"/><Relationship Id="rId1318" Type="http://schemas.openxmlformats.org/officeDocument/2006/relationships/hyperlink" Target="http://maps.google.com/?output=embed&amp;q=41.65070000,-70.11496667" TargetMode="External"/><Relationship Id="rId1525" Type="http://schemas.openxmlformats.org/officeDocument/2006/relationships/hyperlink" Target="http://www.usharbormaster.com/secure/auxview.cfm?recordid=29082" TargetMode="External"/><Relationship Id="rId2923" Type="http://schemas.openxmlformats.org/officeDocument/2006/relationships/hyperlink" Target="http://maps.google.com/?output=embed&amp;q=41.58416111,-70.45483611" TargetMode="External"/><Relationship Id="rId1732" Type="http://schemas.openxmlformats.org/officeDocument/2006/relationships/hyperlink" Target="http://www.usharbormaster.com/secure/AuxAidReport_new.cfm?id=28684" TargetMode="External"/><Relationship Id="rId4888" Type="http://schemas.openxmlformats.org/officeDocument/2006/relationships/hyperlink" Target="http://www.usharbormaster.com/secure/AuxAidReport_new.cfm?id=26774" TargetMode="External"/><Relationship Id="rId24" Type="http://schemas.openxmlformats.org/officeDocument/2006/relationships/hyperlink" Target="http://www.usharbormaster.com/secure/AuxAidReport_new.cfm?id=28720" TargetMode="External"/><Relationship Id="rId2299" Type="http://schemas.openxmlformats.org/officeDocument/2006/relationships/hyperlink" Target="http://maps.google.com/?output=embed&amp;q=41.62110000,-70.91301667" TargetMode="External"/><Relationship Id="rId3697" Type="http://schemas.openxmlformats.org/officeDocument/2006/relationships/hyperlink" Target="http://www.usharbormaster.com/secure/auxview.cfm?recordid=25235" TargetMode="External"/><Relationship Id="rId4748" Type="http://schemas.openxmlformats.org/officeDocument/2006/relationships/hyperlink" Target="http://www.usharbormaster.com/secure/AuxAidReport_new.cfm?id=27277" TargetMode="External"/><Relationship Id="rId4955" Type="http://schemas.openxmlformats.org/officeDocument/2006/relationships/hyperlink" Target="http://maps.google.com/?output=embed&amp;q=41.61183333,-70.40036111" TargetMode="External"/><Relationship Id="rId3557" Type="http://schemas.openxmlformats.org/officeDocument/2006/relationships/hyperlink" Target="http://www.usharbormaster.com/secure/auxview.cfm?recordid=26529" TargetMode="External"/><Relationship Id="rId3764" Type="http://schemas.openxmlformats.org/officeDocument/2006/relationships/hyperlink" Target="http://www.usharbormaster.com/secure/AuxAidReport_new.cfm?id=44315" TargetMode="External"/><Relationship Id="rId3971" Type="http://schemas.openxmlformats.org/officeDocument/2006/relationships/hyperlink" Target="http://maps.google.com/?output=embed&amp;q=41.02785361,-71.05523667" TargetMode="External"/><Relationship Id="rId4608" Type="http://schemas.openxmlformats.org/officeDocument/2006/relationships/hyperlink" Target="http://www.usharbormaster.com/secure/AuxAidReport_new.cfm?id=44165" TargetMode="External"/><Relationship Id="rId4815" Type="http://schemas.openxmlformats.org/officeDocument/2006/relationships/hyperlink" Target="http://maps.google.com/?output=embed&amp;q=41.65122222,-70.19469444" TargetMode="External"/><Relationship Id="rId478" Type="http://schemas.openxmlformats.org/officeDocument/2006/relationships/hyperlink" Target="http://maps.google.com/?output=embed&amp;q=41.74518333,-70.65471667" TargetMode="External"/><Relationship Id="rId685" Type="http://schemas.openxmlformats.org/officeDocument/2006/relationships/hyperlink" Target="http://www.usharbormaster.com/secure/auxview.cfm?recordid=26478" TargetMode="External"/><Relationship Id="rId892" Type="http://schemas.openxmlformats.org/officeDocument/2006/relationships/hyperlink" Target="http://www.usharbormaster.com/secure/AuxAidReport_new.cfm?id=26510" TargetMode="External"/><Relationship Id="rId2159" Type="http://schemas.openxmlformats.org/officeDocument/2006/relationships/hyperlink" Target="http://maps.google.com/?output=embed&amp;q=41.45463333,-70.58623333" TargetMode="External"/><Relationship Id="rId2366" Type="http://schemas.openxmlformats.org/officeDocument/2006/relationships/hyperlink" Target="http://maps.google.com/?output=embed&amp;q=41.69606667,-70.75280000" TargetMode="External"/><Relationship Id="rId2573" Type="http://schemas.openxmlformats.org/officeDocument/2006/relationships/hyperlink" Target="http://www.usharbormaster.com/secure/auxview.cfm?recordid=29172" TargetMode="External"/><Relationship Id="rId2780" Type="http://schemas.openxmlformats.org/officeDocument/2006/relationships/hyperlink" Target="http://www.usharbormaster.com/secure/AuxAidReport_new.cfm?id=28445" TargetMode="External"/><Relationship Id="rId3417" Type="http://schemas.openxmlformats.org/officeDocument/2006/relationships/hyperlink" Target="http://www.usharbormaster.com/secure/auxview.cfm?recordid=28557" TargetMode="External"/><Relationship Id="rId3624" Type="http://schemas.openxmlformats.org/officeDocument/2006/relationships/hyperlink" Target="http://www.usharbormaster.com/secure/AuxAidReport_new.cfm?id=37964" TargetMode="External"/><Relationship Id="rId3831" Type="http://schemas.openxmlformats.org/officeDocument/2006/relationships/hyperlink" Target="http://maps.google.com/?output=embed&amp;q=41.66583333,-69.97613889" TargetMode="External"/><Relationship Id="rId338" Type="http://schemas.openxmlformats.org/officeDocument/2006/relationships/hyperlink" Target="http://maps.google.com/?output=embed&amp;q=41.64438889,-70.19608333" TargetMode="External"/><Relationship Id="rId545" Type="http://schemas.openxmlformats.org/officeDocument/2006/relationships/hyperlink" Target="http://www.usharbormaster.com/secure/auxview.cfm?recordid=23875" TargetMode="External"/><Relationship Id="rId752" Type="http://schemas.openxmlformats.org/officeDocument/2006/relationships/hyperlink" Target="http://www.usharbormaster.com/secure/AuxAidReport_new.cfm?id=26501" TargetMode="External"/><Relationship Id="rId1175" Type="http://schemas.openxmlformats.org/officeDocument/2006/relationships/hyperlink" Target="http://maps.google.com/?output=embed&amp;q=41.52313806,-70.67107222" TargetMode="External"/><Relationship Id="rId1382" Type="http://schemas.openxmlformats.org/officeDocument/2006/relationships/hyperlink" Target="http://maps.google.com/?output=embed&amp;q=41.63913889,-70.27444444" TargetMode="External"/><Relationship Id="rId2019" Type="http://schemas.openxmlformats.org/officeDocument/2006/relationships/hyperlink" Target="http://maps.google.com/?output=embed&amp;q=41.33898333,-70.77001667" TargetMode="External"/><Relationship Id="rId2226" Type="http://schemas.openxmlformats.org/officeDocument/2006/relationships/hyperlink" Target="http://maps.google.com/?output=embed&amp;q=41.29972222,-70.06061111" TargetMode="External"/><Relationship Id="rId2433" Type="http://schemas.openxmlformats.org/officeDocument/2006/relationships/hyperlink" Target="http://www.usharbormaster.com/secure/auxview.cfm?recordid=29116" TargetMode="External"/><Relationship Id="rId2640" Type="http://schemas.openxmlformats.org/officeDocument/2006/relationships/hyperlink" Target="http://www.usharbormaster.com/secure/AuxAidReport_new.cfm?id=29947" TargetMode="External"/><Relationship Id="rId405" Type="http://schemas.openxmlformats.org/officeDocument/2006/relationships/hyperlink" Target="http://www.usharbormaster.com/secure/auxview.cfm?recordid=43936" TargetMode="External"/><Relationship Id="rId612" Type="http://schemas.openxmlformats.org/officeDocument/2006/relationships/hyperlink" Target="http://www.usharbormaster.com/secure/AuxAidReport_new.cfm?id=26517" TargetMode="External"/><Relationship Id="rId1035" Type="http://schemas.openxmlformats.org/officeDocument/2006/relationships/hyperlink" Target="http://maps.google.com/?output=embed&amp;q=41.63590944,-70.25098278" TargetMode="External"/><Relationship Id="rId1242" Type="http://schemas.openxmlformats.org/officeDocument/2006/relationships/hyperlink" Target="http://maps.google.com/?output=embed&amp;q=41.58819444,-70.65375000" TargetMode="External"/><Relationship Id="rId2500" Type="http://schemas.openxmlformats.org/officeDocument/2006/relationships/hyperlink" Target="http://www.usharbormaster.com/secure/AuxAidReport_new.cfm?id=28131" TargetMode="External"/><Relationship Id="rId4398" Type="http://schemas.openxmlformats.org/officeDocument/2006/relationships/hyperlink" Target="http://maps.google.com/?output=embed&amp;q=41.66666667,-71.38333333" TargetMode="External"/><Relationship Id="rId1102" Type="http://schemas.openxmlformats.org/officeDocument/2006/relationships/hyperlink" Target="http://maps.google.com/?output=embed&amp;q=41.63891667,-70.26505556" TargetMode="External"/><Relationship Id="rId4258" Type="http://schemas.openxmlformats.org/officeDocument/2006/relationships/hyperlink" Target="http://maps.google.com/?output=embed&amp;q=40.96119389,-71.05418194" TargetMode="External"/><Relationship Id="rId4465" Type="http://schemas.openxmlformats.org/officeDocument/2006/relationships/hyperlink" Target="http://www.usharbormaster.com/secure/auxview.cfm?recordid=44130" TargetMode="External"/><Relationship Id="rId3067" Type="http://schemas.openxmlformats.org/officeDocument/2006/relationships/hyperlink" Target="http://maps.google.com/?output=embed&amp;q=41.22754083,-71.08468250" TargetMode="External"/><Relationship Id="rId3274" Type="http://schemas.openxmlformats.org/officeDocument/2006/relationships/hyperlink" Target="http://maps.google.com/?output=embed&amp;q=41.09668833,-70.99229250" TargetMode="External"/><Relationship Id="rId4118" Type="http://schemas.openxmlformats.org/officeDocument/2006/relationships/hyperlink" Target="http://maps.google.com/?output=embed&amp;q=40.99374556,-71.09922639" TargetMode="External"/><Relationship Id="rId4672" Type="http://schemas.openxmlformats.org/officeDocument/2006/relationships/hyperlink" Target="http://www.usharbormaster.com/secure/AuxAidReport_new.cfm?id=44181" TargetMode="External"/><Relationship Id="rId195" Type="http://schemas.openxmlformats.org/officeDocument/2006/relationships/hyperlink" Target="http://maps.google.com/?output=embed&amp;q=41.67261111,-70.17197222" TargetMode="External"/><Relationship Id="rId1919" Type="http://schemas.openxmlformats.org/officeDocument/2006/relationships/hyperlink" Target="http://maps.google.com/?output=embed&amp;q=41.46090389,-70.58599083" TargetMode="External"/><Relationship Id="rId3481" Type="http://schemas.openxmlformats.org/officeDocument/2006/relationships/hyperlink" Target="http://www.usharbormaster.com/secure/auxview.cfm?recordid=26085" TargetMode="External"/><Relationship Id="rId4325" Type="http://schemas.openxmlformats.org/officeDocument/2006/relationships/hyperlink" Target="http://www.usharbormaster.com/secure/auxview.cfm?recordid=29286" TargetMode="External"/><Relationship Id="rId4532" Type="http://schemas.openxmlformats.org/officeDocument/2006/relationships/hyperlink" Target="http://www.usharbormaster.com/secure/AuxAidReport_new.cfm?id=44146" TargetMode="External"/><Relationship Id="rId2083" Type="http://schemas.openxmlformats.org/officeDocument/2006/relationships/hyperlink" Target="http://maps.google.com/?output=embed&amp;q=41.67132750,-69.96233250" TargetMode="External"/><Relationship Id="rId2290" Type="http://schemas.openxmlformats.org/officeDocument/2006/relationships/hyperlink" Target="http://maps.google.com/?output=embed&amp;q=41.62155000,-70.91278333" TargetMode="External"/><Relationship Id="rId3134" Type="http://schemas.openxmlformats.org/officeDocument/2006/relationships/hyperlink" Target="http://maps.google.com/?output=embed&amp;q=41.17682528,-71.12704056" TargetMode="External"/><Relationship Id="rId3341" Type="http://schemas.openxmlformats.org/officeDocument/2006/relationships/hyperlink" Target="http://www.usharbormaster.com/secure/auxview.cfm?recordid=27618" TargetMode="External"/><Relationship Id="rId262" Type="http://schemas.openxmlformats.org/officeDocument/2006/relationships/hyperlink" Target="http://maps.google.com/?output=embed&amp;q=41.69486111,-70.16983333" TargetMode="External"/><Relationship Id="rId2150" Type="http://schemas.openxmlformats.org/officeDocument/2006/relationships/hyperlink" Target="http://maps.google.com/?output=embed&amp;q=41.45102778,-70.59761111" TargetMode="External"/><Relationship Id="rId3201" Type="http://schemas.openxmlformats.org/officeDocument/2006/relationships/hyperlink" Target="http://www.usharbormaster.com/secure/auxview.cfm?recordid=44542" TargetMode="External"/><Relationship Id="rId5099" Type="http://schemas.openxmlformats.org/officeDocument/2006/relationships/hyperlink" Target="http://maps.google.com/?output=embed&amp;q=41.72191667,-70.72396667" TargetMode="External"/><Relationship Id="rId122" Type="http://schemas.openxmlformats.org/officeDocument/2006/relationships/hyperlink" Target="http://maps.google.com/?output=embed&amp;q=41.68280556,-69.94780556" TargetMode="External"/><Relationship Id="rId2010" Type="http://schemas.openxmlformats.org/officeDocument/2006/relationships/hyperlink" Target="http://maps.google.com/?output=embed&amp;q=41.54972222,-70.54930556" TargetMode="External"/><Relationship Id="rId5166" Type="http://schemas.openxmlformats.org/officeDocument/2006/relationships/hyperlink" Target="http://maps.google.com/?output=embed&amp;q=41.32500000,-70.56666667" TargetMode="External"/><Relationship Id="rId1569" Type="http://schemas.openxmlformats.org/officeDocument/2006/relationships/hyperlink" Target="http://www.usharbormaster.com/secure/auxview.cfm?recordid=23920" TargetMode="External"/><Relationship Id="rId2967" Type="http://schemas.openxmlformats.org/officeDocument/2006/relationships/hyperlink" Target="http://maps.google.com/?output=embed&amp;q=42.04568333,-70.18105000" TargetMode="External"/><Relationship Id="rId4182" Type="http://schemas.openxmlformats.org/officeDocument/2006/relationships/hyperlink" Target="http://maps.google.com/?output=embed&amp;q=40.97547222,-71.18630444" TargetMode="External"/><Relationship Id="rId5026" Type="http://schemas.openxmlformats.org/officeDocument/2006/relationships/hyperlink" Target="http://maps.google.com/?output=embed&amp;q=41.60600000,-70.65116667" TargetMode="External"/><Relationship Id="rId939" Type="http://schemas.openxmlformats.org/officeDocument/2006/relationships/hyperlink" Target="http://maps.google.com/?output=embed&amp;q=41.38395000,-70.50933333" TargetMode="External"/><Relationship Id="rId1776" Type="http://schemas.openxmlformats.org/officeDocument/2006/relationships/hyperlink" Target="http://www.usharbormaster.com/secure/AuxAidReport_new.cfm?id=29945" TargetMode="External"/><Relationship Id="rId1983" Type="http://schemas.openxmlformats.org/officeDocument/2006/relationships/hyperlink" Target="http://maps.google.com/?output=embed&amp;q=41.69702444,-70.74013444" TargetMode="External"/><Relationship Id="rId2827" Type="http://schemas.openxmlformats.org/officeDocument/2006/relationships/hyperlink" Target="http://maps.google.com/?output=embed&amp;q=41.58833333,-70.44741111" TargetMode="External"/><Relationship Id="rId4042" Type="http://schemas.openxmlformats.org/officeDocument/2006/relationships/hyperlink" Target="http://maps.google.com/?output=embed&amp;q=41.01080667,-71.07774056" TargetMode="External"/><Relationship Id="rId68" Type="http://schemas.openxmlformats.org/officeDocument/2006/relationships/hyperlink" Target="http://www.usharbormaster.com/secure/AuxAidReport_new.cfm?id=28643" TargetMode="External"/><Relationship Id="rId1429" Type="http://schemas.openxmlformats.org/officeDocument/2006/relationships/hyperlink" Target="http://www.usharbormaster.com/secure/auxview.cfm?recordid=44009" TargetMode="External"/><Relationship Id="rId1636" Type="http://schemas.openxmlformats.org/officeDocument/2006/relationships/hyperlink" Target="http://www.usharbormaster.com/secure/AuxAidReport_new.cfm?id=27244" TargetMode="External"/><Relationship Id="rId1843" Type="http://schemas.openxmlformats.org/officeDocument/2006/relationships/hyperlink" Target="http://maps.google.com/?output=embed&amp;q=41.64469833,-70.40900944" TargetMode="External"/><Relationship Id="rId4999" Type="http://schemas.openxmlformats.org/officeDocument/2006/relationships/hyperlink" Target="http://maps.google.com/?output=embed&amp;q=41.64321667,-70.18443333" TargetMode="External"/><Relationship Id="rId1703" Type="http://schemas.openxmlformats.org/officeDocument/2006/relationships/hyperlink" Target="http://maps.google.com/?output=embed&amp;q=41.28688889,-70.20427778" TargetMode="External"/><Relationship Id="rId1910" Type="http://schemas.openxmlformats.org/officeDocument/2006/relationships/hyperlink" Target="http://maps.google.com/?output=embed&amp;q=41.46181083,-70.58722500" TargetMode="External"/><Relationship Id="rId4859" Type="http://schemas.openxmlformats.org/officeDocument/2006/relationships/hyperlink" Target="http://maps.google.com/?output=embed&amp;q=41.92744444,-70.03369444" TargetMode="External"/><Relationship Id="rId3668" Type="http://schemas.openxmlformats.org/officeDocument/2006/relationships/hyperlink" Target="http://www.usharbormaster.com/secure/AuxAidReport_new.cfm?id=27409" TargetMode="External"/><Relationship Id="rId3875" Type="http://schemas.openxmlformats.org/officeDocument/2006/relationships/hyperlink" Target="http://maps.google.com/?output=embed&amp;q=41.66555556,-69.96888889" TargetMode="External"/><Relationship Id="rId4719" Type="http://schemas.openxmlformats.org/officeDocument/2006/relationships/hyperlink" Target="http://maps.google.com/?output=embed&amp;q=41.55180556,-70.52780556" TargetMode="External"/><Relationship Id="rId4926" Type="http://schemas.openxmlformats.org/officeDocument/2006/relationships/hyperlink" Target="http://maps.google.com/?output=embed&amp;q=41.61936111,-70.39775000" TargetMode="External"/><Relationship Id="rId589" Type="http://schemas.openxmlformats.org/officeDocument/2006/relationships/hyperlink" Target="http://www.usharbormaster.com/secure/auxview.cfm?recordid=38026" TargetMode="External"/><Relationship Id="rId796" Type="http://schemas.openxmlformats.org/officeDocument/2006/relationships/hyperlink" Target="http://www.usharbormaster.com/secure/AuxAidReport_new.cfm?id=29423" TargetMode="External"/><Relationship Id="rId2477" Type="http://schemas.openxmlformats.org/officeDocument/2006/relationships/hyperlink" Target="http://www.usharbormaster.com/secure/auxview.cfm?recordid=26464" TargetMode="External"/><Relationship Id="rId2684" Type="http://schemas.openxmlformats.org/officeDocument/2006/relationships/hyperlink" Target="http://www.usharbormaster.com/secure/AuxAidReport_new.cfm?id=28055" TargetMode="External"/><Relationship Id="rId3528" Type="http://schemas.openxmlformats.org/officeDocument/2006/relationships/hyperlink" Target="http://www.usharbormaster.com/secure/AuxAidReport_new.cfm?id=26539" TargetMode="External"/><Relationship Id="rId3735" Type="http://schemas.openxmlformats.org/officeDocument/2006/relationships/hyperlink" Target="http://maps.google.com/?output=embed&amp;q=41.07595833,-71.16795000" TargetMode="External"/><Relationship Id="rId5090" Type="http://schemas.openxmlformats.org/officeDocument/2006/relationships/hyperlink" Target="http://maps.google.com/?output=embed&amp;q=41.60577778,-70.84155556" TargetMode="External"/><Relationship Id="rId449" Type="http://schemas.openxmlformats.org/officeDocument/2006/relationships/hyperlink" Target="http://www.usharbormaster.com/secure/auxview.cfm?recordid=36857" TargetMode="External"/><Relationship Id="rId656" Type="http://schemas.openxmlformats.org/officeDocument/2006/relationships/hyperlink" Target="http://www.usharbormaster.com/secure/AuxAidReport_new.cfm?id=29088" TargetMode="External"/><Relationship Id="rId863" Type="http://schemas.openxmlformats.org/officeDocument/2006/relationships/hyperlink" Target="http://maps.google.com/?output=embed&amp;q=41.92866667,-70.02488889" TargetMode="External"/><Relationship Id="rId1079" Type="http://schemas.openxmlformats.org/officeDocument/2006/relationships/hyperlink" Target="http://maps.google.com/?output=embed&amp;q=41.54199861,-70.60829806" TargetMode="External"/><Relationship Id="rId1286" Type="http://schemas.openxmlformats.org/officeDocument/2006/relationships/hyperlink" Target="http://maps.google.com/?output=embed&amp;q=41.64315000,-70.26261667" TargetMode="External"/><Relationship Id="rId1493" Type="http://schemas.openxmlformats.org/officeDocument/2006/relationships/hyperlink" Target="http://www.usharbormaster.com/secure/auxview.cfm?recordid=29459" TargetMode="External"/><Relationship Id="rId2337" Type="http://schemas.openxmlformats.org/officeDocument/2006/relationships/hyperlink" Target="http://www.usharbormaster.com/secure/auxview.cfm?recordid=26574" TargetMode="External"/><Relationship Id="rId2544" Type="http://schemas.openxmlformats.org/officeDocument/2006/relationships/hyperlink" Target="http://www.usharbormaster.com/secure/AuxAidReport_new.cfm?id=28487" TargetMode="External"/><Relationship Id="rId2891" Type="http://schemas.openxmlformats.org/officeDocument/2006/relationships/hyperlink" Target="http://maps.google.com/?output=embed&amp;q=41.59118333,-70.46221667" TargetMode="External"/><Relationship Id="rId3942" Type="http://schemas.openxmlformats.org/officeDocument/2006/relationships/hyperlink" Target="http://maps.google.com/?output=embed&amp;q=41.02478667,-71.21012944" TargetMode="External"/><Relationship Id="rId309" Type="http://schemas.openxmlformats.org/officeDocument/2006/relationships/hyperlink" Target="http://www.usharbormaster.com/secure/auxview.cfm?recordid=23740" TargetMode="External"/><Relationship Id="rId516" Type="http://schemas.openxmlformats.org/officeDocument/2006/relationships/hyperlink" Target="http://www.usharbormaster.com/secure/AuxAidReport_new.cfm?id=27502" TargetMode="External"/><Relationship Id="rId1146" Type="http://schemas.openxmlformats.org/officeDocument/2006/relationships/hyperlink" Target="http://maps.google.com/?output=embed&amp;q=41.67325000,-70.17050000" TargetMode="External"/><Relationship Id="rId2751" Type="http://schemas.openxmlformats.org/officeDocument/2006/relationships/hyperlink" Target="http://maps.google.com/?output=embed&amp;q=41.68172222,-69.94080556" TargetMode="External"/><Relationship Id="rId3802" Type="http://schemas.openxmlformats.org/officeDocument/2006/relationships/hyperlink" Target="http://maps.google.com/?output=embed&amp;q=41.65389722,-69.97906667" TargetMode="External"/><Relationship Id="rId723" Type="http://schemas.openxmlformats.org/officeDocument/2006/relationships/hyperlink" Target="http://maps.google.com/?output=embed&amp;q=41.62294444,-70.42155556" TargetMode="External"/><Relationship Id="rId930" Type="http://schemas.openxmlformats.org/officeDocument/2006/relationships/hyperlink" Target="http://maps.google.com/?output=embed&amp;q=41.74029667,-70.65482167" TargetMode="External"/><Relationship Id="rId1006" Type="http://schemas.openxmlformats.org/officeDocument/2006/relationships/hyperlink" Target="http://maps.google.com/?output=embed&amp;q=41.55636667,-70.54188333" TargetMode="External"/><Relationship Id="rId1353" Type="http://schemas.openxmlformats.org/officeDocument/2006/relationships/hyperlink" Target="http://www.usharbormaster.com/secure/auxview.cfm?recordid=26588" TargetMode="External"/><Relationship Id="rId1560" Type="http://schemas.openxmlformats.org/officeDocument/2006/relationships/hyperlink" Target="http://www.usharbormaster.com/secure/AuxAidReport_new.cfm?id=23918" TargetMode="External"/><Relationship Id="rId2404" Type="http://schemas.openxmlformats.org/officeDocument/2006/relationships/hyperlink" Target="http://www.usharbormaster.com/secure/AuxAidReport_new.cfm?id=28440" TargetMode="External"/><Relationship Id="rId2611" Type="http://schemas.openxmlformats.org/officeDocument/2006/relationships/hyperlink" Target="http://maps.google.com/?output=embed&amp;q=41.71411667,-70.61748333" TargetMode="External"/><Relationship Id="rId1213" Type="http://schemas.openxmlformats.org/officeDocument/2006/relationships/hyperlink" Target="http://www.usharbormaster.com/secure/auxview.cfm?recordid=28548" TargetMode="External"/><Relationship Id="rId1420" Type="http://schemas.openxmlformats.org/officeDocument/2006/relationships/hyperlink" Target="http://www.usharbormaster.com/secure/AuxAidReport_new.cfm?id=23904" TargetMode="External"/><Relationship Id="rId4369" Type="http://schemas.openxmlformats.org/officeDocument/2006/relationships/hyperlink" Target="http://www.usharbormaster.com/secure/auxview.cfm?recordid=29282" TargetMode="External"/><Relationship Id="rId4576" Type="http://schemas.openxmlformats.org/officeDocument/2006/relationships/hyperlink" Target="http://www.usharbormaster.com/secure/AuxAidReport_new.cfm?id=44157" TargetMode="External"/><Relationship Id="rId4783" Type="http://schemas.openxmlformats.org/officeDocument/2006/relationships/hyperlink" Target="http://maps.google.com/?output=embed&amp;q=41.65326667,-70.62928333" TargetMode="External"/><Relationship Id="rId4990" Type="http://schemas.openxmlformats.org/officeDocument/2006/relationships/hyperlink" Target="http://maps.google.com/?output=embed&amp;q=41.61992861,-70.39659667" TargetMode="External"/><Relationship Id="rId3178" Type="http://schemas.openxmlformats.org/officeDocument/2006/relationships/hyperlink" Target="http://maps.google.com/?output=embed&amp;q=41.16124583,-71.06028000" TargetMode="External"/><Relationship Id="rId3385" Type="http://schemas.openxmlformats.org/officeDocument/2006/relationships/hyperlink" Target="http://www.usharbormaster.com/secure/auxview.cfm?recordid=28083" TargetMode="External"/><Relationship Id="rId3592" Type="http://schemas.openxmlformats.org/officeDocument/2006/relationships/hyperlink" Target="http://www.usharbormaster.com/secure/AuxAidReport_new.cfm?id=28504" TargetMode="External"/><Relationship Id="rId4229" Type="http://schemas.openxmlformats.org/officeDocument/2006/relationships/hyperlink" Target="http://www.usharbormaster.com/secure/auxview.cfm?recordid=44947" TargetMode="External"/><Relationship Id="rId4436" Type="http://schemas.openxmlformats.org/officeDocument/2006/relationships/hyperlink" Target="http://www.usharbormaster.com/secure/AuxAidReport_new.cfm?id=24090" TargetMode="External"/><Relationship Id="rId4643" Type="http://schemas.openxmlformats.org/officeDocument/2006/relationships/hyperlink" Target="http://maps.google.com/?output=embed&amp;q=41.02000000,-70.48333028" TargetMode="External"/><Relationship Id="rId4850" Type="http://schemas.openxmlformats.org/officeDocument/2006/relationships/hyperlink" Target="http://maps.google.com/?output=embed&amp;q=41.92813333,-70.03368333" TargetMode="External"/><Relationship Id="rId2194" Type="http://schemas.openxmlformats.org/officeDocument/2006/relationships/hyperlink" Target="http://maps.google.com/?output=embed&amp;q=41.28580000,-70.09506667" TargetMode="External"/><Relationship Id="rId3038" Type="http://schemas.openxmlformats.org/officeDocument/2006/relationships/hyperlink" Target="http://maps.google.com/?output=embed&amp;q=41.67613333,-70.62828333" TargetMode="External"/><Relationship Id="rId3245" Type="http://schemas.openxmlformats.org/officeDocument/2006/relationships/hyperlink" Target="http://www.usharbormaster.com/secure/auxview.cfm?recordid=44554" TargetMode="External"/><Relationship Id="rId3452" Type="http://schemas.openxmlformats.org/officeDocument/2006/relationships/hyperlink" Target="http://www.usharbormaster.com/secure/AuxAidReport_new.cfm?id=28505" TargetMode="External"/><Relationship Id="rId4503" Type="http://schemas.openxmlformats.org/officeDocument/2006/relationships/hyperlink" Target="http://maps.google.com/?output=embed&amp;q=41.08781139,-70.39665528" TargetMode="External"/><Relationship Id="rId4710" Type="http://schemas.openxmlformats.org/officeDocument/2006/relationships/hyperlink" Target="http://maps.google.com/?output=embed&amp;q=41.02719389,-70.41731389" TargetMode="External"/><Relationship Id="rId166" Type="http://schemas.openxmlformats.org/officeDocument/2006/relationships/hyperlink" Target="http://maps.google.com/?output=embed&amp;q=41.66008333,-70.18802778" TargetMode="External"/><Relationship Id="rId373" Type="http://schemas.openxmlformats.org/officeDocument/2006/relationships/hyperlink" Target="http://www.usharbormaster.com/secure/auxview.cfm?recordid=36722" TargetMode="External"/><Relationship Id="rId580" Type="http://schemas.openxmlformats.org/officeDocument/2006/relationships/hyperlink" Target="http://www.usharbormaster.com/secure/AuxAidReport_new.cfm?id=26520" TargetMode="External"/><Relationship Id="rId2054" Type="http://schemas.openxmlformats.org/officeDocument/2006/relationships/hyperlink" Target="http://maps.google.com/?output=embed&amp;q=41.67233333,-69.95933333" TargetMode="External"/><Relationship Id="rId2261" Type="http://schemas.openxmlformats.org/officeDocument/2006/relationships/hyperlink" Target="http://www.usharbormaster.com/secure/auxview.cfm?recordid=44349" TargetMode="External"/><Relationship Id="rId3105" Type="http://schemas.openxmlformats.org/officeDocument/2006/relationships/hyperlink" Target="http://www.usharbormaster.com/secure/auxview.cfm?recordid=44518" TargetMode="External"/><Relationship Id="rId3312" Type="http://schemas.openxmlformats.org/officeDocument/2006/relationships/hyperlink" Target="http://www.usharbormaster.com/secure/AuxAidReport_new.cfm?id=28155" TargetMode="External"/><Relationship Id="rId233" Type="http://schemas.openxmlformats.org/officeDocument/2006/relationships/hyperlink" Target="http://www.usharbormaster.com/secure/auxview.cfm?recordid=27984" TargetMode="External"/><Relationship Id="rId440" Type="http://schemas.openxmlformats.org/officeDocument/2006/relationships/hyperlink" Target="http://www.usharbormaster.com/secure/AuxAidReport_new.cfm?id=36861" TargetMode="External"/><Relationship Id="rId1070" Type="http://schemas.openxmlformats.org/officeDocument/2006/relationships/hyperlink" Target="http://maps.google.com/?output=embed&amp;q=41.61111111,-70.89722222" TargetMode="External"/><Relationship Id="rId2121" Type="http://schemas.openxmlformats.org/officeDocument/2006/relationships/hyperlink" Target="http://www.usharbormaster.com/secure/auxview.cfm?recordid=30980" TargetMode="External"/><Relationship Id="rId300" Type="http://schemas.openxmlformats.org/officeDocument/2006/relationships/hyperlink" Target="http://www.usharbormaster.com/secure/AuxAidReport_new.cfm?id=23737" TargetMode="External"/><Relationship Id="rId4086" Type="http://schemas.openxmlformats.org/officeDocument/2006/relationships/hyperlink" Target="http://maps.google.com/?output=embed&amp;q=40.99033750,-71.27515778" TargetMode="External"/><Relationship Id="rId5137" Type="http://schemas.openxmlformats.org/officeDocument/2006/relationships/hyperlink" Target="http://www.usharbormaster.com/secure/auxview.cfm?recordid=37982" TargetMode="External"/><Relationship Id="rId1887" Type="http://schemas.openxmlformats.org/officeDocument/2006/relationships/hyperlink" Target="http://maps.google.com/?output=embed&amp;q=41.46084722,-70.58547778" TargetMode="External"/><Relationship Id="rId2938" Type="http://schemas.openxmlformats.org/officeDocument/2006/relationships/hyperlink" Target="http://maps.google.com/?output=embed&amp;q=41.58671667,-70.45331667" TargetMode="External"/><Relationship Id="rId4293" Type="http://schemas.openxmlformats.org/officeDocument/2006/relationships/hyperlink" Target="http://www.usharbormaster.com/secure/auxview.cfm?recordid=44998" TargetMode="External"/><Relationship Id="rId1747" Type="http://schemas.openxmlformats.org/officeDocument/2006/relationships/hyperlink" Target="http://maps.google.com/?output=embed&amp;q=41.27705556,-70.19980556" TargetMode="External"/><Relationship Id="rId1954" Type="http://schemas.openxmlformats.org/officeDocument/2006/relationships/hyperlink" Target="http://maps.google.com/?output=embed&amp;q=41.65313889,-70.80763889" TargetMode="External"/><Relationship Id="rId4153" Type="http://schemas.openxmlformats.org/officeDocument/2006/relationships/hyperlink" Target="http://www.usharbormaster.com/secure/auxview.cfm?recordid=44928" TargetMode="External"/><Relationship Id="rId4360" Type="http://schemas.openxmlformats.org/officeDocument/2006/relationships/hyperlink" Target="http://www.usharbormaster.com/secure/AuxAidReport_new.cfm?id=24080" TargetMode="External"/><Relationship Id="rId39" Type="http://schemas.openxmlformats.org/officeDocument/2006/relationships/hyperlink" Target="http://maps.google.com/?output=embed&amp;q=41.66111111,-70.08961111" TargetMode="External"/><Relationship Id="rId1607" Type="http://schemas.openxmlformats.org/officeDocument/2006/relationships/hyperlink" Target="http://maps.google.com/?output=embed&amp;q=41.76200000,-69.96208333" TargetMode="External"/><Relationship Id="rId1814" Type="http://schemas.openxmlformats.org/officeDocument/2006/relationships/hyperlink" Target="http://maps.google.com/?output=embed&amp;q=41.70811111,-70.30063889" TargetMode="External"/><Relationship Id="rId4013" Type="http://schemas.openxmlformats.org/officeDocument/2006/relationships/hyperlink" Target="http://www.usharbormaster.com/secure/auxview.cfm?recordid=44895" TargetMode="External"/><Relationship Id="rId4220" Type="http://schemas.openxmlformats.org/officeDocument/2006/relationships/hyperlink" Target="http://www.usharbormaster.com/secure/AuxAidReport_new.cfm?id=44944" TargetMode="External"/><Relationship Id="rId3779" Type="http://schemas.openxmlformats.org/officeDocument/2006/relationships/hyperlink" Target="http://maps.google.com/?output=embed&amp;q=41.07673472,-71.12391750" TargetMode="External"/><Relationship Id="rId2588" Type="http://schemas.openxmlformats.org/officeDocument/2006/relationships/hyperlink" Target="http://www.usharbormaster.com/secure/AuxAidReport_new.cfm?id=24055" TargetMode="External"/><Relationship Id="rId3986" Type="http://schemas.openxmlformats.org/officeDocument/2006/relationships/hyperlink" Target="http://maps.google.com/?output=embed&amp;q=41.02942083,-70.96825111" TargetMode="External"/><Relationship Id="rId1397" Type="http://schemas.openxmlformats.org/officeDocument/2006/relationships/hyperlink" Target="http://www.usharbormaster.com/secure/auxview.cfm?recordid=28886" TargetMode="External"/><Relationship Id="rId2795" Type="http://schemas.openxmlformats.org/officeDocument/2006/relationships/hyperlink" Target="http://maps.google.com/?output=embed&amp;q=41.30572222,-70.02502778" TargetMode="External"/><Relationship Id="rId3639" Type="http://schemas.openxmlformats.org/officeDocument/2006/relationships/hyperlink" Target="http://maps.google.com/?output=embed&amp;q=41.73503333,-70.66357222" TargetMode="External"/><Relationship Id="rId3846" Type="http://schemas.openxmlformats.org/officeDocument/2006/relationships/hyperlink" Target="http://maps.google.com/?output=embed&amp;q=41.65158333,-69.96400000" TargetMode="External"/><Relationship Id="rId5061" Type="http://schemas.openxmlformats.org/officeDocument/2006/relationships/hyperlink" Target="http://www.usharbormaster.com/secure/auxview.cfm?recordid=26375" TargetMode="External"/><Relationship Id="rId767" Type="http://schemas.openxmlformats.org/officeDocument/2006/relationships/hyperlink" Target="http://maps.google.com/?output=embed&amp;q=41.63077778,-70.40700000" TargetMode="External"/><Relationship Id="rId974" Type="http://schemas.openxmlformats.org/officeDocument/2006/relationships/hyperlink" Target="http://maps.google.com/?output=embed&amp;q=41.30186111,-70.20294444" TargetMode="External"/><Relationship Id="rId2448" Type="http://schemas.openxmlformats.org/officeDocument/2006/relationships/hyperlink" Target="http://www.usharbormaster.com/secure/AuxAidReport_new.cfm?id=28139" TargetMode="External"/><Relationship Id="rId2655" Type="http://schemas.openxmlformats.org/officeDocument/2006/relationships/hyperlink" Target="http://maps.google.com/?output=embed&amp;q=41.69413889,-69.93575000" TargetMode="External"/><Relationship Id="rId2862" Type="http://schemas.openxmlformats.org/officeDocument/2006/relationships/hyperlink" Target="http://maps.google.com/?output=embed&amp;q=41.58776667,-70.45533333" TargetMode="External"/><Relationship Id="rId3706" Type="http://schemas.openxmlformats.org/officeDocument/2006/relationships/hyperlink" Target="http://maps.google.com/?output=embed&amp;q=41.66946667,-70.74090000" TargetMode="External"/><Relationship Id="rId3913" Type="http://schemas.openxmlformats.org/officeDocument/2006/relationships/hyperlink" Target="http://www.usharbormaster.com/secure/auxview.cfm?recordid=23979" TargetMode="External"/><Relationship Id="rId627" Type="http://schemas.openxmlformats.org/officeDocument/2006/relationships/hyperlink" Target="http://maps.google.com/?output=embed&amp;q=41.66208333,-69.94630556" TargetMode="External"/><Relationship Id="rId834" Type="http://schemas.openxmlformats.org/officeDocument/2006/relationships/hyperlink" Target="http://maps.google.com/?output=embed&amp;q=41.42590389,-70.92290278" TargetMode="External"/><Relationship Id="rId1257" Type="http://schemas.openxmlformats.org/officeDocument/2006/relationships/hyperlink" Target="http://www.usharbormaster.com/secure/auxview.cfm?recordid=31045" TargetMode="External"/><Relationship Id="rId1464" Type="http://schemas.openxmlformats.org/officeDocument/2006/relationships/hyperlink" Target="http://www.usharbormaster.com/secure/AuxAidReport_new.cfm?id=44008" TargetMode="External"/><Relationship Id="rId1671" Type="http://schemas.openxmlformats.org/officeDocument/2006/relationships/hyperlink" Target="http://maps.google.com/?output=embed&amp;q=41.55855000,-70.51688333" TargetMode="External"/><Relationship Id="rId2308" Type="http://schemas.openxmlformats.org/officeDocument/2006/relationships/hyperlink" Target="http://www.usharbormaster.com/secure/AuxAidReport_new.cfm?id=29653" TargetMode="External"/><Relationship Id="rId2515" Type="http://schemas.openxmlformats.org/officeDocument/2006/relationships/hyperlink" Target="http://maps.google.com/?output=embed&amp;q=41.66573333,-69.98326667" TargetMode="External"/><Relationship Id="rId2722" Type="http://schemas.openxmlformats.org/officeDocument/2006/relationships/hyperlink" Target="http://maps.google.com/?output=embed&amp;q=41.72316667,-69.97000000" TargetMode="External"/><Relationship Id="rId901" Type="http://schemas.openxmlformats.org/officeDocument/2006/relationships/hyperlink" Target="http://www.usharbormaster.com/secure/auxview.cfm?recordid=29249" TargetMode="External"/><Relationship Id="rId1117" Type="http://schemas.openxmlformats.org/officeDocument/2006/relationships/hyperlink" Target="http://www.usharbormaster.com/secure/auxview.cfm?recordid=45109" TargetMode="External"/><Relationship Id="rId1324" Type="http://schemas.openxmlformats.org/officeDocument/2006/relationships/hyperlink" Target="http://www.usharbormaster.com/secure/AuxAidReport_new.cfm?id=23882" TargetMode="External"/><Relationship Id="rId1531" Type="http://schemas.openxmlformats.org/officeDocument/2006/relationships/hyperlink" Target="http://maps.google.com/?output=embed&amp;q=41.72769444,-69.97305556" TargetMode="External"/><Relationship Id="rId4687" Type="http://schemas.openxmlformats.org/officeDocument/2006/relationships/hyperlink" Target="http://maps.google.com/?output=embed&amp;q=40.98692667,-70.46056889" TargetMode="External"/><Relationship Id="rId4894" Type="http://schemas.openxmlformats.org/officeDocument/2006/relationships/hyperlink" Target="http://maps.google.com/?output=embed&amp;q=41.61080556,-70.40083333" TargetMode="External"/><Relationship Id="rId30" Type="http://schemas.openxmlformats.org/officeDocument/2006/relationships/hyperlink" Target="http://maps.google.com/?output=embed&amp;q=41.54672222,-70.57175000" TargetMode="External"/><Relationship Id="rId3289" Type="http://schemas.openxmlformats.org/officeDocument/2006/relationships/hyperlink" Target="http://www.usharbormaster.com/secure/auxview.cfm?recordid=44565" TargetMode="External"/><Relationship Id="rId3496" Type="http://schemas.openxmlformats.org/officeDocument/2006/relationships/hyperlink" Target="http://www.usharbormaster.com/secure/AuxAidReport_new.cfm?id=30951" TargetMode="External"/><Relationship Id="rId4547" Type="http://schemas.openxmlformats.org/officeDocument/2006/relationships/hyperlink" Target="http://maps.google.com/?output=embed&amp;q=41.05247694,-70.55016500" TargetMode="External"/><Relationship Id="rId4754" Type="http://schemas.openxmlformats.org/officeDocument/2006/relationships/hyperlink" Target="http://maps.google.com/?output=embed&amp;q=41.55198333,-70.52615000" TargetMode="External"/><Relationship Id="rId2098" Type="http://schemas.openxmlformats.org/officeDocument/2006/relationships/hyperlink" Target="http://maps.google.com/?output=embed&amp;q=41.80280000,-69.95320000" TargetMode="External"/><Relationship Id="rId3149" Type="http://schemas.openxmlformats.org/officeDocument/2006/relationships/hyperlink" Target="http://www.usharbormaster.com/secure/auxview.cfm?recordid=44529" TargetMode="External"/><Relationship Id="rId3356" Type="http://schemas.openxmlformats.org/officeDocument/2006/relationships/hyperlink" Target="http://www.usharbormaster.com/secure/AuxAidReport_new.cfm?id=28086" TargetMode="External"/><Relationship Id="rId3563" Type="http://schemas.openxmlformats.org/officeDocument/2006/relationships/hyperlink" Target="http://maps.google.com/?output=embed&amp;q=41.61171556,-70.42260806" TargetMode="External"/><Relationship Id="rId4407" Type="http://schemas.openxmlformats.org/officeDocument/2006/relationships/hyperlink" Target="http://maps.google.com/?output=embed&amp;q=41.33222222,-71.60944444" TargetMode="External"/><Relationship Id="rId4961" Type="http://schemas.openxmlformats.org/officeDocument/2006/relationships/hyperlink" Target="http://www.usharbormaster.com/secure/auxview.cfm?recordid=26555" TargetMode="External"/><Relationship Id="rId277" Type="http://schemas.openxmlformats.org/officeDocument/2006/relationships/hyperlink" Target="http://www.usharbormaster.com/secure/auxview.cfm?recordid=27987" TargetMode="External"/><Relationship Id="rId484" Type="http://schemas.openxmlformats.org/officeDocument/2006/relationships/hyperlink" Target="http://www.usharbormaster.com/secure/AuxAidReport_new.cfm?id=43939" TargetMode="External"/><Relationship Id="rId2165" Type="http://schemas.openxmlformats.org/officeDocument/2006/relationships/hyperlink" Target="http://www.usharbormaster.com/secure/auxview.cfm?recordid=27640" TargetMode="External"/><Relationship Id="rId3009" Type="http://schemas.openxmlformats.org/officeDocument/2006/relationships/hyperlink" Target="http://www.usharbormaster.com/secure/auxview.cfm?recordid=27725" TargetMode="External"/><Relationship Id="rId3216" Type="http://schemas.openxmlformats.org/officeDocument/2006/relationships/hyperlink" Target="http://www.usharbormaster.com/secure/AuxAidReport_new.cfm?id=44546" TargetMode="External"/><Relationship Id="rId3770" Type="http://schemas.openxmlformats.org/officeDocument/2006/relationships/hyperlink" Target="http://maps.google.com/?output=embed&amp;q=41.07545000,-71.18999111" TargetMode="External"/><Relationship Id="rId4614" Type="http://schemas.openxmlformats.org/officeDocument/2006/relationships/hyperlink" Target="http://maps.google.com/?output=embed&amp;q=41.03750972,-70.41762472" TargetMode="External"/><Relationship Id="rId4821" Type="http://schemas.openxmlformats.org/officeDocument/2006/relationships/hyperlink" Target="http://www.usharbormaster.com/secure/auxview.cfm?recordid=28585" TargetMode="External"/><Relationship Id="rId137" Type="http://schemas.openxmlformats.org/officeDocument/2006/relationships/hyperlink" Target="http://www.usharbormaster.com/secure/auxview.cfm?recordid=23842" TargetMode="External"/><Relationship Id="rId344" Type="http://schemas.openxmlformats.org/officeDocument/2006/relationships/hyperlink" Target="http://www.usharbormaster.com/secure/AuxAidReport_new.cfm?id=27695" TargetMode="External"/><Relationship Id="rId691" Type="http://schemas.openxmlformats.org/officeDocument/2006/relationships/hyperlink" Target="http://maps.google.com/?output=embed&amp;q=41.60030556,-70.43227778" TargetMode="External"/><Relationship Id="rId2025" Type="http://schemas.openxmlformats.org/officeDocument/2006/relationships/hyperlink" Target="http://www.usharbormaster.com/secure/auxview.cfm?recordid=26711" TargetMode="External"/><Relationship Id="rId2372" Type="http://schemas.openxmlformats.org/officeDocument/2006/relationships/hyperlink" Target="http://www.usharbormaster.com/secure/AuxAidReport_new.cfm?id=24066" TargetMode="External"/><Relationship Id="rId3423" Type="http://schemas.openxmlformats.org/officeDocument/2006/relationships/hyperlink" Target="http://maps.google.com/?output=embed&amp;q=41.59497222,-70.46372778" TargetMode="External"/><Relationship Id="rId3630" Type="http://schemas.openxmlformats.org/officeDocument/2006/relationships/hyperlink" Target="http://maps.google.com/?output=embed&amp;q=41.73630000,-70.66250000" TargetMode="External"/><Relationship Id="rId551" Type="http://schemas.openxmlformats.org/officeDocument/2006/relationships/hyperlink" Target="http://maps.google.com/?output=embed&amp;q=41.56650000,-70.82569444" TargetMode="External"/><Relationship Id="rId1181" Type="http://schemas.openxmlformats.org/officeDocument/2006/relationships/hyperlink" Target="http://www.usharbormaster.com/secure/auxview.cfm?recordid=44083" TargetMode="External"/><Relationship Id="rId2232" Type="http://schemas.openxmlformats.org/officeDocument/2006/relationships/hyperlink" Target="http://www.usharbormaster.com/secure/AuxAidReport_new.cfm?id=26053" TargetMode="External"/><Relationship Id="rId204" Type="http://schemas.openxmlformats.org/officeDocument/2006/relationships/hyperlink" Target="http://www.usharbormaster.com/secure/AuxAidReport_new.cfm?id=23854" TargetMode="External"/><Relationship Id="rId411" Type="http://schemas.openxmlformats.org/officeDocument/2006/relationships/hyperlink" Target="http://maps.google.com/?output=embed&amp;q=41.66945000,-70.71733333" TargetMode="External"/><Relationship Id="rId1041" Type="http://schemas.openxmlformats.org/officeDocument/2006/relationships/hyperlink" Target="http://www.usharbormaster.com/secure/auxview.cfm?recordid=28492" TargetMode="External"/><Relationship Id="rId1998" Type="http://schemas.openxmlformats.org/officeDocument/2006/relationships/hyperlink" Target="http://maps.google.com/?output=embed&amp;q=41.65850000,-70.62566667" TargetMode="External"/><Relationship Id="rId4197" Type="http://schemas.openxmlformats.org/officeDocument/2006/relationships/hyperlink" Target="http://www.usharbormaster.com/secure/auxview.cfm?recordid=44939" TargetMode="External"/><Relationship Id="rId1858" Type="http://schemas.openxmlformats.org/officeDocument/2006/relationships/hyperlink" Target="http://maps.google.com/?output=embed&amp;q=41.63847222,-70.40579694" TargetMode="External"/><Relationship Id="rId4057" Type="http://schemas.openxmlformats.org/officeDocument/2006/relationships/hyperlink" Target="http://www.usharbormaster.com/secure/auxview.cfm?recordid=44906" TargetMode="External"/><Relationship Id="rId4264" Type="http://schemas.openxmlformats.org/officeDocument/2006/relationships/hyperlink" Target="http://www.usharbormaster.com/secure/AuxAidReport_new.cfm?id=44954" TargetMode="External"/><Relationship Id="rId4471" Type="http://schemas.openxmlformats.org/officeDocument/2006/relationships/hyperlink" Target="http://maps.google.com/?output=embed&amp;q=41.10366861,-70.46315444" TargetMode="External"/><Relationship Id="rId5108" Type="http://schemas.openxmlformats.org/officeDocument/2006/relationships/hyperlink" Target="http://www.usharbormaster.com/secure/AuxAidReport_new.cfm?id=37987" TargetMode="External"/><Relationship Id="rId2909" Type="http://schemas.openxmlformats.org/officeDocument/2006/relationships/hyperlink" Target="http://www.usharbormaster.com/secure/auxview.cfm?recordid=42668" TargetMode="External"/><Relationship Id="rId3073" Type="http://schemas.openxmlformats.org/officeDocument/2006/relationships/hyperlink" Target="http://www.usharbormaster.com/secure/auxview.cfm?recordid=44509" TargetMode="External"/><Relationship Id="rId3280" Type="http://schemas.openxmlformats.org/officeDocument/2006/relationships/hyperlink" Target="http://www.usharbormaster.com/secure/AuxAidReport_new.cfm?id=44562" TargetMode="External"/><Relationship Id="rId4124" Type="http://schemas.openxmlformats.org/officeDocument/2006/relationships/hyperlink" Target="http://www.usharbormaster.com/secure/AuxAidReport_new.cfm?id=44920" TargetMode="External"/><Relationship Id="rId4331" Type="http://schemas.openxmlformats.org/officeDocument/2006/relationships/hyperlink" Target="http://maps.google.com/?output=embed&amp;q=41.79938889,-69.97561111" TargetMode="External"/><Relationship Id="rId1718" Type="http://schemas.openxmlformats.org/officeDocument/2006/relationships/hyperlink" Target="http://maps.google.com/?output=embed&amp;q=41.28533333,-70.19488889" TargetMode="External"/><Relationship Id="rId1925" Type="http://schemas.openxmlformats.org/officeDocument/2006/relationships/hyperlink" Target="http://www.usharbormaster.com/secure/auxview.cfm?recordid=42658" TargetMode="External"/><Relationship Id="rId3140" Type="http://schemas.openxmlformats.org/officeDocument/2006/relationships/hyperlink" Target="http://www.usharbormaster.com/secure/AuxAidReport_new.cfm?id=44526" TargetMode="External"/><Relationship Id="rId2699" Type="http://schemas.openxmlformats.org/officeDocument/2006/relationships/hyperlink" Target="http://maps.google.com/?output=embed&amp;q=41.71161111,-69.96055556" TargetMode="External"/><Relationship Id="rId3000" Type="http://schemas.openxmlformats.org/officeDocument/2006/relationships/hyperlink" Target="http://www.usharbormaster.com/secure/AuxAidReport_new.cfm?id=27724" TargetMode="External"/><Relationship Id="rId3957" Type="http://schemas.openxmlformats.org/officeDocument/2006/relationships/hyperlink" Target="http://www.usharbormaster.com/secure/auxview.cfm?recordid=44881" TargetMode="External"/><Relationship Id="rId878" Type="http://schemas.openxmlformats.org/officeDocument/2006/relationships/hyperlink" Target="http://maps.google.com/?output=embed&amp;q=41.62133333,-70.35897222" TargetMode="External"/><Relationship Id="rId2559" Type="http://schemas.openxmlformats.org/officeDocument/2006/relationships/hyperlink" Target="http://maps.google.com/?output=embed&amp;q=41.62880556,-70.21611111" TargetMode="External"/><Relationship Id="rId2766" Type="http://schemas.openxmlformats.org/officeDocument/2006/relationships/hyperlink" Target="http://maps.google.com/?output=embed&amp;q=41.70106667,-70.62635000" TargetMode="External"/><Relationship Id="rId2973" Type="http://schemas.openxmlformats.org/officeDocument/2006/relationships/hyperlink" Target="http://www.usharbormaster.com/secure/auxview.cfm?recordid=29027" TargetMode="External"/><Relationship Id="rId3817" Type="http://schemas.openxmlformats.org/officeDocument/2006/relationships/hyperlink" Target="http://www.usharbormaster.com/secure/auxview.cfm?recordid=28401" TargetMode="External"/><Relationship Id="rId5172" Type="http://schemas.openxmlformats.org/officeDocument/2006/relationships/hyperlink" Target="http://www.usharbormaster.com/secure/AuxAidReport_new.cfm?id=44704" TargetMode="External"/><Relationship Id="rId738" Type="http://schemas.openxmlformats.org/officeDocument/2006/relationships/hyperlink" Target="http://maps.google.com/?output=embed&amp;q=41.62709778,-70.41484528" TargetMode="External"/><Relationship Id="rId945" Type="http://schemas.openxmlformats.org/officeDocument/2006/relationships/hyperlink" Target="http://www.usharbormaster.com/secure/auxview.cfm?recordid=29318" TargetMode="External"/><Relationship Id="rId1368" Type="http://schemas.openxmlformats.org/officeDocument/2006/relationships/hyperlink" Target="http://www.usharbormaster.com/secure/AuxAidReport_new.cfm?id=29461" TargetMode="External"/><Relationship Id="rId1575" Type="http://schemas.openxmlformats.org/officeDocument/2006/relationships/hyperlink" Target="http://maps.google.com/?output=embed&amp;q=41.74786111,-69.96772222" TargetMode="External"/><Relationship Id="rId1782" Type="http://schemas.openxmlformats.org/officeDocument/2006/relationships/hyperlink" Target="http://maps.google.com/?output=embed&amp;q=41.71002778,-70.30122222" TargetMode="External"/><Relationship Id="rId2419" Type="http://schemas.openxmlformats.org/officeDocument/2006/relationships/hyperlink" Target="http://maps.google.com/?output=embed&amp;q=41.66186111,-69.95377778" TargetMode="External"/><Relationship Id="rId2626" Type="http://schemas.openxmlformats.org/officeDocument/2006/relationships/hyperlink" Target="http://maps.google.com/?output=embed&amp;q=41.71856667,-70.62021667" TargetMode="External"/><Relationship Id="rId2833" Type="http://schemas.openxmlformats.org/officeDocument/2006/relationships/hyperlink" Target="http://www.usharbormaster.com/secure/auxview.cfm?recordid=26656" TargetMode="External"/><Relationship Id="rId5032" Type="http://schemas.openxmlformats.org/officeDocument/2006/relationships/hyperlink" Target="http://www.usharbormaster.com/secure/AuxAidReport_new.cfm?id=26381" TargetMode="External"/><Relationship Id="rId74" Type="http://schemas.openxmlformats.org/officeDocument/2006/relationships/hyperlink" Target="http://maps.google.com/?output=embed&amp;q=41.57352778,-70.93786111" TargetMode="External"/><Relationship Id="rId805" Type="http://schemas.openxmlformats.org/officeDocument/2006/relationships/hyperlink" Target="http://www.usharbormaster.com/secure/auxview.cfm?recordid=29788" TargetMode="External"/><Relationship Id="rId1228" Type="http://schemas.openxmlformats.org/officeDocument/2006/relationships/hyperlink" Target="http://www.usharbormaster.com/secure/AuxAidReport_new.cfm?id=26336" TargetMode="External"/><Relationship Id="rId1435" Type="http://schemas.openxmlformats.org/officeDocument/2006/relationships/hyperlink" Target="http://maps.google.com/?output=embed&amp;q=41.46827778,-70.63297500" TargetMode="External"/><Relationship Id="rId4798" Type="http://schemas.openxmlformats.org/officeDocument/2006/relationships/hyperlink" Target="http://maps.google.com/?output=embed&amp;q=41.74875000,-70.70481667" TargetMode="External"/><Relationship Id="rId1642" Type="http://schemas.openxmlformats.org/officeDocument/2006/relationships/hyperlink" Target="http://maps.google.com/?output=embed&amp;q=41.77936111,-69.96836111" TargetMode="External"/><Relationship Id="rId2900" Type="http://schemas.openxmlformats.org/officeDocument/2006/relationships/hyperlink" Target="http://www.usharbormaster.com/secure/AuxAidReport_new.cfm?id=42667" TargetMode="External"/><Relationship Id="rId1502" Type="http://schemas.openxmlformats.org/officeDocument/2006/relationships/hyperlink" Target="http://maps.google.com/?output=embed&amp;q=41.70271944,-70.62117778" TargetMode="External"/><Relationship Id="rId4658" Type="http://schemas.openxmlformats.org/officeDocument/2006/relationships/hyperlink" Target="http://maps.google.com/?output=embed&amp;q=41.02110056,-70.39524417" TargetMode="External"/><Relationship Id="rId4865" Type="http://schemas.openxmlformats.org/officeDocument/2006/relationships/hyperlink" Target="http://www.usharbormaster.com/secure/auxview.cfm?recordid=26545" TargetMode="External"/><Relationship Id="rId388" Type="http://schemas.openxmlformats.org/officeDocument/2006/relationships/hyperlink" Target="http://www.usharbormaster.com/secure/AuxAidReport_new.cfm?id=28089" TargetMode="External"/><Relationship Id="rId2069" Type="http://schemas.openxmlformats.org/officeDocument/2006/relationships/hyperlink" Target="http://www.usharbormaster.com/secure/auxview.cfm?recordid=28140" TargetMode="External"/><Relationship Id="rId3467" Type="http://schemas.openxmlformats.org/officeDocument/2006/relationships/hyperlink" Target="http://maps.google.com/?output=embed&amp;q=41.57158333,-70.53091667" TargetMode="External"/><Relationship Id="rId3674" Type="http://schemas.openxmlformats.org/officeDocument/2006/relationships/hyperlink" Target="http://maps.google.com/?output=embed&amp;q=41.70805556,-70.76027778" TargetMode="External"/><Relationship Id="rId3881" Type="http://schemas.openxmlformats.org/officeDocument/2006/relationships/hyperlink" Target="http://www.usharbormaster.com/secure/auxview.cfm?recordid=28095" TargetMode="External"/><Relationship Id="rId4518" Type="http://schemas.openxmlformats.org/officeDocument/2006/relationships/hyperlink" Target="http://maps.google.com/?output=embed&amp;q=41.07002389,-70.48444694" TargetMode="External"/><Relationship Id="rId4725" Type="http://schemas.openxmlformats.org/officeDocument/2006/relationships/hyperlink" Target="http://www.usharbormaster.com/secure/auxview.cfm?recordid=26098" TargetMode="External"/><Relationship Id="rId4932" Type="http://schemas.openxmlformats.org/officeDocument/2006/relationships/hyperlink" Target="http://www.usharbormaster.com/secure/AuxAidReport_new.cfm?id=26567" TargetMode="External"/><Relationship Id="rId595" Type="http://schemas.openxmlformats.org/officeDocument/2006/relationships/hyperlink" Target="http://maps.google.com/?output=embed&amp;q=41.62736111,-70.36697222" TargetMode="External"/><Relationship Id="rId2276" Type="http://schemas.openxmlformats.org/officeDocument/2006/relationships/hyperlink" Target="http://www.usharbormaster.com/secure/AuxAidReport_new.cfm?id=26716" TargetMode="External"/><Relationship Id="rId2483" Type="http://schemas.openxmlformats.org/officeDocument/2006/relationships/hyperlink" Target="http://maps.google.com/?output=embed&amp;q=41.66944444,-69.98972222" TargetMode="External"/><Relationship Id="rId2690" Type="http://schemas.openxmlformats.org/officeDocument/2006/relationships/hyperlink" Target="http://maps.google.com/?output=embed&amp;q=41.70927778,-69.95172222" TargetMode="External"/><Relationship Id="rId3327" Type="http://schemas.openxmlformats.org/officeDocument/2006/relationships/hyperlink" Target="http://maps.google.com/?output=embed&amp;q=41.71786111,-69.99477778" TargetMode="External"/><Relationship Id="rId3534" Type="http://schemas.openxmlformats.org/officeDocument/2006/relationships/hyperlink" Target="http://maps.google.com/?output=embed&amp;q=41.60863889,-70.40747222" TargetMode="External"/><Relationship Id="rId3741" Type="http://schemas.openxmlformats.org/officeDocument/2006/relationships/hyperlink" Target="http://www.usharbormaster.com/secure/auxview.cfm?recordid=44335" TargetMode="External"/><Relationship Id="rId248" Type="http://schemas.openxmlformats.org/officeDocument/2006/relationships/hyperlink" Target="http://www.usharbormaster.com/secure/AuxAidReport_new.cfm?id=23865" TargetMode="External"/><Relationship Id="rId455" Type="http://schemas.openxmlformats.org/officeDocument/2006/relationships/hyperlink" Target="http://maps.google.com/?output=embed&amp;q=41.61168333,-70.80211667" TargetMode="External"/><Relationship Id="rId662" Type="http://schemas.openxmlformats.org/officeDocument/2006/relationships/hyperlink" Target="http://maps.google.com/?output=embed&amp;q=41.74216667,-70.62761667" TargetMode="External"/><Relationship Id="rId1085" Type="http://schemas.openxmlformats.org/officeDocument/2006/relationships/hyperlink" Target="http://www.usharbormaster.com/secure/auxview.cfm?recordid=28878" TargetMode="External"/><Relationship Id="rId1292" Type="http://schemas.openxmlformats.org/officeDocument/2006/relationships/hyperlink" Target="http://www.usharbormaster.com/secure/AuxAidReport_new.cfm?id=28666" TargetMode="External"/><Relationship Id="rId2136" Type="http://schemas.openxmlformats.org/officeDocument/2006/relationships/hyperlink" Target="http://www.usharbormaster.com/secure/AuxAidReport_new.cfm?id=27894" TargetMode="External"/><Relationship Id="rId2343" Type="http://schemas.openxmlformats.org/officeDocument/2006/relationships/hyperlink" Target="http://maps.google.com/?output=embed&amp;q=41.63022222,-70.40708333" TargetMode="External"/><Relationship Id="rId2550" Type="http://schemas.openxmlformats.org/officeDocument/2006/relationships/hyperlink" Target="http://maps.google.com/?output=embed&amp;q=41.99225000,-70.08000000" TargetMode="External"/><Relationship Id="rId3601" Type="http://schemas.openxmlformats.org/officeDocument/2006/relationships/hyperlink" Target="http://www.usharbormaster.com/secure/auxview.cfm?recordid=28609" TargetMode="External"/><Relationship Id="rId108" Type="http://schemas.openxmlformats.org/officeDocument/2006/relationships/hyperlink" Target="http://www.usharbormaster.com/secure/AuxAidReport_new.cfm?id=25820" TargetMode="External"/><Relationship Id="rId315" Type="http://schemas.openxmlformats.org/officeDocument/2006/relationships/hyperlink" Target="http://maps.google.com/?output=embed&amp;q=41.63986111,-70.19572222" TargetMode="External"/><Relationship Id="rId522" Type="http://schemas.openxmlformats.org/officeDocument/2006/relationships/hyperlink" Target="http://maps.google.com/?output=embed&amp;q=41.71366667,-70.76519444" TargetMode="External"/><Relationship Id="rId1152" Type="http://schemas.openxmlformats.org/officeDocument/2006/relationships/hyperlink" Target="http://www.usharbormaster.com/secure/AuxAidReport_new.cfm?id=28592" TargetMode="External"/><Relationship Id="rId2203" Type="http://schemas.openxmlformats.org/officeDocument/2006/relationships/hyperlink" Target="http://maps.google.com/?output=embed&amp;q=41.31883333,-70.02941667" TargetMode="External"/><Relationship Id="rId2410" Type="http://schemas.openxmlformats.org/officeDocument/2006/relationships/hyperlink" Target="http://maps.google.com/?output=embed&amp;q=41.74173333,-70.63000000" TargetMode="External"/><Relationship Id="rId1012" Type="http://schemas.openxmlformats.org/officeDocument/2006/relationships/hyperlink" Target="http://www.usharbormaster.com/secure/AuxAidReport_new.cfm?id=26124" TargetMode="External"/><Relationship Id="rId4168" Type="http://schemas.openxmlformats.org/officeDocument/2006/relationships/hyperlink" Target="http://www.usharbormaster.com/secure/AuxAidReport_new.cfm?id=44931" TargetMode="External"/><Relationship Id="rId4375" Type="http://schemas.openxmlformats.org/officeDocument/2006/relationships/hyperlink" Target="http://maps.google.com/?output=embed&amp;q=41.80672222,-69.96577778" TargetMode="External"/><Relationship Id="rId1969" Type="http://schemas.openxmlformats.org/officeDocument/2006/relationships/hyperlink" Target="http://www.usharbormaster.com/secure/auxview.cfm?recordid=42665" TargetMode="External"/><Relationship Id="rId3184" Type="http://schemas.openxmlformats.org/officeDocument/2006/relationships/hyperlink" Target="http://www.usharbormaster.com/secure/AuxAidReport_new.cfm?id=44537" TargetMode="External"/><Relationship Id="rId4028" Type="http://schemas.openxmlformats.org/officeDocument/2006/relationships/hyperlink" Target="http://www.usharbormaster.com/secure/AuxAidReport_new.cfm?id=44898" TargetMode="External"/><Relationship Id="rId4235" Type="http://schemas.openxmlformats.org/officeDocument/2006/relationships/hyperlink" Target="http://maps.google.com/?output=embed&amp;q=40.95872361,-71.18618167" TargetMode="External"/><Relationship Id="rId4582" Type="http://schemas.openxmlformats.org/officeDocument/2006/relationships/hyperlink" Target="http://maps.google.com/?output=embed&amp;q=41.03519889,-70.59382194" TargetMode="External"/><Relationship Id="rId1829" Type="http://schemas.openxmlformats.org/officeDocument/2006/relationships/hyperlink" Target="http://www.usharbormaster.com/secure/auxview.cfm?recordid=26582" TargetMode="External"/><Relationship Id="rId3391" Type="http://schemas.openxmlformats.org/officeDocument/2006/relationships/hyperlink" Target="http://maps.google.com/?output=embed&amp;q=41.70680556,-69.97297222" TargetMode="External"/><Relationship Id="rId4442" Type="http://schemas.openxmlformats.org/officeDocument/2006/relationships/hyperlink" Target="http://maps.google.com/?output=embed&amp;q=41.46027778,-70.58944444" TargetMode="External"/><Relationship Id="rId3044" Type="http://schemas.openxmlformats.org/officeDocument/2006/relationships/hyperlink" Target="http://www.usharbormaster.com/secure/AuxAidReport_new.cfm?id=44511" TargetMode="External"/><Relationship Id="rId3251" Type="http://schemas.openxmlformats.org/officeDocument/2006/relationships/hyperlink" Target="http://maps.google.com/?output=embed&amp;q=41.11436222,-70.88227500" TargetMode="External"/><Relationship Id="rId4302" Type="http://schemas.openxmlformats.org/officeDocument/2006/relationships/hyperlink" Target="http://maps.google.com/?output=embed&amp;q=41.80938889,-69.95036111" TargetMode="External"/><Relationship Id="rId172" Type="http://schemas.openxmlformats.org/officeDocument/2006/relationships/hyperlink" Target="http://www.usharbormaster.com/secure/AuxAidReport_new.cfm?id=23751" TargetMode="External"/><Relationship Id="rId2060" Type="http://schemas.openxmlformats.org/officeDocument/2006/relationships/hyperlink" Target="http://www.usharbormaster.com/secure/AuxAidReport_new.cfm?id=28148" TargetMode="External"/><Relationship Id="rId3111" Type="http://schemas.openxmlformats.org/officeDocument/2006/relationships/hyperlink" Target="http://maps.google.com/?output=embed&amp;q=41.19343083,-71.12766194" TargetMode="External"/><Relationship Id="rId989" Type="http://schemas.openxmlformats.org/officeDocument/2006/relationships/hyperlink" Target="http://www.usharbormaster.com/secure/auxview.cfm?recordid=29680" TargetMode="External"/><Relationship Id="rId2877" Type="http://schemas.openxmlformats.org/officeDocument/2006/relationships/hyperlink" Target="http://www.usharbormaster.com/secure/auxview.cfm?recordid=24026" TargetMode="External"/><Relationship Id="rId5076" Type="http://schemas.openxmlformats.org/officeDocument/2006/relationships/hyperlink" Target="http://www.usharbormaster.com/secure/AuxAidReport_new.cfm?id=26378" TargetMode="External"/><Relationship Id="rId849" Type="http://schemas.openxmlformats.org/officeDocument/2006/relationships/hyperlink" Target="http://www.usharbormaster.com/secure/auxview.cfm?recordid=27509" TargetMode="External"/><Relationship Id="rId1479" Type="http://schemas.openxmlformats.org/officeDocument/2006/relationships/hyperlink" Target="http://maps.google.com/?output=embed&amp;q=41.46477778,-70.62977778" TargetMode="External"/><Relationship Id="rId1686" Type="http://schemas.openxmlformats.org/officeDocument/2006/relationships/hyperlink" Target="http://maps.google.com/?output=embed&amp;q=41.56205000,-70.51360000" TargetMode="External"/><Relationship Id="rId3928" Type="http://schemas.openxmlformats.org/officeDocument/2006/relationships/hyperlink" Target="http://www.usharbormaster.com/secure/AuxAidReport_new.cfm?id=44873" TargetMode="External"/><Relationship Id="rId4092" Type="http://schemas.openxmlformats.org/officeDocument/2006/relationships/hyperlink" Target="http://www.usharbormaster.com/secure/AuxAidReport_new.cfm?id=44914" TargetMode="External"/><Relationship Id="rId5143" Type="http://schemas.openxmlformats.org/officeDocument/2006/relationships/hyperlink" Target="http://maps.google.com/?output=embed&amp;q=41.73396667,-70.74498333" TargetMode="External"/><Relationship Id="rId1339" Type="http://schemas.openxmlformats.org/officeDocument/2006/relationships/hyperlink" Target="http://maps.google.com/?output=embed&amp;q=41.65520000,-70.11543333" TargetMode="External"/><Relationship Id="rId1893" Type="http://schemas.openxmlformats.org/officeDocument/2006/relationships/hyperlink" Target="http://www.usharbormaster.com/secure/auxview.cfm?recordid=44036" TargetMode="External"/><Relationship Id="rId2737" Type="http://schemas.openxmlformats.org/officeDocument/2006/relationships/hyperlink" Target="http://www.usharbormaster.com/secure/auxview.cfm?recordid=28070" TargetMode="External"/><Relationship Id="rId2944" Type="http://schemas.openxmlformats.org/officeDocument/2006/relationships/hyperlink" Target="http://www.usharbormaster.com/secure/AuxAidReport_new.cfm?id=26343" TargetMode="External"/><Relationship Id="rId5003" Type="http://schemas.openxmlformats.org/officeDocument/2006/relationships/hyperlink" Target="http://maps.google.com/?output=embed&amp;q=41.65194444,-70.17027778" TargetMode="External"/><Relationship Id="rId709" Type="http://schemas.openxmlformats.org/officeDocument/2006/relationships/hyperlink" Target="http://www.usharbormaster.com/secure/auxview.cfm?recordid=26484" TargetMode="External"/><Relationship Id="rId916" Type="http://schemas.openxmlformats.org/officeDocument/2006/relationships/hyperlink" Target="http://www.usharbormaster.com/secure/AuxAidReport_new.cfm?id=37970" TargetMode="External"/><Relationship Id="rId1546" Type="http://schemas.openxmlformats.org/officeDocument/2006/relationships/hyperlink" Target="http://maps.google.com/?output=embed&amp;q=41.73500000,-69.96550000" TargetMode="External"/><Relationship Id="rId1753" Type="http://schemas.openxmlformats.org/officeDocument/2006/relationships/hyperlink" Target="http://www.usharbormaster.com/secure/auxview.cfm?recordid=23941" TargetMode="External"/><Relationship Id="rId1960" Type="http://schemas.openxmlformats.org/officeDocument/2006/relationships/hyperlink" Target="http://www.usharbormaster.com/secure/AuxAidReport_new.cfm?id=42684" TargetMode="External"/><Relationship Id="rId2804" Type="http://schemas.openxmlformats.org/officeDocument/2006/relationships/hyperlink" Target="http://www.usharbormaster.com/secure/AuxAidReport_new.cfm?id=28702" TargetMode="External"/><Relationship Id="rId45" Type="http://schemas.openxmlformats.org/officeDocument/2006/relationships/hyperlink" Target="http://www.usharbormaster.com/secure/auxview.cfm?recordid=23704" TargetMode="External"/><Relationship Id="rId1406" Type="http://schemas.openxmlformats.org/officeDocument/2006/relationships/hyperlink" Target="http://maps.google.com/?output=embed&amp;q=41.61666667,-70.12722222" TargetMode="External"/><Relationship Id="rId1613" Type="http://schemas.openxmlformats.org/officeDocument/2006/relationships/hyperlink" Target="http://www.usharbormaster.com/secure/auxview.cfm?recordid=23931" TargetMode="External"/><Relationship Id="rId1820" Type="http://schemas.openxmlformats.org/officeDocument/2006/relationships/hyperlink" Target="http://www.usharbormaster.com/secure/AuxAidReport_new.cfm?id=36707" TargetMode="External"/><Relationship Id="rId4769" Type="http://schemas.openxmlformats.org/officeDocument/2006/relationships/hyperlink" Target="http://www.usharbormaster.com/secure/auxview.cfm?recordid=30766" TargetMode="External"/><Relationship Id="rId4976" Type="http://schemas.openxmlformats.org/officeDocument/2006/relationships/hyperlink" Target="http://www.usharbormaster.com/secure/AuxAidReport_new.cfm?id=26558" TargetMode="External"/><Relationship Id="rId3578" Type="http://schemas.openxmlformats.org/officeDocument/2006/relationships/hyperlink" Target="http://maps.google.com/?output=embed&amp;q=41.60835778,-70.40298444" TargetMode="External"/><Relationship Id="rId3785" Type="http://schemas.openxmlformats.org/officeDocument/2006/relationships/hyperlink" Target="http://www.usharbormaster.com/secure/auxview.cfm?recordid=23987" TargetMode="External"/><Relationship Id="rId3992" Type="http://schemas.openxmlformats.org/officeDocument/2006/relationships/hyperlink" Target="http://www.usharbormaster.com/secure/AuxAidReport_new.cfm?id=44889" TargetMode="External"/><Relationship Id="rId4629" Type="http://schemas.openxmlformats.org/officeDocument/2006/relationships/hyperlink" Target="http://www.usharbormaster.com/secure/auxview.cfm?recordid=44171" TargetMode="External"/><Relationship Id="rId4836" Type="http://schemas.openxmlformats.org/officeDocument/2006/relationships/hyperlink" Target="http://www.usharbormaster.com/secure/AuxAidReport_new.cfm?id=28589" TargetMode="External"/><Relationship Id="rId499" Type="http://schemas.openxmlformats.org/officeDocument/2006/relationships/hyperlink" Target="http://maps.google.com/?output=embed&amp;q=41.73555000,-70.65413333" TargetMode="External"/><Relationship Id="rId2387" Type="http://schemas.openxmlformats.org/officeDocument/2006/relationships/hyperlink" Target="http://maps.google.com/?output=embed&amp;q=41.58656667,-70.47310000" TargetMode="External"/><Relationship Id="rId2594" Type="http://schemas.openxmlformats.org/officeDocument/2006/relationships/hyperlink" Target="http://maps.google.com/?output=embed&amp;q=41.65278333,-70.63233056" TargetMode="External"/><Relationship Id="rId3438" Type="http://schemas.openxmlformats.org/officeDocument/2006/relationships/hyperlink" Target="http://maps.google.com/?output=embed&amp;q=41.60038889,-70.46525000" TargetMode="External"/><Relationship Id="rId3645" Type="http://schemas.openxmlformats.org/officeDocument/2006/relationships/hyperlink" Target="http://www.usharbormaster.com/secure/auxview.cfm?recordid=28863" TargetMode="External"/><Relationship Id="rId3852" Type="http://schemas.openxmlformats.org/officeDocument/2006/relationships/hyperlink" Target="http://www.usharbormaster.com/secure/AuxAidReport_new.cfm?id=30577" TargetMode="External"/><Relationship Id="rId359" Type="http://schemas.openxmlformats.org/officeDocument/2006/relationships/hyperlink" Target="http://maps.google.com/?output=embed&amp;q=41.67222222,-70.63895056" TargetMode="External"/><Relationship Id="rId566" Type="http://schemas.openxmlformats.org/officeDocument/2006/relationships/hyperlink" Target="http://maps.google.com/?output=embed&amp;q=41.62577778,-70.36786111" TargetMode="External"/><Relationship Id="rId773" Type="http://schemas.openxmlformats.org/officeDocument/2006/relationships/hyperlink" Target="http://www.usharbormaster.com/secure/auxview.cfm?recordid=26490" TargetMode="External"/><Relationship Id="rId1196" Type="http://schemas.openxmlformats.org/officeDocument/2006/relationships/hyperlink" Target="http://www.usharbormaster.com/secure/AuxAidReport_new.cfm?id=23830" TargetMode="External"/><Relationship Id="rId2247" Type="http://schemas.openxmlformats.org/officeDocument/2006/relationships/hyperlink" Target="http://maps.google.com/?output=embed&amp;q=41.32136111,-70.03761111" TargetMode="External"/><Relationship Id="rId2454" Type="http://schemas.openxmlformats.org/officeDocument/2006/relationships/hyperlink" Target="http://maps.google.com/?output=embed&amp;q=41.66169444,-69.95305556" TargetMode="External"/><Relationship Id="rId3505" Type="http://schemas.openxmlformats.org/officeDocument/2006/relationships/hyperlink" Target="http://www.usharbormaster.com/secure/auxview.cfm?recordid=26533" TargetMode="External"/><Relationship Id="rId4903" Type="http://schemas.openxmlformats.org/officeDocument/2006/relationships/hyperlink" Target="http://maps.google.com/?output=embed&amp;q=41.61813889,-70.40066667" TargetMode="External"/><Relationship Id="rId219" Type="http://schemas.openxmlformats.org/officeDocument/2006/relationships/hyperlink" Target="http://maps.google.com/?output=embed&amp;q=41.68605556,-70.16077778" TargetMode="External"/><Relationship Id="rId426" Type="http://schemas.openxmlformats.org/officeDocument/2006/relationships/hyperlink" Target="http://maps.google.com/?output=embed&amp;q=41.60935833,-70.81087778" TargetMode="External"/><Relationship Id="rId633" Type="http://schemas.openxmlformats.org/officeDocument/2006/relationships/hyperlink" Target="http://www.usharbormaster.com/secure/auxview.cfm?recordid=28168" TargetMode="External"/><Relationship Id="rId980" Type="http://schemas.openxmlformats.org/officeDocument/2006/relationships/hyperlink" Target="http://www.usharbormaster.com/secure/AuxAidReport_new.cfm?id=28673" TargetMode="External"/><Relationship Id="rId1056" Type="http://schemas.openxmlformats.org/officeDocument/2006/relationships/hyperlink" Target="http://www.usharbormaster.com/secure/AuxAidReport_new.cfm?id=28489" TargetMode="External"/><Relationship Id="rId1263" Type="http://schemas.openxmlformats.org/officeDocument/2006/relationships/hyperlink" Target="http://maps.google.com/?output=embed&amp;q=41.71247222,-70.30336111" TargetMode="External"/><Relationship Id="rId2107" Type="http://schemas.openxmlformats.org/officeDocument/2006/relationships/hyperlink" Target="http://maps.google.com/?output=embed&amp;q=41.28441528,-69.96629833" TargetMode="External"/><Relationship Id="rId2314" Type="http://schemas.openxmlformats.org/officeDocument/2006/relationships/hyperlink" Target="http://maps.google.com/?output=embed&amp;q=41.62033000,-70.91386500" TargetMode="External"/><Relationship Id="rId2661" Type="http://schemas.openxmlformats.org/officeDocument/2006/relationships/hyperlink" Target="http://www.usharbormaster.com/secure/auxview.cfm?recordid=28050" TargetMode="External"/><Relationship Id="rId3712" Type="http://schemas.openxmlformats.org/officeDocument/2006/relationships/hyperlink" Target="http://www.usharbormaster.com/secure/AuxAidReport_new.cfm?id=25232" TargetMode="External"/><Relationship Id="rId840" Type="http://schemas.openxmlformats.org/officeDocument/2006/relationships/hyperlink" Target="http://www.usharbormaster.com/secure/AuxAidReport_new.cfm?id=27474" TargetMode="External"/><Relationship Id="rId1470" Type="http://schemas.openxmlformats.org/officeDocument/2006/relationships/hyperlink" Target="http://maps.google.com/?output=embed&amp;q=41.46780556,-70.63280556" TargetMode="External"/><Relationship Id="rId2521" Type="http://schemas.openxmlformats.org/officeDocument/2006/relationships/hyperlink" Target="http://www.usharbormaster.com/secure/auxview.cfm?recordid=28799" TargetMode="External"/><Relationship Id="rId4279" Type="http://schemas.openxmlformats.org/officeDocument/2006/relationships/hyperlink" Target="http://maps.google.com/?output=embed&amp;q=41.73588333,-70.71841667" TargetMode="External"/><Relationship Id="rId700" Type="http://schemas.openxmlformats.org/officeDocument/2006/relationships/hyperlink" Target="http://www.usharbormaster.com/secure/AuxAidReport_new.cfm?id=26481" TargetMode="External"/><Relationship Id="rId1123" Type="http://schemas.openxmlformats.org/officeDocument/2006/relationships/hyperlink" Target="http://maps.google.com/?output=embed&amp;q=41.65056667,-70.63556667" TargetMode="External"/><Relationship Id="rId1330" Type="http://schemas.openxmlformats.org/officeDocument/2006/relationships/hyperlink" Target="http://maps.google.com/?output=embed&amp;q=41.65308333,-70.11506667" TargetMode="External"/><Relationship Id="rId3088" Type="http://schemas.openxmlformats.org/officeDocument/2006/relationships/hyperlink" Target="http://www.usharbormaster.com/secure/AuxAidReport_new.cfm?id=44513" TargetMode="External"/><Relationship Id="rId4486" Type="http://schemas.openxmlformats.org/officeDocument/2006/relationships/hyperlink" Target="http://maps.google.com/?output=embed&amp;q=41.08670194,-70.48482306" TargetMode="External"/><Relationship Id="rId4693" Type="http://schemas.openxmlformats.org/officeDocument/2006/relationships/hyperlink" Target="http://www.usharbormaster.com/secure/auxview.cfm?recordid=44187" TargetMode="External"/><Relationship Id="rId3295" Type="http://schemas.openxmlformats.org/officeDocument/2006/relationships/hyperlink" Target="http://maps.google.com/?output=embed&amp;q=41.07884333,-71.01455611" TargetMode="External"/><Relationship Id="rId4139" Type="http://schemas.openxmlformats.org/officeDocument/2006/relationships/hyperlink" Target="http://maps.google.com/?output=embed&amp;q=40.99569750,-70.98920028" TargetMode="External"/><Relationship Id="rId4346" Type="http://schemas.openxmlformats.org/officeDocument/2006/relationships/hyperlink" Target="http://maps.google.com/?output=embed&amp;q=41.81225000,-69.95358333" TargetMode="External"/><Relationship Id="rId4553" Type="http://schemas.openxmlformats.org/officeDocument/2006/relationships/hyperlink" Target="http://www.usharbormaster.com/secure/auxview.cfm?recordid=44152" TargetMode="External"/><Relationship Id="rId4760" Type="http://schemas.openxmlformats.org/officeDocument/2006/relationships/hyperlink" Target="http://www.usharbormaster.com/secure/AuxAidReport_new.cfm?id=42679" TargetMode="External"/><Relationship Id="rId3155" Type="http://schemas.openxmlformats.org/officeDocument/2006/relationships/hyperlink" Target="http://maps.google.com/?output=embed&amp;q=41.15880806,-71.19129222" TargetMode="External"/><Relationship Id="rId3362" Type="http://schemas.openxmlformats.org/officeDocument/2006/relationships/hyperlink" Target="http://maps.google.com/?output=embed&amp;q=41.70936111,-69.96513889" TargetMode="External"/><Relationship Id="rId4206" Type="http://schemas.openxmlformats.org/officeDocument/2006/relationships/hyperlink" Target="http://maps.google.com/?output=embed&amp;q=40.97791139,-71.05483778" TargetMode="External"/><Relationship Id="rId4413" Type="http://schemas.openxmlformats.org/officeDocument/2006/relationships/hyperlink" Target="http://www.usharbormaster.com/secure/auxview.cfm?recordid=44970" TargetMode="External"/><Relationship Id="rId4620" Type="http://schemas.openxmlformats.org/officeDocument/2006/relationships/hyperlink" Target="http://www.usharbormaster.com/secure/AuxAidReport_new.cfm?id=44168" TargetMode="External"/><Relationship Id="rId283" Type="http://schemas.openxmlformats.org/officeDocument/2006/relationships/hyperlink" Target="http://maps.google.com/?output=embed&amp;q=41.69791667,-70.17266667" TargetMode="External"/><Relationship Id="rId490" Type="http://schemas.openxmlformats.org/officeDocument/2006/relationships/hyperlink" Target="http://maps.google.com/?output=embed&amp;q=41.73163333,-70.64566667" TargetMode="External"/><Relationship Id="rId2171" Type="http://schemas.openxmlformats.org/officeDocument/2006/relationships/hyperlink" Target="http://maps.google.com/?output=embed&amp;q=41.45375000,-70.59141667" TargetMode="External"/><Relationship Id="rId3015" Type="http://schemas.openxmlformats.org/officeDocument/2006/relationships/hyperlink" Target="http://maps.google.com/?output=embed&amp;q=41.70115000,-70.74900000" TargetMode="External"/><Relationship Id="rId3222" Type="http://schemas.openxmlformats.org/officeDocument/2006/relationships/hyperlink" Target="http://maps.google.com/?output=embed&amp;q=41.13126528,-70.86085083" TargetMode="External"/><Relationship Id="rId143" Type="http://schemas.openxmlformats.org/officeDocument/2006/relationships/hyperlink" Target="http://maps.google.com/?output=embed&amp;q=41.64850000,-70.19711111" TargetMode="External"/><Relationship Id="rId350" Type="http://schemas.openxmlformats.org/officeDocument/2006/relationships/hyperlink" Target="http://maps.google.com/?output=embed&amp;q=41.67605556,-70.16936111" TargetMode="External"/><Relationship Id="rId2031" Type="http://schemas.openxmlformats.org/officeDocument/2006/relationships/hyperlink" Target="http://maps.google.com/?output=embed&amp;q=41.64519306,-70.25787972" TargetMode="External"/><Relationship Id="rId5187" Type="http://schemas.openxmlformats.org/officeDocument/2006/relationships/hyperlink" Target="http://maps.google.com/?output=embed&amp;q=42.23043806,-69.96721889" TargetMode="External"/><Relationship Id="rId9" Type="http://schemas.openxmlformats.org/officeDocument/2006/relationships/hyperlink" Target="http://www.usharbormaster.com/secure/auxviewall.cfm" TargetMode="External"/><Relationship Id="rId210" Type="http://schemas.openxmlformats.org/officeDocument/2006/relationships/hyperlink" Target="http://maps.google.com/?output=embed&amp;q=41.68258333,-70.16258333" TargetMode="External"/><Relationship Id="rId2988" Type="http://schemas.openxmlformats.org/officeDocument/2006/relationships/hyperlink" Target="http://www.usharbormaster.com/secure/AuxAidReport_new.cfm?id=24023" TargetMode="External"/><Relationship Id="rId5047" Type="http://schemas.openxmlformats.org/officeDocument/2006/relationships/hyperlink" Target="http://maps.google.com/?output=embed&amp;q=41.60318889,-70.84445278" TargetMode="External"/><Relationship Id="rId1797" Type="http://schemas.openxmlformats.org/officeDocument/2006/relationships/hyperlink" Target="http://www.usharbormaster.com/secure/auxview.cfm?recordid=29445" TargetMode="External"/><Relationship Id="rId2848" Type="http://schemas.openxmlformats.org/officeDocument/2006/relationships/hyperlink" Target="http://www.usharbormaster.com/secure/AuxAidReport_new.cfm?id=26653" TargetMode="External"/><Relationship Id="rId89" Type="http://schemas.openxmlformats.org/officeDocument/2006/relationships/hyperlink" Target="http://www.usharbormaster.com/secure/auxview.cfm?recordid=41228" TargetMode="External"/><Relationship Id="rId1657" Type="http://schemas.openxmlformats.org/officeDocument/2006/relationships/hyperlink" Target="http://www.usharbormaster.com/secure/auxview.cfm?recordid=26327" TargetMode="External"/><Relationship Id="rId1864" Type="http://schemas.openxmlformats.org/officeDocument/2006/relationships/hyperlink" Target="http://www.usharbormaster.com/secure/AuxAidReport_new.cfm?id=26579" TargetMode="External"/><Relationship Id="rId2708" Type="http://schemas.openxmlformats.org/officeDocument/2006/relationships/hyperlink" Target="http://www.usharbormaster.com/secure/AuxAidReport_new.cfm?id=28062" TargetMode="External"/><Relationship Id="rId2915" Type="http://schemas.openxmlformats.org/officeDocument/2006/relationships/hyperlink" Target="http://maps.google.com/?output=embed&amp;q=41.58647222,-70.45296667" TargetMode="External"/><Relationship Id="rId4063" Type="http://schemas.openxmlformats.org/officeDocument/2006/relationships/hyperlink" Target="http://maps.google.com/?output=embed&amp;q=41.01277583,-70.96769056" TargetMode="External"/><Relationship Id="rId4270" Type="http://schemas.openxmlformats.org/officeDocument/2006/relationships/hyperlink" Target="http://maps.google.com/?output=embed&amp;q=41.74004722,-70.65986111" TargetMode="External"/><Relationship Id="rId5114" Type="http://schemas.openxmlformats.org/officeDocument/2006/relationships/hyperlink" Target="http://maps.google.com/?output=embed&amp;q=41.73369167,-70.74554722" TargetMode="External"/><Relationship Id="rId1517" Type="http://schemas.openxmlformats.org/officeDocument/2006/relationships/hyperlink" Target="http://www.usharbormaster.com/secure/auxview.cfm?recordid=29080" TargetMode="External"/><Relationship Id="rId1724" Type="http://schemas.openxmlformats.org/officeDocument/2006/relationships/hyperlink" Target="http://www.usharbormaster.com/secure/AuxAidReport_new.cfm?id=28681" TargetMode="External"/><Relationship Id="rId4130" Type="http://schemas.openxmlformats.org/officeDocument/2006/relationships/hyperlink" Target="http://maps.google.com/?output=embed&amp;q=40.99507167,-71.03313639" TargetMode="External"/><Relationship Id="rId16" Type="http://schemas.openxmlformats.org/officeDocument/2006/relationships/hyperlink" Target="http://www.usharbormaster.com/secure/auxviewall.cfm" TargetMode="External"/><Relationship Id="rId1931" Type="http://schemas.openxmlformats.org/officeDocument/2006/relationships/hyperlink" Target="http://maps.google.com/?output=embed&amp;q=41.64938333,-70.80580000" TargetMode="External"/><Relationship Id="rId3689" Type="http://schemas.openxmlformats.org/officeDocument/2006/relationships/hyperlink" Target="http://www.usharbormaster.com/secure/auxview.cfm?recordid=25911" TargetMode="External"/><Relationship Id="rId3896" Type="http://schemas.openxmlformats.org/officeDocument/2006/relationships/hyperlink" Target="http://www.usharbormaster.com/secure/AuxAidReport_new.cfm?id=29948" TargetMode="External"/><Relationship Id="rId2498" Type="http://schemas.openxmlformats.org/officeDocument/2006/relationships/hyperlink" Target="http://maps.google.com/?output=embed&amp;q=41.68035000,-69.97225000" TargetMode="External"/><Relationship Id="rId3549" Type="http://schemas.openxmlformats.org/officeDocument/2006/relationships/hyperlink" Target="http://www.usharbormaster.com/secure/auxview.cfm?recordid=26528" TargetMode="External"/><Relationship Id="rId4947" Type="http://schemas.openxmlformats.org/officeDocument/2006/relationships/hyperlink" Target="http://maps.google.com/?output=embed&amp;q=41.62030556,-70.39586111" TargetMode="External"/><Relationship Id="rId677" Type="http://schemas.openxmlformats.org/officeDocument/2006/relationships/hyperlink" Target="http://www.usharbormaster.com/secure/auxview.cfm?recordid=26477" TargetMode="External"/><Relationship Id="rId2358" Type="http://schemas.openxmlformats.org/officeDocument/2006/relationships/hyperlink" Target="http://maps.google.com/?output=embed&amp;q=41.69743417,-70.74082472" TargetMode="External"/><Relationship Id="rId3756" Type="http://schemas.openxmlformats.org/officeDocument/2006/relationships/hyperlink" Target="http://www.usharbormaster.com/secure/AuxAidReport_new.cfm?id=44340" TargetMode="External"/><Relationship Id="rId3963" Type="http://schemas.openxmlformats.org/officeDocument/2006/relationships/hyperlink" Target="http://maps.google.com/?output=embed&amp;q=41.02633389,-71.10034500" TargetMode="External"/><Relationship Id="rId4807" Type="http://schemas.openxmlformats.org/officeDocument/2006/relationships/hyperlink" Target="http://maps.google.com/?output=embed&amp;q=41.72186111,-70.72408333" TargetMode="External"/><Relationship Id="rId884" Type="http://schemas.openxmlformats.org/officeDocument/2006/relationships/hyperlink" Target="http://www.usharbormaster.com/secure/AuxAidReport_new.cfm?id=26508" TargetMode="External"/><Relationship Id="rId2565" Type="http://schemas.openxmlformats.org/officeDocument/2006/relationships/hyperlink" Target="http://www.usharbormaster.com/secure/auxview.cfm?recordid=29010" TargetMode="External"/><Relationship Id="rId2772" Type="http://schemas.openxmlformats.org/officeDocument/2006/relationships/hyperlink" Target="http://www.usharbormaster.com/secure/AuxAidReport_new.cfm?id=29095" TargetMode="External"/><Relationship Id="rId3409" Type="http://schemas.openxmlformats.org/officeDocument/2006/relationships/hyperlink" Target="http://www.usharbormaster.com/secure/auxview.cfm?recordid=24003" TargetMode="External"/><Relationship Id="rId3616" Type="http://schemas.openxmlformats.org/officeDocument/2006/relationships/hyperlink" Target="http://www.usharbormaster.com/secure/AuxAidReport_new.cfm?id=37963" TargetMode="External"/><Relationship Id="rId3823" Type="http://schemas.openxmlformats.org/officeDocument/2006/relationships/hyperlink" Target="http://maps.google.com/?output=embed&amp;q=41.65288889,-69.97913889" TargetMode="External"/><Relationship Id="rId537" Type="http://schemas.openxmlformats.org/officeDocument/2006/relationships/hyperlink" Target="http://www.usharbormaster.com/secure/auxview.cfm?recordid=23757" TargetMode="External"/><Relationship Id="rId744" Type="http://schemas.openxmlformats.org/officeDocument/2006/relationships/hyperlink" Target="http://www.usharbormaster.com/secure/AuxAidReport_new.cfm?id=26499" TargetMode="External"/><Relationship Id="rId951" Type="http://schemas.openxmlformats.org/officeDocument/2006/relationships/hyperlink" Target="http://maps.google.com/?output=embed&amp;q=41.39044444,-70.49888889" TargetMode="External"/><Relationship Id="rId1167" Type="http://schemas.openxmlformats.org/officeDocument/2006/relationships/hyperlink" Target="http://maps.google.com/?output=embed&amp;q=41.73583333,-70.62351667" TargetMode="External"/><Relationship Id="rId1374" Type="http://schemas.openxmlformats.org/officeDocument/2006/relationships/hyperlink" Target="http://maps.google.com/?output=embed&amp;q=41.63894444,-70.27316667" TargetMode="External"/><Relationship Id="rId1581" Type="http://schemas.openxmlformats.org/officeDocument/2006/relationships/hyperlink" Target="http://www.usharbormaster.com/secure/auxview.cfm?recordid=23923" TargetMode="External"/><Relationship Id="rId2218" Type="http://schemas.openxmlformats.org/officeDocument/2006/relationships/hyperlink" Target="http://maps.google.com/?output=embed&amp;q=41.29719444,-70.07475000" TargetMode="External"/><Relationship Id="rId2425" Type="http://schemas.openxmlformats.org/officeDocument/2006/relationships/hyperlink" Target="http://www.usharbormaster.com/secure/auxview.cfm?recordid=29114" TargetMode="External"/><Relationship Id="rId2632" Type="http://schemas.openxmlformats.org/officeDocument/2006/relationships/hyperlink" Target="http://www.usharbormaster.com/secure/AuxAidReport_new.cfm?id=29092" TargetMode="External"/><Relationship Id="rId80" Type="http://schemas.openxmlformats.org/officeDocument/2006/relationships/hyperlink" Target="http://www.usharbormaster.com/secure/AuxAidReport_new.cfm?id=25816" TargetMode="External"/><Relationship Id="rId604" Type="http://schemas.openxmlformats.org/officeDocument/2006/relationships/hyperlink" Target="http://www.usharbormaster.com/secure/AuxAidReport_new.cfm?id=26515" TargetMode="External"/><Relationship Id="rId811" Type="http://schemas.openxmlformats.org/officeDocument/2006/relationships/hyperlink" Target="http://maps.google.com/?output=embed&amp;q=41.42466667,-70.92433333" TargetMode="External"/><Relationship Id="rId1027" Type="http://schemas.openxmlformats.org/officeDocument/2006/relationships/hyperlink" Target="http://maps.google.com/?output=embed&amp;q=41.58670000,-70.83783333" TargetMode="External"/><Relationship Id="rId1234" Type="http://schemas.openxmlformats.org/officeDocument/2006/relationships/hyperlink" Target="http://maps.google.com/?output=embed&amp;q=41.56090000,-70.51173889" TargetMode="External"/><Relationship Id="rId1441" Type="http://schemas.openxmlformats.org/officeDocument/2006/relationships/hyperlink" Target="http://www.usharbormaster.com/secure/auxview.cfm?recordid=23900" TargetMode="External"/><Relationship Id="rId4597" Type="http://schemas.openxmlformats.org/officeDocument/2006/relationships/hyperlink" Target="http://www.usharbormaster.com/secure/auxview.cfm?recordid=44163" TargetMode="External"/><Relationship Id="rId1301" Type="http://schemas.openxmlformats.org/officeDocument/2006/relationships/hyperlink" Target="http://www.usharbormaster.com/secure/auxview.cfm?recordid=29103" TargetMode="External"/><Relationship Id="rId3199" Type="http://schemas.openxmlformats.org/officeDocument/2006/relationships/hyperlink" Target="http://maps.google.com/?output=embed&amp;q=41.14422667,-71.08225472" TargetMode="External"/><Relationship Id="rId4457" Type="http://schemas.openxmlformats.org/officeDocument/2006/relationships/hyperlink" Target="http://www.usharbormaster.com/secure/auxview.cfm?recordid=44128" TargetMode="External"/><Relationship Id="rId4664" Type="http://schemas.openxmlformats.org/officeDocument/2006/relationships/hyperlink" Target="http://www.usharbormaster.com/secure/AuxAidReport_new.cfm?id=44179" TargetMode="External"/><Relationship Id="rId3059" Type="http://schemas.openxmlformats.org/officeDocument/2006/relationships/hyperlink" Target="http://maps.google.com/?output=embed&amp;q=41.22672417,-71.12864278" TargetMode="External"/><Relationship Id="rId3266" Type="http://schemas.openxmlformats.org/officeDocument/2006/relationships/hyperlink" Target="http://maps.google.com/?output=embed&amp;q=41.09505000,-71.03530000" TargetMode="External"/><Relationship Id="rId3473" Type="http://schemas.openxmlformats.org/officeDocument/2006/relationships/hyperlink" Target="http://www.usharbormaster.com/secure/auxview.cfm?recordid=44859" TargetMode="External"/><Relationship Id="rId4317" Type="http://schemas.openxmlformats.org/officeDocument/2006/relationships/hyperlink" Target="http://www.usharbormaster.com/secure/auxview.cfm?recordid=29285" TargetMode="External"/><Relationship Id="rId4524" Type="http://schemas.openxmlformats.org/officeDocument/2006/relationships/hyperlink" Target="http://www.usharbormaster.com/secure/AuxAidReport_new.cfm?id=44144" TargetMode="External"/><Relationship Id="rId4871" Type="http://schemas.openxmlformats.org/officeDocument/2006/relationships/hyperlink" Target="http://maps.google.com/?output=embed&amp;q=41.60113889,-70.40227778" TargetMode="External"/><Relationship Id="rId187" Type="http://schemas.openxmlformats.org/officeDocument/2006/relationships/hyperlink" Target="http://maps.google.com/?output=embed&amp;q=41.66944444,-70.17725000" TargetMode="External"/><Relationship Id="rId394" Type="http://schemas.openxmlformats.org/officeDocument/2006/relationships/hyperlink" Target="http://maps.google.com/?output=embed&amp;q=41.56679444,-70.53538333" TargetMode="External"/><Relationship Id="rId2075" Type="http://schemas.openxmlformats.org/officeDocument/2006/relationships/hyperlink" Target="http://maps.google.com/?output=embed&amp;q=41.67051667,-69.96218333" TargetMode="External"/><Relationship Id="rId2282" Type="http://schemas.openxmlformats.org/officeDocument/2006/relationships/hyperlink" Target="http://maps.google.com/?output=embed&amp;q=41.60765000,-70.84036667" TargetMode="External"/><Relationship Id="rId3126" Type="http://schemas.openxmlformats.org/officeDocument/2006/relationships/hyperlink" Target="http://maps.google.com/?output=embed&amp;q=41.17579972,-71.17125861" TargetMode="External"/><Relationship Id="rId3680" Type="http://schemas.openxmlformats.org/officeDocument/2006/relationships/hyperlink" Target="http://www.usharbormaster.com/secure/AuxAidReport_new.cfm?id=23992" TargetMode="External"/><Relationship Id="rId4731" Type="http://schemas.openxmlformats.org/officeDocument/2006/relationships/hyperlink" Target="http://maps.google.com/?output=embed&amp;q=41.56000000,-70.52444444" TargetMode="External"/><Relationship Id="rId254" Type="http://schemas.openxmlformats.org/officeDocument/2006/relationships/hyperlink" Target="http://maps.google.com/?output=embed&amp;q=41.69441667,-70.16977778" TargetMode="External"/><Relationship Id="rId1091" Type="http://schemas.openxmlformats.org/officeDocument/2006/relationships/hyperlink" Target="http://maps.google.com/?output=embed&amp;q=41.54250000,-70.60750000" TargetMode="External"/><Relationship Id="rId3333" Type="http://schemas.openxmlformats.org/officeDocument/2006/relationships/hyperlink" Target="http://www.usharbormaster.com/secure/auxview.cfm?recordid=27614" TargetMode="External"/><Relationship Id="rId3540" Type="http://schemas.openxmlformats.org/officeDocument/2006/relationships/hyperlink" Target="http://www.usharbormaster.com/secure/AuxAidReport_new.cfm?id=26542" TargetMode="External"/><Relationship Id="rId114" Type="http://schemas.openxmlformats.org/officeDocument/2006/relationships/hyperlink" Target="http://maps.google.com/?output=embed&amp;q=41.68044444,-69.94675000" TargetMode="External"/><Relationship Id="rId461" Type="http://schemas.openxmlformats.org/officeDocument/2006/relationships/hyperlink" Target="http://www.usharbormaster.com/secure/auxview.cfm?recordid=36859" TargetMode="External"/><Relationship Id="rId2142" Type="http://schemas.openxmlformats.org/officeDocument/2006/relationships/hyperlink" Target="http://maps.google.com/?output=embed&amp;q=41.45441667,-70.58628333" TargetMode="External"/><Relationship Id="rId3400" Type="http://schemas.openxmlformats.org/officeDocument/2006/relationships/hyperlink" Target="http://www.usharbormaster.com/secure/AuxAidReport_new.cfm?id=24001" TargetMode="External"/><Relationship Id="rId321" Type="http://schemas.openxmlformats.org/officeDocument/2006/relationships/hyperlink" Target="http://www.usharbormaster.com/secure/auxview.cfm?recordid=28571" TargetMode="External"/><Relationship Id="rId2002" Type="http://schemas.openxmlformats.org/officeDocument/2006/relationships/hyperlink" Target="http://maps.google.com/?output=embed&amp;q=41.65625000,-70.62319444" TargetMode="External"/><Relationship Id="rId2959" Type="http://schemas.openxmlformats.org/officeDocument/2006/relationships/hyperlink" Target="http://maps.google.com/?output=embed&amp;q=41.58891667,-70.45068333" TargetMode="External"/><Relationship Id="rId5158" Type="http://schemas.openxmlformats.org/officeDocument/2006/relationships/hyperlink" Target="http://maps.google.com/?output=embed&amp;q=41.91780333,-70.33223667" TargetMode="External"/><Relationship Id="rId1768" Type="http://schemas.openxmlformats.org/officeDocument/2006/relationships/hyperlink" Target="http://www.usharbormaster.com/secure/AuxAidReport_new.cfm?id=28687" TargetMode="External"/><Relationship Id="rId2819" Type="http://schemas.openxmlformats.org/officeDocument/2006/relationships/hyperlink" Target="http://maps.google.com/?output=embed&amp;q=41.58772778,-70.44684444" TargetMode="External"/><Relationship Id="rId4174" Type="http://schemas.openxmlformats.org/officeDocument/2006/relationships/hyperlink" Target="http://maps.google.com/?output=embed&amp;q=40.97459222,-71.23078389" TargetMode="External"/><Relationship Id="rId4381" Type="http://schemas.openxmlformats.org/officeDocument/2006/relationships/hyperlink" Target="http://www.usharbormaster.com/secure/auxview.cfm?recordid=29350" TargetMode="External"/><Relationship Id="rId5018" Type="http://schemas.openxmlformats.org/officeDocument/2006/relationships/hyperlink" Target="http://maps.google.com/?output=embed&amp;q=41.60603333,-70.64808333" TargetMode="External"/><Relationship Id="rId1628" Type="http://schemas.openxmlformats.org/officeDocument/2006/relationships/hyperlink" Target="http://www.usharbormaster.com/secure/AuxAidReport_new.cfm?id=23934" TargetMode="External"/><Relationship Id="rId1975" Type="http://schemas.openxmlformats.org/officeDocument/2006/relationships/hyperlink" Target="http://maps.google.com/?output=embed&amp;q=41.65228333,-70.81736667" TargetMode="External"/><Relationship Id="rId3190" Type="http://schemas.openxmlformats.org/officeDocument/2006/relationships/hyperlink" Target="http://maps.google.com/?output=embed&amp;q=41.16247083,-70.99423167" TargetMode="External"/><Relationship Id="rId4034" Type="http://schemas.openxmlformats.org/officeDocument/2006/relationships/hyperlink" Target="http://maps.google.com/?output=embed&amp;q=41.01005139,-71.12175833" TargetMode="External"/><Relationship Id="rId4241" Type="http://schemas.openxmlformats.org/officeDocument/2006/relationships/hyperlink" Target="http://www.usharbormaster.com/secure/auxview.cfm?recordid=44950" TargetMode="External"/><Relationship Id="rId1835" Type="http://schemas.openxmlformats.org/officeDocument/2006/relationships/hyperlink" Target="http://maps.google.com/?output=embed&amp;q=41.64212778,-70.40616722" TargetMode="External"/><Relationship Id="rId3050" Type="http://schemas.openxmlformats.org/officeDocument/2006/relationships/hyperlink" Target="http://maps.google.com/?output=embed&amp;q=41.22591028,-71.17278056" TargetMode="External"/><Relationship Id="rId4101" Type="http://schemas.openxmlformats.org/officeDocument/2006/relationships/hyperlink" Target="http://www.usharbormaster.com/secure/auxview.cfm?recordid=44916" TargetMode="External"/><Relationship Id="rId1902" Type="http://schemas.openxmlformats.org/officeDocument/2006/relationships/hyperlink" Target="http://maps.google.com/?output=embed&amp;q=41.43938889,-70.59963889" TargetMode="External"/><Relationship Id="rId3867" Type="http://schemas.openxmlformats.org/officeDocument/2006/relationships/hyperlink" Target="http://maps.google.com/?output=embed&amp;q=41.66085694,-70.62002694" TargetMode="External"/><Relationship Id="rId4918" Type="http://schemas.openxmlformats.org/officeDocument/2006/relationships/hyperlink" Target="http://maps.google.com/?output=embed&amp;q=41.61930556,-70.39902778" TargetMode="External"/><Relationship Id="rId788" Type="http://schemas.openxmlformats.org/officeDocument/2006/relationships/hyperlink" Target="http://www.usharbormaster.com/secure/AuxAidReport_new.cfm?id=26493" TargetMode="External"/><Relationship Id="rId995" Type="http://schemas.openxmlformats.org/officeDocument/2006/relationships/hyperlink" Target="http://maps.google.com/?output=embed&amp;q=41.55391667,-70.54822222" TargetMode="External"/><Relationship Id="rId2469" Type="http://schemas.openxmlformats.org/officeDocument/2006/relationships/hyperlink" Target="http://www.usharbormaster.com/secure/auxview.cfm?recordid=26462" TargetMode="External"/><Relationship Id="rId2676" Type="http://schemas.openxmlformats.org/officeDocument/2006/relationships/hyperlink" Target="http://www.usharbormaster.com/secure/AuxAidReport_new.cfm?id=28053" TargetMode="External"/><Relationship Id="rId2883" Type="http://schemas.openxmlformats.org/officeDocument/2006/relationships/hyperlink" Target="http://maps.google.com/?output=embed&amp;q=41.58861111,-70.45897222" TargetMode="External"/><Relationship Id="rId3727" Type="http://schemas.openxmlformats.org/officeDocument/2006/relationships/hyperlink" Target="http://maps.google.com/?output=embed&amp;q=41.66428333,-70.02515000" TargetMode="External"/><Relationship Id="rId3934" Type="http://schemas.openxmlformats.org/officeDocument/2006/relationships/hyperlink" Target="http://maps.google.com/?output=embed&amp;q=41.02395333,-71.25452556" TargetMode="External"/><Relationship Id="rId5082" Type="http://schemas.openxmlformats.org/officeDocument/2006/relationships/hyperlink" Target="http://maps.google.com/?output=embed&amp;q=41.60414167,-70.84317500" TargetMode="External"/><Relationship Id="rId648" Type="http://schemas.openxmlformats.org/officeDocument/2006/relationships/hyperlink" Target="http://www.usharbormaster.com/secure/AuxAidReport_new.cfm?id=28041" TargetMode="External"/><Relationship Id="rId855" Type="http://schemas.openxmlformats.org/officeDocument/2006/relationships/hyperlink" Target="http://maps.google.com/?output=embed&amp;q=41.92822222,-70.02683333" TargetMode="External"/><Relationship Id="rId1278" Type="http://schemas.openxmlformats.org/officeDocument/2006/relationships/hyperlink" Target="http://maps.google.com/?output=embed&amp;q=41.71108333,-70.75771667" TargetMode="External"/><Relationship Id="rId1485" Type="http://schemas.openxmlformats.org/officeDocument/2006/relationships/hyperlink" Target="http://www.usharbormaster.com/secure/auxview.cfm?recordid=29987" TargetMode="External"/><Relationship Id="rId1692" Type="http://schemas.openxmlformats.org/officeDocument/2006/relationships/hyperlink" Target="http://www.usharbormaster.com/secure/AuxAidReport_new.cfm?id=28611" TargetMode="External"/><Relationship Id="rId2329" Type="http://schemas.openxmlformats.org/officeDocument/2006/relationships/hyperlink" Target="http://www.usharbormaster.com/secure/auxview.cfm?recordid=26572" TargetMode="External"/><Relationship Id="rId2536" Type="http://schemas.openxmlformats.org/officeDocument/2006/relationships/hyperlink" Target="http://www.usharbormaster.com/secure/AuxAidReport_new.cfm?id=28997" TargetMode="External"/><Relationship Id="rId2743" Type="http://schemas.openxmlformats.org/officeDocument/2006/relationships/hyperlink" Target="http://maps.google.com/?output=embed&amp;q=41.72383333,-69.97372222" TargetMode="External"/><Relationship Id="rId508" Type="http://schemas.openxmlformats.org/officeDocument/2006/relationships/hyperlink" Target="http://www.usharbormaster.com/secure/AuxAidReport_new.cfm?id=27499" TargetMode="External"/><Relationship Id="rId715" Type="http://schemas.openxmlformats.org/officeDocument/2006/relationships/hyperlink" Target="http://maps.google.com/?output=embed&amp;q=41.60727778,-70.43530556" TargetMode="External"/><Relationship Id="rId922" Type="http://schemas.openxmlformats.org/officeDocument/2006/relationships/hyperlink" Target="http://maps.google.com/?output=embed&amp;q=41.74156500,-70.65376167" TargetMode="External"/><Relationship Id="rId1138" Type="http://schemas.openxmlformats.org/officeDocument/2006/relationships/hyperlink" Target="http://maps.google.com/?output=embed&amp;q=41.67083333,-70.16588889" TargetMode="External"/><Relationship Id="rId1345" Type="http://schemas.openxmlformats.org/officeDocument/2006/relationships/hyperlink" Target="http://www.usharbormaster.com/secure/auxview.cfm?recordid=26523" TargetMode="External"/><Relationship Id="rId1552" Type="http://schemas.openxmlformats.org/officeDocument/2006/relationships/hyperlink" Target="http://www.usharbormaster.com/secure/AuxAidReport_new.cfm?id=23916" TargetMode="External"/><Relationship Id="rId2603" Type="http://schemas.openxmlformats.org/officeDocument/2006/relationships/hyperlink" Target="http://maps.google.com/?output=embed&amp;q=41.65206389,-70.63246944" TargetMode="External"/><Relationship Id="rId2950" Type="http://schemas.openxmlformats.org/officeDocument/2006/relationships/hyperlink" Target="http://maps.google.com/?output=embed&amp;q=41.58658333,-70.45325000" TargetMode="External"/><Relationship Id="rId1205" Type="http://schemas.openxmlformats.org/officeDocument/2006/relationships/hyperlink" Target="http://www.usharbormaster.com/secure/auxview.cfm?recordid=26118" TargetMode="External"/><Relationship Id="rId2810" Type="http://schemas.openxmlformats.org/officeDocument/2006/relationships/hyperlink" Target="http://maps.google.com/?output=embed&amp;q=41.30500000,-70.02694444" TargetMode="External"/><Relationship Id="rId4568" Type="http://schemas.openxmlformats.org/officeDocument/2006/relationships/hyperlink" Target="http://www.usharbormaster.com/secure/AuxAidReport_new.cfm?id=44155" TargetMode="External"/><Relationship Id="rId51" Type="http://schemas.openxmlformats.org/officeDocument/2006/relationships/hyperlink" Target="http://maps.google.com/?output=embed&amp;q=41.65902778,-70.08725000" TargetMode="External"/><Relationship Id="rId1412" Type="http://schemas.openxmlformats.org/officeDocument/2006/relationships/hyperlink" Target="http://www.usharbormaster.com/secure/AuxAidReport_new.cfm?id=23902" TargetMode="External"/><Relationship Id="rId3377" Type="http://schemas.openxmlformats.org/officeDocument/2006/relationships/hyperlink" Target="http://www.usharbormaster.com/secure/auxview.cfm?recordid=28081" TargetMode="External"/><Relationship Id="rId4775" Type="http://schemas.openxmlformats.org/officeDocument/2006/relationships/hyperlink" Target="http://maps.google.com/?output=embed&amp;q=41.65405833,-70.62959167" TargetMode="External"/><Relationship Id="rId4982" Type="http://schemas.openxmlformats.org/officeDocument/2006/relationships/hyperlink" Target="http://maps.google.com/?output=embed&amp;q=41.61011111,-70.40141667" TargetMode="External"/><Relationship Id="rId298" Type="http://schemas.openxmlformats.org/officeDocument/2006/relationships/hyperlink" Target="http://maps.google.com/?output=embed&amp;q=41.63594444,-70.19497222" TargetMode="External"/><Relationship Id="rId3584" Type="http://schemas.openxmlformats.org/officeDocument/2006/relationships/hyperlink" Target="http://www.usharbormaster.com/secure/AuxAidReport_new.cfm?id=27675" TargetMode="External"/><Relationship Id="rId3791" Type="http://schemas.openxmlformats.org/officeDocument/2006/relationships/hyperlink" Target="http://maps.google.com/?output=embed&amp;q=41.65836667,-70.20421667" TargetMode="External"/><Relationship Id="rId4428" Type="http://schemas.openxmlformats.org/officeDocument/2006/relationships/hyperlink" Target="http://www.usharbormaster.com/secure/AuxAidReport_new.cfm?id=30923" TargetMode="External"/><Relationship Id="rId4635" Type="http://schemas.openxmlformats.org/officeDocument/2006/relationships/hyperlink" Target="http://maps.google.com/?output=embed&amp;q=41.01942444,-70.52736861" TargetMode="External"/><Relationship Id="rId4842" Type="http://schemas.openxmlformats.org/officeDocument/2006/relationships/hyperlink" Target="http://maps.google.com/?output=embed&amp;q=41.65427778,-70.18297222" TargetMode="External"/><Relationship Id="rId158" Type="http://schemas.openxmlformats.org/officeDocument/2006/relationships/hyperlink" Target="http://maps.google.com/?output=embed&amp;q=41.65613889,-70.19227778" TargetMode="External"/><Relationship Id="rId2186" Type="http://schemas.openxmlformats.org/officeDocument/2006/relationships/hyperlink" Target="http://maps.google.com/?output=embed&amp;q=41.45125000,-70.59430000" TargetMode="External"/><Relationship Id="rId2393" Type="http://schemas.openxmlformats.org/officeDocument/2006/relationships/hyperlink" Target="http://www.usharbormaster.com/secure/auxview.cfm?recordid=27440" TargetMode="External"/><Relationship Id="rId3237" Type="http://schemas.openxmlformats.org/officeDocument/2006/relationships/hyperlink" Target="http://www.usharbormaster.com/secure/auxview.cfm?recordid=44552" TargetMode="External"/><Relationship Id="rId3444" Type="http://schemas.openxmlformats.org/officeDocument/2006/relationships/hyperlink" Target="http://www.usharbormaster.com/secure/AuxAidReport_new.cfm?id=42672" TargetMode="External"/><Relationship Id="rId3651" Type="http://schemas.openxmlformats.org/officeDocument/2006/relationships/hyperlink" Target="http://maps.google.com/?output=embed&amp;q=41.69936667,-70.75335000" TargetMode="External"/><Relationship Id="rId4702" Type="http://schemas.openxmlformats.org/officeDocument/2006/relationships/hyperlink" Target="http://maps.google.com/?output=embed&amp;q=41.11407806,-70.46677361" TargetMode="External"/><Relationship Id="rId365" Type="http://schemas.openxmlformats.org/officeDocument/2006/relationships/hyperlink" Target="http://www.usharbormaster.com/secure/auxview.cfm?recordid=29102" TargetMode="External"/><Relationship Id="rId572" Type="http://schemas.openxmlformats.org/officeDocument/2006/relationships/hyperlink" Target="http://www.usharbormaster.com/secure/AuxAidReport_new.cfm?id=26518" TargetMode="External"/><Relationship Id="rId2046" Type="http://schemas.openxmlformats.org/officeDocument/2006/relationships/hyperlink" Target="http://maps.google.com/?output=embed&amp;q=41.67197167,-69.96179556" TargetMode="External"/><Relationship Id="rId2253" Type="http://schemas.openxmlformats.org/officeDocument/2006/relationships/hyperlink" Target="http://www.usharbormaster.com/secure/auxview.cfm?recordid=44347" TargetMode="External"/><Relationship Id="rId2460" Type="http://schemas.openxmlformats.org/officeDocument/2006/relationships/hyperlink" Target="http://www.usharbormaster.com/secure/AuxAidReport_new.cfm?id=26460" TargetMode="External"/><Relationship Id="rId3304" Type="http://schemas.openxmlformats.org/officeDocument/2006/relationships/hyperlink" Target="http://www.usharbormaster.com/secure/AuxAidReport_new.cfm?id=44568" TargetMode="External"/><Relationship Id="rId3511" Type="http://schemas.openxmlformats.org/officeDocument/2006/relationships/hyperlink" Target="http://maps.google.com/?output=embed&amp;q=41.60902778,-70.41086111" TargetMode="External"/><Relationship Id="rId225" Type="http://schemas.openxmlformats.org/officeDocument/2006/relationships/hyperlink" Target="http://www.usharbormaster.com/secure/auxview.cfm?recordid=23861" TargetMode="External"/><Relationship Id="rId432" Type="http://schemas.openxmlformats.org/officeDocument/2006/relationships/hyperlink" Target="http://www.usharbormaster.com/secure/AuxAidReport_new.cfm?id=43901" TargetMode="External"/><Relationship Id="rId1062" Type="http://schemas.openxmlformats.org/officeDocument/2006/relationships/hyperlink" Target="http://maps.google.com/?output=embed&amp;q=41.63576667,-70.25006667" TargetMode="External"/><Relationship Id="rId2113" Type="http://schemas.openxmlformats.org/officeDocument/2006/relationships/hyperlink" Target="http://www.usharbormaster.com/secure/auxview.cfm?recordid=45112" TargetMode="External"/><Relationship Id="rId2320" Type="http://schemas.openxmlformats.org/officeDocument/2006/relationships/hyperlink" Target="http://www.usharbormaster.com/secure/AuxAidReport_new.cfm?id=29654" TargetMode="External"/><Relationship Id="rId4078" Type="http://schemas.openxmlformats.org/officeDocument/2006/relationships/hyperlink" Target="http://maps.google.com/?output=embed&amp;q=41.01420861,-70.87963250" TargetMode="External"/><Relationship Id="rId4285" Type="http://schemas.openxmlformats.org/officeDocument/2006/relationships/hyperlink" Target="http://www.usharbormaster.com/secure/auxview.cfm?recordid=28610" TargetMode="External"/><Relationship Id="rId4492" Type="http://schemas.openxmlformats.org/officeDocument/2006/relationships/hyperlink" Target="http://www.usharbormaster.com/secure/AuxAidReport_new.cfm?id=44136" TargetMode="External"/><Relationship Id="rId5129" Type="http://schemas.openxmlformats.org/officeDocument/2006/relationships/hyperlink" Target="http://www.usharbormaster.com/secure/auxview.cfm?recordid=37977" TargetMode="External"/><Relationship Id="rId1879" Type="http://schemas.openxmlformats.org/officeDocument/2006/relationships/hyperlink" Target="http://maps.google.com/?output=embed&amp;q=41.46188611,-70.58470278" TargetMode="External"/><Relationship Id="rId3094" Type="http://schemas.openxmlformats.org/officeDocument/2006/relationships/hyperlink" Target="http://maps.google.com/?output=embed&amp;q=41.19173333,-71.21573333" TargetMode="External"/><Relationship Id="rId4145" Type="http://schemas.openxmlformats.org/officeDocument/2006/relationships/hyperlink" Target="http://www.usharbormaster.com/secure/auxview.cfm?recordid=44926" TargetMode="External"/><Relationship Id="rId1739" Type="http://schemas.openxmlformats.org/officeDocument/2006/relationships/hyperlink" Target="http://maps.google.com/?output=embed&amp;q=41.27858333,-70.19944444" TargetMode="External"/><Relationship Id="rId1946" Type="http://schemas.openxmlformats.org/officeDocument/2006/relationships/hyperlink" Target="http://maps.google.com/?output=embed&amp;q=41.64578056,-70.80081667" TargetMode="External"/><Relationship Id="rId4005" Type="http://schemas.openxmlformats.org/officeDocument/2006/relationships/hyperlink" Target="http://www.usharbormaster.com/secure/auxview.cfm?recordid=44893" TargetMode="External"/><Relationship Id="rId4352" Type="http://schemas.openxmlformats.org/officeDocument/2006/relationships/hyperlink" Target="http://www.usharbormaster.com/secure/AuxAidReport_new.cfm?id=24079" TargetMode="External"/><Relationship Id="rId1806" Type="http://schemas.openxmlformats.org/officeDocument/2006/relationships/hyperlink" Target="http://maps.google.com/?output=embed&amp;q=41.70836111,-70.30077778" TargetMode="External"/><Relationship Id="rId3161" Type="http://schemas.openxmlformats.org/officeDocument/2006/relationships/hyperlink" Target="http://www.usharbormaster.com/secure/auxview.cfm?recordid=44532" TargetMode="External"/><Relationship Id="rId4212" Type="http://schemas.openxmlformats.org/officeDocument/2006/relationships/hyperlink" Target="http://www.usharbormaster.com/secure/AuxAidReport_new.cfm?id=44942" TargetMode="External"/><Relationship Id="rId3021" Type="http://schemas.openxmlformats.org/officeDocument/2006/relationships/hyperlink" Target="http://www.usharbormaster.com/secure/auxview.cfm?recordid=28656" TargetMode="External"/><Relationship Id="rId3978" Type="http://schemas.openxmlformats.org/officeDocument/2006/relationships/hyperlink" Target="http://maps.google.com/?output=embed&amp;q=41.02866139,-71.01222111" TargetMode="External"/><Relationship Id="rId899" Type="http://schemas.openxmlformats.org/officeDocument/2006/relationships/hyperlink" Target="http://maps.google.com/?output=embed&amp;q=41.62376667,-70.36268333" TargetMode="External"/><Relationship Id="rId2787" Type="http://schemas.openxmlformats.org/officeDocument/2006/relationships/hyperlink" Target="http://maps.google.com/?output=embed&amp;q=41.30519444,-70.02655556" TargetMode="External"/><Relationship Id="rId3838" Type="http://schemas.openxmlformats.org/officeDocument/2006/relationships/hyperlink" Target="http://maps.google.com/?output=embed&amp;q=41.65402778,-69.97852778" TargetMode="External"/><Relationship Id="rId5193" Type="http://schemas.openxmlformats.org/officeDocument/2006/relationships/hyperlink" Target="http://www.usharbormaster.com/secure/auxview.cfm?recordid=36838" TargetMode="External"/><Relationship Id="rId759" Type="http://schemas.openxmlformats.org/officeDocument/2006/relationships/hyperlink" Target="http://maps.google.com/?output=embed&amp;q=41.63091667,-70.40755556" TargetMode="External"/><Relationship Id="rId966" Type="http://schemas.openxmlformats.org/officeDocument/2006/relationships/hyperlink" Target="http://maps.google.com/?output=embed&amp;q=41.30363889,-70.20488889" TargetMode="External"/><Relationship Id="rId1389" Type="http://schemas.openxmlformats.org/officeDocument/2006/relationships/hyperlink" Target="http://www.usharbormaster.com/secure/auxview.cfm?recordid=36761" TargetMode="External"/><Relationship Id="rId1596" Type="http://schemas.openxmlformats.org/officeDocument/2006/relationships/hyperlink" Target="http://www.usharbormaster.com/secure/AuxAidReport_new.cfm?id=23926" TargetMode="External"/><Relationship Id="rId2647" Type="http://schemas.openxmlformats.org/officeDocument/2006/relationships/hyperlink" Target="http://maps.google.com/?output=embed&amp;q=41.69852583,-70.73940500" TargetMode="External"/><Relationship Id="rId2994" Type="http://schemas.openxmlformats.org/officeDocument/2006/relationships/hyperlink" Target="http://maps.google.com/?output=embed&amp;q=41.54288333,-70.65458333" TargetMode="External"/><Relationship Id="rId5053" Type="http://schemas.openxmlformats.org/officeDocument/2006/relationships/hyperlink" Target="http://www.usharbormaster.com/secure/auxview.cfm?recordid=26387" TargetMode="External"/><Relationship Id="rId619" Type="http://schemas.openxmlformats.org/officeDocument/2006/relationships/hyperlink" Target="http://maps.google.com/?output=embed&amp;q=41.59916667,-70.65000000" TargetMode="External"/><Relationship Id="rId1249" Type="http://schemas.openxmlformats.org/officeDocument/2006/relationships/hyperlink" Target="http://www.usharbormaster.com/secure/auxview.cfm?recordid=28545" TargetMode="External"/><Relationship Id="rId2854" Type="http://schemas.openxmlformats.org/officeDocument/2006/relationships/hyperlink" Target="http://maps.google.com/?output=embed&amp;q=41.58866667,-70.44933333" TargetMode="External"/><Relationship Id="rId3905" Type="http://schemas.openxmlformats.org/officeDocument/2006/relationships/hyperlink" Target="http://www.usharbormaster.com/secure/auxview.cfm?recordid=28135" TargetMode="External"/><Relationship Id="rId5120" Type="http://schemas.openxmlformats.org/officeDocument/2006/relationships/hyperlink" Target="http://www.usharbormaster.com/secure/AuxAidReport_new.cfm?id=37974" TargetMode="External"/><Relationship Id="rId95" Type="http://schemas.openxmlformats.org/officeDocument/2006/relationships/hyperlink" Target="http://maps.google.com/?output=embed&amp;q=41.57866667,-70.89966667" TargetMode="External"/><Relationship Id="rId826" Type="http://schemas.openxmlformats.org/officeDocument/2006/relationships/hyperlink" Target="http://maps.google.com/?output=embed&amp;q=41.42538333,-70.92303833" TargetMode="External"/><Relationship Id="rId1109" Type="http://schemas.openxmlformats.org/officeDocument/2006/relationships/hyperlink" Target="http://www.usharbormaster.com/secure/auxview.cfm?recordid=45106" TargetMode="External"/><Relationship Id="rId1456" Type="http://schemas.openxmlformats.org/officeDocument/2006/relationships/hyperlink" Target="http://www.usharbormaster.com/secure/AuxAidReport_new.cfm?id=44006" TargetMode="External"/><Relationship Id="rId1663" Type="http://schemas.openxmlformats.org/officeDocument/2006/relationships/hyperlink" Target="http://maps.google.com/?output=embed&amp;q=41.55823333,-70.51816667" TargetMode="External"/><Relationship Id="rId1870" Type="http://schemas.openxmlformats.org/officeDocument/2006/relationships/hyperlink" Target="http://maps.google.com/?output=embed&amp;q=41.63558333,-70.40661111" TargetMode="External"/><Relationship Id="rId2507" Type="http://schemas.openxmlformats.org/officeDocument/2006/relationships/hyperlink" Target="http://maps.google.com/?output=embed&amp;q=41.67290000,-69.96933333" TargetMode="External"/><Relationship Id="rId2714" Type="http://schemas.openxmlformats.org/officeDocument/2006/relationships/hyperlink" Target="http://maps.google.com/?output=embed&amp;q=41.72430556,-69.96547222" TargetMode="External"/><Relationship Id="rId2921" Type="http://schemas.openxmlformats.org/officeDocument/2006/relationships/hyperlink" Target="http://www.usharbormaster.com/secure/auxview.cfm?recordid=26344" TargetMode="External"/><Relationship Id="rId1316" Type="http://schemas.openxmlformats.org/officeDocument/2006/relationships/hyperlink" Target="http://www.usharbormaster.com/secure/AuxAidReport_new.cfm?id=23718" TargetMode="External"/><Relationship Id="rId1523" Type="http://schemas.openxmlformats.org/officeDocument/2006/relationships/hyperlink" Target="http://maps.google.com/?output=embed&amp;q=41.76428333,-70.61231667" TargetMode="External"/><Relationship Id="rId1730" Type="http://schemas.openxmlformats.org/officeDocument/2006/relationships/hyperlink" Target="http://maps.google.com/?output=embed&amp;q=41.27991667,-70.19783333" TargetMode="External"/><Relationship Id="rId4679" Type="http://schemas.openxmlformats.org/officeDocument/2006/relationships/hyperlink" Target="http://maps.google.com/?output=embed&amp;q=41.00415500,-70.41690917" TargetMode="External"/><Relationship Id="rId4886" Type="http://schemas.openxmlformats.org/officeDocument/2006/relationships/hyperlink" Target="http://maps.google.com/?output=embed&amp;q=41.60026667,-70.40123333" TargetMode="External"/><Relationship Id="rId22" Type="http://schemas.openxmlformats.org/officeDocument/2006/relationships/hyperlink" Target="http://maps.google.com/?output=embed&amp;q=41.29650000,-70.18250000" TargetMode="External"/><Relationship Id="rId3488" Type="http://schemas.openxmlformats.org/officeDocument/2006/relationships/hyperlink" Target="http://www.usharbormaster.com/secure/AuxAidReport_new.cfm?id=44858" TargetMode="External"/><Relationship Id="rId3695" Type="http://schemas.openxmlformats.org/officeDocument/2006/relationships/hyperlink" Target="http://maps.google.com/?output=embed&amp;q=41.65430000,-70.75016667" TargetMode="External"/><Relationship Id="rId4539" Type="http://schemas.openxmlformats.org/officeDocument/2006/relationships/hyperlink" Target="http://maps.google.com/?output=embed&amp;q=41.07139972,-70.37426389" TargetMode="External"/><Relationship Id="rId4746" Type="http://schemas.openxmlformats.org/officeDocument/2006/relationships/hyperlink" Target="http://maps.google.com/?output=embed&amp;q=41.55169167,-70.52816667" TargetMode="External"/><Relationship Id="rId4953" Type="http://schemas.openxmlformats.org/officeDocument/2006/relationships/hyperlink" Target="http://www.usharbormaster.com/secure/auxview.cfm?recordid=26553" TargetMode="External"/><Relationship Id="rId2297" Type="http://schemas.openxmlformats.org/officeDocument/2006/relationships/hyperlink" Target="http://www.usharbormaster.com/secure/auxview.cfm?recordid=29650" TargetMode="External"/><Relationship Id="rId3348" Type="http://schemas.openxmlformats.org/officeDocument/2006/relationships/hyperlink" Target="http://www.usharbormaster.com/secure/AuxAidReport_new.cfm?id=28075" TargetMode="External"/><Relationship Id="rId3555" Type="http://schemas.openxmlformats.org/officeDocument/2006/relationships/hyperlink" Target="http://maps.google.com/?output=embed&amp;q=41.61186111,-70.42625000" TargetMode="External"/><Relationship Id="rId3762" Type="http://schemas.openxmlformats.org/officeDocument/2006/relationships/hyperlink" Target="http://maps.google.com/?output=embed&amp;q=41.09338000,-71.12339694" TargetMode="External"/><Relationship Id="rId4606" Type="http://schemas.openxmlformats.org/officeDocument/2006/relationships/hyperlink" Target="http://maps.google.com/?output=embed&amp;q=41.03695111,-70.46167083" TargetMode="External"/><Relationship Id="rId4813" Type="http://schemas.openxmlformats.org/officeDocument/2006/relationships/hyperlink" Target="http://www.usharbormaster.com/secure/auxview.cfm?recordid=28583" TargetMode="External"/><Relationship Id="rId269" Type="http://schemas.openxmlformats.org/officeDocument/2006/relationships/hyperlink" Target="http://www.usharbormaster.com/secure/auxview.cfm?recordid=27692" TargetMode="External"/><Relationship Id="rId476" Type="http://schemas.openxmlformats.org/officeDocument/2006/relationships/hyperlink" Target="http://www.usharbormaster.com/secure/AuxAidReport_new.cfm?id=29143" TargetMode="External"/><Relationship Id="rId683" Type="http://schemas.openxmlformats.org/officeDocument/2006/relationships/hyperlink" Target="http://maps.google.com/?output=embed&amp;q=41.60719444,-70.43469444" TargetMode="External"/><Relationship Id="rId890" Type="http://schemas.openxmlformats.org/officeDocument/2006/relationships/hyperlink" Target="http://maps.google.com/?output=embed&amp;q=41.62505556,-70.36655389" TargetMode="External"/><Relationship Id="rId2157" Type="http://schemas.openxmlformats.org/officeDocument/2006/relationships/hyperlink" Target="http://www.usharbormaster.com/secure/auxview.cfm?recordid=27639" TargetMode="External"/><Relationship Id="rId2364" Type="http://schemas.openxmlformats.org/officeDocument/2006/relationships/hyperlink" Target="http://www.usharbormaster.com/secure/AuxAidReport_new.cfm?id=41280" TargetMode="External"/><Relationship Id="rId2571" Type="http://schemas.openxmlformats.org/officeDocument/2006/relationships/hyperlink" Target="http://maps.google.com/?output=embed&amp;q=41.63266667,-70.21900000" TargetMode="External"/><Relationship Id="rId3208" Type="http://schemas.openxmlformats.org/officeDocument/2006/relationships/hyperlink" Target="http://www.usharbormaster.com/secure/AuxAidReport_new.cfm?id=44543" TargetMode="External"/><Relationship Id="rId3415" Type="http://schemas.openxmlformats.org/officeDocument/2006/relationships/hyperlink" Target="http://maps.google.com/?output=embed&amp;q=41.71141667,-70.31705556" TargetMode="External"/><Relationship Id="rId129" Type="http://schemas.openxmlformats.org/officeDocument/2006/relationships/hyperlink" Target="http://www.usharbormaster.com/secure/auxview.cfm?recordid=23840" TargetMode="External"/><Relationship Id="rId336" Type="http://schemas.openxmlformats.org/officeDocument/2006/relationships/hyperlink" Target="http://www.usharbormaster.com/secure/AuxAidReport_new.cfm?id=27690" TargetMode="External"/><Relationship Id="rId543" Type="http://schemas.openxmlformats.org/officeDocument/2006/relationships/hyperlink" Target="http://maps.google.com/?output=embed&amp;q=41.75260000,-70.62490000" TargetMode="External"/><Relationship Id="rId1173" Type="http://schemas.openxmlformats.org/officeDocument/2006/relationships/hyperlink" Target="http://www.usharbormaster.com/secure/auxview.cfm?recordid=23828" TargetMode="External"/><Relationship Id="rId1380" Type="http://schemas.openxmlformats.org/officeDocument/2006/relationships/hyperlink" Target="http://www.usharbormaster.com/secure/AuxAidReport_new.cfm?id=24826" TargetMode="External"/><Relationship Id="rId2017" Type="http://schemas.openxmlformats.org/officeDocument/2006/relationships/hyperlink" Target="http://www.usharbormaster.com/secure/auxview.cfm?recordid=25654" TargetMode="External"/><Relationship Id="rId2224" Type="http://schemas.openxmlformats.org/officeDocument/2006/relationships/hyperlink" Target="http://www.usharbormaster.com/secure/AuxAidReport_new.cfm?id=29944" TargetMode="External"/><Relationship Id="rId3622" Type="http://schemas.openxmlformats.org/officeDocument/2006/relationships/hyperlink" Target="http://maps.google.com/?output=embed&amp;q=41.73686667,-70.66551667" TargetMode="External"/><Relationship Id="rId403" Type="http://schemas.openxmlformats.org/officeDocument/2006/relationships/hyperlink" Target="http://maps.google.com/?output=embed&amp;q=41.68961667,-70.74201667" TargetMode="External"/><Relationship Id="rId750" Type="http://schemas.openxmlformats.org/officeDocument/2006/relationships/hyperlink" Target="http://maps.google.com/?output=embed&amp;q=41.62997389,-70.40983611" TargetMode="External"/><Relationship Id="rId1033" Type="http://schemas.openxmlformats.org/officeDocument/2006/relationships/hyperlink" Target="http://www.usharbormaster.com/secure/auxview.cfm?recordid=28494" TargetMode="External"/><Relationship Id="rId2431" Type="http://schemas.openxmlformats.org/officeDocument/2006/relationships/hyperlink" Target="http://maps.google.com/?output=embed&amp;q=41.66355556,-69.95372222" TargetMode="External"/><Relationship Id="rId4189" Type="http://schemas.openxmlformats.org/officeDocument/2006/relationships/hyperlink" Target="http://www.usharbormaster.com/secure/auxview.cfm?recordid=44937" TargetMode="External"/><Relationship Id="rId610" Type="http://schemas.openxmlformats.org/officeDocument/2006/relationships/hyperlink" Target="http://maps.google.com/?output=embed&amp;q=41.62991667,-70.36441667" TargetMode="External"/><Relationship Id="rId1240" Type="http://schemas.openxmlformats.org/officeDocument/2006/relationships/hyperlink" Target="http://www.usharbormaster.com/secure/AuxAidReport_new.cfm?id=42687" TargetMode="External"/><Relationship Id="rId4049" Type="http://schemas.openxmlformats.org/officeDocument/2006/relationships/hyperlink" Target="http://www.usharbormaster.com/secure/auxview.cfm?recordid=44904" TargetMode="External"/><Relationship Id="rId4396" Type="http://schemas.openxmlformats.org/officeDocument/2006/relationships/hyperlink" Target="http://www.usharbormaster.com/secure/AuxAidReport_new.cfm?id=30942" TargetMode="External"/><Relationship Id="rId1100" Type="http://schemas.openxmlformats.org/officeDocument/2006/relationships/hyperlink" Target="http://www.usharbormaster.com/secure/AuxAidReport_new.cfm?id=29620" TargetMode="External"/><Relationship Id="rId4256" Type="http://schemas.openxmlformats.org/officeDocument/2006/relationships/hyperlink" Target="http://www.usharbormaster.com/secure/AuxAidReport_new.cfm?id=44956" TargetMode="External"/><Relationship Id="rId4463" Type="http://schemas.openxmlformats.org/officeDocument/2006/relationships/hyperlink" Target="http://maps.google.com/?output=embed&amp;q=41.10310444,-70.50725306" TargetMode="External"/><Relationship Id="rId4670" Type="http://schemas.openxmlformats.org/officeDocument/2006/relationships/hyperlink" Target="http://maps.google.com/?output=embed&amp;q=41.00360750,-70.46094167" TargetMode="External"/><Relationship Id="rId1917" Type="http://schemas.openxmlformats.org/officeDocument/2006/relationships/hyperlink" Target="http://www.usharbormaster.com/secure/auxview.cfm?recordid=43852" TargetMode="External"/><Relationship Id="rId3065" Type="http://schemas.openxmlformats.org/officeDocument/2006/relationships/hyperlink" Target="http://www.usharbormaster.com/secure/auxview.cfm?recordid=44507" TargetMode="External"/><Relationship Id="rId3272" Type="http://schemas.openxmlformats.org/officeDocument/2006/relationships/hyperlink" Target="http://www.usharbormaster.com/secure/AuxAidReport_new.cfm?id=44560" TargetMode="External"/><Relationship Id="rId4116" Type="http://schemas.openxmlformats.org/officeDocument/2006/relationships/hyperlink" Target="http://www.usharbormaster.com/secure/AuxAidReport_new.cfm?id=44962" TargetMode="External"/><Relationship Id="rId4323" Type="http://schemas.openxmlformats.org/officeDocument/2006/relationships/hyperlink" Target="http://maps.google.com/?output=embed&amp;q=41.80191667,-69.97422222" TargetMode="External"/><Relationship Id="rId4530" Type="http://schemas.openxmlformats.org/officeDocument/2006/relationships/hyperlink" Target="http://maps.google.com/?output=embed&amp;q=41.07086583,-70.41834167" TargetMode="External"/><Relationship Id="rId193" Type="http://schemas.openxmlformats.org/officeDocument/2006/relationships/hyperlink" Target="http://www.usharbormaster.com/secure/auxview.cfm?recordid=27978" TargetMode="External"/><Relationship Id="rId2081" Type="http://schemas.openxmlformats.org/officeDocument/2006/relationships/hyperlink" Target="http://www.usharbormaster.com/secure/auxview.cfm?recordid=28143" TargetMode="External"/><Relationship Id="rId3132" Type="http://schemas.openxmlformats.org/officeDocument/2006/relationships/hyperlink" Target="http://www.usharbormaster.com/secure/AuxAidReport_new.cfm?id=44524" TargetMode="External"/><Relationship Id="rId260" Type="http://schemas.openxmlformats.org/officeDocument/2006/relationships/hyperlink" Target="http://www.usharbormaster.com/secure/AuxAidReport_new.cfm?id=23868" TargetMode="External"/><Relationship Id="rId5097" Type="http://schemas.openxmlformats.org/officeDocument/2006/relationships/hyperlink" Target="http://www.usharbormaster.com/secure/auxview.cfm?recordid=37971" TargetMode="External"/><Relationship Id="rId120" Type="http://schemas.openxmlformats.org/officeDocument/2006/relationships/hyperlink" Target="http://www.usharbormaster.com/secure/AuxAidReport_new.cfm?id=23837" TargetMode="External"/><Relationship Id="rId2898" Type="http://schemas.openxmlformats.org/officeDocument/2006/relationships/hyperlink" Target="http://maps.google.com/?output=embed&amp;q=41.58808333,-70.46041667" TargetMode="External"/><Relationship Id="rId3949" Type="http://schemas.openxmlformats.org/officeDocument/2006/relationships/hyperlink" Target="http://www.usharbormaster.com/secure/auxview.cfm?recordid=44879" TargetMode="External"/><Relationship Id="rId5164" Type="http://schemas.openxmlformats.org/officeDocument/2006/relationships/hyperlink" Target="http://www.usharbormaster.com/secure/AuxAidReport_new.cfm?id=44356" TargetMode="External"/><Relationship Id="rId2758" Type="http://schemas.openxmlformats.org/officeDocument/2006/relationships/hyperlink" Target="http://maps.google.com/?output=embed&amp;q=41.69044444,-69.93830556" TargetMode="External"/><Relationship Id="rId2965" Type="http://schemas.openxmlformats.org/officeDocument/2006/relationships/hyperlink" Target="http://www.usharbormaster.com/secure/auxview.cfm?recordid=29025" TargetMode="External"/><Relationship Id="rId3809" Type="http://schemas.openxmlformats.org/officeDocument/2006/relationships/hyperlink" Target="http://www.usharbormaster.com/secure/auxview.cfm?recordid=28399" TargetMode="External"/><Relationship Id="rId5024" Type="http://schemas.openxmlformats.org/officeDocument/2006/relationships/hyperlink" Target="http://www.usharbormaster.com/secure/AuxAidReport_new.cfm?id=26108" TargetMode="External"/><Relationship Id="rId937" Type="http://schemas.openxmlformats.org/officeDocument/2006/relationships/hyperlink" Target="http://www.usharbormaster.com/secure/auxview.cfm?recordid=29320" TargetMode="External"/><Relationship Id="rId1567" Type="http://schemas.openxmlformats.org/officeDocument/2006/relationships/hyperlink" Target="http://maps.google.com/?output=embed&amp;q=41.74338889,-69.96366667" TargetMode="External"/><Relationship Id="rId1774" Type="http://schemas.openxmlformats.org/officeDocument/2006/relationships/hyperlink" Target="http://maps.google.com/?output=embed&amp;q=41.28966667,-70.23930556" TargetMode="External"/><Relationship Id="rId1981" Type="http://schemas.openxmlformats.org/officeDocument/2006/relationships/hyperlink" Target="http://www.usharbormaster.com/secure/auxview.cfm?recordid=41283" TargetMode="External"/><Relationship Id="rId2618" Type="http://schemas.openxmlformats.org/officeDocument/2006/relationships/hyperlink" Target="http://maps.google.com/?output=embed&amp;q=41.71870000,-70.62070000" TargetMode="External"/><Relationship Id="rId2825" Type="http://schemas.openxmlformats.org/officeDocument/2006/relationships/hyperlink" Target="http://www.usharbormaster.com/secure/auxview.cfm?recordid=26651" TargetMode="External"/><Relationship Id="rId4180" Type="http://schemas.openxmlformats.org/officeDocument/2006/relationships/hyperlink" Target="http://www.usharbormaster.com/secure/AuxAidReport_new.cfm?id=44934" TargetMode="External"/><Relationship Id="rId66" Type="http://schemas.openxmlformats.org/officeDocument/2006/relationships/hyperlink" Target="http://maps.google.com/?output=embed&amp;q=41.58416667,-70.94611111" TargetMode="External"/><Relationship Id="rId1427" Type="http://schemas.openxmlformats.org/officeDocument/2006/relationships/hyperlink" Target="http://maps.google.com/?output=embed&amp;q=41.46605556,-70.63094444" TargetMode="External"/><Relationship Id="rId1634" Type="http://schemas.openxmlformats.org/officeDocument/2006/relationships/hyperlink" Target="http://maps.google.com/?output=embed&amp;q=41.77366667,-69.96583333" TargetMode="External"/><Relationship Id="rId1841" Type="http://schemas.openxmlformats.org/officeDocument/2006/relationships/hyperlink" Target="http://www.usharbormaster.com/secure/auxview.cfm?recordid=26585" TargetMode="External"/><Relationship Id="rId4040" Type="http://schemas.openxmlformats.org/officeDocument/2006/relationships/hyperlink" Target="http://www.usharbormaster.com/secure/AuxAidReport_new.cfm?id=44901" TargetMode="External"/><Relationship Id="rId4997" Type="http://schemas.openxmlformats.org/officeDocument/2006/relationships/hyperlink" Target="http://www.usharbormaster.com/secure/auxview.cfm?recordid=28667" TargetMode="External"/><Relationship Id="rId3599" Type="http://schemas.openxmlformats.org/officeDocument/2006/relationships/hyperlink" Target="http://maps.google.com/?output=embed&amp;q=41.75675000,-70.15452778" TargetMode="External"/><Relationship Id="rId4857" Type="http://schemas.openxmlformats.org/officeDocument/2006/relationships/hyperlink" Target="http://www.usharbormaster.com/secure/auxview.cfm?recordid=28793" TargetMode="External"/><Relationship Id="rId1701" Type="http://schemas.openxmlformats.org/officeDocument/2006/relationships/hyperlink" Target="http://www.usharbormaster.com/secure/auxview.cfm?recordid=23942" TargetMode="External"/><Relationship Id="rId3459" Type="http://schemas.openxmlformats.org/officeDocument/2006/relationships/hyperlink" Target="http://maps.google.com/?output=embed&amp;q=41.56905000,-70.53368333" TargetMode="External"/><Relationship Id="rId3666" Type="http://schemas.openxmlformats.org/officeDocument/2006/relationships/hyperlink" Target="http://maps.google.com/?output=embed&amp;q=41.70595000,-70.75820000" TargetMode="External"/><Relationship Id="rId587" Type="http://schemas.openxmlformats.org/officeDocument/2006/relationships/hyperlink" Target="http://maps.google.com/?output=embed&amp;q=41.63380472,-70.35771917" TargetMode="External"/><Relationship Id="rId2268" Type="http://schemas.openxmlformats.org/officeDocument/2006/relationships/hyperlink" Target="http://www.usharbormaster.com/secure/AuxAidReport_new.cfm?id=44350" TargetMode="External"/><Relationship Id="rId3319" Type="http://schemas.openxmlformats.org/officeDocument/2006/relationships/hyperlink" Target="http://maps.google.com/?output=embed&amp;q=41.80015000,-70.00878333" TargetMode="External"/><Relationship Id="rId3873" Type="http://schemas.openxmlformats.org/officeDocument/2006/relationships/hyperlink" Target="http://www.usharbormaster.com/secure/auxview.cfm?recordid=28093" TargetMode="External"/><Relationship Id="rId4717" Type="http://schemas.openxmlformats.org/officeDocument/2006/relationships/hyperlink" Target="http://www.usharbormaster.com/secure/auxview.cfm?recordid=26095" TargetMode="External"/><Relationship Id="rId4924" Type="http://schemas.openxmlformats.org/officeDocument/2006/relationships/hyperlink" Target="http://www.usharbormaster.com/secure/AuxAidReport_new.cfm?id=26565" TargetMode="External"/><Relationship Id="rId447" Type="http://schemas.openxmlformats.org/officeDocument/2006/relationships/hyperlink" Target="http://maps.google.com/?output=embed&amp;q=41.62613333,-70.81478333" TargetMode="External"/><Relationship Id="rId794" Type="http://schemas.openxmlformats.org/officeDocument/2006/relationships/hyperlink" Target="http://maps.google.com/?output=embed&amp;q=41.60902833,-70.43087111" TargetMode="External"/><Relationship Id="rId1077" Type="http://schemas.openxmlformats.org/officeDocument/2006/relationships/hyperlink" Target="http://www.usharbormaster.com/secure/auxview.cfm?recordid=30975" TargetMode="External"/><Relationship Id="rId2128" Type="http://schemas.openxmlformats.org/officeDocument/2006/relationships/hyperlink" Target="http://www.usharbormaster.com/secure/AuxAidReport_new.cfm?id=30982" TargetMode="External"/><Relationship Id="rId2475" Type="http://schemas.openxmlformats.org/officeDocument/2006/relationships/hyperlink" Target="http://maps.google.com/?output=embed&amp;q=41.66622222,-69.98447222" TargetMode="External"/><Relationship Id="rId2682" Type="http://schemas.openxmlformats.org/officeDocument/2006/relationships/hyperlink" Target="http://maps.google.com/?output=embed&amp;q=41.70972222,-69.96416667" TargetMode="External"/><Relationship Id="rId3526" Type="http://schemas.openxmlformats.org/officeDocument/2006/relationships/hyperlink" Target="http://maps.google.com/?output=embed&amp;q=41.60893472,-70.40885667" TargetMode="External"/><Relationship Id="rId3733" Type="http://schemas.openxmlformats.org/officeDocument/2006/relationships/hyperlink" Target="http://www.usharbormaster.com/secure/auxview.cfm?recordid=44295" TargetMode="External"/><Relationship Id="rId3940" Type="http://schemas.openxmlformats.org/officeDocument/2006/relationships/hyperlink" Target="http://www.usharbormaster.com/secure/AuxAidReport_new.cfm?id=44876" TargetMode="External"/><Relationship Id="rId654" Type="http://schemas.openxmlformats.org/officeDocument/2006/relationships/hyperlink" Target="http://maps.google.com/?output=embed&amp;q=41.74595000,-70.62193333" TargetMode="External"/><Relationship Id="rId861" Type="http://schemas.openxmlformats.org/officeDocument/2006/relationships/hyperlink" Target="http://www.usharbormaster.com/secure/auxview.cfm?recordid=27512" TargetMode="External"/><Relationship Id="rId1284" Type="http://schemas.openxmlformats.org/officeDocument/2006/relationships/hyperlink" Target="http://www.usharbormaster.com/secure/AuxAidReport_new.cfm?id=23879" TargetMode="External"/><Relationship Id="rId1491" Type="http://schemas.openxmlformats.org/officeDocument/2006/relationships/hyperlink" Target="http://maps.google.com/?output=embed&amp;q=41.46380556,-70.62800000" TargetMode="External"/><Relationship Id="rId2335" Type="http://schemas.openxmlformats.org/officeDocument/2006/relationships/hyperlink" Target="http://maps.google.com/?output=embed&amp;q=41.62658333,-70.39525000" TargetMode="External"/><Relationship Id="rId2542" Type="http://schemas.openxmlformats.org/officeDocument/2006/relationships/hyperlink" Target="http://maps.google.com/?output=embed&amp;q=41.99211111,-70.07611111" TargetMode="External"/><Relationship Id="rId3800" Type="http://schemas.openxmlformats.org/officeDocument/2006/relationships/hyperlink" Target="http://www.usharbormaster.com/secure/AuxAidReport_new.cfm?id=44056" TargetMode="External"/><Relationship Id="rId307" Type="http://schemas.openxmlformats.org/officeDocument/2006/relationships/hyperlink" Target="http://maps.google.com/?output=embed&amp;q=41.63719444,-70.19555556" TargetMode="External"/><Relationship Id="rId514" Type="http://schemas.openxmlformats.org/officeDocument/2006/relationships/hyperlink" Target="http://maps.google.com/?output=embed&amp;q=41.71252778,-70.76508333" TargetMode="External"/><Relationship Id="rId721" Type="http://schemas.openxmlformats.org/officeDocument/2006/relationships/hyperlink" Target="http://www.usharbormaster.com/secure/auxview.cfm?recordid=26494" TargetMode="External"/><Relationship Id="rId1144" Type="http://schemas.openxmlformats.org/officeDocument/2006/relationships/hyperlink" Target="http://www.usharbormaster.com/secure/AuxAidReport_new.cfm?id=23712" TargetMode="External"/><Relationship Id="rId1351" Type="http://schemas.openxmlformats.org/officeDocument/2006/relationships/hyperlink" Target="http://maps.google.com/?output=embed&amp;q=41.63007528,-70.29807694" TargetMode="External"/><Relationship Id="rId2402" Type="http://schemas.openxmlformats.org/officeDocument/2006/relationships/hyperlink" Target="http://maps.google.com/?output=embed&amp;q=41.73588333,-70.64856667" TargetMode="External"/><Relationship Id="rId1004" Type="http://schemas.openxmlformats.org/officeDocument/2006/relationships/hyperlink" Target="http://www.usharbormaster.com/secure/AuxAidReport_new.cfm?id=26132" TargetMode="External"/><Relationship Id="rId1211" Type="http://schemas.openxmlformats.org/officeDocument/2006/relationships/hyperlink" Target="http://maps.google.com/?output=embed&amp;q=41.54890000,-70.58315000" TargetMode="External"/><Relationship Id="rId4367" Type="http://schemas.openxmlformats.org/officeDocument/2006/relationships/hyperlink" Target="http://maps.google.com/?output=embed&amp;q=41.81052778,-69.96547222" TargetMode="External"/><Relationship Id="rId4574" Type="http://schemas.openxmlformats.org/officeDocument/2006/relationships/hyperlink" Target="http://maps.google.com/?output=embed&amp;q=41.05445444,-70.39594917" TargetMode="External"/><Relationship Id="rId4781" Type="http://schemas.openxmlformats.org/officeDocument/2006/relationships/hyperlink" Target="http://www.usharbormaster.com/secure/auxview.cfm?recordid=30769" TargetMode="External"/><Relationship Id="rId3176" Type="http://schemas.openxmlformats.org/officeDocument/2006/relationships/hyperlink" Target="http://www.usharbormaster.com/secure/AuxAidReport_new.cfm?id=44535" TargetMode="External"/><Relationship Id="rId3383" Type="http://schemas.openxmlformats.org/officeDocument/2006/relationships/hyperlink" Target="http://maps.google.com/?output=embed&amp;q=41.70463889,-69.97663889" TargetMode="External"/><Relationship Id="rId3590" Type="http://schemas.openxmlformats.org/officeDocument/2006/relationships/hyperlink" Target="http://maps.google.com/?output=embed&amp;q=41.63716667,-70.21277778" TargetMode="External"/><Relationship Id="rId4227" Type="http://schemas.openxmlformats.org/officeDocument/2006/relationships/hyperlink" Target="http://maps.google.com/?output=embed&amp;q=40.95744806,-71.25210389" TargetMode="External"/><Relationship Id="rId4434" Type="http://schemas.openxmlformats.org/officeDocument/2006/relationships/hyperlink" Target="http://maps.google.com/?output=embed&amp;q=41.45555000,-70.59940000" TargetMode="External"/><Relationship Id="rId2192" Type="http://schemas.openxmlformats.org/officeDocument/2006/relationships/hyperlink" Target="http://www.usharbormaster.com/secure/AuxAidReport_new.cfm?id=28795" TargetMode="External"/><Relationship Id="rId3036" Type="http://schemas.openxmlformats.org/officeDocument/2006/relationships/hyperlink" Target="http://www.usharbormaster.com/secure/AuxAidReport_new.cfm?id=28659" TargetMode="External"/><Relationship Id="rId3243" Type="http://schemas.openxmlformats.org/officeDocument/2006/relationships/hyperlink" Target="http://maps.google.com/?output=embed&amp;q=41.11326778,-70.92690750" TargetMode="External"/><Relationship Id="rId4641" Type="http://schemas.openxmlformats.org/officeDocument/2006/relationships/hyperlink" Target="http://www.usharbormaster.com/secure/auxview.cfm?recordid=44174" TargetMode="External"/><Relationship Id="rId164" Type="http://schemas.openxmlformats.org/officeDocument/2006/relationships/hyperlink" Target="http://www.usharbormaster.com/secure/AuxAidReport_new.cfm?id=27975" TargetMode="External"/><Relationship Id="rId371" Type="http://schemas.openxmlformats.org/officeDocument/2006/relationships/hyperlink" Target="http://maps.google.com/?output=embed&amp;q=41.68175000,-70.64301611" TargetMode="External"/><Relationship Id="rId2052" Type="http://schemas.openxmlformats.org/officeDocument/2006/relationships/hyperlink" Target="http://www.usharbormaster.com/secure/AuxAidReport_new.cfm?id=28146" TargetMode="External"/><Relationship Id="rId3450" Type="http://schemas.openxmlformats.org/officeDocument/2006/relationships/hyperlink" Target="http://maps.google.com/?output=embed&amp;q=41.63316667,-70.22221667" TargetMode="External"/><Relationship Id="rId4501" Type="http://schemas.openxmlformats.org/officeDocument/2006/relationships/hyperlink" Target="http://www.usharbormaster.com/secure/auxview.cfm?recordid=44139" TargetMode="External"/><Relationship Id="rId3103" Type="http://schemas.openxmlformats.org/officeDocument/2006/relationships/hyperlink" Target="http://maps.google.com/?output=embed&amp;q=41.19256833,-71.17170583" TargetMode="External"/><Relationship Id="rId3310" Type="http://schemas.openxmlformats.org/officeDocument/2006/relationships/hyperlink" Target="http://maps.google.com/?output=embed&amp;q=41.67058333,-70.00891667" TargetMode="External"/><Relationship Id="rId5068" Type="http://schemas.openxmlformats.org/officeDocument/2006/relationships/hyperlink" Target="http://www.usharbormaster.com/secure/AuxAidReport_new.cfm?id=26376" TargetMode="External"/><Relationship Id="rId231" Type="http://schemas.openxmlformats.org/officeDocument/2006/relationships/hyperlink" Target="http://maps.google.com/?output=embed&amp;q=41.68811111,-70.16566667" TargetMode="External"/><Relationship Id="rId2869" Type="http://schemas.openxmlformats.org/officeDocument/2006/relationships/hyperlink" Target="http://www.usharbormaster.com/secure/auxview.cfm?recordid=26658" TargetMode="External"/><Relationship Id="rId1678" Type="http://schemas.openxmlformats.org/officeDocument/2006/relationships/hyperlink" Target="http://maps.google.com/?output=embed&amp;q=41.55803333,-70.51941667" TargetMode="External"/><Relationship Id="rId1885" Type="http://schemas.openxmlformats.org/officeDocument/2006/relationships/hyperlink" Target="http://www.usharbormaster.com/secure/auxview.cfm?recordid=35458" TargetMode="External"/><Relationship Id="rId2729" Type="http://schemas.openxmlformats.org/officeDocument/2006/relationships/hyperlink" Target="http://www.usharbormaster.com/secure/auxview.cfm?recordid=28068" TargetMode="External"/><Relationship Id="rId2936" Type="http://schemas.openxmlformats.org/officeDocument/2006/relationships/hyperlink" Target="http://www.usharbormaster.com/secure/AuxAidReport_new.cfm?id=26613" TargetMode="External"/><Relationship Id="rId4084" Type="http://schemas.openxmlformats.org/officeDocument/2006/relationships/hyperlink" Target="http://www.usharbormaster.com/secure/AuxAidReport_new.cfm?id=44912" TargetMode="External"/><Relationship Id="rId4291" Type="http://schemas.openxmlformats.org/officeDocument/2006/relationships/hyperlink" Target="http://maps.google.com/?output=embed&amp;q=41.14300000,-70.62149972" TargetMode="External"/><Relationship Id="rId5135" Type="http://schemas.openxmlformats.org/officeDocument/2006/relationships/hyperlink" Target="http://maps.google.com/?output=embed&amp;q=41.73005000,-70.73619167" TargetMode="External"/><Relationship Id="rId908" Type="http://schemas.openxmlformats.org/officeDocument/2006/relationships/hyperlink" Target="http://www.usharbormaster.com/secure/AuxAidReport_new.cfm?id=37967" TargetMode="External"/><Relationship Id="rId1538" Type="http://schemas.openxmlformats.org/officeDocument/2006/relationships/hyperlink" Target="http://maps.google.com/?output=embed&amp;q=41.73422222,-69.96650000" TargetMode="External"/><Relationship Id="rId4151" Type="http://schemas.openxmlformats.org/officeDocument/2006/relationships/hyperlink" Target="http://maps.google.com/?output=embed&amp;q=40.99687583,-70.92318167" TargetMode="External"/><Relationship Id="rId1745" Type="http://schemas.openxmlformats.org/officeDocument/2006/relationships/hyperlink" Target="http://www.usharbormaster.com/secure/auxview.cfm?recordid=30665" TargetMode="External"/><Relationship Id="rId1952" Type="http://schemas.openxmlformats.org/officeDocument/2006/relationships/hyperlink" Target="http://www.usharbormaster.com/secure/AuxAidReport_new.cfm?id=42680" TargetMode="External"/><Relationship Id="rId4011" Type="http://schemas.openxmlformats.org/officeDocument/2006/relationships/hyperlink" Target="http://maps.google.com/?output=embed&amp;q=41.00729111,-71.27570611" TargetMode="External"/><Relationship Id="rId37" Type="http://schemas.openxmlformats.org/officeDocument/2006/relationships/hyperlink" Target="http://www.usharbormaster.com/secure/auxview.cfm?recordid=23736" TargetMode="External"/><Relationship Id="rId1605" Type="http://schemas.openxmlformats.org/officeDocument/2006/relationships/hyperlink" Target="http://www.usharbormaster.com/secure/auxview.cfm?recordid=23929" TargetMode="External"/><Relationship Id="rId1812" Type="http://schemas.openxmlformats.org/officeDocument/2006/relationships/hyperlink" Target="http://www.usharbormaster.com/secure/AuxAidReport_new.cfm?id=23945" TargetMode="External"/><Relationship Id="rId4968" Type="http://schemas.openxmlformats.org/officeDocument/2006/relationships/hyperlink" Target="http://www.usharbormaster.com/secure/AuxAidReport_new.cfm?id=26556" TargetMode="External"/><Relationship Id="rId3777" Type="http://schemas.openxmlformats.org/officeDocument/2006/relationships/hyperlink" Target="http://www.usharbormaster.com/secure/auxview.cfm?recordid=44327" TargetMode="External"/><Relationship Id="rId3984" Type="http://schemas.openxmlformats.org/officeDocument/2006/relationships/hyperlink" Target="http://www.usharbormaster.com/secure/AuxAidReport_new.cfm?id=44887" TargetMode="External"/><Relationship Id="rId4828" Type="http://schemas.openxmlformats.org/officeDocument/2006/relationships/hyperlink" Target="http://www.usharbormaster.com/secure/AuxAidReport_new.cfm?id=28587" TargetMode="External"/><Relationship Id="rId698" Type="http://schemas.openxmlformats.org/officeDocument/2006/relationships/hyperlink" Target="http://maps.google.com/?output=embed&amp;q=41.60247222,-70.43344444" TargetMode="External"/><Relationship Id="rId2379" Type="http://schemas.openxmlformats.org/officeDocument/2006/relationships/hyperlink" Target="http://maps.google.com/?output=embed&amp;q=41.46029722,-70.55884722" TargetMode="External"/><Relationship Id="rId2586" Type="http://schemas.openxmlformats.org/officeDocument/2006/relationships/hyperlink" Target="http://maps.google.com/?output=embed&amp;q=41.75277778,-69.96752778" TargetMode="External"/><Relationship Id="rId2793" Type="http://schemas.openxmlformats.org/officeDocument/2006/relationships/hyperlink" Target="http://www.usharbormaster.com/secure/auxview.cfm?recordid=30662" TargetMode="External"/><Relationship Id="rId3637" Type="http://schemas.openxmlformats.org/officeDocument/2006/relationships/hyperlink" Target="http://www.usharbormaster.com/secure/auxview.cfm?recordid=29164" TargetMode="External"/><Relationship Id="rId3844" Type="http://schemas.openxmlformats.org/officeDocument/2006/relationships/hyperlink" Target="http://www.usharbormaster.com/secure/AuxAidReport_new.cfm?id=28101" TargetMode="External"/><Relationship Id="rId558" Type="http://schemas.openxmlformats.org/officeDocument/2006/relationships/hyperlink" Target="http://maps.google.com/?output=embed&amp;q=41.65340000,-70.74001667" TargetMode="External"/><Relationship Id="rId765" Type="http://schemas.openxmlformats.org/officeDocument/2006/relationships/hyperlink" Target="http://www.usharbormaster.com/secure/auxview.cfm?recordid=26504" TargetMode="External"/><Relationship Id="rId972" Type="http://schemas.openxmlformats.org/officeDocument/2006/relationships/hyperlink" Target="http://www.usharbormaster.com/secure/AuxAidReport_new.cfm?id=29682" TargetMode="External"/><Relationship Id="rId1188" Type="http://schemas.openxmlformats.org/officeDocument/2006/relationships/hyperlink" Target="http://www.usharbormaster.com/secure/AuxAidReport_new.cfm?id=44084" TargetMode="External"/><Relationship Id="rId1395" Type="http://schemas.openxmlformats.org/officeDocument/2006/relationships/hyperlink" Target="http://maps.google.com/?output=embed&amp;q=41.70461667,-70.76080000" TargetMode="External"/><Relationship Id="rId2239" Type="http://schemas.openxmlformats.org/officeDocument/2006/relationships/hyperlink" Target="http://maps.google.com/?output=embed&amp;q=41.31319444,-70.03400000" TargetMode="External"/><Relationship Id="rId2446" Type="http://schemas.openxmlformats.org/officeDocument/2006/relationships/hyperlink" Target="http://maps.google.com/?output=embed&amp;q=41.65805556,-69.95500000" TargetMode="External"/><Relationship Id="rId2653" Type="http://schemas.openxmlformats.org/officeDocument/2006/relationships/hyperlink" Target="http://www.usharbormaster.com/secure/auxview.cfm?recordid=28048" TargetMode="External"/><Relationship Id="rId2860" Type="http://schemas.openxmlformats.org/officeDocument/2006/relationships/hyperlink" Target="http://www.usharbormaster.com/secure/AuxAidReport_new.cfm?id=26657" TargetMode="External"/><Relationship Id="rId3704" Type="http://schemas.openxmlformats.org/officeDocument/2006/relationships/hyperlink" Target="http://www.usharbormaster.com/secure/AuxAidReport_new.cfm?id=25236" TargetMode="External"/><Relationship Id="rId418" Type="http://schemas.openxmlformats.org/officeDocument/2006/relationships/hyperlink" Target="http://maps.google.com/?output=embed&amp;q=41.60860000,-70.80470000" TargetMode="External"/><Relationship Id="rId625" Type="http://schemas.openxmlformats.org/officeDocument/2006/relationships/hyperlink" Target="http://www.usharbormaster.com/secure/auxview.cfm?recordid=26102" TargetMode="External"/><Relationship Id="rId832" Type="http://schemas.openxmlformats.org/officeDocument/2006/relationships/hyperlink" Target="http://www.usharbormaster.com/secure/AuxAidReport_new.cfm?id=28907" TargetMode="External"/><Relationship Id="rId1048" Type="http://schemas.openxmlformats.org/officeDocument/2006/relationships/hyperlink" Target="http://www.usharbormaster.com/secure/AuxAidReport_new.cfm?id=28491" TargetMode="External"/><Relationship Id="rId1255" Type="http://schemas.openxmlformats.org/officeDocument/2006/relationships/hyperlink" Target="http://maps.google.com/?output=embed&amp;q=41.54730000,-70.57076667" TargetMode="External"/><Relationship Id="rId1462" Type="http://schemas.openxmlformats.org/officeDocument/2006/relationships/hyperlink" Target="http://maps.google.com/?output=embed&amp;q=41.46301389,-70.62706111" TargetMode="External"/><Relationship Id="rId2306" Type="http://schemas.openxmlformats.org/officeDocument/2006/relationships/hyperlink" Target="http://maps.google.com/?output=embed&amp;q=41.62081667,-70.91341667" TargetMode="External"/><Relationship Id="rId2513" Type="http://schemas.openxmlformats.org/officeDocument/2006/relationships/hyperlink" Target="http://www.usharbormaster.com/secure/auxview.cfm?recordid=28127" TargetMode="External"/><Relationship Id="rId3911" Type="http://schemas.openxmlformats.org/officeDocument/2006/relationships/hyperlink" Target="http://maps.google.com/?output=embed&amp;q=41.62630000,-70.72156667" TargetMode="External"/><Relationship Id="rId1115" Type="http://schemas.openxmlformats.org/officeDocument/2006/relationships/hyperlink" Target="http://maps.google.com/?output=embed&amp;q=41.61750000,-70.63527778" TargetMode="External"/><Relationship Id="rId1322" Type="http://schemas.openxmlformats.org/officeDocument/2006/relationships/hyperlink" Target="http://maps.google.com/?output=embed&amp;q=41.65171667,-70.11469444" TargetMode="External"/><Relationship Id="rId2720" Type="http://schemas.openxmlformats.org/officeDocument/2006/relationships/hyperlink" Target="http://www.usharbormaster.com/secure/AuxAidReport_new.cfm?id=28065" TargetMode="External"/><Relationship Id="rId4478" Type="http://schemas.openxmlformats.org/officeDocument/2006/relationships/hyperlink" Target="http://maps.google.com/?output=embed&amp;q=41.08613472,-70.52891583" TargetMode="External"/><Relationship Id="rId3287" Type="http://schemas.openxmlformats.org/officeDocument/2006/relationships/hyperlink" Target="http://maps.google.com/?output=embed&amp;q=41.07784611,-71.05802528" TargetMode="External"/><Relationship Id="rId4338" Type="http://schemas.openxmlformats.org/officeDocument/2006/relationships/hyperlink" Target="http://maps.google.com/?output=embed&amp;q=41.79755556,-69.97680556" TargetMode="External"/><Relationship Id="rId4685" Type="http://schemas.openxmlformats.org/officeDocument/2006/relationships/hyperlink" Target="http://www.usharbormaster.com/secure/auxview.cfm?recordid=44185" TargetMode="External"/><Relationship Id="rId4892" Type="http://schemas.openxmlformats.org/officeDocument/2006/relationships/hyperlink" Target="http://www.usharbormaster.com/secure/AuxAidReport_new.cfm?id=41347" TargetMode="External"/><Relationship Id="rId2096" Type="http://schemas.openxmlformats.org/officeDocument/2006/relationships/hyperlink" Target="http://www.usharbormaster.com/secure/AuxAidReport_new.cfm?id=44305" TargetMode="External"/><Relationship Id="rId3494" Type="http://schemas.openxmlformats.org/officeDocument/2006/relationships/hyperlink" Target="http://maps.google.com/?output=embed&amp;q=41.57447222,-70.52713889" TargetMode="External"/><Relationship Id="rId4545" Type="http://schemas.openxmlformats.org/officeDocument/2006/relationships/hyperlink" Target="http://www.usharbormaster.com/secure/auxview.cfm?recordid=44150" TargetMode="External"/><Relationship Id="rId4752" Type="http://schemas.openxmlformats.org/officeDocument/2006/relationships/hyperlink" Target="http://www.usharbormaster.com/secure/AuxAidReport_new.cfm?id=26097" TargetMode="External"/><Relationship Id="rId3147" Type="http://schemas.openxmlformats.org/officeDocument/2006/relationships/hyperlink" Target="http://maps.google.com/?output=embed&amp;q=41.15783833,-71.23687583" TargetMode="External"/><Relationship Id="rId3354" Type="http://schemas.openxmlformats.org/officeDocument/2006/relationships/hyperlink" Target="http://maps.google.com/?output=embed&amp;q=41.70480556,-69.97650000" TargetMode="External"/><Relationship Id="rId3561" Type="http://schemas.openxmlformats.org/officeDocument/2006/relationships/hyperlink" Target="http://www.usharbormaster.com/secure/auxview.cfm?recordid=26530" TargetMode="External"/><Relationship Id="rId4405" Type="http://schemas.openxmlformats.org/officeDocument/2006/relationships/hyperlink" Target="http://www.usharbormaster.com/secure/auxview.cfm?recordid=45102" TargetMode="External"/><Relationship Id="rId4612" Type="http://schemas.openxmlformats.org/officeDocument/2006/relationships/hyperlink" Target="http://www.usharbormaster.com/secure/AuxAidReport_new.cfm?id=44166" TargetMode="External"/><Relationship Id="rId275" Type="http://schemas.openxmlformats.org/officeDocument/2006/relationships/hyperlink" Target="http://maps.google.com/?output=embed&amp;q=41.69672222,-70.17030556" TargetMode="External"/><Relationship Id="rId482" Type="http://schemas.openxmlformats.org/officeDocument/2006/relationships/hyperlink" Target="http://maps.google.com/?output=embed&amp;q=41.66861111,-70.72222222" TargetMode="External"/><Relationship Id="rId2163" Type="http://schemas.openxmlformats.org/officeDocument/2006/relationships/hyperlink" Target="http://maps.google.com/?output=embed&amp;q=41.45441667,-70.58802778" TargetMode="External"/><Relationship Id="rId2370" Type="http://schemas.openxmlformats.org/officeDocument/2006/relationships/hyperlink" Target="http://maps.google.com/?output=embed&amp;q=41.45898333,-70.55403333" TargetMode="External"/><Relationship Id="rId3007" Type="http://schemas.openxmlformats.org/officeDocument/2006/relationships/hyperlink" Target="http://maps.google.com/?output=embed&amp;q=41.53416667,-70.67194444" TargetMode="External"/><Relationship Id="rId3214" Type="http://schemas.openxmlformats.org/officeDocument/2006/relationships/hyperlink" Target="http://maps.google.com/?output=embed&amp;q=41.13056500,-70.90499472" TargetMode="External"/><Relationship Id="rId3421" Type="http://schemas.openxmlformats.org/officeDocument/2006/relationships/hyperlink" Target="http://www.usharbormaster.com/secure/auxview.cfm?recordid=26347" TargetMode="External"/><Relationship Id="rId135" Type="http://schemas.openxmlformats.org/officeDocument/2006/relationships/hyperlink" Target="http://maps.google.com/?output=embed&amp;q=41.68547222,-69.94869444" TargetMode="External"/><Relationship Id="rId342" Type="http://schemas.openxmlformats.org/officeDocument/2006/relationships/hyperlink" Target="http://maps.google.com/?output=embed&amp;q=41.68931667,-70.16723333" TargetMode="External"/><Relationship Id="rId2023" Type="http://schemas.openxmlformats.org/officeDocument/2006/relationships/hyperlink" Target="http://maps.google.com/?output=embed&amp;q=41.33912778,-70.77027500" TargetMode="External"/><Relationship Id="rId2230" Type="http://schemas.openxmlformats.org/officeDocument/2006/relationships/hyperlink" Target="http://maps.google.com/?output=embed&amp;q=41.30177778,-70.05397222" TargetMode="External"/><Relationship Id="rId5179" Type="http://schemas.openxmlformats.org/officeDocument/2006/relationships/hyperlink" Target="http://maps.google.com/?output=embed&amp;q=42.31116806,-70.11824611" TargetMode="External"/><Relationship Id="rId202" Type="http://schemas.openxmlformats.org/officeDocument/2006/relationships/hyperlink" Target="http://maps.google.com/?output=embed&amp;q=41.67580556,-70.16905556" TargetMode="External"/><Relationship Id="rId4195" Type="http://schemas.openxmlformats.org/officeDocument/2006/relationships/hyperlink" Target="http://maps.google.com/?output=embed&amp;q=40.97668833,-71.12071722" TargetMode="External"/><Relationship Id="rId5039" Type="http://schemas.openxmlformats.org/officeDocument/2006/relationships/hyperlink" Target="http://maps.google.com/?output=embed&amp;q=41.60355556,-70.84436111" TargetMode="External"/><Relationship Id="rId1789" Type="http://schemas.openxmlformats.org/officeDocument/2006/relationships/hyperlink" Target="http://www.usharbormaster.com/secure/auxview.cfm?recordid=29443" TargetMode="External"/><Relationship Id="rId1996" Type="http://schemas.openxmlformats.org/officeDocument/2006/relationships/hyperlink" Target="http://www.usharbormaster.com/secure/AuxAidReport_new.cfm?id=27088" TargetMode="External"/><Relationship Id="rId4055" Type="http://schemas.openxmlformats.org/officeDocument/2006/relationships/hyperlink" Target="http://maps.google.com/?output=embed&amp;q=41.01208917,-71.01166083" TargetMode="External"/><Relationship Id="rId4262" Type="http://schemas.openxmlformats.org/officeDocument/2006/relationships/hyperlink" Target="http://maps.google.com/?output=embed&amp;q=40.96081861,-71.03216444" TargetMode="External"/><Relationship Id="rId5106" Type="http://schemas.openxmlformats.org/officeDocument/2006/relationships/hyperlink" Target="http://maps.google.com/?output=embed&amp;q=41.73058333,-70.74351667" TargetMode="External"/><Relationship Id="rId1649" Type="http://schemas.openxmlformats.org/officeDocument/2006/relationships/hyperlink" Target="http://www.usharbormaster.com/secure/auxview.cfm?recordid=42673" TargetMode="External"/><Relationship Id="rId1856" Type="http://schemas.openxmlformats.org/officeDocument/2006/relationships/hyperlink" Target="http://www.usharbormaster.com/secure/AuxAidReport_new.cfm?id=26577" TargetMode="External"/><Relationship Id="rId2907" Type="http://schemas.openxmlformats.org/officeDocument/2006/relationships/hyperlink" Target="http://maps.google.com/?output=embed&amp;q=41.58416667,-70.45755000" TargetMode="External"/><Relationship Id="rId3071" Type="http://schemas.openxmlformats.org/officeDocument/2006/relationships/hyperlink" Target="http://maps.google.com/?output=embed&amp;q=41.22793528,-71.06271528" TargetMode="External"/><Relationship Id="rId1509" Type="http://schemas.openxmlformats.org/officeDocument/2006/relationships/hyperlink" Target="http://www.usharbormaster.com/secure/auxview.cfm?recordid=43855" TargetMode="External"/><Relationship Id="rId1716" Type="http://schemas.openxmlformats.org/officeDocument/2006/relationships/hyperlink" Target="http://www.usharbormaster.com/secure/AuxAidReport_new.cfm?id=28678" TargetMode="External"/><Relationship Id="rId1923" Type="http://schemas.openxmlformats.org/officeDocument/2006/relationships/hyperlink" Target="http://maps.google.com/?output=embed&amp;q=41.59476667,-70.46361667" TargetMode="External"/><Relationship Id="rId4122" Type="http://schemas.openxmlformats.org/officeDocument/2006/relationships/hyperlink" Target="http://maps.google.com/?output=embed&amp;q=40.99413139,-71.07707417" TargetMode="External"/><Relationship Id="rId3888" Type="http://schemas.openxmlformats.org/officeDocument/2006/relationships/hyperlink" Target="http://www.usharbormaster.com/secure/AuxAidReport_new.cfm?id=28094" TargetMode="External"/><Relationship Id="rId4939" Type="http://schemas.openxmlformats.org/officeDocument/2006/relationships/hyperlink" Target="http://maps.google.com/?output=embed&amp;q=41.61097222,-70.40036111" TargetMode="External"/><Relationship Id="rId2697" Type="http://schemas.openxmlformats.org/officeDocument/2006/relationships/hyperlink" Target="http://www.usharbormaster.com/secure/auxview.cfm?recordid=28060" TargetMode="External"/><Relationship Id="rId3748" Type="http://schemas.openxmlformats.org/officeDocument/2006/relationships/hyperlink" Target="http://www.usharbormaster.com/secure/AuxAidReport_new.cfm?id=44316" TargetMode="External"/><Relationship Id="rId669" Type="http://schemas.openxmlformats.org/officeDocument/2006/relationships/hyperlink" Target="http://www.usharbormaster.com/secure/auxview.cfm?recordid=28602" TargetMode="External"/><Relationship Id="rId876" Type="http://schemas.openxmlformats.org/officeDocument/2006/relationships/hyperlink" Target="http://www.usharbormaster.com/secure/AuxAidReport_new.cfm?id=26506" TargetMode="External"/><Relationship Id="rId1299" Type="http://schemas.openxmlformats.org/officeDocument/2006/relationships/hyperlink" Target="http://maps.google.com/?output=embed&amp;q=41.72524722,-69.98894444" TargetMode="External"/><Relationship Id="rId2557" Type="http://schemas.openxmlformats.org/officeDocument/2006/relationships/hyperlink" Target="http://www.usharbormaster.com/secure/auxview.cfm?recordid=24059" TargetMode="External"/><Relationship Id="rId3608" Type="http://schemas.openxmlformats.org/officeDocument/2006/relationships/hyperlink" Target="http://www.usharbormaster.com/secure/AuxAidReport_new.cfm?id=28605" TargetMode="External"/><Relationship Id="rId3955" Type="http://schemas.openxmlformats.org/officeDocument/2006/relationships/hyperlink" Target="http://maps.google.com/?output=embed&amp;q=41.02623139,-71.14426528" TargetMode="External"/><Relationship Id="rId5170" Type="http://schemas.openxmlformats.org/officeDocument/2006/relationships/hyperlink" Target="http://maps.google.com/?output=embed&amp;q=40.99915000,-70.32725000" TargetMode="External"/><Relationship Id="rId529" Type="http://schemas.openxmlformats.org/officeDocument/2006/relationships/hyperlink" Target="http://www.usharbormaster.com/secure/auxview.cfm?recordid=23755" TargetMode="External"/><Relationship Id="rId736" Type="http://schemas.openxmlformats.org/officeDocument/2006/relationships/hyperlink" Target="http://www.usharbormaster.com/secure/AuxAidReport_new.cfm?id=26497" TargetMode="External"/><Relationship Id="rId1159" Type="http://schemas.openxmlformats.org/officeDocument/2006/relationships/hyperlink" Target="http://maps.google.com/?output=embed&amp;q=41.67141667,-70.16697222" TargetMode="External"/><Relationship Id="rId1366" Type="http://schemas.openxmlformats.org/officeDocument/2006/relationships/hyperlink" Target="http://maps.google.com/?output=embed&amp;q=41.62775000,-70.27630556" TargetMode="External"/><Relationship Id="rId2417" Type="http://schemas.openxmlformats.org/officeDocument/2006/relationships/hyperlink" Target="http://www.usharbormaster.com/secure/auxview.cfm?recordid=29112" TargetMode="External"/><Relationship Id="rId2764" Type="http://schemas.openxmlformats.org/officeDocument/2006/relationships/hyperlink" Target="http://www.usharbormaster.com/secure/AuxAidReport_new.cfm?id=28074" TargetMode="External"/><Relationship Id="rId2971" Type="http://schemas.openxmlformats.org/officeDocument/2006/relationships/hyperlink" Target="http://maps.google.com/?output=embed&amp;q=42.04473333,-70.18218333" TargetMode="External"/><Relationship Id="rId3815" Type="http://schemas.openxmlformats.org/officeDocument/2006/relationships/hyperlink" Target="http://maps.google.com/?output=embed&amp;q=41.65400000,-69.98188889" TargetMode="External"/><Relationship Id="rId5030" Type="http://schemas.openxmlformats.org/officeDocument/2006/relationships/hyperlink" Target="http://maps.google.com/?output=embed&amp;q=41.60393611,-72.84387778" TargetMode="External"/><Relationship Id="rId943" Type="http://schemas.openxmlformats.org/officeDocument/2006/relationships/hyperlink" Target="http://maps.google.com/?output=embed&amp;q=41.37363333,-70.50466667" TargetMode="External"/><Relationship Id="rId1019" Type="http://schemas.openxmlformats.org/officeDocument/2006/relationships/hyperlink" Target="http://maps.google.com/?output=embed&amp;q=41.55083333,-70.54777778" TargetMode="External"/><Relationship Id="rId1573" Type="http://schemas.openxmlformats.org/officeDocument/2006/relationships/hyperlink" Target="http://www.usharbormaster.com/secure/auxview.cfm?recordid=23921" TargetMode="External"/><Relationship Id="rId1780" Type="http://schemas.openxmlformats.org/officeDocument/2006/relationships/hyperlink" Target="http://www.usharbormaster.com/secure/AuxAidReport_new.cfm?id=29442" TargetMode="External"/><Relationship Id="rId2624" Type="http://schemas.openxmlformats.org/officeDocument/2006/relationships/hyperlink" Target="http://www.usharbormaster.com/secure/AuxAidReport_new.cfm?id=29090" TargetMode="External"/><Relationship Id="rId2831" Type="http://schemas.openxmlformats.org/officeDocument/2006/relationships/hyperlink" Target="http://maps.google.com/?output=embed&amp;q=41.58712222,-70.45393889" TargetMode="External"/><Relationship Id="rId72" Type="http://schemas.openxmlformats.org/officeDocument/2006/relationships/hyperlink" Target="http://www.usharbormaster.com/secure/AuxAidReport_new.cfm?id=29292" TargetMode="External"/><Relationship Id="rId803" Type="http://schemas.openxmlformats.org/officeDocument/2006/relationships/hyperlink" Target="http://maps.google.com/?output=embed&amp;q=41.63562083,-70.33945944" TargetMode="External"/><Relationship Id="rId1226" Type="http://schemas.openxmlformats.org/officeDocument/2006/relationships/hyperlink" Target="http://maps.google.com/?output=embed&amp;q=41.56073611,-70.51216667" TargetMode="External"/><Relationship Id="rId1433" Type="http://schemas.openxmlformats.org/officeDocument/2006/relationships/hyperlink" Target="http://www.usharbormaster.com/secure/auxview.cfm?recordid=36904" TargetMode="External"/><Relationship Id="rId1640" Type="http://schemas.openxmlformats.org/officeDocument/2006/relationships/hyperlink" Target="http://www.usharbormaster.com/secure/AuxAidReport_new.cfm?id=27245" TargetMode="External"/><Relationship Id="rId4589" Type="http://schemas.openxmlformats.org/officeDocument/2006/relationships/hyperlink" Target="http://www.usharbormaster.com/secure/auxview.cfm?recordid=44161" TargetMode="External"/><Relationship Id="rId4796" Type="http://schemas.openxmlformats.org/officeDocument/2006/relationships/hyperlink" Target="http://www.usharbormaster.com/secure/AuxAidReport_new.cfm?id=36700" TargetMode="External"/><Relationship Id="rId1500" Type="http://schemas.openxmlformats.org/officeDocument/2006/relationships/hyperlink" Target="http://www.usharbormaster.com/secure/AuxAidReport_new.cfm?id=29460" TargetMode="External"/><Relationship Id="rId3398" Type="http://schemas.openxmlformats.org/officeDocument/2006/relationships/hyperlink" Target="http://maps.google.com/?output=embed&amp;q=41.71263889,-70.30338889" TargetMode="External"/><Relationship Id="rId4449" Type="http://schemas.openxmlformats.org/officeDocument/2006/relationships/hyperlink" Target="http://www.usharbormaster.com/secure/auxview.cfm?recordid=44188" TargetMode="External"/><Relationship Id="rId4656" Type="http://schemas.openxmlformats.org/officeDocument/2006/relationships/hyperlink" Target="http://www.usharbormaster.com/secure/AuxAidReport_new.cfm?id=44177" TargetMode="External"/><Relationship Id="rId4863" Type="http://schemas.openxmlformats.org/officeDocument/2006/relationships/hyperlink" Target="http://maps.google.com/?output=embed&amp;q=41.60372222,-70.40091667" TargetMode="External"/><Relationship Id="rId3258" Type="http://schemas.openxmlformats.org/officeDocument/2006/relationships/hyperlink" Target="http://maps.google.com/?output=embed&amp;q=41.11505917,-70.83874583" TargetMode="External"/><Relationship Id="rId3465" Type="http://schemas.openxmlformats.org/officeDocument/2006/relationships/hyperlink" Target="http://www.usharbormaster.com/secure/auxview.cfm?recordid=26082" TargetMode="External"/><Relationship Id="rId3672" Type="http://schemas.openxmlformats.org/officeDocument/2006/relationships/hyperlink" Target="http://www.usharbormaster.com/secure/AuxAidReport_new.cfm?id=23989" TargetMode="External"/><Relationship Id="rId4309" Type="http://schemas.openxmlformats.org/officeDocument/2006/relationships/hyperlink" Target="http://www.usharbormaster.com/secure/auxview.cfm?recordid=29284" TargetMode="External"/><Relationship Id="rId4516" Type="http://schemas.openxmlformats.org/officeDocument/2006/relationships/hyperlink" Target="http://www.usharbormaster.com/secure/AuxAidReport_new.cfm?id=44142" TargetMode="External"/><Relationship Id="rId4723" Type="http://schemas.openxmlformats.org/officeDocument/2006/relationships/hyperlink" Target="http://maps.google.com/?output=embed&amp;q=41.55680000,-70.52660000" TargetMode="External"/><Relationship Id="rId179" Type="http://schemas.openxmlformats.org/officeDocument/2006/relationships/hyperlink" Target="http://maps.google.com/?output=embed&amp;q=41.66752778,-70.18058333" TargetMode="External"/><Relationship Id="rId386" Type="http://schemas.openxmlformats.org/officeDocument/2006/relationships/hyperlink" Target="http://maps.google.com/?output=embed&amp;q=41.71101667,-69.97151667" TargetMode="External"/><Relationship Id="rId593" Type="http://schemas.openxmlformats.org/officeDocument/2006/relationships/hyperlink" Target="http://www.usharbormaster.com/secure/auxview.cfm?recordid=26513" TargetMode="External"/><Relationship Id="rId2067" Type="http://schemas.openxmlformats.org/officeDocument/2006/relationships/hyperlink" Target="http://maps.google.com/?output=embed&amp;q=41.67508333,-69.95535000" TargetMode="External"/><Relationship Id="rId2274" Type="http://schemas.openxmlformats.org/officeDocument/2006/relationships/hyperlink" Target="http://maps.google.com/?output=embed&amp;q=41.60995000,-70.84376667" TargetMode="External"/><Relationship Id="rId2481" Type="http://schemas.openxmlformats.org/officeDocument/2006/relationships/hyperlink" Target="http://www.usharbormaster.com/secure/auxview.cfm?recordid=26465" TargetMode="External"/><Relationship Id="rId3118" Type="http://schemas.openxmlformats.org/officeDocument/2006/relationships/hyperlink" Target="http://maps.google.com/?output=embed&amp;q=41.17505806,-71.21534417" TargetMode="External"/><Relationship Id="rId3325" Type="http://schemas.openxmlformats.org/officeDocument/2006/relationships/hyperlink" Target="http://www.usharbormaster.com/secure/auxview.cfm?recordid=27613" TargetMode="External"/><Relationship Id="rId3532" Type="http://schemas.openxmlformats.org/officeDocument/2006/relationships/hyperlink" Target="http://www.usharbormaster.com/secure/AuxAidReport_new.cfm?id=26540" TargetMode="External"/><Relationship Id="rId4930" Type="http://schemas.openxmlformats.org/officeDocument/2006/relationships/hyperlink" Target="http://maps.google.com/?output=embed&amp;q=41.61919444,-70.39769444" TargetMode="External"/><Relationship Id="rId246" Type="http://schemas.openxmlformats.org/officeDocument/2006/relationships/hyperlink" Target="http://maps.google.com/?output=embed&amp;q=41.69044444,-70.16827778" TargetMode="External"/><Relationship Id="rId453" Type="http://schemas.openxmlformats.org/officeDocument/2006/relationships/hyperlink" Target="http://www.usharbormaster.com/secure/auxview.cfm?recordid=36856" TargetMode="External"/><Relationship Id="rId660" Type="http://schemas.openxmlformats.org/officeDocument/2006/relationships/hyperlink" Target="http://www.usharbormaster.com/secure/AuxAidReport_new.cfm?id=29089" TargetMode="External"/><Relationship Id="rId1083" Type="http://schemas.openxmlformats.org/officeDocument/2006/relationships/hyperlink" Target="http://maps.google.com/?output=embed&amp;q=41.54170000,-70.60528333" TargetMode="External"/><Relationship Id="rId1290" Type="http://schemas.openxmlformats.org/officeDocument/2006/relationships/hyperlink" Target="http://maps.google.com/?output=embed&amp;q=41.75416667,-70.19305556" TargetMode="External"/><Relationship Id="rId2134" Type="http://schemas.openxmlformats.org/officeDocument/2006/relationships/hyperlink" Target="http://maps.google.com/?output=embed&amp;q=41.54995000,-70.00100000" TargetMode="External"/><Relationship Id="rId2341" Type="http://schemas.openxmlformats.org/officeDocument/2006/relationships/hyperlink" Target="http://www.usharbormaster.com/secure/auxview.cfm?recordid=29420" TargetMode="External"/><Relationship Id="rId106" Type="http://schemas.openxmlformats.org/officeDocument/2006/relationships/hyperlink" Target="http://maps.google.com/?output=embed&amp;q=41.56600000,-70.92800000" TargetMode="External"/><Relationship Id="rId313" Type="http://schemas.openxmlformats.org/officeDocument/2006/relationships/hyperlink" Target="http://www.usharbormaster.com/secure/auxview.cfm?recordid=23741" TargetMode="External"/><Relationship Id="rId1150" Type="http://schemas.openxmlformats.org/officeDocument/2006/relationships/hyperlink" Target="http://maps.google.com/?output=embed&amp;q=41.67327778,-70.16875000" TargetMode="External"/><Relationship Id="rId4099" Type="http://schemas.openxmlformats.org/officeDocument/2006/relationships/hyperlink" Target="http://maps.google.com/?output=embed&amp;q=40.99168889,-71.20924111" TargetMode="External"/><Relationship Id="rId520" Type="http://schemas.openxmlformats.org/officeDocument/2006/relationships/hyperlink" Target="http://www.usharbormaster.com/secure/AuxAidReport_new.cfm?id=27503" TargetMode="External"/><Relationship Id="rId2201" Type="http://schemas.openxmlformats.org/officeDocument/2006/relationships/hyperlink" Target="http://www.usharbormaster.com/secure/auxview.cfm?recordid=30661" TargetMode="External"/><Relationship Id="rId1010" Type="http://schemas.openxmlformats.org/officeDocument/2006/relationships/hyperlink" Target="http://maps.google.com/?output=embed&amp;q=41.55071667,-70.54751667" TargetMode="External"/><Relationship Id="rId1967" Type="http://schemas.openxmlformats.org/officeDocument/2006/relationships/hyperlink" Target="http://maps.google.com/?output=embed&amp;q=41.64896389,-70.81358333" TargetMode="External"/><Relationship Id="rId4166" Type="http://schemas.openxmlformats.org/officeDocument/2006/relationships/hyperlink" Target="http://maps.google.com/?output=embed&amp;q=40.97381972,-71.27465583" TargetMode="External"/><Relationship Id="rId4373" Type="http://schemas.openxmlformats.org/officeDocument/2006/relationships/hyperlink" Target="http://www.usharbormaster.com/secure/auxview.cfm?recordid=24082" TargetMode="External"/><Relationship Id="rId4580" Type="http://schemas.openxmlformats.org/officeDocument/2006/relationships/hyperlink" Target="http://www.usharbormaster.com/secure/AuxAidReport_new.cfm?id=44158" TargetMode="External"/><Relationship Id="rId4026" Type="http://schemas.openxmlformats.org/officeDocument/2006/relationships/hyperlink" Target="http://maps.google.com/?output=embed&amp;q=41.00919528,-71.16578250" TargetMode="External"/><Relationship Id="rId4440" Type="http://schemas.openxmlformats.org/officeDocument/2006/relationships/hyperlink" Target="http://www.usharbormaster.com/secure/AuxAidReport_new.cfm?id=26204" TargetMode="External"/><Relationship Id="rId3042" Type="http://schemas.openxmlformats.org/officeDocument/2006/relationships/hyperlink" Target="http://maps.google.com/?output=embed&amp;q=41.21000000,-71.12836667" TargetMode="External"/><Relationship Id="rId3859" Type="http://schemas.openxmlformats.org/officeDocument/2006/relationships/hyperlink" Target="http://maps.google.com/?output=embed&amp;q=41.63156861,-70.33805556" TargetMode="External"/><Relationship Id="rId2875" Type="http://schemas.openxmlformats.org/officeDocument/2006/relationships/hyperlink" Target="http://maps.google.com/?output=embed&amp;q=41.59508333,-70.46320000" TargetMode="External"/><Relationship Id="rId3926" Type="http://schemas.openxmlformats.org/officeDocument/2006/relationships/hyperlink" Target="http://maps.google.com/?output=embed&amp;q=41.04646972,-70.94665972" TargetMode="External"/><Relationship Id="rId847" Type="http://schemas.openxmlformats.org/officeDocument/2006/relationships/hyperlink" Target="http://maps.google.com/?output=embed&amp;q=41.62016861,-70.36218611" TargetMode="External"/><Relationship Id="rId1477" Type="http://schemas.openxmlformats.org/officeDocument/2006/relationships/hyperlink" Target="http://www.usharbormaster.com/secure/auxview.cfm?recordid=30000" TargetMode="External"/><Relationship Id="rId1891" Type="http://schemas.openxmlformats.org/officeDocument/2006/relationships/hyperlink" Target="http://maps.google.com/?output=embed&amp;q=41.43997222,-70.59888889" TargetMode="External"/><Relationship Id="rId2528" Type="http://schemas.openxmlformats.org/officeDocument/2006/relationships/hyperlink" Target="http://www.usharbormaster.com/secure/AuxAidReport_new.cfm?id=28478" TargetMode="External"/><Relationship Id="rId2942" Type="http://schemas.openxmlformats.org/officeDocument/2006/relationships/hyperlink" Target="http://maps.google.com/?output=embed&amp;q=41.58506667,-70.45416667" TargetMode="External"/><Relationship Id="rId914" Type="http://schemas.openxmlformats.org/officeDocument/2006/relationships/hyperlink" Target="http://maps.google.com/?output=embed&amp;q=41.74042667,-70.65494000" TargetMode="External"/><Relationship Id="rId1544" Type="http://schemas.openxmlformats.org/officeDocument/2006/relationships/hyperlink" Target="http://www.usharbormaster.com/secure/AuxAidReport_new.cfm?id=23914" TargetMode="External"/><Relationship Id="rId5001" Type="http://schemas.openxmlformats.org/officeDocument/2006/relationships/hyperlink" Target="http://www.usharbormaster.com/secure/auxview.cfm?recordid=25659" TargetMode="External"/><Relationship Id="rId1611" Type="http://schemas.openxmlformats.org/officeDocument/2006/relationships/hyperlink" Target="http://maps.google.com/?output=embed&amp;q=41.76386111,-69.96247222" TargetMode="External"/><Relationship Id="rId4767" Type="http://schemas.openxmlformats.org/officeDocument/2006/relationships/hyperlink" Target="http://maps.google.com/?output=embed&amp;q=41.54563889,-70.53061111" TargetMode="External"/><Relationship Id="rId3369" Type="http://schemas.openxmlformats.org/officeDocument/2006/relationships/hyperlink" Target="http://www.usharbormaster.com/secure/auxview.cfm?recordid=28079" TargetMode="External"/><Relationship Id="rId2385" Type="http://schemas.openxmlformats.org/officeDocument/2006/relationships/hyperlink" Target="http://www.usharbormaster.com/secure/auxview.cfm?recordid=27470" TargetMode="External"/><Relationship Id="rId3783" Type="http://schemas.openxmlformats.org/officeDocument/2006/relationships/hyperlink" Target="http://maps.google.com/?output=embed&amp;q=41.07750028,-71.10188778" TargetMode="External"/><Relationship Id="rId4834" Type="http://schemas.openxmlformats.org/officeDocument/2006/relationships/hyperlink" Target="http://maps.google.com/?output=embed&amp;q=41.65297222,-70.18602778" TargetMode="External"/><Relationship Id="rId357" Type="http://schemas.openxmlformats.org/officeDocument/2006/relationships/hyperlink" Target="http://www.usharbormaster.com/secure/auxview.cfm?recordid=29100" TargetMode="External"/><Relationship Id="rId2038" Type="http://schemas.openxmlformats.org/officeDocument/2006/relationships/hyperlink" Target="http://maps.google.com/?output=embed&amp;q=41.65011667,-70.25645000" TargetMode="External"/><Relationship Id="rId3436" Type="http://schemas.openxmlformats.org/officeDocument/2006/relationships/hyperlink" Target="http://www.usharbormaster.com/secure/AuxAidReport_new.cfm?id=26350" TargetMode="External"/><Relationship Id="rId3850" Type="http://schemas.openxmlformats.org/officeDocument/2006/relationships/hyperlink" Target="http://maps.google.com/?output=embed&amp;q=41.65226111,-69.96937222" TargetMode="External"/><Relationship Id="rId4901" Type="http://schemas.openxmlformats.org/officeDocument/2006/relationships/hyperlink" Target="http://www.usharbormaster.com/secure/auxview.cfm?recordid=26560" TargetMode="External"/><Relationship Id="rId771" Type="http://schemas.openxmlformats.org/officeDocument/2006/relationships/hyperlink" Target="http://maps.google.com/?output=embed&amp;q=41.60905556,-70.42969444" TargetMode="External"/><Relationship Id="rId2452" Type="http://schemas.openxmlformats.org/officeDocument/2006/relationships/hyperlink" Target="http://www.usharbormaster.com/secure/AuxAidReport_new.cfm?id=28404" TargetMode="External"/><Relationship Id="rId3503" Type="http://schemas.openxmlformats.org/officeDocument/2006/relationships/hyperlink" Target="http://maps.google.com/?output=embed&amp;q=41.61225000,-70.42786111" TargetMode="External"/><Relationship Id="rId424" Type="http://schemas.openxmlformats.org/officeDocument/2006/relationships/hyperlink" Target="http://www.usharbormaster.com/secure/AuxAidReport_new.cfm?id=43898" TargetMode="External"/><Relationship Id="rId1054" Type="http://schemas.openxmlformats.org/officeDocument/2006/relationships/hyperlink" Target="http://maps.google.com/?output=embed&amp;q=41.63688333,-70.24721667" TargetMode="External"/><Relationship Id="rId2105" Type="http://schemas.openxmlformats.org/officeDocument/2006/relationships/hyperlink" Target="http://www.usharbormaster.com/secure/auxview.cfm?recordid=44721" TargetMode="External"/><Relationship Id="rId1121" Type="http://schemas.openxmlformats.org/officeDocument/2006/relationships/hyperlink" Target="http://www.usharbormaster.com/secure/auxview.cfm?recordid=25209" TargetMode="External"/><Relationship Id="rId4277" Type="http://schemas.openxmlformats.org/officeDocument/2006/relationships/hyperlink" Target="http://www.usharbormaster.com/secure/auxview.cfm?recordid=29149" TargetMode="External"/><Relationship Id="rId4691" Type="http://schemas.openxmlformats.org/officeDocument/2006/relationships/hyperlink" Target="http://maps.google.com/?output=embed&amp;q=40.98720861,-70.43856750" TargetMode="External"/><Relationship Id="rId3293" Type="http://schemas.openxmlformats.org/officeDocument/2006/relationships/hyperlink" Target="http://www.usharbormaster.com/secure/auxview.cfm?recordid=44566" TargetMode="External"/><Relationship Id="rId4344" Type="http://schemas.openxmlformats.org/officeDocument/2006/relationships/hyperlink" Target="http://www.usharbormaster.com/secure/AuxAidReport_new.cfm?id=29271" TargetMode="External"/><Relationship Id="rId1938" Type="http://schemas.openxmlformats.org/officeDocument/2006/relationships/hyperlink" Target="http://maps.google.com/?output=embed&amp;q=41.65293333,-70.80931667" TargetMode="External"/><Relationship Id="rId3360" Type="http://schemas.openxmlformats.org/officeDocument/2006/relationships/hyperlink" Target="http://www.usharbormaster.com/secure/AuxAidReport_new.cfm?id=28076" TargetMode="External"/><Relationship Id="rId281" Type="http://schemas.openxmlformats.org/officeDocument/2006/relationships/hyperlink" Target="http://www.usharbormaster.com/secure/auxview.cfm?recordid=25733" TargetMode="External"/><Relationship Id="rId3013" Type="http://schemas.openxmlformats.org/officeDocument/2006/relationships/hyperlink" Target="http://www.usharbormaster.com/secure/auxview.cfm?recordid=29392" TargetMode="External"/><Relationship Id="rId4411" Type="http://schemas.openxmlformats.org/officeDocument/2006/relationships/hyperlink" Target="http://maps.google.com/?output=embed&amp;q=41.64600000,-70.80180000" TargetMode="External"/><Relationship Id="rId2779" Type="http://schemas.openxmlformats.org/officeDocument/2006/relationships/hyperlink" Target="http://maps.google.com/?output=embed&amp;q=41.73637222,-70.65110556" TargetMode="External"/><Relationship Id="rId5185" Type="http://schemas.openxmlformats.org/officeDocument/2006/relationships/hyperlink" Target="http://www.usharbormaster.com/secure/auxview.cfm?recordid=28805" TargetMode="External"/><Relationship Id="rId1795" Type="http://schemas.openxmlformats.org/officeDocument/2006/relationships/hyperlink" Target="http://maps.google.com/?output=embed&amp;q=41.70891667,-70.30138889" TargetMode="External"/><Relationship Id="rId2846" Type="http://schemas.openxmlformats.org/officeDocument/2006/relationships/hyperlink" Target="http://maps.google.com/?output=embed&amp;q=41.58878333,-70.44928333" TargetMode="External"/><Relationship Id="rId87" Type="http://schemas.openxmlformats.org/officeDocument/2006/relationships/hyperlink" Target="http://maps.google.com/?output=embed&amp;q=41.56250000,-70.93116667" TargetMode="External"/><Relationship Id="rId818" Type="http://schemas.openxmlformats.org/officeDocument/2006/relationships/hyperlink" Target="http://maps.google.com/?output=embed&amp;q=41.42473889,-70.92553889" TargetMode="External"/><Relationship Id="rId1448" Type="http://schemas.openxmlformats.org/officeDocument/2006/relationships/hyperlink" Target="http://www.usharbormaster.com/secure/AuxAidReport_new.cfm?id=29985" TargetMode="External"/><Relationship Id="rId1862" Type="http://schemas.openxmlformats.org/officeDocument/2006/relationships/hyperlink" Target="http://maps.google.com/?output=embed&amp;q=41.63897222,-70.40541667" TargetMode="External"/><Relationship Id="rId2913" Type="http://schemas.openxmlformats.org/officeDocument/2006/relationships/hyperlink" Target="http://www.usharbormaster.com/secure/auxview.cfm?recordid=26340" TargetMode="External"/><Relationship Id="rId1515" Type="http://schemas.openxmlformats.org/officeDocument/2006/relationships/hyperlink" Target="http://maps.google.com/?output=embed&amp;q=41.70300000,-70.61993333" TargetMode="External"/><Relationship Id="rId3687" Type="http://schemas.openxmlformats.org/officeDocument/2006/relationships/hyperlink" Target="http://maps.google.com/?output=embed&amp;q=41.70138333,-70.75275000" TargetMode="External"/><Relationship Id="rId4738" Type="http://schemas.openxmlformats.org/officeDocument/2006/relationships/hyperlink" Target="http://maps.google.com/?output=embed&amp;q=41.56760000,-70.52408333" TargetMode="External"/><Relationship Id="rId2289" Type="http://schemas.openxmlformats.org/officeDocument/2006/relationships/hyperlink" Target="http://www.usharbormaster.com/secure/auxview.cfm?recordid=29648" TargetMode="External"/><Relationship Id="rId3754" Type="http://schemas.openxmlformats.org/officeDocument/2006/relationships/hyperlink" Target="http://maps.google.com/?output=embed&amp;q=41.09212556,-71.19055167" TargetMode="External"/><Relationship Id="rId4805" Type="http://schemas.openxmlformats.org/officeDocument/2006/relationships/hyperlink" Target="http://www.usharbormaster.com/secure/auxview.cfm?recordid=29191" TargetMode="External"/><Relationship Id="rId675" Type="http://schemas.openxmlformats.org/officeDocument/2006/relationships/hyperlink" Target="http://maps.google.com/?output=embed&amp;q=41.75286111,-70.18441667" TargetMode="External"/><Relationship Id="rId2356" Type="http://schemas.openxmlformats.org/officeDocument/2006/relationships/hyperlink" Target="http://www.usharbormaster.com/secure/AuxAidReport_new.cfm?id=29422" TargetMode="External"/><Relationship Id="rId2770" Type="http://schemas.openxmlformats.org/officeDocument/2006/relationships/hyperlink" Target="http://maps.google.com/?output=embed&amp;q=41.70320000,-70.62483333" TargetMode="External"/><Relationship Id="rId3407" Type="http://schemas.openxmlformats.org/officeDocument/2006/relationships/hyperlink" Target="http://maps.google.com/?output=embed&amp;q=41.71227778,-70.30797222" TargetMode="External"/><Relationship Id="rId3821" Type="http://schemas.openxmlformats.org/officeDocument/2006/relationships/hyperlink" Target="http://www.usharbormaster.com/secure/auxview.cfm?recordid=28402" TargetMode="External"/><Relationship Id="rId328" Type="http://schemas.openxmlformats.org/officeDocument/2006/relationships/hyperlink" Target="http://www.usharbormaster.com/secure/AuxAidReport_new.cfm?id=28498" TargetMode="External"/><Relationship Id="rId742" Type="http://schemas.openxmlformats.org/officeDocument/2006/relationships/hyperlink" Target="http://maps.google.com/?output=embed&amp;q=41.62890722,-70.41235972" TargetMode="External"/><Relationship Id="rId1372" Type="http://schemas.openxmlformats.org/officeDocument/2006/relationships/hyperlink" Target="http://www.usharbormaster.com/secure/AuxAidReport_new.cfm?id=29463" TargetMode="External"/><Relationship Id="rId2009" Type="http://schemas.openxmlformats.org/officeDocument/2006/relationships/hyperlink" Target="http://www.usharbormaster.com/secure/auxview.cfm?recordid=27660" TargetMode="External"/><Relationship Id="rId2423" Type="http://schemas.openxmlformats.org/officeDocument/2006/relationships/hyperlink" Target="http://maps.google.com/?output=embed&amp;q=41.66200000,-69.95375000" TargetMode="External"/><Relationship Id="rId1025" Type="http://schemas.openxmlformats.org/officeDocument/2006/relationships/hyperlink" Target="http://www.usharbormaster.com/secure/auxview.cfm?recordid=29180" TargetMode="External"/><Relationship Id="rId4595" Type="http://schemas.openxmlformats.org/officeDocument/2006/relationships/hyperlink" Target="http://maps.google.com/?output=embed&amp;q=41.03610500,-70.52775417" TargetMode="External"/><Relationship Id="rId3197" Type="http://schemas.openxmlformats.org/officeDocument/2006/relationships/hyperlink" Target="http://www.usharbormaster.com/secure/auxview.cfm?recordid=44541" TargetMode="External"/><Relationship Id="rId4248" Type="http://schemas.openxmlformats.org/officeDocument/2006/relationships/hyperlink" Target="http://www.usharbormaster.com/secure/AuxAidReport_new.cfm?id=44951" TargetMode="External"/><Relationship Id="rId4662" Type="http://schemas.openxmlformats.org/officeDocument/2006/relationships/hyperlink" Target="http://maps.google.com/?output=embed&amp;q=41.00303722,-70.50496917" TargetMode="External"/><Relationship Id="rId185" Type="http://schemas.openxmlformats.org/officeDocument/2006/relationships/hyperlink" Target="http://www.usharbormaster.com/secure/auxview.cfm?recordid=28499" TargetMode="External"/><Relationship Id="rId1909" Type="http://schemas.openxmlformats.org/officeDocument/2006/relationships/hyperlink" Target="http://www.usharbormaster.com/secure/auxview.cfm?recordid=43850" TargetMode="External"/><Relationship Id="rId3264" Type="http://schemas.openxmlformats.org/officeDocument/2006/relationships/hyperlink" Target="http://www.usharbormaster.com/secure/AuxAidReport_new.cfm?id=44558" TargetMode="External"/><Relationship Id="rId4315" Type="http://schemas.openxmlformats.org/officeDocument/2006/relationships/hyperlink" Target="http://maps.google.com/?output=embed&amp;q=41.80527778,-69.97208333" TargetMode="External"/><Relationship Id="rId2280" Type="http://schemas.openxmlformats.org/officeDocument/2006/relationships/hyperlink" Target="http://www.usharbormaster.com/secure/AuxAidReport_new.cfm?id=26713" TargetMode="External"/><Relationship Id="rId3331" Type="http://schemas.openxmlformats.org/officeDocument/2006/relationships/hyperlink" Target="http://maps.google.com/?output=embed&amp;q=41.71763889,-69.99511111" TargetMode="External"/><Relationship Id="rId252" Type="http://schemas.openxmlformats.org/officeDocument/2006/relationships/hyperlink" Target="http://www.usharbormaster.com/secure/AuxAidReport_new.cfm?id=23866" TargetMode="External"/><Relationship Id="rId5089" Type="http://schemas.openxmlformats.org/officeDocument/2006/relationships/hyperlink" Target="http://www.usharbormaster.com/secure/auxview.cfm?recordid=26373" TargetMode="External"/><Relationship Id="rId1699" Type="http://schemas.openxmlformats.org/officeDocument/2006/relationships/hyperlink" Target="http://maps.google.com/?output=embed&amp;q=41.28741667,-70.20519444" TargetMode="External"/><Relationship Id="rId2000" Type="http://schemas.openxmlformats.org/officeDocument/2006/relationships/hyperlink" Target="http://www.usharbormaster.com/secure/AuxAidReport_new.cfm?id=29563" TargetMode="External"/><Relationship Id="rId5156" Type="http://schemas.openxmlformats.org/officeDocument/2006/relationships/hyperlink" Target="http://www.usharbormaster.com/secure/AuxAidReport_new.cfm?id=44621" TargetMode="External"/><Relationship Id="rId4172" Type="http://schemas.openxmlformats.org/officeDocument/2006/relationships/hyperlink" Target="http://www.usharbormaster.com/secure/AuxAidReport_new.cfm?id=44932" TargetMode="External"/><Relationship Id="rId1766" Type="http://schemas.openxmlformats.org/officeDocument/2006/relationships/hyperlink" Target="http://maps.google.com/?output=embed&amp;q=41.27852778,-70.19986111" TargetMode="External"/><Relationship Id="rId2817" Type="http://schemas.openxmlformats.org/officeDocument/2006/relationships/hyperlink" Target="http://www.usharbormaster.com/secure/auxview.cfm?recordid=26649" TargetMode="External"/><Relationship Id="rId58" Type="http://schemas.openxmlformats.org/officeDocument/2006/relationships/hyperlink" Target="http://maps.google.com/?output=embed&amp;q=41.66088889,-70.08875000" TargetMode="External"/><Relationship Id="rId1419" Type="http://schemas.openxmlformats.org/officeDocument/2006/relationships/hyperlink" Target="http://maps.google.com/?output=embed&amp;q=41.45293333,-70.58698333" TargetMode="External"/><Relationship Id="rId1833" Type="http://schemas.openxmlformats.org/officeDocument/2006/relationships/hyperlink" Target="http://www.usharbormaster.com/secure/auxview.cfm?recordid=26583" TargetMode="External"/><Relationship Id="rId4989" Type="http://schemas.openxmlformats.org/officeDocument/2006/relationships/hyperlink" Target="http://www.usharbormaster.com/secure/auxview.cfm?recordid=29416" TargetMode="External"/><Relationship Id="rId1900" Type="http://schemas.openxmlformats.org/officeDocument/2006/relationships/hyperlink" Target="http://www.usharbormaster.com/secure/AuxAidReport_new.cfm?id=44039" TargetMode="External"/><Relationship Id="rId3658" Type="http://schemas.openxmlformats.org/officeDocument/2006/relationships/hyperlink" Target="http://maps.google.com/?output=embed&amp;q=41.63518000,-70.74255000" TargetMode="External"/><Relationship Id="rId4709" Type="http://schemas.openxmlformats.org/officeDocument/2006/relationships/hyperlink" Target="http://www.usharbormaster.com/secure/auxview.cfm?recordid=44320" TargetMode="External"/><Relationship Id="rId579" Type="http://schemas.openxmlformats.org/officeDocument/2006/relationships/hyperlink" Target="http://maps.google.com/?output=embed&amp;q=41.63280556,-70.36025000" TargetMode="External"/><Relationship Id="rId993" Type="http://schemas.openxmlformats.org/officeDocument/2006/relationships/hyperlink" Target="http://www.usharbormaster.com/secure/auxview.cfm?recordid=26129" TargetMode="External"/><Relationship Id="rId2674" Type="http://schemas.openxmlformats.org/officeDocument/2006/relationships/hyperlink" Target="http://maps.google.com/?output=embed&amp;q=41.70230556,-69.94280556" TargetMode="External"/><Relationship Id="rId5080" Type="http://schemas.openxmlformats.org/officeDocument/2006/relationships/hyperlink" Target="http://www.usharbormaster.com/secure/AuxAidReport_new.cfm?id=26379" TargetMode="External"/><Relationship Id="rId646" Type="http://schemas.openxmlformats.org/officeDocument/2006/relationships/hyperlink" Target="http://maps.google.com/?output=embed&amp;q=41.66831667,-69.94416667" TargetMode="External"/><Relationship Id="rId1276" Type="http://schemas.openxmlformats.org/officeDocument/2006/relationships/hyperlink" Target="http://www.usharbormaster.com/secure/AuxAidReport_new.cfm?id=23994" TargetMode="External"/><Relationship Id="rId2327" Type="http://schemas.openxmlformats.org/officeDocument/2006/relationships/hyperlink" Target="http://maps.google.com/?output=embed&amp;q=41.63002778,-70.40097222" TargetMode="External"/><Relationship Id="rId3725" Type="http://schemas.openxmlformats.org/officeDocument/2006/relationships/hyperlink" Target="http://www.usharbormaster.com/secure/auxview.cfm?recordid=28119" TargetMode="External"/><Relationship Id="rId1690" Type="http://schemas.openxmlformats.org/officeDocument/2006/relationships/hyperlink" Target="http://maps.google.com/?output=embed&amp;q=41.75688889,-70.17066667" TargetMode="External"/><Relationship Id="rId2741" Type="http://schemas.openxmlformats.org/officeDocument/2006/relationships/hyperlink" Target="http://www.usharbormaster.com/secure/auxview.cfm?recordid=28071" TargetMode="External"/><Relationship Id="rId713" Type="http://schemas.openxmlformats.org/officeDocument/2006/relationships/hyperlink" Target="http://www.usharbormaster.com/secure/auxview.cfm?recordid=26485" TargetMode="External"/><Relationship Id="rId1343" Type="http://schemas.openxmlformats.org/officeDocument/2006/relationships/hyperlink" Target="http://maps.google.com/?output=embed&amp;q=41.65458333,-70.11597222" TargetMode="External"/><Relationship Id="rId4499" Type="http://schemas.openxmlformats.org/officeDocument/2006/relationships/hyperlink" Target="http://maps.google.com/?output=embed&amp;q=41.08754111,-70.41869806" TargetMode="External"/><Relationship Id="rId1410" Type="http://schemas.openxmlformats.org/officeDocument/2006/relationships/hyperlink" Target="http://maps.google.com/?output=embed&amp;q=41.45952778,-70.59040556" TargetMode="External"/><Relationship Id="rId4566" Type="http://schemas.openxmlformats.org/officeDocument/2006/relationships/hyperlink" Target="http://maps.google.com/?output=embed&amp;q=41.05391528,-70.44002222" TargetMode="External"/><Relationship Id="rId4980" Type="http://schemas.openxmlformats.org/officeDocument/2006/relationships/hyperlink" Target="http://www.usharbormaster.com/secure/AuxAidReport_new.cfm?id=29412" TargetMode="External"/><Relationship Id="rId3168" Type="http://schemas.openxmlformats.org/officeDocument/2006/relationships/hyperlink" Target="http://www.usharbormaster.com/secure/AuxAidReport_new.cfm?id=44533" TargetMode="External"/><Relationship Id="rId3582" Type="http://schemas.openxmlformats.org/officeDocument/2006/relationships/hyperlink" Target="http://maps.google.com/?output=embed&amp;q=41.64863333,-70.63691667" TargetMode="External"/><Relationship Id="rId4219" Type="http://schemas.openxmlformats.org/officeDocument/2006/relationships/hyperlink" Target="http://maps.google.com/?output=embed&amp;q=40.98012944,-70.92272833" TargetMode="External"/><Relationship Id="rId4633" Type="http://schemas.openxmlformats.org/officeDocument/2006/relationships/hyperlink" Target="http://www.usharbormaster.com/secure/auxview.cfm?recordid=44172" TargetMode="External"/><Relationship Id="rId2184" Type="http://schemas.openxmlformats.org/officeDocument/2006/relationships/hyperlink" Target="http://www.usharbormaster.com/secure/AuxAidReport_new.cfm?id=27633" TargetMode="External"/><Relationship Id="rId3235" Type="http://schemas.openxmlformats.org/officeDocument/2006/relationships/hyperlink" Target="http://maps.google.com/?output=embed&amp;q=41.11133028,-71.03753056" TargetMode="External"/><Relationship Id="rId156" Type="http://schemas.openxmlformats.org/officeDocument/2006/relationships/hyperlink" Target="http://www.usharbormaster.com/secure/AuxAidReport_new.cfm?id=23746" TargetMode="External"/><Relationship Id="rId570" Type="http://schemas.openxmlformats.org/officeDocument/2006/relationships/hyperlink" Target="http://maps.google.com/?output=embed&amp;q=41.63169444,-70.36180556" TargetMode="External"/><Relationship Id="rId2251" Type="http://schemas.openxmlformats.org/officeDocument/2006/relationships/hyperlink" Target="http://maps.google.com/?output=embed&amp;q=41.32313889,-70.03766667" TargetMode="External"/><Relationship Id="rId3302" Type="http://schemas.openxmlformats.org/officeDocument/2006/relationships/hyperlink" Target="http://maps.google.com/?output=embed&amp;q=41.07943194,-70.96966222" TargetMode="External"/><Relationship Id="rId4700" Type="http://schemas.openxmlformats.org/officeDocument/2006/relationships/hyperlink" Target="http://www.usharbormaster.com/secure/AuxAidReport_new.cfm?id=44406" TargetMode="External"/><Relationship Id="rId223" Type="http://schemas.openxmlformats.org/officeDocument/2006/relationships/hyperlink" Target="http://maps.google.com/?output=embed&amp;q=41.68786111,-70.16202778" TargetMode="External"/><Relationship Id="rId4076" Type="http://schemas.openxmlformats.org/officeDocument/2006/relationships/hyperlink" Target="http://www.usharbormaster.com/secure/AuxAidReport_new.cfm?id=44910" TargetMode="External"/><Relationship Id="rId4490" Type="http://schemas.openxmlformats.org/officeDocument/2006/relationships/hyperlink" Target="http://maps.google.com/?output=embed&amp;q=41.08699750,-70.46278500" TargetMode="External"/><Relationship Id="rId5127" Type="http://schemas.openxmlformats.org/officeDocument/2006/relationships/hyperlink" Target="http://maps.google.com/?output=embed&amp;q=41.72685000,-70.73061667" TargetMode="External"/><Relationship Id="rId1737" Type="http://schemas.openxmlformats.org/officeDocument/2006/relationships/hyperlink" Target="http://www.usharbormaster.com/secure/auxview.cfm?recordid=28686" TargetMode="External"/><Relationship Id="rId3092" Type="http://schemas.openxmlformats.org/officeDocument/2006/relationships/hyperlink" Target="http://www.usharbormaster.com/secure/AuxAidReport_new.cfm?id=44514" TargetMode="External"/><Relationship Id="rId4143" Type="http://schemas.openxmlformats.org/officeDocument/2006/relationships/hyperlink" Target="http://maps.google.com/?output=embed&amp;q=40.99557889,-70.96680250" TargetMode="External"/><Relationship Id="rId29" Type="http://schemas.openxmlformats.org/officeDocument/2006/relationships/hyperlink" Target="http://www.usharbormaster.com/secure/auxview.cfm?recordid=27970" TargetMode="External"/><Relationship Id="rId4210" Type="http://schemas.openxmlformats.org/officeDocument/2006/relationships/hyperlink" Target="http://maps.google.com/?output=embed&amp;q=40.97814333,-71.03269222" TargetMode="External"/><Relationship Id="rId1804" Type="http://schemas.openxmlformats.org/officeDocument/2006/relationships/hyperlink" Target="http://www.usharbormaster.com/secure/AuxAidReport_new.cfm?id=29448" TargetMode="External"/><Relationship Id="rId3976" Type="http://schemas.openxmlformats.org/officeDocument/2006/relationships/hyperlink" Target="http://www.usharbormaster.com/secure/AuxAidReport_new.cfm?id=44885" TargetMode="External"/><Relationship Id="rId897" Type="http://schemas.openxmlformats.org/officeDocument/2006/relationships/hyperlink" Target="http://www.usharbormaster.com/secure/auxview.cfm?recordid=29452" TargetMode="External"/><Relationship Id="rId2578" Type="http://schemas.openxmlformats.org/officeDocument/2006/relationships/hyperlink" Target="http://maps.google.com/?output=embed&amp;q=41.63747222,-70.22184722" TargetMode="External"/><Relationship Id="rId2992" Type="http://schemas.openxmlformats.org/officeDocument/2006/relationships/hyperlink" Target="http://www.usharbormaster.com/secure/AuxAidReport_new.cfm?id=26089" TargetMode="External"/><Relationship Id="rId3629" Type="http://schemas.openxmlformats.org/officeDocument/2006/relationships/hyperlink" Target="http://www.usharbormaster.com/secure/auxview.cfm?recordid=37960" TargetMode="External"/><Relationship Id="rId5051" Type="http://schemas.openxmlformats.org/officeDocument/2006/relationships/hyperlink" Target="http://maps.google.com/?output=embed&amp;q=41.60273889,-70.84402778" TargetMode="External"/><Relationship Id="rId964" Type="http://schemas.openxmlformats.org/officeDocument/2006/relationships/hyperlink" Target="http://www.usharbormaster.com/secure/AuxAidReport_new.cfm?id=28672" TargetMode="External"/><Relationship Id="rId1594" Type="http://schemas.openxmlformats.org/officeDocument/2006/relationships/hyperlink" Target="http://maps.google.com/?output=embed&amp;q=41.75872222,-69.95763889" TargetMode="External"/><Relationship Id="rId2645" Type="http://schemas.openxmlformats.org/officeDocument/2006/relationships/hyperlink" Target="http://www.usharbormaster.com/secure/auxview.cfm?recordid=41282" TargetMode="External"/><Relationship Id="rId617" Type="http://schemas.openxmlformats.org/officeDocument/2006/relationships/hyperlink" Target="http://www.usharbormaster.com/secure/auxview.cfm?recordid=27438" TargetMode="External"/><Relationship Id="rId1247" Type="http://schemas.openxmlformats.org/officeDocument/2006/relationships/hyperlink" Target="http://maps.google.com/?output=embed&amp;q=41.54955556,-70.57102778" TargetMode="External"/><Relationship Id="rId1661" Type="http://schemas.openxmlformats.org/officeDocument/2006/relationships/hyperlink" Target="http://www.usharbormaster.com/secure/auxview.cfm?recordid=26328" TargetMode="External"/><Relationship Id="rId2712" Type="http://schemas.openxmlformats.org/officeDocument/2006/relationships/hyperlink" Target="http://www.usharbormaster.com/secure/AuxAidReport_new.cfm?id=28063" TargetMode="External"/><Relationship Id="rId1314" Type="http://schemas.openxmlformats.org/officeDocument/2006/relationships/hyperlink" Target="http://maps.google.com/?output=embed&amp;q=41.68586111,-70.62125000" TargetMode="External"/><Relationship Id="rId4884" Type="http://schemas.openxmlformats.org/officeDocument/2006/relationships/hyperlink" Target="http://www.usharbormaster.com/secure/AuxAidReport_new.cfm?id=24120" TargetMode="External"/><Relationship Id="rId3486" Type="http://schemas.openxmlformats.org/officeDocument/2006/relationships/hyperlink" Target="http://maps.google.com/?output=embed&amp;q=41.57346667,-70.52893333" TargetMode="External"/><Relationship Id="rId4537" Type="http://schemas.openxmlformats.org/officeDocument/2006/relationships/hyperlink" Target="http://www.usharbormaster.com/secure/auxview.cfm?recordid=44148" TargetMode="External"/><Relationship Id="rId20" Type="http://schemas.openxmlformats.org/officeDocument/2006/relationships/hyperlink" Target="http://www.usharbormaster.com/secure/AuxAidReport_new.cfm?id=27468" TargetMode="External"/><Relationship Id="rId2088" Type="http://schemas.openxmlformats.org/officeDocument/2006/relationships/hyperlink" Target="http://www.usharbormaster.com/secure/AuxAidReport_new.cfm?id=44993" TargetMode="External"/><Relationship Id="rId3139" Type="http://schemas.openxmlformats.org/officeDocument/2006/relationships/hyperlink" Target="http://maps.google.com/?output=embed&amp;q=41.17719806,-71.10512250" TargetMode="External"/><Relationship Id="rId4951" Type="http://schemas.openxmlformats.org/officeDocument/2006/relationships/hyperlink" Target="http://maps.google.com/?output=embed&amp;q=41.61194444,-70.40066667" TargetMode="External"/><Relationship Id="rId474" Type="http://schemas.openxmlformats.org/officeDocument/2006/relationships/hyperlink" Target="http://maps.google.com/?output=embed&amp;q=41.74321667,-70.65371667" TargetMode="External"/><Relationship Id="rId2155" Type="http://schemas.openxmlformats.org/officeDocument/2006/relationships/hyperlink" Target="http://maps.google.com/?output=embed&amp;q=41.45105556,-70.59766667" TargetMode="External"/><Relationship Id="rId3553" Type="http://schemas.openxmlformats.org/officeDocument/2006/relationships/hyperlink" Target="http://www.usharbormaster.com/secure/auxview.cfm?recordid=26527" TargetMode="External"/><Relationship Id="rId4604" Type="http://schemas.openxmlformats.org/officeDocument/2006/relationships/hyperlink" Target="http://www.usharbormaster.com/secure/AuxAidReport_new.cfm?id=44164" TargetMode="External"/><Relationship Id="rId127" Type="http://schemas.openxmlformats.org/officeDocument/2006/relationships/hyperlink" Target="http://maps.google.com/?output=embed&amp;q=41.68338889,-69.94775000" TargetMode="External"/><Relationship Id="rId3206" Type="http://schemas.openxmlformats.org/officeDocument/2006/relationships/hyperlink" Target="http://maps.google.com/?output=embed&amp;q=41.12753722,-71.08066139" TargetMode="External"/><Relationship Id="rId3620" Type="http://schemas.openxmlformats.org/officeDocument/2006/relationships/hyperlink" Target="http://www.usharbormaster.com/secure/AuxAidReport_new.cfm?id=37966" TargetMode="External"/><Relationship Id="rId541" Type="http://schemas.openxmlformats.org/officeDocument/2006/relationships/hyperlink" Target="http://www.usharbormaster.com/secure/auxview.cfm?recordid=29087" TargetMode="External"/><Relationship Id="rId1171" Type="http://schemas.openxmlformats.org/officeDocument/2006/relationships/hyperlink" Target="http://maps.google.com/?output=embed&amp;q=41.73483333,-70.62143333" TargetMode="External"/><Relationship Id="rId2222" Type="http://schemas.openxmlformats.org/officeDocument/2006/relationships/hyperlink" Target="http://maps.google.com/?output=embed&amp;q=41.30052778,-70.06188889" TargetMode="External"/><Relationship Id="rId1988" Type="http://schemas.openxmlformats.org/officeDocument/2006/relationships/hyperlink" Target="http://www.usharbormaster.com/secure/AuxAidReport_new.cfm?id=27443" TargetMode="External"/><Relationship Id="rId4394" Type="http://schemas.openxmlformats.org/officeDocument/2006/relationships/hyperlink" Target="http://maps.google.com/?output=embed&amp;q=41.28177778,-70.09263889" TargetMode="External"/><Relationship Id="rId4047" Type="http://schemas.openxmlformats.org/officeDocument/2006/relationships/hyperlink" Target="http://maps.google.com/?output=embed&amp;q=41.01017944,-71.05570861" TargetMode="External"/><Relationship Id="rId4461" Type="http://schemas.openxmlformats.org/officeDocument/2006/relationships/hyperlink" Target="http://www.usharbormaster.com/secure/auxview.cfm?recordid=44129" TargetMode="External"/><Relationship Id="rId3063" Type="http://schemas.openxmlformats.org/officeDocument/2006/relationships/hyperlink" Target="http://maps.google.com/?output=embed&amp;q=41.22719750,-71.10670083" TargetMode="External"/><Relationship Id="rId4114" Type="http://schemas.openxmlformats.org/officeDocument/2006/relationships/hyperlink" Target="http://maps.google.com/?output=embed&amp;q=40.99340611,-71.12137611" TargetMode="External"/><Relationship Id="rId1708" Type="http://schemas.openxmlformats.org/officeDocument/2006/relationships/hyperlink" Target="http://www.usharbormaster.com/secure/AuxAidReport_new.cfm?id=23943" TargetMode="External"/><Relationship Id="rId3130" Type="http://schemas.openxmlformats.org/officeDocument/2006/relationships/hyperlink" Target="http://maps.google.com/?output=embed&amp;q=41.17643833,-71.14910083" TargetMode="External"/><Relationship Id="rId2896" Type="http://schemas.openxmlformats.org/officeDocument/2006/relationships/hyperlink" Target="http://www.usharbormaster.com/secure/AuxAidReport_new.cfm?id=24030" TargetMode="External"/><Relationship Id="rId3947" Type="http://schemas.openxmlformats.org/officeDocument/2006/relationships/hyperlink" Target="http://maps.google.com/?output=embed&amp;q=41.02455583,-71.18847806" TargetMode="External"/><Relationship Id="rId868" Type="http://schemas.openxmlformats.org/officeDocument/2006/relationships/hyperlink" Target="http://www.usharbormaster.com/secure/AuxAidReport_new.cfm?id=27513" TargetMode="External"/><Relationship Id="rId1498" Type="http://schemas.openxmlformats.org/officeDocument/2006/relationships/hyperlink" Target="http://maps.google.com/?output=embed&amp;q=41.63013889,-70.27152778" TargetMode="External"/><Relationship Id="rId2549" Type="http://schemas.openxmlformats.org/officeDocument/2006/relationships/hyperlink" Target="http://www.usharbormaster.com/secure/auxview.cfm?recordid=30987" TargetMode="External"/><Relationship Id="rId2963" Type="http://schemas.openxmlformats.org/officeDocument/2006/relationships/hyperlink" Target="http://maps.google.com/?output=embed&amp;q=41.64488889,-70.40886111" TargetMode="External"/><Relationship Id="rId935" Type="http://schemas.openxmlformats.org/officeDocument/2006/relationships/hyperlink" Target="http://maps.google.com/?output=embed&amp;q=41.46023611,-70.58506389" TargetMode="External"/><Relationship Id="rId1565" Type="http://schemas.openxmlformats.org/officeDocument/2006/relationships/hyperlink" Target="http://www.usharbormaster.com/secure/auxview.cfm?recordid=29264" TargetMode="External"/><Relationship Id="rId2616" Type="http://schemas.openxmlformats.org/officeDocument/2006/relationships/hyperlink" Target="http://www.usharbormaster.com/secure/AuxAidReport_new.cfm?id=24051" TargetMode="External"/><Relationship Id="rId5022" Type="http://schemas.openxmlformats.org/officeDocument/2006/relationships/hyperlink" Target="http://maps.google.com/?output=embed&amp;q=41.60444444,-70.64333333" TargetMode="External"/><Relationship Id="rId1218" Type="http://schemas.openxmlformats.org/officeDocument/2006/relationships/hyperlink" Target="http://maps.google.com/?output=embed&amp;q=41.54505750,-70.58019083" TargetMode="External"/><Relationship Id="rId1632" Type="http://schemas.openxmlformats.org/officeDocument/2006/relationships/hyperlink" Target="http://www.usharbormaster.com/secure/AuxAidReport_new.cfm?id=27243" TargetMode="External"/><Relationship Id="rId4788" Type="http://schemas.openxmlformats.org/officeDocument/2006/relationships/hyperlink" Target="http://www.usharbormaster.com/secure/AuxAidReport_new.cfm?id=36698" TargetMode="External"/><Relationship Id="rId4855" Type="http://schemas.openxmlformats.org/officeDocument/2006/relationships/hyperlink" Target="http://maps.google.com/?output=embed&amp;q=41.92500000,-70.03555556" TargetMode="External"/><Relationship Id="rId3457" Type="http://schemas.openxmlformats.org/officeDocument/2006/relationships/hyperlink" Target="http://www.usharbormaster.com/secure/auxview.cfm?recordid=26080" TargetMode="External"/><Relationship Id="rId3871" Type="http://schemas.openxmlformats.org/officeDocument/2006/relationships/hyperlink" Target="http://maps.google.com/?output=embed&amp;q=41.65851667,-70.61881667" TargetMode="External"/><Relationship Id="rId4508" Type="http://schemas.openxmlformats.org/officeDocument/2006/relationships/hyperlink" Target="http://www.usharbormaster.com/secure/AuxAidReport_new.cfm?id=44140" TargetMode="External"/><Relationship Id="rId4922" Type="http://schemas.openxmlformats.org/officeDocument/2006/relationships/hyperlink" Target="http://maps.google.com/?output=embed&amp;q=41.61902778,-70.39902778" TargetMode="External"/><Relationship Id="rId378" Type="http://schemas.openxmlformats.org/officeDocument/2006/relationships/hyperlink" Target="http://maps.google.com/?output=embed&amp;q=41.71277778,-69.96458333" TargetMode="External"/><Relationship Id="rId792" Type="http://schemas.openxmlformats.org/officeDocument/2006/relationships/hyperlink" Target="http://www.usharbormaster.com/secure/AuxAidReport_new.cfm?id=26525" TargetMode="External"/><Relationship Id="rId2059" Type="http://schemas.openxmlformats.org/officeDocument/2006/relationships/hyperlink" Target="http://maps.google.com/?output=embed&amp;q=41.67214389,-69.95993278" TargetMode="External"/><Relationship Id="rId2473" Type="http://schemas.openxmlformats.org/officeDocument/2006/relationships/hyperlink" Target="http://www.usharbormaster.com/secure/auxview.cfm?recordid=26463" TargetMode="External"/><Relationship Id="rId3524" Type="http://schemas.openxmlformats.org/officeDocument/2006/relationships/hyperlink" Target="http://www.usharbormaster.com/secure/AuxAidReport_new.cfm?id=26538" TargetMode="External"/><Relationship Id="rId445" Type="http://schemas.openxmlformats.org/officeDocument/2006/relationships/hyperlink" Target="http://www.usharbormaster.com/secure/auxview.cfm?recordid=36864" TargetMode="External"/><Relationship Id="rId1075" Type="http://schemas.openxmlformats.org/officeDocument/2006/relationships/hyperlink" Target="http://maps.google.com/?output=embed&amp;q=41.54257944,-70.60745361" TargetMode="External"/><Relationship Id="rId2126" Type="http://schemas.openxmlformats.org/officeDocument/2006/relationships/hyperlink" Target="http://maps.google.com/?output=embed&amp;q=41.70534722,-70.62703333" TargetMode="External"/><Relationship Id="rId2540" Type="http://schemas.openxmlformats.org/officeDocument/2006/relationships/hyperlink" Target="http://www.usharbormaster.com/secure/AuxAidReport_new.cfm?id=28483" TargetMode="External"/><Relationship Id="rId512" Type="http://schemas.openxmlformats.org/officeDocument/2006/relationships/hyperlink" Target="http://www.usharbormaster.com/secure/AuxAidReport_new.cfm?id=27501" TargetMode="External"/><Relationship Id="rId1142" Type="http://schemas.openxmlformats.org/officeDocument/2006/relationships/hyperlink" Target="http://maps.google.com/?output=embed&amp;q=41.67300000,-70.17038889" TargetMode="External"/><Relationship Id="rId4298" Type="http://schemas.openxmlformats.org/officeDocument/2006/relationships/hyperlink" Target="http://maps.google.com/?output=embed&amp;q=41.52455500,-70.67305778" TargetMode="External"/><Relationship Id="rId4365" Type="http://schemas.openxmlformats.org/officeDocument/2006/relationships/hyperlink" Target="http://www.usharbormaster.com/secure/auxview.cfm?recordid=24081" TargetMode="External"/><Relationship Id="rId1959" Type="http://schemas.openxmlformats.org/officeDocument/2006/relationships/hyperlink" Target="http://maps.google.com/?output=embed&amp;q=41.64597222,-70.80480556" TargetMode="External"/><Relationship Id="rId4018" Type="http://schemas.openxmlformats.org/officeDocument/2006/relationships/hyperlink" Target="http://maps.google.com/?output=embed&amp;q=41.00834972,-71.20979278" TargetMode="External"/><Relationship Id="rId3381" Type="http://schemas.openxmlformats.org/officeDocument/2006/relationships/hyperlink" Target="http://www.usharbormaster.com/secure/auxview.cfm?recordid=28082" TargetMode="External"/><Relationship Id="rId4432" Type="http://schemas.openxmlformats.org/officeDocument/2006/relationships/hyperlink" Target="http://www.usharbormaster.com/secure/AuxAidReport_new.cfm?id=36597" TargetMode="External"/><Relationship Id="rId3034" Type="http://schemas.openxmlformats.org/officeDocument/2006/relationships/hyperlink" Target="http://maps.google.com/?output=embed&amp;q=41.67488889,-70.61713889" TargetMode="External"/><Relationship Id="rId2050" Type="http://schemas.openxmlformats.org/officeDocument/2006/relationships/hyperlink" Target="http://maps.google.com/?output=embed&amp;q=41.67170583,-69.96035583" TargetMode="External"/><Relationship Id="rId3101" Type="http://schemas.openxmlformats.org/officeDocument/2006/relationships/hyperlink" Target="http://www.usharbormaster.com/secure/auxview.cfm?recordid=44517" TargetMode="External"/><Relationship Id="rId839" Type="http://schemas.openxmlformats.org/officeDocument/2006/relationships/hyperlink" Target="http://maps.google.com/?output=embed&amp;q=41.58961667,-70.46258333" TargetMode="External"/><Relationship Id="rId1469" Type="http://schemas.openxmlformats.org/officeDocument/2006/relationships/hyperlink" Target="http://www.usharbormaster.com/secure/auxview.cfm?recordid=23897" TargetMode="External"/><Relationship Id="rId2867" Type="http://schemas.openxmlformats.org/officeDocument/2006/relationships/hyperlink" Target="http://maps.google.com/?output=embed&amp;q=41.58837222,-70.45733333" TargetMode="External"/><Relationship Id="rId3918" Type="http://schemas.openxmlformats.org/officeDocument/2006/relationships/hyperlink" Target="http://maps.google.com/?output=embed&amp;q=41.56103333,-70.46981667" TargetMode="External"/><Relationship Id="rId1883" Type="http://schemas.openxmlformats.org/officeDocument/2006/relationships/hyperlink" Target="http://maps.google.com/?output=embed&amp;q=41.46107500,-70.58447500" TargetMode="External"/><Relationship Id="rId2934" Type="http://schemas.openxmlformats.org/officeDocument/2006/relationships/hyperlink" Target="http://maps.google.com/?output=embed&amp;q=41.58273333,-70.45648333" TargetMode="External"/><Relationship Id="rId906" Type="http://schemas.openxmlformats.org/officeDocument/2006/relationships/hyperlink" Target="http://maps.google.com/?output=embed&amp;q=41.73977167,-70.65581667" TargetMode="External"/><Relationship Id="rId1536" Type="http://schemas.openxmlformats.org/officeDocument/2006/relationships/hyperlink" Target="http://www.usharbormaster.com/secure/AuxAidReport_new.cfm?id=23912" TargetMode="External"/><Relationship Id="rId1950" Type="http://schemas.openxmlformats.org/officeDocument/2006/relationships/hyperlink" Target="http://maps.google.com/?output=embed&amp;q=41.64650000,-70.80063889" TargetMode="External"/><Relationship Id="rId1603" Type="http://schemas.openxmlformats.org/officeDocument/2006/relationships/hyperlink" Target="http://maps.google.com/?output=embed&amp;q=41.76011111,-69.96116667" TargetMode="External"/><Relationship Id="rId4759" Type="http://schemas.openxmlformats.org/officeDocument/2006/relationships/hyperlink" Target="http://maps.google.com/?output=embed&amp;q=41.55325000,-70.52495167" TargetMode="External"/><Relationship Id="rId3775" Type="http://schemas.openxmlformats.org/officeDocument/2006/relationships/hyperlink" Target="http://maps.google.com/?output=embed&amp;q=41.07628222,-71.14593694" TargetMode="External"/><Relationship Id="rId4826" Type="http://schemas.openxmlformats.org/officeDocument/2006/relationships/hyperlink" Target="http://maps.google.com/?output=embed&amp;q=41.65372222,-70.18777778" TargetMode="External"/><Relationship Id="rId696" Type="http://schemas.openxmlformats.org/officeDocument/2006/relationships/hyperlink" Target="http://www.usharbormaster.com/secure/AuxAidReport_new.cfm?id=26480" TargetMode="External"/><Relationship Id="rId2377" Type="http://schemas.openxmlformats.org/officeDocument/2006/relationships/hyperlink" Target="http://www.usharbormaster.com/secure/auxview.cfm?recordid=29261" TargetMode="External"/><Relationship Id="rId2791" Type="http://schemas.openxmlformats.org/officeDocument/2006/relationships/hyperlink" Target="http://maps.google.com/?output=embed&amp;q=41.30522222,-70.02658333" TargetMode="External"/><Relationship Id="rId3428" Type="http://schemas.openxmlformats.org/officeDocument/2006/relationships/hyperlink" Target="http://www.usharbormaster.com/secure/AuxAidReport_new.cfm?id=26348" TargetMode="External"/><Relationship Id="rId349" Type="http://schemas.openxmlformats.org/officeDocument/2006/relationships/hyperlink" Target="http://www.usharbormaster.com/secure/auxview.cfm?recordid=30136" TargetMode="External"/><Relationship Id="rId763" Type="http://schemas.openxmlformats.org/officeDocument/2006/relationships/hyperlink" Target="http://maps.google.com/?output=embed&amp;q=41.60875000,-70.43258333" TargetMode="External"/><Relationship Id="rId1393" Type="http://schemas.openxmlformats.org/officeDocument/2006/relationships/hyperlink" Target="http://www.usharbormaster.com/secure/auxview.cfm?recordid=28861" TargetMode="External"/><Relationship Id="rId2444" Type="http://schemas.openxmlformats.org/officeDocument/2006/relationships/hyperlink" Target="http://www.usharbormaster.com/secure/AuxAidReport_new.cfm?id=29118" TargetMode="External"/><Relationship Id="rId3842" Type="http://schemas.openxmlformats.org/officeDocument/2006/relationships/hyperlink" Target="http://maps.google.com/?output=embed&amp;q=41.65372222,-69.97369444" TargetMode="External"/><Relationship Id="rId416" Type="http://schemas.openxmlformats.org/officeDocument/2006/relationships/hyperlink" Target="http://www.usharbormaster.com/secure/AuxAidReport_new.cfm?id=27693" TargetMode="External"/><Relationship Id="rId1046" Type="http://schemas.openxmlformats.org/officeDocument/2006/relationships/hyperlink" Target="http://maps.google.com/?output=embed&amp;q=41.63627778,-70.24894444" TargetMode="External"/><Relationship Id="rId830" Type="http://schemas.openxmlformats.org/officeDocument/2006/relationships/hyperlink" Target="http://maps.google.com/?output=embed&amp;q=41.42600000,-70.92351667" TargetMode="External"/><Relationship Id="rId1460" Type="http://schemas.openxmlformats.org/officeDocument/2006/relationships/hyperlink" Target="http://www.usharbormaster.com/secure/AuxAidReport_new.cfm?id=44007" TargetMode="External"/><Relationship Id="rId2511" Type="http://schemas.openxmlformats.org/officeDocument/2006/relationships/hyperlink" Target="http://maps.google.com/?output=embed&amp;q=41.66320000,-69.97940000" TargetMode="External"/><Relationship Id="rId1113" Type="http://schemas.openxmlformats.org/officeDocument/2006/relationships/hyperlink" Target="http://www.usharbormaster.com/secure/auxview.cfm?recordid=45110" TargetMode="External"/><Relationship Id="rId4269" Type="http://schemas.openxmlformats.org/officeDocument/2006/relationships/hyperlink" Target="http://www.usharbormaster.com/secure/auxview.cfm?recordid=23975" TargetMode="External"/><Relationship Id="rId4683" Type="http://schemas.openxmlformats.org/officeDocument/2006/relationships/hyperlink" Target="http://maps.google.com/?output=embed&amp;q=40.98664778,-70.48258500" TargetMode="External"/><Relationship Id="rId3285" Type="http://schemas.openxmlformats.org/officeDocument/2006/relationships/hyperlink" Target="http://www.usharbormaster.com/secure/auxview.cfm?recordid=44564" TargetMode="External"/><Relationship Id="rId4336" Type="http://schemas.openxmlformats.org/officeDocument/2006/relationships/hyperlink" Target="http://www.usharbormaster.com/secure/AuxAidReport_new.cfm?id=29287" TargetMode="External"/><Relationship Id="rId4750" Type="http://schemas.openxmlformats.org/officeDocument/2006/relationships/hyperlink" Target="http://maps.google.com/?output=embed&amp;q=41.55672222,-70.52586111" TargetMode="External"/><Relationship Id="rId3352" Type="http://schemas.openxmlformats.org/officeDocument/2006/relationships/hyperlink" Target="http://www.usharbormaster.com/secure/AuxAidReport_new.cfm?id=28084" TargetMode="External"/><Relationship Id="rId4403" Type="http://schemas.openxmlformats.org/officeDocument/2006/relationships/hyperlink" Target="http://maps.google.com/?output=embed&amp;q=41.62946667,-70.25968333" TargetMode="External"/><Relationship Id="rId273" Type="http://schemas.openxmlformats.org/officeDocument/2006/relationships/hyperlink" Target="http://www.usharbormaster.com/secure/auxview.cfm?recordid=23871" TargetMode="External"/><Relationship Id="rId3005" Type="http://schemas.openxmlformats.org/officeDocument/2006/relationships/hyperlink" Target="http://www.usharbormaster.com/secure/auxview.cfm?recordid=27723" TargetMode="External"/><Relationship Id="rId340" Type="http://schemas.openxmlformats.org/officeDocument/2006/relationships/hyperlink" Target="http://www.usharbormaster.com/secure/AuxAidReport_new.cfm?id=30134" TargetMode="External"/><Relationship Id="rId2021" Type="http://schemas.openxmlformats.org/officeDocument/2006/relationships/hyperlink" Target="http://www.usharbormaster.com/secure/auxview.cfm?recordid=25655" TargetMode="External"/><Relationship Id="rId5177" Type="http://schemas.openxmlformats.org/officeDocument/2006/relationships/hyperlink" Target="http://www.usharbormaster.com/secure/auxview.cfm?recordid=28804" TargetMode="External"/><Relationship Id="rId4193" Type="http://schemas.openxmlformats.org/officeDocument/2006/relationships/hyperlink" Target="http://www.usharbormaster.com/secure/auxview.cfm?recordid=44938" TargetMode="External"/><Relationship Id="rId1787" Type="http://schemas.openxmlformats.org/officeDocument/2006/relationships/hyperlink" Target="http://maps.google.com/?output=embed&amp;q=41.70963889,-70.30172222" TargetMode="External"/><Relationship Id="rId2838" Type="http://schemas.openxmlformats.org/officeDocument/2006/relationships/hyperlink" Target="http://maps.google.com/?output=embed&amp;q=41.58666667,-70.44565000" TargetMode="External"/><Relationship Id="rId79" Type="http://schemas.openxmlformats.org/officeDocument/2006/relationships/hyperlink" Target="http://maps.google.com/?output=embed&amp;q=41.58633333,-70.91100000" TargetMode="External"/><Relationship Id="rId1854" Type="http://schemas.openxmlformats.org/officeDocument/2006/relationships/hyperlink" Target="http://maps.google.com/?output=embed&amp;q=41.63730556,-70.40625000" TargetMode="External"/><Relationship Id="rId2905" Type="http://schemas.openxmlformats.org/officeDocument/2006/relationships/hyperlink" Target="http://www.usharbormaster.com/secure/auxview.cfm?recordid=42671" TargetMode="External"/><Relationship Id="rId4260" Type="http://schemas.openxmlformats.org/officeDocument/2006/relationships/hyperlink" Target="http://www.usharbormaster.com/secure/AuxAidReport_new.cfm?id=44955" TargetMode="External"/><Relationship Id="rId1507" Type="http://schemas.openxmlformats.org/officeDocument/2006/relationships/hyperlink" Target="http://maps.google.com/?output=embed&amp;q=41.70238333,-70.62098333" TargetMode="External"/><Relationship Id="rId1921" Type="http://schemas.openxmlformats.org/officeDocument/2006/relationships/hyperlink" Target="http://www.usharbormaster.com/secure/auxview.cfm?recordid=27667" TargetMode="External"/><Relationship Id="rId3679" Type="http://schemas.openxmlformats.org/officeDocument/2006/relationships/hyperlink" Target="http://maps.google.com/?output=embed&amp;q=41.71027778,-70.76305556" TargetMode="External"/><Relationship Id="rId1297" Type="http://schemas.openxmlformats.org/officeDocument/2006/relationships/hyperlink" Target="http://www.usharbormaster.com/secure/auxview.cfm?recordid=26371" TargetMode="External"/><Relationship Id="rId2695" Type="http://schemas.openxmlformats.org/officeDocument/2006/relationships/hyperlink" Target="http://maps.google.com/?output=embed&amp;q=41.71100000,-69.95591667" TargetMode="External"/><Relationship Id="rId3746" Type="http://schemas.openxmlformats.org/officeDocument/2006/relationships/hyperlink" Target="http://maps.google.com/?output=embed&amp;q=41.10961889,-71.14719806" TargetMode="External"/><Relationship Id="rId667" Type="http://schemas.openxmlformats.org/officeDocument/2006/relationships/hyperlink" Target="http://maps.google.com/?output=embed&amp;q=41.74581667,-70.62060000" TargetMode="External"/><Relationship Id="rId2348" Type="http://schemas.openxmlformats.org/officeDocument/2006/relationships/hyperlink" Target="http://www.usharbormaster.com/secure/AuxAidReport_new.cfm?id=29421" TargetMode="External"/><Relationship Id="rId2762" Type="http://schemas.openxmlformats.org/officeDocument/2006/relationships/hyperlink" Target="http://maps.google.com/?output=embed&amp;q=41.71283333,-69.96269444" TargetMode="External"/><Relationship Id="rId3813" Type="http://schemas.openxmlformats.org/officeDocument/2006/relationships/hyperlink" Target="http://www.usharbormaster.com/secure/auxview.cfm?recordid=28400" TargetMode="External"/><Relationship Id="rId734" Type="http://schemas.openxmlformats.org/officeDocument/2006/relationships/hyperlink" Target="http://maps.google.com/?output=embed&amp;q=41.62731639,-70.41502750" TargetMode="External"/><Relationship Id="rId1364" Type="http://schemas.openxmlformats.org/officeDocument/2006/relationships/hyperlink" Target="http://www.usharbormaster.com/secure/AuxAidReport_new.cfm?id=27879" TargetMode="External"/><Relationship Id="rId2415" Type="http://schemas.openxmlformats.org/officeDocument/2006/relationships/hyperlink" Target="http://maps.google.com/?output=embed&amp;q=41.74316667,-70.62821667" TargetMode="External"/><Relationship Id="rId70" Type="http://schemas.openxmlformats.org/officeDocument/2006/relationships/hyperlink" Target="http://maps.google.com/?output=embed&amp;q=41.58697222,-70.94805556" TargetMode="External"/><Relationship Id="rId801" Type="http://schemas.openxmlformats.org/officeDocument/2006/relationships/hyperlink" Target="http://www.usharbormaster.com/secure/auxview.cfm?recordid=29454" TargetMode="External"/><Relationship Id="rId1017" Type="http://schemas.openxmlformats.org/officeDocument/2006/relationships/hyperlink" Target="http://www.usharbormaster.com/secure/auxview.cfm?recordid=23794" TargetMode="External"/><Relationship Id="rId1431" Type="http://schemas.openxmlformats.org/officeDocument/2006/relationships/hyperlink" Target="http://maps.google.com/?output=embed&amp;q=41.46248056,-70.62708056" TargetMode="External"/><Relationship Id="rId4587" Type="http://schemas.openxmlformats.org/officeDocument/2006/relationships/hyperlink" Target="http://maps.google.com/?output=embed&amp;q=41.03550083,-70.57179806" TargetMode="External"/><Relationship Id="rId3189" Type="http://schemas.openxmlformats.org/officeDocument/2006/relationships/hyperlink" Target="http://www.usharbormaster.com/secure/auxview.cfm?recordid=44539" TargetMode="External"/><Relationship Id="rId4654" Type="http://schemas.openxmlformats.org/officeDocument/2006/relationships/hyperlink" Target="http://maps.google.com/?output=embed&amp;q=41.02082528,-70.41726528" TargetMode="External"/><Relationship Id="rId3256" Type="http://schemas.openxmlformats.org/officeDocument/2006/relationships/hyperlink" Target="http://www.usharbormaster.com/secure/AuxAidReport_new.cfm?id=44556" TargetMode="External"/><Relationship Id="rId4307" Type="http://schemas.openxmlformats.org/officeDocument/2006/relationships/hyperlink" Target="http://maps.google.com/?output=embed&amp;q=41.80525000,-69.96836111" TargetMode="External"/><Relationship Id="rId177" Type="http://schemas.openxmlformats.org/officeDocument/2006/relationships/hyperlink" Target="http://www.usharbormaster.com/secure/auxview.cfm?recordid=23850" TargetMode="External"/><Relationship Id="rId591" Type="http://schemas.openxmlformats.org/officeDocument/2006/relationships/hyperlink" Target="http://maps.google.com/?output=embed&amp;q=41.62594444,-70.36769444" TargetMode="External"/><Relationship Id="rId2272" Type="http://schemas.openxmlformats.org/officeDocument/2006/relationships/hyperlink" Target="http://www.usharbormaster.com/secure/AuxAidReport_new.cfm?id=26714" TargetMode="External"/><Relationship Id="rId3670" Type="http://schemas.openxmlformats.org/officeDocument/2006/relationships/hyperlink" Target="http://maps.google.com/?output=embed&amp;q=41.70680000,-70.75912667" TargetMode="External"/><Relationship Id="rId4721" Type="http://schemas.openxmlformats.org/officeDocument/2006/relationships/hyperlink" Target="http://www.usharbormaster.com/secure/auxview.cfm?recordid=26096" TargetMode="External"/><Relationship Id="rId244" Type="http://schemas.openxmlformats.org/officeDocument/2006/relationships/hyperlink" Target="http://www.usharbormaster.com/secure/AuxAidReport_new.cfm?id=23856" TargetMode="External"/><Relationship Id="rId3323" Type="http://schemas.openxmlformats.org/officeDocument/2006/relationships/hyperlink" Target="http://maps.google.com/?output=embed&amp;q=41.71741667,-69.99461111" TargetMode="External"/><Relationship Id="rId311" Type="http://schemas.openxmlformats.org/officeDocument/2006/relationships/hyperlink" Target="http://maps.google.com/?output=embed&amp;q=41.63880556,-70.19619444" TargetMode="External"/><Relationship Id="rId4097" Type="http://schemas.openxmlformats.org/officeDocument/2006/relationships/hyperlink" Target="http://www.usharbormaster.com/secure/auxview.cfm?recordid=44915" TargetMode="External"/><Relationship Id="rId5148" Type="http://schemas.openxmlformats.org/officeDocument/2006/relationships/hyperlink" Target="http://www.usharbormaster.com/secure/AuxAidReport_new.cfm?id=29131" TargetMode="External"/><Relationship Id="rId1758" Type="http://schemas.openxmlformats.org/officeDocument/2006/relationships/hyperlink" Target="http://maps.google.com/?output=embed&amp;q=41.28780556,-70.19744444" TargetMode="External"/><Relationship Id="rId2809" Type="http://schemas.openxmlformats.org/officeDocument/2006/relationships/hyperlink" Target="http://www.usharbormaster.com/secure/auxview.cfm?recordid=28700" TargetMode="External"/><Relationship Id="rId4164" Type="http://schemas.openxmlformats.org/officeDocument/2006/relationships/hyperlink" Target="http://www.usharbormaster.com/secure/AuxAidReport_new.cfm?id=44930" TargetMode="External"/><Relationship Id="rId3180" Type="http://schemas.openxmlformats.org/officeDocument/2006/relationships/hyperlink" Target="http://www.usharbormaster.com/secure/AuxAidReport_new.cfm?id=44536" TargetMode="External"/><Relationship Id="rId4231" Type="http://schemas.openxmlformats.org/officeDocument/2006/relationships/hyperlink" Target="http://maps.google.com/?output=embed&amp;q=40.95791361,-71.23011389" TargetMode="External"/><Relationship Id="rId1825" Type="http://schemas.openxmlformats.org/officeDocument/2006/relationships/hyperlink" Target="http://www.usharbormaster.com/secure/auxview.cfm?recordid=26581" TargetMode="External"/><Relationship Id="rId3997" Type="http://schemas.openxmlformats.org/officeDocument/2006/relationships/hyperlink" Target="http://www.usharbormaster.com/secure/auxview.cfm?recordid=44891" TargetMode="External"/><Relationship Id="rId2599" Type="http://schemas.openxmlformats.org/officeDocument/2006/relationships/hyperlink" Target="http://maps.google.com/?output=embed&amp;q=41.65310000,-70.63361389" TargetMode="External"/><Relationship Id="rId985" Type="http://schemas.openxmlformats.org/officeDocument/2006/relationships/hyperlink" Target="http://www.usharbormaster.com/secure/auxview.cfm?recordid=28671" TargetMode="External"/><Relationship Id="rId2666" Type="http://schemas.openxmlformats.org/officeDocument/2006/relationships/hyperlink" Target="http://maps.google.com/?output=embed&amp;q=41.69744444,-69.94294444" TargetMode="External"/><Relationship Id="rId3717" Type="http://schemas.openxmlformats.org/officeDocument/2006/relationships/hyperlink" Target="http://www.usharbormaster.com/secure/auxview.cfm?recordid=25910" TargetMode="External"/><Relationship Id="rId5072" Type="http://schemas.openxmlformats.org/officeDocument/2006/relationships/hyperlink" Target="http://www.usharbormaster.com/secure/AuxAidReport_new.cfm?id=26377" TargetMode="External"/><Relationship Id="rId638" Type="http://schemas.openxmlformats.org/officeDocument/2006/relationships/hyperlink" Target="http://maps.google.com/?output=embed&amp;q=41.67325000,-69.94472222" TargetMode="External"/><Relationship Id="rId1268" Type="http://schemas.openxmlformats.org/officeDocument/2006/relationships/hyperlink" Target="http://www.usharbormaster.com/secure/AuxAidReport_new.cfm?id=23878" TargetMode="External"/><Relationship Id="rId1682" Type="http://schemas.openxmlformats.org/officeDocument/2006/relationships/hyperlink" Target="http://maps.google.com/?output=embed&amp;q=41.56086667,-70.51464444" TargetMode="External"/><Relationship Id="rId2319" Type="http://schemas.openxmlformats.org/officeDocument/2006/relationships/hyperlink" Target="http://maps.google.com/?output=embed&amp;q=41.62044167,-70.91434000" TargetMode="External"/><Relationship Id="rId2733" Type="http://schemas.openxmlformats.org/officeDocument/2006/relationships/hyperlink" Target="http://www.usharbormaster.com/secure/auxview.cfm?recordid=28069" TargetMode="External"/><Relationship Id="rId705" Type="http://schemas.openxmlformats.org/officeDocument/2006/relationships/hyperlink" Target="http://www.usharbormaster.com/secure/auxview.cfm?recordid=26483" TargetMode="External"/><Relationship Id="rId1335" Type="http://schemas.openxmlformats.org/officeDocument/2006/relationships/hyperlink" Target="http://maps.google.com/?output=embed&amp;q=41.65373333,-70.11570000" TargetMode="External"/><Relationship Id="rId2800" Type="http://schemas.openxmlformats.org/officeDocument/2006/relationships/hyperlink" Target="http://www.usharbormaster.com/secure/AuxAidReport_new.cfm?id=30663" TargetMode="External"/><Relationship Id="rId41" Type="http://schemas.openxmlformats.org/officeDocument/2006/relationships/hyperlink" Target="http://www.usharbormaster.com/secure/auxview.cfm?recordid=23703" TargetMode="External"/><Relationship Id="rId1402" Type="http://schemas.openxmlformats.org/officeDocument/2006/relationships/hyperlink" Target="http://maps.google.com/?output=embed&amp;q=41.63328333,-70.27849444" TargetMode="External"/><Relationship Id="rId4558" Type="http://schemas.openxmlformats.org/officeDocument/2006/relationships/hyperlink" Target="http://maps.google.com/?output=embed&amp;q=41.05334694,-70.48407194" TargetMode="External"/><Relationship Id="rId4972" Type="http://schemas.openxmlformats.org/officeDocument/2006/relationships/hyperlink" Target="http://www.usharbormaster.com/secure/AuxAidReport_new.cfm?id=26557" TargetMode="External"/><Relationship Id="rId3574" Type="http://schemas.openxmlformats.org/officeDocument/2006/relationships/hyperlink" Target="http://maps.google.com/?output=embed&amp;q=41.61142583,-70.42251778" TargetMode="External"/><Relationship Id="rId4625" Type="http://schemas.openxmlformats.org/officeDocument/2006/relationships/hyperlink" Target="http://www.usharbormaster.com/secure/auxview.cfm?recordid=44170" TargetMode="External"/><Relationship Id="rId495" Type="http://schemas.openxmlformats.org/officeDocument/2006/relationships/hyperlink" Target="http://maps.google.com/?output=embed&amp;q=41.73386667,-70.64985000" TargetMode="External"/><Relationship Id="rId2176" Type="http://schemas.openxmlformats.org/officeDocument/2006/relationships/hyperlink" Target="http://www.usharbormaster.com/secure/AuxAidReport_new.cfm?id=27643" TargetMode="External"/><Relationship Id="rId2590" Type="http://schemas.openxmlformats.org/officeDocument/2006/relationships/hyperlink" Target="http://maps.google.com/?output=embed&amp;q=41.75272222,-69.96722222" TargetMode="External"/><Relationship Id="rId3227" Type="http://schemas.openxmlformats.org/officeDocument/2006/relationships/hyperlink" Target="http://maps.google.com/?output=embed&amp;q=41.13144306,-70.83977861" TargetMode="External"/><Relationship Id="rId3641" Type="http://schemas.openxmlformats.org/officeDocument/2006/relationships/hyperlink" Target="http://www.usharbormaster.com/secure/auxview.cfm?recordid=29165" TargetMode="External"/><Relationship Id="rId148" Type="http://schemas.openxmlformats.org/officeDocument/2006/relationships/hyperlink" Target="http://www.usharbormaster.com/secure/AuxAidReport_new.cfm?id=27971" TargetMode="External"/><Relationship Id="rId562" Type="http://schemas.openxmlformats.org/officeDocument/2006/relationships/hyperlink" Target="http://maps.google.com/?output=embed&amp;q=41.64166667,-70.75333333" TargetMode="External"/><Relationship Id="rId1192" Type="http://schemas.openxmlformats.org/officeDocument/2006/relationships/hyperlink" Target="http://www.usharbormaster.com/secure/AuxAidReport_new.cfm?id=23829" TargetMode="External"/><Relationship Id="rId2243" Type="http://schemas.openxmlformats.org/officeDocument/2006/relationships/hyperlink" Target="http://maps.google.com/?output=embed&amp;q=41.32033333,-70.03750000" TargetMode="External"/><Relationship Id="rId215" Type="http://schemas.openxmlformats.org/officeDocument/2006/relationships/hyperlink" Target="http://maps.google.com/?output=embed&amp;q=41.68438889,-70.15938889" TargetMode="External"/><Relationship Id="rId2310" Type="http://schemas.openxmlformats.org/officeDocument/2006/relationships/hyperlink" Target="http://maps.google.com/?output=embed&amp;q=41.62061194,-70.91401694" TargetMode="External"/><Relationship Id="rId4068" Type="http://schemas.openxmlformats.org/officeDocument/2006/relationships/hyperlink" Target="http://www.usharbormaster.com/secure/AuxAidReport_new.cfm?id=44908" TargetMode="External"/><Relationship Id="rId4482" Type="http://schemas.openxmlformats.org/officeDocument/2006/relationships/hyperlink" Target="http://maps.google.com/?output=embed&amp;q=41.08642583,-70.50687056" TargetMode="External"/><Relationship Id="rId5119" Type="http://schemas.openxmlformats.org/officeDocument/2006/relationships/hyperlink" Target="http://maps.google.com/?output=embed&amp;q=41.72653333,-70.72878333" TargetMode="External"/><Relationship Id="rId3084" Type="http://schemas.openxmlformats.org/officeDocument/2006/relationships/hyperlink" Target="http://www.usharbormaster.com/secure/AuxAidReport_new.cfm?id=44512" TargetMode="External"/><Relationship Id="rId4135" Type="http://schemas.openxmlformats.org/officeDocument/2006/relationships/hyperlink" Target="http://maps.google.com/?output=embed&amp;q=40.99528917,-71.01113722" TargetMode="External"/><Relationship Id="rId1729" Type="http://schemas.openxmlformats.org/officeDocument/2006/relationships/hyperlink" Target="http://www.usharbormaster.com/secure/auxview.cfm?recordid=28684" TargetMode="External"/><Relationship Id="rId3151" Type="http://schemas.openxmlformats.org/officeDocument/2006/relationships/hyperlink" Target="http://maps.google.com/?output=embed&amp;q=41.15837111,-71.21493861" TargetMode="External"/><Relationship Id="rId4202" Type="http://schemas.openxmlformats.org/officeDocument/2006/relationships/hyperlink" Target="http://maps.google.com/?output=embed&amp;q=40.97742111,-71.07694361" TargetMode="External"/><Relationship Id="rId3968" Type="http://schemas.openxmlformats.org/officeDocument/2006/relationships/hyperlink" Target="http://www.usharbormaster.com/secure/AuxAidReport_new.cfm?id=44883" TargetMode="External"/><Relationship Id="rId5" Type="http://schemas.openxmlformats.org/officeDocument/2006/relationships/hyperlink" Target="http://www.usharbormaster.com/secure/auxviewall.cfm" TargetMode="External"/><Relationship Id="rId889" Type="http://schemas.openxmlformats.org/officeDocument/2006/relationships/hyperlink" Target="http://www.usharbormaster.com/secure/auxview.cfm?recordid=26510" TargetMode="External"/><Relationship Id="rId1586" Type="http://schemas.openxmlformats.org/officeDocument/2006/relationships/hyperlink" Target="http://maps.google.com/?output=embed&amp;q=41.75347222,-69.96066667" TargetMode="External"/><Relationship Id="rId2984" Type="http://schemas.openxmlformats.org/officeDocument/2006/relationships/hyperlink" Target="http://www.usharbormaster.com/secure/AuxAidReport_new.cfm?id=24022" TargetMode="External"/><Relationship Id="rId5043" Type="http://schemas.openxmlformats.org/officeDocument/2006/relationships/hyperlink" Target="http://maps.google.com/?output=embed&amp;q=41.60308333,-70.84424167" TargetMode="External"/><Relationship Id="rId609" Type="http://schemas.openxmlformats.org/officeDocument/2006/relationships/hyperlink" Target="http://www.usharbormaster.com/secure/auxview.cfm?recordid=26517" TargetMode="External"/><Relationship Id="rId956" Type="http://schemas.openxmlformats.org/officeDocument/2006/relationships/hyperlink" Target="http://www.usharbormaster.com/secure/AuxAidReport_new.cfm?id=35536" TargetMode="External"/><Relationship Id="rId1239" Type="http://schemas.openxmlformats.org/officeDocument/2006/relationships/hyperlink" Target="http://maps.google.com/?output=embed&amp;q=41.56095000,-70.51130000" TargetMode="External"/><Relationship Id="rId2637" Type="http://schemas.openxmlformats.org/officeDocument/2006/relationships/hyperlink" Target="http://www.usharbormaster.com/secure/auxview.cfm?recordid=29947" TargetMode="External"/><Relationship Id="rId5110" Type="http://schemas.openxmlformats.org/officeDocument/2006/relationships/hyperlink" Target="http://maps.google.com/?output=embed&amp;q=41.73238333,-70.74531667" TargetMode="External"/><Relationship Id="rId1653" Type="http://schemas.openxmlformats.org/officeDocument/2006/relationships/hyperlink" Target="http://www.usharbormaster.com/secure/auxview.cfm?recordid=26615" TargetMode="External"/><Relationship Id="rId2704" Type="http://schemas.openxmlformats.org/officeDocument/2006/relationships/hyperlink" Target="http://www.usharbormaster.com/secure/AuxAidReport_new.cfm?id=28061" TargetMode="External"/><Relationship Id="rId1306" Type="http://schemas.openxmlformats.org/officeDocument/2006/relationships/hyperlink" Target="http://maps.google.com/?output=embed&amp;q=41.68120000,-70.62293333" TargetMode="External"/><Relationship Id="rId1720" Type="http://schemas.openxmlformats.org/officeDocument/2006/relationships/hyperlink" Target="http://www.usharbormaster.com/secure/AuxAidReport_new.cfm?id=28680" TargetMode="External"/><Relationship Id="rId4876" Type="http://schemas.openxmlformats.org/officeDocument/2006/relationships/hyperlink" Target="http://www.usharbormaster.com/secure/AuxAidReport_new.cfm?id=26547" TargetMode="External"/><Relationship Id="rId12" Type="http://schemas.openxmlformats.org/officeDocument/2006/relationships/hyperlink" Target="http://www.usharbormaster.com/secure/auxviewall.cfm" TargetMode="External"/><Relationship Id="rId3478" Type="http://schemas.openxmlformats.org/officeDocument/2006/relationships/hyperlink" Target="http://maps.google.com/?output=embed&amp;q=41.57260000,-70.52945000" TargetMode="External"/><Relationship Id="rId3892" Type="http://schemas.openxmlformats.org/officeDocument/2006/relationships/hyperlink" Target="http://www.usharbormaster.com/secure/AuxAidReport_new.cfm?id=28097" TargetMode="External"/><Relationship Id="rId4529" Type="http://schemas.openxmlformats.org/officeDocument/2006/relationships/hyperlink" Target="http://www.usharbormaster.com/secure/auxview.cfm?recordid=44146" TargetMode="External"/><Relationship Id="rId4943" Type="http://schemas.openxmlformats.org/officeDocument/2006/relationships/hyperlink" Target="http://maps.google.com/?output=embed&amp;q=41.61922222,-70.39555556" TargetMode="External"/><Relationship Id="rId399" Type="http://schemas.openxmlformats.org/officeDocument/2006/relationships/hyperlink" Target="http://maps.google.com/?output=embed&amp;q=41.64766667,-70.70666667" TargetMode="External"/><Relationship Id="rId2494" Type="http://schemas.openxmlformats.org/officeDocument/2006/relationships/hyperlink" Target="http://maps.google.com/?output=embed&amp;q=41.67930000,-69.97650000" TargetMode="External"/><Relationship Id="rId3545" Type="http://schemas.openxmlformats.org/officeDocument/2006/relationships/hyperlink" Target="http://www.usharbormaster.com/secure/auxview.cfm?recordid=26544" TargetMode="External"/><Relationship Id="rId466" Type="http://schemas.openxmlformats.org/officeDocument/2006/relationships/hyperlink" Target="http://maps.google.com/?output=embed&amp;q=41.65056667,-70.63556667" TargetMode="External"/><Relationship Id="rId880" Type="http://schemas.openxmlformats.org/officeDocument/2006/relationships/hyperlink" Target="http://www.usharbormaster.com/secure/AuxAidReport_new.cfm?id=26507" TargetMode="External"/><Relationship Id="rId1096" Type="http://schemas.openxmlformats.org/officeDocument/2006/relationships/hyperlink" Target="http://www.usharbormaster.com/secure/AuxAidReport_new.cfm?id=28540" TargetMode="External"/><Relationship Id="rId2147" Type="http://schemas.openxmlformats.org/officeDocument/2006/relationships/hyperlink" Target="http://maps.google.com/?output=embed&amp;q=41.45133333,-70.59421667" TargetMode="External"/><Relationship Id="rId2561" Type="http://schemas.openxmlformats.org/officeDocument/2006/relationships/hyperlink" Target="http://www.usharbormaster.com/secure/auxview.cfm?recordid=29009" TargetMode="External"/><Relationship Id="rId119" Type="http://schemas.openxmlformats.org/officeDocument/2006/relationships/hyperlink" Target="http://maps.google.com/?output=embed&amp;q=41.68166667,-69.94708333" TargetMode="External"/><Relationship Id="rId533" Type="http://schemas.openxmlformats.org/officeDocument/2006/relationships/hyperlink" Target="http://www.usharbormaster.com/secure/auxview.cfm?recordid=23756" TargetMode="External"/><Relationship Id="rId1163" Type="http://schemas.openxmlformats.org/officeDocument/2006/relationships/hyperlink" Target="http://maps.google.com/?output=embed&amp;q=41.73601667,-70.62336667" TargetMode="External"/><Relationship Id="rId2214" Type="http://schemas.openxmlformats.org/officeDocument/2006/relationships/hyperlink" Target="http://maps.google.com/?output=embed&amp;q=41.29308333,-70.07733333" TargetMode="External"/><Relationship Id="rId3612" Type="http://schemas.openxmlformats.org/officeDocument/2006/relationships/hyperlink" Target="http://www.usharbormaster.com/secure/AuxAidReport_new.cfm?id=37962" TargetMode="External"/><Relationship Id="rId600" Type="http://schemas.openxmlformats.org/officeDocument/2006/relationships/hyperlink" Target="http://www.usharbormaster.com/secure/AuxAidReport_new.cfm?id=26514" TargetMode="External"/><Relationship Id="rId1230" Type="http://schemas.openxmlformats.org/officeDocument/2006/relationships/hyperlink" Target="http://maps.google.com/?output=embed&amp;q=41.56431667,-70.50676667" TargetMode="External"/><Relationship Id="rId4386" Type="http://schemas.openxmlformats.org/officeDocument/2006/relationships/hyperlink" Target="http://maps.google.com/?output=embed&amp;q=41.58772222,-70.45780556" TargetMode="External"/><Relationship Id="rId4039" Type="http://schemas.openxmlformats.org/officeDocument/2006/relationships/hyperlink" Target="http://maps.google.com/?output=embed&amp;q=41.01079194,-71.10015500" TargetMode="External"/><Relationship Id="rId4453" Type="http://schemas.openxmlformats.org/officeDocument/2006/relationships/hyperlink" Target="http://www.usharbormaster.com/secure/auxview.cfm?recordid=44127" TargetMode="External"/><Relationship Id="rId3055" Type="http://schemas.openxmlformats.org/officeDocument/2006/relationships/hyperlink" Target="http://maps.google.com/?output=embed&amp;q=41.22625222,-71.15082806" TargetMode="External"/><Relationship Id="rId4106" Type="http://schemas.openxmlformats.org/officeDocument/2006/relationships/hyperlink" Target="http://maps.google.com/?output=embed&amp;q=40.99257500,-71.16529583" TargetMode="External"/><Relationship Id="rId4520" Type="http://schemas.openxmlformats.org/officeDocument/2006/relationships/hyperlink" Target="http://www.usharbormaster.com/secure/AuxAidReport_new.cfm?id=44143" TargetMode="External"/><Relationship Id="rId390" Type="http://schemas.openxmlformats.org/officeDocument/2006/relationships/hyperlink" Target="http://maps.google.com/?output=embed&amp;q=41.71150000,-69.97086111" TargetMode="External"/><Relationship Id="rId2071" Type="http://schemas.openxmlformats.org/officeDocument/2006/relationships/hyperlink" Target="http://maps.google.com/?output=embed&amp;q=41.67021361,-69.96126472" TargetMode="External"/><Relationship Id="rId3122" Type="http://schemas.openxmlformats.org/officeDocument/2006/relationships/hyperlink" Target="http://maps.google.com/?output=embed&amp;q=41.17548472,-71.19323306" TargetMode="External"/><Relationship Id="rId110" Type="http://schemas.openxmlformats.org/officeDocument/2006/relationships/hyperlink" Target="http://maps.google.com/?output=embed&amp;q=41.77236111,-70.47638889" TargetMode="External"/><Relationship Id="rId2888" Type="http://schemas.openxmlformats.org/officeDocument/2006/relationships/hyperlink" Target="http://www.usharbormaster.com/secure/AuxAidReport_new.cfm?id=24028" TargetMode="External"/><Relationship Id="rId3939" Type="http://schemas.openxmlformats.org/officeDocument/2006/relationships/hyperlink" Target="http://maps.google.com/?output=embed&amp;q=41.02457222,-71.23202361" TargetMode="External"/><Relationship Id="rId2955" Type="http://schemas.openxmlformats.org/officeDocument/2006/relationships/hyperlink" Target="http://maps.google.com/?output=embed&amp;q=41.58271667,-70.45670000" TargetMode="External"/><Relationship Id="rId927" Type="http://schemas.openxmlformats.org/officeDocument/2006/relationships/hyperlink" Target="http://maps.google.com/?output=embed&amp;q=41.74197333,-70.65375500" TargetMode="External"/><Relationship Id="rId1557" Type="http://schemas.openxmlformats.org/officeDocument/2006/relationships/hyperlink" Target="http://www.usharbormaster.com/secure/auxview.cfm?recordid=23918" TargetMode="External"/><Relationship Id="rId1971" Type="http://schemas.openxmlformats.org/officeDocument/2006/relationships/hyperlink" Target="http://maps.google.com/?output=embed&amp;q=41.65123333,-70.81656667" TargetMode="External"/><Relationship Id="rId2608" Type="http://schemas.openxmlformats.org/officeDocument/2006/relationships/hyperlink" Target="http://www.usharbormaster.com/secure/AuxAidReport_new.cfm?id=36719" TargetMode="External"/><Relationship Id="rId5014" Type="http://schemas.openxmlformats.org/officeDocument/2006/relationships/hyperlink" Target="http://maps.google.com/?output=embed&amp;q=41.60607222,-70.65098333" TargetMode="External"/><Relationship Id="rId1624" Type="http://schemas.openxmlformats.org/officeDocument/2006/relationships/hyperlink" Target="http://www.usharbormaster.com/secure/AuxAidReport_new.cfm?id=23933" TargetMode="External"/><Relationship Id="rId4030" Type="http://schemas.openxmlformats.org/officeDocument/2006/relationships/hyperlink" Target="http://maps.google.com/?output=embed&amp;q=41.00959694,-71.14376861" TargetMode="External"/><Relationship Id="rId3796" Type="http://schemas.openxmlformats.org/officeDocument/2006/relationships/hyperlink" Target="http://www.usharbormaster.com/secure/AuxAidReport_new.cfm?id=44050" TargetMode="External"/><Relationship Id="rId2398" Type="http://schemas.openxmlformats.org/officeDocument/2006/relationships/hyperlink" Target="http://maps.google.com/?output=embed&amp;q=41.73596667,-70.64895000" TargetMode="External"/><Relationship Id="rId3449" Type="http://schemas.openxmlformats.org/officeDocument/2006/relationships/hyperlink" Target="http://www.usharbormaster.com/secure/auxview.cfm?recordid=28505" TargetMode="External"/><Relationship Id="rId4847" Type="http://schemas.openxmlformats.org/officeDocument/2006/relationships/hyperlink" Target="http://maps.google.com/?output=embed&amp;q=41.65452778,-70.18280556" TargetMode="External"/><Relationship Id="rId3863" Type="http://schemas.openxmlformats.org/officeDocument/2006/relationships/hyperlink" Target="http://maps.google.com/?output=embed&amp;q=41.65925000,-70.62136667" TargetMode="External"/><Relationship Id="rId4914" Type="http://schemas.openxmlformats.org/officeDocument/2006/relationships/hyperlink" Target="http://maps.google.com/?output=embed&amp;q=41.61861111,-70.39972222" TargetMode="External"/><Relationship Id="rId784" Type="http://schemas.openxmlformats.org/officeDocument/2006/relationships/hyperlink" Target="http://www.usharbormaster.com/secure/AuxAidReport_new.cfm?id=26492" TargetMode="External"/><Relationship Id="rId1067" Type="http://schemas.openxmlformats.org/officeDocument/2006/relationships/hyperlink" Target="http://maps.google.com/?output=embed&amp;q=41.51339972,-70.92282083" TargetMode="External"/><Relationship Id="rId2465" Type="http://schemas.openxmlformats.org/officeDocument/2006/relationships/hyperlink" Target="http://www.usharbormaster.com/secure/auxview.cfm?recordid=26461" TargetMode="External"/><Relationship Id="rId3516" Type="http://schemas.openxmlformats.org/officeDocument/2006/relationships/hyperlink" Target="http://www.usharbormaster.com/secure/AuxAidReport_new.cfm?id=26536" TargetMode="External"/><Relationship Id="rId3930" Type="http://schemas.openxmlformats.org/officeDocument/2006/relationships/hyperlink" Target="http://maps.google.com/?output=embed&amp;q=41.02374833,-71.27619611" TargetMode="External"/><Relationship Id="rId437" Type="http://schemas.openxmlformats.org/officeDocument/2006/relationships/hyperlink" Target="http://www.usharbormaster.com/secure/auxview.cfm?recordid=36861" TargetMode="External"/><Relationship Id="rId851" Type="http://schemas.openxmlformats.org/officeDocument/2006/relationships/hyperlink" Target="http://maps.google.com/?output=embed&amp;q=41.92850000,-70.02741667" TargetMode="External"/><Relationship Id="rId1481" Type="http://schemas.openxmlformats.org/officeDocument/2006/relationships/hyperlink" Target="http://www.usharbormaster.com/secure/auxview.cfm?recordid=30001" TargetMode="External"/><Relationship Id="rId2118" Type="http://schemas.openxmlformats.org/officeDocument/2006/relationships/hyperlink" Target="http://maps.google.com/?output=embed&amp;q=41.70603333,-70.62510278" TargetMode="External"/><Relationship Id="rId2532" Type="http://schemas.openxmlformats.org/officeDocument/2006/relationships/hyperlink" Target="http://www.usharbormaster.com/secure/AuxAidReport_new.cfm?id=28479" TargetMode="External"/><Relationship Id="rId504" Type="http://schemas.openxmlformats.org/officeDocument/2006/relationships/hyperlink" Target="http://www.usharbormaster.com/secure/AuxAidReport_new.cfm?id=27500" TargetMode="External"/><Relationship Id="rId1134" Type="http://schemas.openxmlformats.org/officeDocument/2006/relationships/hyperlink" Target="http://maps.google.com/?output=embed&amp;q=41.67158333,-70.16733333" TargetMode="External"/><Relationship Id="rId1201" Type="http://schemas.openxmlformats.org/officeDocument/2006/relationships/hyperlink" Target="http://www.usharbormaster.com/secure/auxview.cfm?recordid=26114" TargetMode="External"/><Relationship Id="rId4357" Type="http://schemas.openxmlformats.org/officeDocument/2006/relationships/hyperlink" Target="http://www.usharbormaster.com/secure/auxview.cfm?recordid=24080" TargetMode="External"/><Relationship Id="rId4771" Type="http://schemas.openxmlformats.org/officeDocument/2006/relationships/hyperlink" Target="http://maps.google.com/?output=embed&amp;q=41.65450000,-70.63083333" TargetMode="External"/><Relationship Id="rId3373" Type="http://schemas.openxmlformats.org/officeDocument/2006/relationships/hyperlink" Target="http://www.usharbormaster.com/secure/auxview.cfm?recordid=28080" TargetMode="External"/><Relationship Id="rId4424" Type="http://schemas.openxmlformats.org/officeDocument/2006/relationships/hyperlink" Target="http://www.usharbormaster.com/secure/AuxAidReport_new.cfm?id=24092" TargetMode="External"/><Relationship Id="rId294" Type="http://schemas.openxmlformats.org/officeDocument/2006/relationships/hyperlink" Target="http://maps.google.com/?output=embed&amp;q=41.64313889,-70.19611111" TargetMode="External"/><Relationship Id="rId3026" Type="http://schemas.openxmlformats.org/officeDocument/2006/relationships/hyperlink" Target="http://maps.google.com/?output=embed&amp;q=41.67511111,-70.62150000" TargetMode="External"/><Relationship Id="rId361" Type="http://schemas.openxmlformats.org/officeDocument/2006/relationships/hyperlink" Target="http://www.usharbormaster.com/secure/auxview.cfm?recordid=23849" TargetMode="External"/><Relationship Id="rId2042" Type="http://schemas.openxmlformats.org/officeDocument/2006/relationships/hyperlink" Target="http://maps.google.com/?output=embed&amp;q=41.67166667,-69.96186667" TargetMode="External"/><Relationship Id="rId3440" Type="http://schemas.openxmlformats.org/officeDocument/2006/relationships/hyperlink" Target="http://www.usharbormaster.com/secure/AuxAidReport_new.cfm?id=26614" TargetMode="External"/><Relationship Id="rId5198" Type="http://schemas.openxmlformats.org/officeDocument/2006/relationships/hyperlink" Target="http://maps.google.com/?output=embed&amp;q=41.57475000,-70.64383333" TargetMode="External"/><Relationship Id="rId2859" Type="http://schemas.openxmlformats.org/officeDocument/2006/relationships/hyperlink" Target="http://maps.google.com/?output=embed&amp;q=41.58753917,-70.45578472" TargetMode="External"/><Relationship Id="rId1875" Type="http://schemas.openxmlformats.org/officeDocument/2006/relationships/hyperlink" Target="http://maps.google.com/?output=embed&amp;q=41.46165833,-70.58570833" TargetMode="External"/><Relationship Id="rId4281" Type="http://schemas.openxmlformats.org/officeDocument/2006/relationships/hyperlink" Target="http://www.usharbormaster.com/secure/auxview.cfm?recordid=29148" TargetMode="External"/><Relationship Id="rId1528" Type="http://schemas.openxmlformats.org/officeDocument/2006/relationships/hyperlink" Target="http://www.usharbormaster.com/secure/AuxAidReport_new.cfm?id=29082" TargetMode="External"/><Relationship Id="rId2926" Type="http://schemas.openxmlformats.org/officeDocument/2006/relationships/hyperlink" Target="http://maps.google.com/?output=embed&amp;q=41.56690000,-70.45561389" TargetMode="External"/><Relationship Id="rId1942" Type="http://schemas.openxmlformats.org/officeDocument/2006/relationships/hyperlink" Target="http://maps.google.com/?output=embed&amp;q=41.64610000,-70.80016667" TargetMode="External"/><Relationship Id="rId4001" Type="http://schemas.openxmlformats.org/officeDocument/2006/relationships/hyperlink" Target="http://www.usharbormaster.com/secure/auxview.cfm?recordid=44892" TargetMode="External"/><Relationship Id="rId3767" Type="http://schemas.openxmlformats.org/officeDocument/2006/relationships/hyperlink" Target="http://maps.google.com/?output=embed&amp;q=41.09376417,-71.10240583" TargetMode="External"/><Relationship Id="rId4818" Type="http://schemas.openxmlformats.org/officeDocument/2006/relationships/hyperlink" Target="http://maps.google.com/?output=embed&amp;q=41.65263889,-70.19166667" TargetMode="External"/><Relationship Id="rId688" Type="http://schemas.openxmlformats.org/officeDocument/2006/relationships/hyperlink" Target="http://www.usharbormaster.com/secure/AuxAidReport_new.cfm?id=26478" TargetMode="External"/><Relationship Id="rId2369" Type="http://schemas.openxmlformats.org/officeDocument/2006/relationships/hyperlink" Target="http://www.usharbormaster.com/secure/auxview.cfm?recordid=24066" TargetMode="External"/><Relationship Id="rId2783" Type="http://schemas.openxmlformats.org/officeDocument/2006/relationships/hyperlink" Target="http://maps.google.com/?output=embed&amp;q=41.73633056,-70.65046111" TargetMode="External"/><Relationship Id="rId3834" Type="http://schemas.openxmlformats.org/officeDocument/2006/relationships/hyperlink" Target="http://maps.google.com/?output=embed&amp;q=41.65211111,-69.97113889" TargetMode="External"/><Relationship Id="rId755" Type="http://schemas.openxmlformats.org/officeDocument/2006/relationships/hyperlink" Target="http://maps.google.com/?output=embed&amp;q=41.62985444,-70.40962694" TargetMode="External"/><Relationship Id="rId1385" Type="http://schemas.openxmlformats.org/officeDocument/2006/relationships/hyperlink" Target="http://www.usharbormaster.com/secure/auxview.cfm?recordid=24827" TargetMode="External"/><Relationship Id="rId2436" Type="http://schemas.openxmlformats.org/officeDocument/2006/relationships/hyperlink" Target="http://www.usharbormaster.com/secure/AuxAidReport_new.cfm?id=29116" TargetMode="External"/><Relationship Id="rId2850" Type="http://schemas.openxmlformats.org/officeDocument/2006/relationships/hyperlink" Target="http://maps.google.com/?output=embed&amp;q=41.58877222,-70.45171389" TargetMode="External"/><Relationship Id="rId91" Type="http://schemas.openxmlformats.org/officeDocument/2006/relationships/hyperlink" Target="http://maps.google.com/?output=embed&amp;q=41.56276667,-70.90636667" TargetMode="External"/><Relationship Id="rId408" Type="http://schemas.openxmlformats.org/officeDocument/2006/relationships/hyperlink" Target="http://www.usharbormaster.com/secure/AuxAidReport_new.cfm?id=43936" TargetMode="External"/><Relationship Id="rId822" Type="http://schemas.openxmlformats.org/officeDocument/2006/relationships/hyperlink" Target="http://maps.google.com/?output=embed&amp;q=41.42540000,-70.92352500" TargetMode="External"/><Relationship Id="rId1038" Type="http://schemas.openxmlformats.org/officeDocument/2006/relationships/hyperlink" Target="http://maps.google.com/?output=embed&amp;q=41.63591667,-70.25006667" TargetMode="External"/><Relationship Id="rId1452" Type="http://schemas.openxmlformats.org/officeDocument/2006/relationships/hyperlink" Target="http://www.usharbormaster.com/secure/AuxAidReport_new.cfm?id=29986" TargetMode="External"/><Relationship Id="rId2503" Type="http://schemas.openxmlformats.org/officeDocument/2006/relationships/hyperlink" Target="http://maps.google.com/?output=embed&amp;q=41.67835000,-69.97860000" TargetMode="External"/><Relationship Id="rId3901" Type="http://schemas.openxmlformats.org/officeDocument/2006/relationships/hyperlink" Target="http://www.usharbormaster.com/secure/auxview.cfm?recordid=28132" TargetMode="External"/><Relationship Id="rId1105" Type="http://schemas.openxmlformats.org/officeDocument/2006/relationships/hyperlink" Target="http://www.usharbormaster.com/secure/auxview.cfm?recordid=45107" TargetMode="External"/><Relationship Id="rId3277" Type="http://schemas.openxmlformats.org/officeDocument/2006/relationships/hyperlink" Target="http://www.usharbormaster.com/secure/auxview.cfm?recordid=44562" TargetMode="External"/><Relationship Id="rId4675" Type="http://schemas.openxmlformats.org/officeDocument/2006/relationships/hyperlink" Target="http://maps.google.com/?output=embed&amp;q=41.00388250,-70.43893000" TargetMode="External"/><Relationship Id="rId198" Type="http://schemas.openxmlformats.org/officeDocument/2006/relationships/hyperlink" Target="http://maps.google.com/?output=embed&amp;q=41.67433333,-70.17105556" TargetMode="External"/><Relationship Id="rId3691" Type="http://schemas.openxmlformats.org/officeDocument/2006/relationships/hyperlink" Target="http://maps.google.com/?output=embed&amp;q=41.70156667,-70.75363333" TargetMode="External"/><Relationship Id="rId4328" Type="http://schemas.openxmlformats.org/officeDocument/2006/relationships/hyperlink" Target="http://www.usharbormaster.com/secure/AuxAidReport_new.cfm?id=29286" TargetMode="External"/><Relationship Id="rId4742" Type="http://schemas.openxmlformats.org/officeDocument/2006/relationships/hyperlink" Target="http://maps.google.com/?output=embed&amp;q=41.54500000,-70.53011111" TargetMode="External"/><Relationship Id="rId2293" Type="http://schemas.openxmlformats.org/officeDocument/2006/relationships/hyperlink" Target="http://www.usharbormaster.com/secure/auxview.cfm?recordid=29649" TargetMode="External"/><Relationship Id="rId3344" Type="http://schemas.openxmlformats.org/officeDocument/2006/relationships/hyperlink" Target="http://www.usharbormaster.com/secure/AuxAidReport_new.cfm?id=27618" TargetMode="External"/><Relationship Id="rId265" Type="http://schemas.openxmlformats.org/officeDocument/2006/relationships/hyperlink" Target="http://www.usharbormaster.com/secure/auxview.cfm?recordid=23870" TargetMode="External"/><Relationship Id="rId2360" Type="http://schemas.openxmlformats.org/officeDocument/2006/relationships/hyperlink" Target="http://www.usharbormaster.com/secure/AuxAidReport_new.cfm?id=41281" TargetMode="External"/><Relationship Id="rId3411" Type="http://schemas.openxmlformats.org/officeDocument/2006/relationships/hyperlink" Target="http://maps.google.com/?output=embed&amp;q=41.71161111,-70.31202778" TargetMode="External"/><Relationship Id="rId332" Type="http://schemas.openxmlformats.org/officeDocument/2006/relationships/hyperlink" Target="http://www.usharbormaster.com/secure/AuxAidReport_new.cfm?id=28496" TargetMode="External"/><Relationship Id="rId2013" Type="http://schemas.openxmlformats.org/officeDocument/2006/relationships/hyperlink" Target="http://www.usharbormaster.com/secure/auxview.cfm?recordid=45012" TargetMode="External"/><Relationship Id="rId5169" Type="http://schemas.openxmlformats.org/officeDocument/2006/relationships/hyperlink" Target="http://www.usharbormaster.com/secure/auxview.cfm?recordid=44704" TargetMode="External"/><Relationship Id="rId4185" Type="http://schemas.openxmlformats.org/officeDocument/2006/relationships/hyperlink" Target="http://www.usharbormaster.com/secure/auxview.cfm?recordid=44936" TargetMode="External"/><Relationship Id="rId1779" Type="http://schemas.openxmlformats.org/officeDocument/2006/relationships/hyperlink" Target="http://maps.google.com/?output=embed&amp;q=41.71091667,-70.30122222" TargetMode="External"/><Relationship Id="rId4252" Type="http://schemas.openxmlformats.org/officeDocument/2006/relationships/hyperlink" Target="http://www.usharbormaster.com/secure/AuxAidReport_new.cfm?id=44952" TargetMode="External"/><Relationship Id="rId1846" Type="http://schemas.openxmlformats.org/officeDocument/2006/relationships/hyperlink" Target="http://maps.google.com/?output=embed&amp;q=41.64491056,-70.40883500" TargetMode="External"/><Relationship Id="rId1913" Type="http://schemas.openxmlformats.org/officeDocument/2006/relationships/hyperlink" Target="http://www.usharbormaster.com/secure/auxview.cfm?recordid=43851" TargetMode="External"/><Relationship Id="rId2687" Type="http://schemas.openxmlformats.org/officeDocument/2006/relationships/hyperlink" Target="http://maps.google.com/?output=embed&amp;q=41.71275000,-69.96600000" TargetMode="External"/><Relationship Id="rId3738" Type="http://schemas.openxmlformats.org/officeDocument/2006/relationships/hyperlink" Target="http://maps.google.com/?output=embed&amp;q=41.10882833,-71.18983361" TargetMode="External"/><Relationship Id="rId5093" Type="http://schemas.openxmlformats.org/officeDocument/2006/relationships/hyperlink" Target="http://www.usharbormaster.com/secure/auxview.cfm?recordid=29190" TargetMode="External"/><Relationship Id="rId659" Type="http://schemas.openxmlformats.org/officeDocument/2006/relationships/hyperlink" Target="http://maps.google.com/?output=embed&amp;q=41.74586667,-70.62141667" TargetMode="External"/><Relationship Id="rId1289" Type="http://schemas.openxmlformats.org/officeDocument/2006/relationships/hyperlink" Target="http://www.usharbormaster.com/secure/auxview.cfm?recordid=28666" TargetMode="External"/><Relationship Id="rId5160" Type="http://schemas.openxmlformats.org/officeDocument/2006/relationships/hyperlink" Target="http://www.usharbormaster.com/secure/AuxAidReport_new.cfm?id=44726" TargetMode="External"/><Relationship Id="rId1356" Type="http://schemas.openxmlformats.org/officeDocument/2006/relationships/hyperlink" Target="http://www.usharbormaster.com/secure/AuxAidReport_new.cfm?id=26588" TargetMode="External"/><Relationship Id="rId2754" Type="http://schemas.openxmlformats.org/officeDocument/2006/relationships/hyperlink" Target="http://maps.google.com/?output=embed&amp;q=41.68480556,-69.93897222" TargetMode="External"/><Relationship Id="rId3805" Type="http://schemas.openxmlformats.org/officeDocument/2006/relationships/hyperlink" Target="http://www.usharbormaster.com/secure/auxview.cfm?recordid=28646" TargetMode="External"/><Relationship Id="rId726" Type="http://schemas.openxmlformats.org/officeDocument/2006/relationships/hyperlink" Target="http://maps.google.com/?output=embed&amp;q=41.62525000,-70.41772222" TargetMode="External"/><Relationship Id="rId1009" Type="http://schemas.openxmlformats.org/officeDocument/2006/relationships/hyperlink" Target="http://www.usharbormaster.com/secure/auxview.cfm?recordid=26124" TargetMode="External"/><Relationship Id="rId1770" Type="http://schemas.openxmlformats.org/officeDocument/2006/relationships/hyperlink" Target="http://maps.google.com/?output=embed&amp;q=41.28691667,-70.23116667" TargetMode="External"/><Relationship Id="rId2407" Type="http://schemas.openxmlformats.org/officeDocument/2006/relationships/hyperlink" Target="http://maps.google.com/?output=embed&amp;q=41.74076667,-70.65973333" TargetMode="External"/><Relationship Id="rId2821" Type="http://schemas.openxmlformats.org/officeDocument/2006/relationships/hyperlink" Target="http://www.usharbormaster.com/secure/auxview.cfm?recordid=26650" TargetMode="External"/><Relationship Id="rId62" Type="http://schemas.openxmlformats.org/officeDocument/2006/relationships/hyperlink" Target="http://maps.google.com/?output=embed&amp;q=41.65525000,-70.08453333" TargetMode="External"/><Relationship Id="rId1423" Type="http://schemas.openxmlformats.org/officeDocument/2006/relationships/hyperlink" Target="http://maps.google.com/?output=embed&amp;q=41.44320000,-70.59535000" TargetMode="External"/><Relationship Id="rId4579" Type="http://schemas.openxmlformats.org/officeDocument/2006/relationships/hyperlink" Target="http://maps.google.com/?output=embed&amp;q=41.05472194,-70.37391722" TargetMode="External"/><Relationship Id="rId4993" Type="http://schemas.openxmlformats.org/officeDocument/2006/relationships/hyperlink" Target="http://www.usharbormaster.com/secure/auxview.cfm?recordid=29317" TargetMode="External"/><Relationship Id="rId3595" Type="http://schemas.openxmlformats.org/officeDocument/2006/relationships/hyperlink" Target="http://maps.google.com/?output=embed&amp;q=41.75722222,-70.15500000" TargetMode="External"/><Relationship Id="rId4646" Type="http://schemas.openxmlformats.org/officeDocument/2006/relationships/hyperlink" Target="http://maps.google.com/?output=embed&amp;q=41.02027306,-70.46130306" TargetMode="External"/><Relationship Id="rId2197" Type="http://schemas.openxmlformats.org/officeDocument/2006/relationships/hyperlink" Target="http://www.usharbormaster.com/secure/auxview.cfm?recordid=28695" TargetMode="External"/><Relationship Id="rId3248" Type="http://schemas.openxmlformats.org/officeDocument/2006/relationships/hyperlink" Target="http://www.usharbormaster.com/secure/AuxAidReport_new.cfm?id=44554" TargetMode="External"/><Relationship Id="rId3662" Type="http://schemas.openxmlformats.org/officeDocument/2006/relationships/hyperlink" Target="http://maps.google.com/?output=embed&amp;q=41.70318333,-70.75621667" TargetMode="External"/><Relationship Id="rId4713" Type="http://schemas.openxmlformats.org/officeDocument/2006/relationships/hyperlink" Target="http://www.usharbormaster.com/secure/auxview.cfm?recordid=26091" TargetMode="External"/><Relationship Id="rId169" Type="http://schemas.openxmlformats.org/officeDocument/2006/relationships/hyperlink" Target="http://www.usharbormaster.com/secure/auxview.cfm?recordid=23751" TargetMode="External"/><Relationship Id="rId583" Type="http://schemas.openxmlformats.org/officeDocument/2006/relationships/hyperlink" Target="http://maps.google.com/?output=embed&amp;q=41.63416667,-70.35725000" TargetMode="External"/><Relationship Id="rId2264" Type="http://schemas.openxmlformats.org/officeDocument/2006/relationships/hyperlink" Target="http://www.usharbormaster.com/secure/AuxAidReport_new.cfm?id=44349" TargetMode="External"/><Relationship Id="rId3315" Type="http://schemas.openxmlformats.org/officeDocument/2006/relationships/hyperlink" Target="http://maps.google.com/?output=embed&amp;q=41.80065556,-70.00909167" TargetMode="External"/><Relationship Id="rId236" Type="http://schemas.openxmlformats.org/officeDocument/2006/relationships/hyperlink" Target="http://www.usharbormaster.com/secure/AuxAidReport_new.cfm?id=27984" TargetMode="External"/><Relationship Id="rId650" Type="http://schemas.openxmlformats.org/officeDocument/2006/relationships/hyperlink" Target="http://maps.google.com/?output=embed&amp;q=41.74861667,-70.62123333" TargetMode="External"/><Relationship Id="rId1280" Type="http://schemas.openxmlformats.org/officeDocument/2006/relationships/hyperlink" Target="http://www.usharbormaster.com/secure/AuxAidReport_new.cfm?id=23995" TargetMode="External"/><Relationship Id="rId2331" Type="http://schemas.openxmlformats.org/officeDocument/2006/relationships/hyperlink" Target="http://maps.google.com/?output=embed&amp;q=41.62808333,-70.39702778" TargetMode="External"/><Relationship Id="rId303" Type="http://schemas.openxmlformats.org/officeDocument/2006/relationships/hyperlink" Target="http://maps.google.com/?output=embed&amp;q=41.63691667,-70.19602778" TargetMode="External"/><Relationship Id="rId4089" Type="http://schemas.openxmlformats.org/officeDocument/2006/relationships/hyperlink" Target="http://www.usharbormaster.com/secure/auxview.cfm?recordid=44914" TargetMode="External"/><Relationship Id="rId1000" Type="http://schemas.openxmlformats.org/officeDocument/2006/relationships/hyperlink" Target="http://www.usharbormaster.com/secure/AuxAidReport_new.cfm?id=26130" TargetMode="External"/><Relationship Id="rId4156" Type="http://schemas.openxmlformats.org/officeDocument/2006/relationships/hyperlink" Target="http://www.usharbormaster.com/secure/AuxAidReport_new.cfm?id=44928" TargetMode="External"/><Relationship Id="rId4570" Type="http://schemas.openxmlformats.org/officeDocument/2006/relationships/hyperlink" Target="http://maps.google.com/?output=embed&amp;q=41.05418694,-70.41798750" TargetMode="External"/><Relationship Id="rId1817" Type="http://schemas.openxmlformats.org/officeDocument/2006/relationships/hyperlink" Target="http://www.usharbormaster.com/secure/auxview.cfm?recordid=36707" TargetMode="External"/><Relationship Id="rId3172" Type="http://schemas.openxmlformats.org/officeDocument/2006/relationships/hyperlink" Target="http://www.usharbormaster.com/secure/AuxAidReport_new.cfm?id=44534" TargetMode="External"/><Relationship Id="rId4223" Type="http://schemas.openxmlformats.org/officeDocument/2006/relationships/hyperlink" Target="http://maps.google.com/?output=embed&amp;q=40.95714111,-71.27413083" TargetMode="External"/><Relationship Id="rId160" Type="http://schemas.openxmlformats.org/officeDocument/2006/relationships/hyperlink" Target="http://www.usharbormaster.com/secure/AuxAidReport_new.cfm?id=27973" TargetMode="External"/><Relationship Id="rId3989" Type="http://schemas.openxmlformats.org/officeDocument/2006/relationships/hyperlink" Target="http://www.usharbormaster.com/secure/auxview.cfm?recordid=44889" TargetMode="External"/><Relationship Id="rId5064" Type="http://schemas.openxmlformats.org/officeDocument/2006/relationships/hyperlink" Target="http://www.usharbormaster.com/secure/AuxAidReport_new.cfm?id=26375" TargetMode="External"/><Relationship Id="rId977" Type="http://schemas.openxmlformats.org/officeDocument/2006/relationships/hyperlink" Target="http://www.usharbormaster.com/secure/auxview.cfm?recordid=28673" TargetMode="External"/><Relationship Id="rId2658" Type="http://schemas.openxmlformats.org/officeDocument/2006/relationships/hyperlink" Target="http://maps.google.com/?output=embed&amp;q=41.69522222,-69.93647222" TargetMode="External"/><Relationship Id="rId3709" Type="http://schemas.openxmlformats.org/officeDocument/2006/relationships/hyperlink" Target="http://www.usharbormaster.com/secure/auxview.cfm?recordid=25232" TargetMode="External"/><Relationship Id="rId4080" Type="http://schemas.openxmlformats.org/officeDocument/2006/relationships/hyperlink" Target="http://www.usharbormaster.com/secure/AuxAidReport_new.cfm?id=44911" TargetMode="External"/><Relationship Id="rId1674" Type="http://schemas.openxmlformats.org/officeDocument/2006/relationships/hyperlink" Target="http://maps.google.com/?output=embed&amp;q=41.55796944,-70.51922500" TargetMode="External"/><Relationship Id="rId2725" Type="http://schemas.openxmlformats.org/officeDocument/2006/relationships/hyperlink" Target="http://www.usharbormaster.com/secure/auxview.cfm?recordid=28067" TargetMode="External"/><Relationship Id="rId5131" Type="http://schemas.openxmlformats.org/officeDocument/2006/relationships/hyperlink" Target="http://maps.google.com/?output=embed&amp;q=41.72696667,-70.73221667" TargetMode="External"/><Relationship Id="rId1327" Type="http://schemas.openxmlformats.org/officeDocument/2006/relationships/hyperlink" Target="http://maps.google.com/?output=embed&amp;q=41.65221667,-70.11543333" TargetMode="External"/><Relationship Id="rId1741" Type="http://schemas.openxmlformats.org/officeDocument/2006/relationships/hyperlink" Target="http://www.usharbormaster.com/secure/auxview.cfm?recordid=30664" TargetMode="External"/><Relationship Id="rId4897" Type="http://schemas.openxmlformats.org/officeDocument/2006/relationships/hyperlink" Target="http://www.usharbormaster.com/secure/auxview.cfm?recordid=26559" TargetMode="External"/><Relationship Id="rId33" Type="http://schemas.openxmlformats.org/officeDocument/2006/relationships/hyperlink" Target="http://www.usharbormaster.com/secure/auxview.cfm?recordid=29166" TargetMode="External"/><Relationship Id="rId3499" Type="http://schemas.openxmlformats.org/officeDocument/2006/relationships/hyperlink" Target="http://maps.google.com/?output=embed&amp;q=41.56997222,-70.53227778" TargetMode="External"/><Relationship Id="rId3566" Type="http://schemas.openxmlformats.org/officeDocument/2006/relationships/hyperlink" Target="http://maps.google.com/?output=embed&amp;q=41.61047222,-70.42119444" TargetMode="External"/><Relationship Id="rId4964" Type="http://schemas.openxmlformats.org/officeDocument/2006/relationships/hyperlink" Target="http://www.usharbormaster.com/secure/AuxAidReport_new.cfm?id=26555" TargetMode="External"/><Relationship Id="rId487" Type="http://schemas.openxmlformats.org/officeDocument/2006/relationships/hyperlink" Target="http://maps.google.com/?output=embed&amp;q=41.72895000,-70.64225000" TargetMode="External"/><Relationship Id="rId2168" Type="http://schemas.openxmlformats.org/officeDocument/2006/relationships/hyperlink" Target="http://www.usharbormaster.com/secure/AuxAidReport_new.cfm?id=27640" TargetMode="External"/><Relationship Id="rId3219" Type="http://schemas.openxmlformats.org/officeDocument/2006/relationships/hyperlink" Target="http://maps.google.com/?output=embed&amp;q=41.13092944,-70.88280694" TargetMode="External"/><Relationship Id="rId3980" Type="http://schemas.openxmlformats.org/officeDocument/2006/relationships/hyperlink" Target="http://www.usharbormaster.com/secure/AuxAidReport_new.cfm?id=44886" TargetMode="External"/><Relationship Id="rId4617" Type="http://schemas.openxmlformats.org/officeDocument/2006/relationships/hyperlink" Target="http://www.usharbormaster.com/secure/auxview.cfm?recordid=44168" TargetMode="External"/><Relationship Id="rId1184" Type="http://schemas.openxmlformats.org/officeDocument/2006/relationships/hyperlink" Target="http://www.usharbormaster.com/secure/AuxAidReport_new.cfm?id=44083" TargetMode="External"/><Relationship Id="rId2582" Type="http://schemas.openxmlformats.org/officeDocument/2006/relationships/hyperlink" Target="http://maps.google.com/?output=embed&amp;q=41.63366667,-70.21969444" TargetMode="External"/><Relationship Id="rId3633" Type="http://schemas.openxmlformats.org/officeDocument/2006/relationships/hyperlink" Target="http://www.usharbormaster.com/secure/auxview.cfm?recordid=37961" TargetMode="External"/><Relationship Id="rId554" Type="http://schemas.openxmlformats.org/officeDocument/2006/relationships/hyperlink" Target="http://maps.google.com/?output=embed&amp;q=41.38700000,-71.03200000" TargetMode="External"/><Relationship Id="rId2235" Type="http://schemas.openxmlformats.org/officeDocument/2006/relationships/hyperlink" Target="http://maps.google.com/?output=embed&amp;q=41.30108333,-70.05394444" TargetMode="External"/><Relationship Id="rId3700" Type="http://schemas.openxmlformats.org/officeDocument/2006/relationships/hyperlink" Target="http://www.usharbormaster.com/secure/AuxAidReport_new.cfm?id=25235" TargetMode="External"/><Relationship Id="rId207" Type="http://schemas.openxmlformats.org/officeDocument/2006/relationships/hyperlink" Target="http://maps.google.com/?output=embed&amp;q=41.68047222,-70.16230556" TargetMode="External"/><Relationship Id="rId621" Type="http://schemas.openxmlformats.org/officeDocument/2006/relationships/hyperlink" Target="http://www.usharbormaster.com/secure/auxview.cfm?recordid=29324" TargetMode="External"/><Relationship Id="rId1251" Type="http://schemas.openxmlformats.org/officeDocument/2006/relationships/hyperlink" Target="http://maps.google.com/?output=embed&amp;q=41.54985000,-70.57116667" TargetMode="External"/><Relationship Id="rId2302" Type="http://schemas.openxmlformats.org/officeDocument/2006/relationships/hyperlink" Target="http://maps.google.com/?output=embed&amp;q=41.62090000,-70.91358333" TargetMode="External"/><Relationship Id="rId4474" Type="http://schemas.openxmlformats.org/officeDocument/2006/relationships/hyperlink" Target="http://maps.google.com/?output=embed&amp;q=41.10394500,-70.44111000" TargetMode="External"/><Relationship Id="rId3076" Type="http://schemas.openxmlformats.org/officeDocument/2006/relationships/hyperlink" Target="http://www.usharbormaster.com/secure/AuxAidReport_new.cfm?id=44509" TargetMode="External"/><Relationship Id="rId3490" Type="http://schemas.openxmlformats.org/officeDocument/2006/relationships/hyperlink" Target="http://maps.google.com/?output=embed&amp;q=41.57445000,-70.52781667" TargetMode="External"/><Relationship Id="rId4127" Type="http://schemas.openxmlformats.org/officeDocument/2006/relationships/hyperlink" Target="http://maps.google.com/?output=embed&amp;q=40.99479667,-71.05432833" TargetMode="External"/><Relationship Id="rId4541" Type="http://schemas.openxmlformats.org/officeDocument/2006/relationships/hyperlink" Target="http://www.usharbormaster.com/secure/auxview.cfm?recordid=44149" TargetMode="External"/><Relationship Id="rId2092" Type="http://schemas.openxmlformats.org/officeDocument/2006/relationships/hyperlink" Target="http://www.usharbormaster.com/secure/AuxAidReport_new.cfm?id=45113" TargetMode="External"/><Relationship Id="rId3143" Type="http://schemas.openxmlformats.org/officeDocument/2006/relationships/hyperlink" Target="http://maps.google.com/?output=embed&amp;q=41.15753417,-71.25883778" TargetMode="External"/><Relationship Id="rId131" Type="http://schemas.openxmlformats.org/officeDocument/2006/relationships/hyperlink" Target="http://maps.google.com/?output=embed&amp;q=41.68477778,-69.94858333" TargetMode="External"/><Relationship Id="rId3210" Type="http://schemas.openxmlformats.org/officeDocument/2006/relationships/hyperlink" Target="http://maps.google.com/?output=embed&amp;q=41.12752611,-71.03706000" TargetMode="External"/><Relationship Id="rId2976" Type="http://schemas.openxmlformats.org/officeDocument/2006/relationships/hyperlink" Target="http://www.usharbormaster.com/secure/AuxAidReport_new.cfm?id=29027" TargetMode="External"/><Relationship Id="rId948" Type="http://schemas.openxmlformats.org/officeDocument/2006/relationships/hyperlink" Target="http://www.usharbormaster.com/secure/AuxAidReport_new.cfm?id=29318" TargetMode="External"/><Relationship Id="rId1578" Type="http://schemas.openxmlformats.org/officeDocument/2006/relationships/hyperlink" Target="http://maps.google.com/?output=embed&amp;q=41.75044444,-69.96677778" TargetMode="External"/><Relationship Id="rId1992" Type="http://schemas.openxmlformats.org/officeDocument/2006/relationships/hyperlink" Target="http://www.usharbormaster.com/secure/AuxAidReport_new.cfm?id=26101" TargetMode="External"/><Relationship Id="rId2629" Type="http://schemas.openxmlformats.org/officeDocument/2006/relationships/hyperlink" Target="http://www.usharbormaster.com/secure/auxview.cfm?recordid=29092" TargetMode="External"/><Relationship Id="rId5035" Type="http://schemas.openxmlformats.org/officeDocument/2006/relationships/hyperlink" Target="http://maps.google.com/?output=embed&amp;q=41.60369444,-70.84402778" TargetMode="External"/><Relationship Id="rId1645" Type="http://schemas.openxmlformats.org/officeDocument/2006/relationships/hyperlink" Target="http://www.usharbormaster.com/secure/auxview.cfm?recordid=26333" TargetMode="External"/><Relationship Id="rId4051" Type="http://schemas.openxmlformats.org/officeDocument/2006/relationships/hyperlink" Target="http://maps.google.com/?output=embed&amp;q=41.01159222,-71.03371944" TargetMode="External"/><Relationship Id="rId5102" Type="http://schemas.openxmlformats.org/officeDocument/2006/relationships/hyperlink" Target="http://maps.google.com/?output=embed&amp;q=41.73075000,-70.74106389" TargetMode="External"/><Relationship Id="rId1712" Type="http://schemas.openxmlformats.org/officeDocument/2006/relationships/hyperlink" Target="http://www.usharbormaster.com/secure/AuxAidReport_new.cfm?id=26300" TargetMode="External"/><Relationship Id="rId4868" Type="http://schemas.openxmlformats.org/officeDocument/2006/relationships/hyperlink" Target="http://www.usharbormaster.com/secure/AuxAidReport_new.cfm?id=26545" TargetMode="External"/><Relationship Id="rId3884" Type="http://schemas.openxmlformats.org/officeDocument/2006/relationships/hyperlink" Target="http://www.usharbormaster.com/secure/AuxAidReport_new.cfm?id=28095" TargetMode="External"/><Relationship Id="rId4935" Type="http://schemas.openxmlformats.org/officeDocument/2006/relationships/hyperlink" Target="http://maps.google.com/?output=embed&amp;q=41.61944444,-70.39566667" TargetMode="External"/><Relationship Id="rId2486" Type="http://schemas.openxmlformats.org/officeDocument/2006/relationships/hyperlink" Target="http://maps.google.com/?output=embed&amp;q=41.67239750,-69.98687889" TargetMode="External"/><Relationship Id="rId3537" Type="http://schemas.openxmlformats.org/officeDocument/2006/relationships/hyperlink" Target="http://www.usharbormaster.com/secure/auxview.cfm?recordid=26542" TargetMode="External"/><Relationship Id="rId3951" Type="http://schemas.openxmlformats.org/officeDocument/2006/relationships/hyperlink" Target="http://maps.google.com/?output=embed&amp;q=41.02488000,-71.16632083" TargetMode="External"/><Relationship Id="rId458" Type="http://schemas.openxmlformats.org/officeDocument/2006/relationships/hyperlink" Target="http://maps.google.com/?output=embed&amp;q=41.61675000,-70.80890000" TargetMode="External"/><Relationship Id="rId872" Type="http://schemas.openxmlformats.org/officeDocument/2006/relationships/hyperlink" Target="http://www.usharbormaster.com/secure/AuxAidReport_new.cfm?id=27514" TargetMode="External"/><Relationship Id="rId1088" Type="http://schemas.openxmlformats.org/officeDocument/2006/relationships/hyperlink" Target="http://www.usharbormaster.com/secure/AuxAidReport_new.cfm?id=28878" TargetMode="External"/><Relationship Id="rId2139" Type="http://schemas.openxmlformats.org/officeDocument/2006/relationships/hyperlink" Target="http://maps.google.com/?output=embed&amp;q=41.54016667,-70.00976667" TargetMode="External"/><Relationship Id="rId2553" Type="http://schemas.openxmlformats.org/officeDocument/2006/relationships/hyperlink" Target="http://www.usharbormaster.com/secure/auxview.cfm?recordid=28503" TargetMode="External"/><Relationship Id="rId3604" Type="http://schemas.openxmlformats.org/officeDocument/2006/relationships/hyperlink" Target="http://www.usharbormaster.com/secure/AuxAidReport_new.cfm?id=28609" TargetMode="External"/><Relationship Id="rId525" Type="http://schemas.openxmlformats.org/officeDocument/2006/relationships/hyperlink" Target="http://www.usharbormaster.com/secure/auxview.cfm?recordid=36830" TargetMode="External"/><Relationship Id="rId1155" Type="http://schemas.openxmlformats.org/officeDocument/2006/relationships/hyperlink" Target="http://maps.google.com/?output=embed&amp;q=41.67025000,-70.16472222" TargetMode="External"/><Relationship Id="rId2206" Type="http://schemas.openxmlformats.org/officeDocument/2006/relationships/hyperlink" Target="http://maps.google.com/?output=embed&amp;q=41.29108333,-70.07869444" TargetMode="External"/><Relationship Id="rId2620" Type="http://schemas.openxmlformats.org/officeDocument/2006/relationships/hyperlink" Target="http://www.usharbormaster.com/secure/AuxAidReport_new.cfm?id=28801" TargetMode="External"/><Relationship Id="rId1222" Type="http://schemas.openxmlformats.org/officeDocument/2006/relationships/hyperlink" Target="http://maps.google.com/?output=embed&amp;q=41.54403611,-70.58065278" TargetMode="External"/><Relationship Id="rId4378" Type="http://schemas.openxmlformats.org/officeDocument/2006/relationships/hyperlink" Target="http://maps.google.com/?output=embed&amp;q=41.80533333,-69.96925000" TargetMode="External"/><Relationship Id="rId3394" Type="http://schemas.openxmlformats.org/officeDocument/2006/relationships/hyperlink" Target="http://maps.google.com/?output=embed&amp;q=41.70833333,-69.96930556" TargetMode="External"/><Relationship Id="rId4792" Type="http://schemas.openxmlformats.org/officeDocument/2006/relationships/hyperlink" Target="http://www.usharbormaster.com/secure/AuxAidReport_new.cfm?id=36699" TargetMode="External"/><Relationship Id="rId3047" Type="http://schemas.openxmlformats.org/officeDocument/2006/relationships/hyperlink" Target="http://maps.google.com/?output=embed&amp;q=41.12809306,-71.05905306" TargetMode="External"/><Relationship Id="rId4445" Type="http://schemas.openxmlformats.org/officeDocument/2006/relationships/hyperlink" Target="http://www.usharbormaster.com/secure/auxview.cfm?recordid=44126" TargetMode="External"/><Relationship Id="rId3461" Type="http://schemas.openxmlformats.org/officeDocument/2006/relationships/hyperlink" Target="http://www.usharbormaster.com/secure/auxview.cfm?recordid=44861" TargetMode="External"/><Relationship Id="rId4512" Type="http://schemas.openxmlformats.org/officeDocument/2006/relationships/hyperlink" Target="http://www.usharbormaster.com/secure/AuxAidReport_new.cfm?id=44141" TargetMode="External"/><Relationship Id="rId382" Type="http://schemas.openxmlformats.org/officeDocument/2006/relationships/hyperlink" Target="http://maps.google.com/?output=embed&amp;q=41.71377778,-69.96652778" TargetMode="External"/><Relationship Id="rId2063" Type="http://schemas.openxmlformats.org/officeDocument/2006/relationships/hyperlink" Target="http://maps.google.com/?output=embed&amp;q=41.67266472,-69.95916194" TargetMode="External"/><Relationship Id="rId3114" Type="http://schemas.openxmlformats.org/officeDocument/2006/relationships/hyperlink" Target="http://maps.google.com/?output=embed&amp;q=41.19375500,-71.10598194" TargetMode="External"/><Relationship Id="rId2130" Type="http://schemas.openxmlformats.org/officeDocument/2006/relationships/hyperlink" Target="http://maps.google.com/?output=embed&amp;q=41.70599444,-70.62715278" TargetMode="External"/><Relationship Id="rId102" Type="http://schemas.openxmlformats.org/officeDocument/2006/relationships/hyperlink" Target="http://maps.google.com/?output=embed&amp;q=41.57916667,-70.92601667" TargetMode="External"/><Relationship Id="rId1896" Type="http://schemas.openxmlformats.org/officeDocument/2006/relationships/hyperlink" Target="http://www.usharbormaster.com/secure/AuxAidReport_new.cfm?id=44036" TargetMode="External"/><Relationship Id="rId2947" Type="http://schemas.openxmlformats.org/officeDocument/2006/relationships/hyperlink" Target="http://maps.google.com/?output=embed&amp;q=41.58250000,-70.45633333" TargetMode="External"/><Relationship Id="rId5006" Type="http://schemas.openxmlformats.org/officeDocument/2006/relationships/hyperlink" Target="http://maps.google.com/?output=embed&amp;q=41.60430000,-70.64320000" TargetMode="External"/><Relationship Id="rId919" Type="http://schemas.openxmlformats.org/officeDocument/2006/relationships/hyperlink" Target="http://maps.google.com/?output=embed&amp;q=41.74135333,-70.65402833" TargetMode="External"/><Relationship Id="rId1549" Type="http://schemas.openxmlformats.org/officeDocument/2006/relationships/hyperlink" Target="http://www.usharbormaster.com/secure/auxview.cfm?recordid=23916" TargetMode="External"/><Relationship Id="rId1963" Type="http://schemas.openxmlformats.org/officeDocument/2006/relationships/hyperlink" Target="http://maps.google.com/?output=embed&amp;q=41.64823333,-70.81444167" TargetMode="External"/><Relationship Id="rId4022" Type="http://schemas.openxmlformats.org/officeDocument/2006/relationships/hyperlink" Target="http://maps.google.com/?output=embed&amp;q=41.02545778,-71.18775833" TargetMode="External"/><Relationship Id="rId1616" Type="http://schemas.openxmlformats.org/officeDocument/2006/relationships/hyperlink" Target="http://www.usharbormaster.com/secure/AuxAidReport_new.cfm?id=23931" TargetMode="External"/><Relationship Id="rId3788" Type="http://schemas.openxmlformats.org/officeDocument/2006/relationships/hyperlink" Target="http://www.usharbormaster.com/secure/AuxAidReport_new.cfm?id=23987" TargetMode="External"/><Relationship Id="rId4839" Type="http://schemas.openxmlformats.org/officeDocument/2006/relationships/hyperlink" Target="http://maps.google.com/?output=embed&amp;q=41.65388889,-70.18336111" TargetMode="External"/><Relationship Id="rId3855" Type="http://schemas.openxmlformats.org/officeDocument/2006/relationships/hyperlink" Target="http://maps.google.com/?output=embed&amp;q=41.69597528,-70.74204750" TargetMode="External"/><Relationship Id="rId776" Type="http://schemas.openxmlformats.org/officeDocument/2006/relationships/hyperlink" Target="http://www.usharbormaster.com/secure/AuxAidReport_new.cfm?id=26490" TargetMode="External"/><Relationship Id="rId2457" Type="http://schemas.openxmlformats.org/officeDocument/2006/relationships/hyperlink" Target="http://www.usharbormaster.com/secure/auxview.cfm?recordid=26460" TargetMode="External"/><Relationship Id="rId3508" Type="http://schemas.openxmlformats.org/officeDocument/2006/relationships/hyperlink" Target="http://www.usharbormaster.com/secure/AuxAidReport_new.cfm?id=26533" TargetMode="External"/><Relationship Id="rId4906" Type="http://schemas.openxmlformats.org/officeDocument/2006/relationships/hyperlink" Target="http://maps.google.com/?output=embed&amp;q=41.61794444,-70.40044444" TargetMode="External"/><Relationship Id="rId429" Type="http://schemas.openxmlformats.org/officeDocument/2006/relationships/hyperlink" Target="http://www.usharbormaster.com/secure/auxview.cfm?recordid=43901" TargetMode="External"/><Relationship Id="rId1059" Type="http://schemas.openxmlformats.org/officeDocument/2006/relationships/hyperlink" Target="http://maps.google.com/?output=embed&amp;q=41.63711111,-70.24666667" TargetMode="External"/><Relationship Id="rId1473" Type="http://schemas.openxmlformats.org/officeDocument/2006/relationships/hyperlink" Target="http://www.usharbormaster.com/secure/auxview.cfm?recordid=29988" TargetMode="External"/><Relationship Id="rId2871" Type="http://schemas.openxmlformats.org/officeDocument/2006/relationships/hyperlink" Target="http://maps.google.com/?output=embed&amp;q=41.58723333,-70.45736111" TargetMode="External"/><Relationship Id="rId3922" Type="http://schemas.openxmlformats.org/officeDocument/2006/relationships/hyperlink" Target="http://maps.google.com/?output=embed&amp;q=40.99654000,-70.85933306" TargetMode="External"/><Relationship Id="rId843" Type="http://schemas.openxmlformats.org/officeDocument/2006/relationships/hyperlink" Target="http://maps.google.com/?output=embed&amp;q=41.62100417,-70.36574056" TargetMode="External"/><Relationship Id="rId1126" Type="http://schemas.openxmlformats.org/officeDocument/2006/relationships/hyperlink" Target="http://maps.google.com/?output=embed&amp;q=41.65051667,-70.63528333" TargetMode="External"/><Relationship Id="rId2524" Type="http://schemas.openxmlformats.org/officeDocument/2006/relationships/hyperlink" Target="http://www.usharbormaster.com/secure/AuxAidReport_new.cfm?id=28799" TargetMode="External"/><Relationship Id="rId910" Type="http://schemas.openxmlformats.org/officeDocument/2006/relationships/hyperlink" Target="http://maps.google.com/?output=embed&amp;q=41.74043833,-70.65515833" TargetMode="External"/><Relationship Id="rId1540" Type="http://schemas.openxmlformats.org/officeDocument/2006/relationships/hyperlink" Target="http://www.usharbormaster.com/secure/AuxAidReport_new.cfm?id=23913" TargetMode="External"/><Relationship Id="rId4696" Type="http://schemas.openxmlformats.org/officeDocument/2006/relationships/hyperlink" Target="http://www.usharbormaster.com/secure/AuxAidReport_new.cfm?id=44187" TargetMode="External"/><Relationship Id="rId3298" Type="http://schemas.openxmlformats.org/officeDocument/2006/relationships/hyperlink" Target="http://maps.google.com/?output=embed&amp;q=41.07910806,-70.99038194" TargetMode="External"/><Relationship Id="rId4349" Type="http://schemas.openxmlformats.org/officeDocument/2006/relationships/hyperlink" Target="http://www.usharbormaster.com/secure/auxview.cfm?recordid=24079" TargetMode="External"/><Relationship Id="rId4763" Type="http://schemas.openxmlformats.org/officeDocument/2006/relationships/hyperlink" Target="http://maps.google.com/?output=embed&amp;q=41.55777778,-70.52611111" TargetMode="External"/><Relationship Id="rId3365" Type="http://schemas.openxmlformats.org/officeDocument/2006/relationships/hyperlink" Target="http://www.usharbormaster.com/secure/auxview.cfm?recordid=28078" TargetMode="External"/><Relationship Id="rId4416" Type="http://schemas.openxmlformats.org/officeDocument/2006/relationships/hyperlink" Target="http://www.usharbormaster.com/secure/AuxAidReport_new.cfm?id=44970" TargetMode="External"/><Relationship Id="rId4830" Type="http://schemas.openxmlformats.org/officeDocument/2006/relationships/hyperlink" Target="http://maps.google.com/?output=embed&amp;q=41.65311111,-70.18475000" TargetMode="External"/><Relationship Id="rId286" Type="http://schemas.openxmlformats.org/officeDocument/2006/relationships/hyperlink" Target="http://maps.google.com/?output=embed&amp;q=41.70030556,-70.17458333" TargetMode="External"/><Relationship Id="rId2381" Type="http://schemas.openxmlformats.org/officeDocument/2006/relationships/hyperlink" Target="http://www.usharbormaster.com/secure/auxview.cfm?recordid=29262" TargetMode="External"/><Relationship Id="rId3018" Type="http://schemas.openxmlformats.org/officeDocument/2006/relationships/hyperlink" Target="http://maps.google.com/?output=embed&amp;q=41.70133333,-70.74820000" TargetMode="External"/><Relationship Id="rId3432" Type="http://schemas.openxmlformats.org/officeDocument/2006/relationships/hyperlink" Target="http://www.usharbormaster.com/secure/AuxAidReport_new.cfm?id=26349" TargetMode="External"/><Relationship Id="rId353" Type="http://schemas.openxmlformats.org/officeDocument/2006/relationships/hyperlink" Target="http://www.usharbormaster.com/secure/auxview.cfm?recordid=29107" TargetMode="External"/><Relationship Id="rId2034" Type="http://schemas.openxmlformats.org/officeDocument/2006/relationships/hyperlink" Target="http://maps.google.com/?output=embed&amp;q=41.64476667,-70.25645000" TargetMode="External"/><Relationship Id="rId420" Type="http://schemas.openxmlformats.org/officeDocument/2006/relationships/hyperlink" Target="http://www.usharbormaster.com/secure/AuxAidReport_new.cfm?id=43899" TargetMode="External"/><Relationship Id="rId1050" Type="http://schemas.openxmlformats.org/officeDocument/2006/relationships/hyperlink" Target="http://maps.google.com/?output=embed&amp;q=41.63673333,-70.24818333" TargetMode="External"/><Relationship Id="rId2101" Type="http://schemas.openxmlformats.org/officeDocument/2006/relationships/hyperlink" Target="http://www.usharbormaster.com/secure/auxview.cfm?recordid=44268" TargetMode="External"/><Relationship Id="rId1867" Type="http://schemas.openxmlformats.org/officeDocument/2006/relationships/hyperlink" Target="http://maps.google.com/?output=embed&amp;q=41.63955556,-70.40488889" TargetMode="External"/><Relationship Id="rId2918" Type="http://schemas.openxmlformats.org/officeDocument/2006/relationships/hyperlink" Target="http://maps.google.com/?output=embed&amp;q=41.58510000,-70.45398333" TargetMode="External"/><Relationship Id="rId4273" Type="http://schemas.openxmlformats.org/officeDocument/2006/relationships/hyperlink" Target="http://www.usharbormaster.com/secure/auxview.cfm?recordid=28275" TargetMode="External"/><Relationship Id="rId1934" Type="http://schemas.openxmlformats.org/officeDocument/2006/relationships/hyperlink" Target="http://maps.google.com/?output=embed&amp;q=41.65318889,-70.80879722" TargetMode="External"/><Relationship Id="rId4340" Type="http://schemas.openxmlformats.org/officeDocument/2006/relationships/hyperlink" Target="http://www.usharbormaster.com/secure/AuxAidReport_new.cfm?id=29272" TargetMode="External"/><Relationship Id="rId3759" Type="http://schemas.openxmlformats.org/officeDocument/2006/relationships/hyperlink" Target="http://maps.google.com/?output=embed&amp;q=41.09195611,-71.16788111" TargetMode="External"/><Relationship Id="rId5181" Type="http://schemas.openxmlformats.org/officeDocument/2006/relationships/hyperlink" Target="http://www.usharbormaster.com/secure/auxview.cfm?recordid=28808" TargetMode="External"/><Relationship Id="rId2775" Type="http://schemas.openxmlformats.org/officeDocument/2006/relationships/hyperlink" Target="http://maps.google.com/?output=embed&amp;q=41.70053333,-70.62426667" TargetMode="External"/><Relationship Id="rId3826" Type="http://schemas.openxmlformats.org/officeDocument/2006/relationships/hyperlink" Target="http://maps.google.com/?output=embed&amp;q=41.65016667,-69.97902778" TargetMode="External"/><Relationship Id="rId747" Type="http://schemas.openxmlformats.org/officeDocument/2006/relationships/hyperlink" Target="http://maps.google.com/?output=embed&amp;q=41.62872917,-70.41212833" TargetMode="External"/><Relationship Id="rId1377" Type="http://schemas.openxmlformats.org/officeDocument/2006/relationships/hyperlink" Target="http://www.usharbormaster.com/secure/auxview.cfm?recordid=24826" TargetMode="External"/><Relationship Id="rId1791" Type="http://schemas.openxmlformats.org/officeDocument/2006/relationships/hyperlink" Target="http://maps.google.com/?output=embed&amp;q=41.70955556,-70.30133333" TargetMode="External"/><Relationship Id="rId2428" Type="http://schemas.openxmlformats.org/officeDocument/2006/relationships/hyperlink" Target="http://www.usharbormaster.com/secure/AuxAidReport_new.cfm?id=29114" TargetMode="External"/><Relationship Id="rId2842" Type="http://schemas.openxmlformats.org/officeDocument/2006/relationships/hyperlink" Target="http://maps.google.com/?output=embed&amp;q=41.58856111,-70.44712417" TargetMode="External"/><Relationship Id="rId83" Type="http://schemas.openxmlformats.org/officeDocument/2006/relationships/hyperlink" Target="http://maps.google.com/?output=embed&amp;q=41.57750000,-70.91800000" TargetMode="External"/><Relationship Id="rId814" Type="http://schemas.openxmlformats.org/officeDocument/2006/relationships/hyperlink" Target="http://maps.google.com/?output=embed&amp;q=41.42491667,-70.92673333" TargetMode="External"/><Relationship Id="rId1444" Type="http://schemas.openxmlformats.org/officeDocument/2006/relationships/hyperlink" Target="http://www.usharbormaster.com/secure/AuxAidReport_new.cfm?id=23900" TargetMode="External"/><Relationship Id="rId1511" Type="http://schemas.openxmlformats.org/officeDocument/2006/relationships/hyperlink" Target="http://maps.google.com/?output=embed&amp;q=41.70293889,-70.62069722" TargetMode="External"/><Relationship Id="rId4667" Type="http://schemas.openxmlformats.org/officeDocument/2006/relationships/hyperlink" Target="http://maps.google.com/?output=embed&amp;q=41.00331806,-70.48295222" TargetMode="External"/><Relationship Id="rId3269" Type="http://schemas.openxmlformats.org/officeDocument/2006/relationships/hyperlink" Target="http://www.usharbormaster.com/secure/auxview.cfm?recordid=44560" TargetMode="External"/><Relationship Id="rId3683" Type="http://schemas.openxmlformats.org/officeDocument/2006/relationships/hyperlink" Target="http://maps.google.com/?output=embed&amp;q=41.70501667,-70.75766667" TargetMode="External"/><Relationship Id="rId2285" Type="http://schemas.openxmlformats.org/officeDocument/2006/relationships/hyperlink" Target="http://www.usharbormaster.com/secure/auxview.cfm?recordid=26455" TargetMode="External"/><Relationship Id="rId3336" Type="http://schemas.openxmlformats.org/officeDocument/2006/relationships/hyperlink" Target="http://www.usharbormaster.com/secure/AuxAidReport_new.cfm?id=27614" TargetMode="External"/><Relationship Id="rId4734" Type="http://schemas.openxmlformats.org/officeDocument/2006/relationships/hyperlink" Target="http://maps.google.com/?output=embed&amp;q=41.56380556,-70.52469444" TargetMode="External"/><Relationship Id="rId257" Type="http://schemas.openxmlformats.org/officeDocument/2006/relationships/hyperlink" Target="http://www.usharbormaster.com/secure/auxview.cfm?recordid=23868" TargetMode="External"/><Relationship Id="rId3750" Type="http://schemas.openxmlformats.org/officeDocument/2006/relationships/hyperlink" Target="http://maps.google.com/?output=embed&amp;q=41.10933611,-71.12503889" TargetMode="External"/><Relationship Id="rId4801" Type="http://schemas.openxmlformats.org/officeDocument/2006/relationships/hyperlink" Target="http://www.usharbormaster.com/secure/auxview.cfm?recordid=29127" TargetMode="External"/><Relationship Id="rId671" Type="http://schemas.openxmlformats.org/officeDocument/2006/relationships/hyperlink" Target="http://maps.google.com/?output=embed&amp;q=41.76022222,-70.13744444" TargetMode="External"/><Relationship Id="rId2352" Type="http://schemas.openxmlformats.org/officeDocument/2006/relationships/hyperlink" Target="http://www.usharbormaster.com/secure/AuxAidReport_new.cfm?id=29483" TargetMode="External"/><Relationship Id="rId3403" Type="http://schemas.openxmlformats.org/officeDocument/2006/relationships/hyperlink" Target="http://maps.google.com/?output=embed&amp;q=41.71247222,-70.30497222" TargetMode="External"/><Relationship Id="rId324" Type="http://schemas.openxmlformats.org/officeDocument/2006/relationships/hyperlink" Target="http://www.usharbormaster.com/secure/AuxAidReport_new.cfm?id=28571" TargetMode="External"/><Relationship Id="rId2005" Type="http://schemas.openxmlformats.org/officeDocument/2006/relationships/hyperlink" Target="http://www.usharbormaster.com/secure/auxview.cfm?recordid=27418" TargetMode="External"/><Relationship Id="rId1021" Type="http://schemas.openxmlformats.org/officeDocument/2006/relationships/hyperlink" Target="http://www.usharbormaster.com/secure/auxview.cfm?recordid=31044" TargetMode="External"/><Relationship Id="rId4177" Type="http://schemas.openxmlformats.org/officeDocument/2006/relationships/hyperlink" Target="http://www.usharbormaster.com/secure/auxview.cfm?recordid=44934" TargetMode="External"/><Relationship Id="rId4591" Type="http://schemas.openxmlformats.org/officeDocument/2006/relationships/hyperlink" Target="http://maps.google.com/?output=embed&amp;q=41.03580000,-70.54977306" TargetMode="External"/><Relationship Id="rId3193" Type="http://schemas.openxmlformats.org/officeDocument/2006/relationships/hyperlink" Target="http://www.usharbormaster.com/secure/auxview.cfm?recordid=44540" TargetMode="External"/><Relationship Id="rId4244" Type="http://schemas.openxmlformats.org/officeDocument/2006/relationships/hyperlink" Target="http://www.usharbormaster.com/secure/AuxAidReport_new.cfm?id=44950" TargetMode="External"/><Relationship Id="rId1838" Type="http://schemas.openxmlformats.org/officeDocument/2006/relationships/hyperlink" Target="http://maps.google.com/?output=embed&amp;q=41.64388889,-70.40750000" TargetMode="External"/><Relationship Id="rId3260" Type="http://schemas.openxmlformats.org/officeDocument/2006/relationships/hyperlink" Target="http://www.usharbormaster.com/secure/AuxAidReport_new.cfm?id=44557" TargetMode="External"/><Relationship Id="rId4311" Type="http://schemas.openxmlformats.org/officeDocument/2006/relationships/hyperlink" Target="http://maps.google.com/?output=embed&amp;q=41.80591667,-69.97152778" TargetMode="External"/><Relationship Id="rId181" Type="http://schemas.openxmlformats.org/officeDocument/2006/relationships/hyperlink" Target="http://www.usharbormaster.com/secure/auxview.cfm?recordid=27976" TargetMode="External"/><Relationship Id="rId1905" Type="http://schemas.openxmlformats.org/officeDocument/2006/relationships/hyperlink" Target="http://www.usharbormaster.com/secure/auxview.cfm?recordid=43849" TargetMode="External"/><Relationship Id="rId5085" Type="http://schemas.openxmlformats.org/officeDocument/2006/relationships/hyperlink" Target="http://www.usharbormaster.com/secure/auxview.cfm?recordid=26372" TargetMode="External"/><Relationship Id="rId998" Type="http://schemas.openxmlformats.org/officeDocument/2006/relationships/hyperlink" Target="http://maps.google.com/?output=embed&amp;q=41.55491667,-70.54350000" TargetMode="External"/><Relationship Id="rId2679" Type="http://schemas.openxmlformats.org/officeDocument/2006/relationships/hyperlink" Target="http://maps.google.com/?output=embed&amp;q=41.70922222,-69.94577778" TargetMode="External"/><Relationship Id="rId1695" Type="http://schemas.openxmlformats.org/officeDocument/2006/relationships/hyperlink" Target="http://maps.google.com/?output=embed&amp;q=41.28472222,-70.21622222" TargetMode="External"/><Relationship Id="rId2746" Type="http://schemas.openxmlformats.org/officeDocument/2006/relationships/hyperlink" Target="http://maps.google.com/?output=embed&amp;q=41.67916667,-69.94297222" TargetMode="External"/><Relationship Id="rId5152" Type="http://schemas.openxmlformats.org/officeDocument/2006/relationships/hyperlink" Target="http://www.usharbormaster.com/secure/AuxAidReport_new.cfm?id=28719" TargetMode="External"/><Relationship Id="rId718" Type="http://schemas.openxmlformats.org/officeDocument/2006/relationships/hyperlink" Target="http://maps.google.com/?output=embed&amp;q=41.60886111,-70.43266667" TargetMode="External"/><Relationship Id="rId1348" Type="http://schemas.openxmlformats.org/officeDocument/2006/relationships/hyperlink" Target="http://www.usharbormaster.com/secure/AuxAidReport_new.cfm?id=26523" TargetMode="External"/><Relationship Id="rId1762" Type="http://schemas.openxmlformats.org/officeDocument/2006/relationships/hyperlink" Target="http://maps.google.com/?output=embed&amp;q=41.28227778,-70.19558333" TargetMode="External"/><Relationship Id="rId1415" Type="http://schemas.openxmlformats.org/officeDocument/2006/relationships/hyperlink" Target="http://maps.google.com/?output=embed&amp;q=41.45719444,-70.58572222" TargetMode="External"/><Relationship Id="rId2813" Type="http://schemas.openxmlformats.org/officeDocument/2006/relationships/hyperlink" Target="http://www.usharbormaster.com/secure/auxview.cfm?recordid=26647" TargetMode="External"/><Relationship Id="rId54" Type="http://schemas.openxmlformats.org/officeDocument/2006/relationships/hyperlink" Target="http://maps.google.com/?output=embed&amp;q=41.65966667,-70.08869444" TargetMode="External"/><Relationship Id="rId4985" Type="http://schemas.openxmlformats.org/officeDocument/2006/relationships/hyperlink" Target="http://www.usharbormaster.com/secure/auxview.cfm?recordid=29414" TargetMode="External"/><Relationship Id="rId2189" Type="http://schemas.openxmlformats.org/officeDocument/2006/relationships/hyperlink" Target="http://www.usharbormaster.com/secure/auxview.cfm?recordid=28795" TargetMode="External"/><Relationship Id="rId3587" Type="http://schemas.openxmlformats.org/officeDocument/2006/relationships/hyperlink" Target="http://maps.google.com/?output=embed&amp;q=41.64785000,-70.64295556" TargetMode="External"/><Relationship Id="rId4638" Type="http://schemas.openxmlformats.org/officeDocument/2006/relationships/hyperlink" Target="http://maps.google.com/?output=embed&amp;q=41.01970583,-70.50534278" TargetMode="External"/><Relationship Id="rId3654" Type="http://schemas.openxmlformats.org/officeDocument/2006/relationships/hyperlink" Target="http://maps.google.com/?output=embed&amp;q=41.70119444,-70.75370000" TargetMode="External"/><Relationship Id="rId4705" Type="http://schemas.openxmlformats.org/officeDocument/2006/relationships/hyperlink" Target="http://www.usharbormaster.com/secure/auxview.cfm?recordid=44319" TargetMode="External"/><Relationship Id="rId575" Type="http://schemas.openxmlformats.org/officeDocument/2006/relationships/hyperlink" Target="http://maps.google.com/?output=embed&amp;q=41.63383333,-70.35839722" TargetMode="External"/><Relationship Id="rId2256" Type="http://schemas.openxmlformats.org/officeDocument/2006/relationships/hyperlink" Target="http://www.usharbormaster.com/secure/AuxAidReport_new.cfm?id=44347" TargetMode="External"/><Relationship Id="rId2670" Type="http://schemas.openxmlformats.org/officeDocument/2006/relationships/hyperlink" Target="http://maps.google.com/?output=embed&amp;q=41.69997222,-69.94233333" TargetMode="External"/><Relationship Id="rId3307" Type="http://schemas.openxmlformats.org/officeDocument/2006/relationships/hyperlink" Target="http://maps.google.com/?output=embed&amp;q=41.07980639,-70.94763833" TargetMode="External"/><Relationship Id="rId3721" Type="http://schemas.openxmlformats.org/officeDocument/2006/relationships/hyperlink" Target="http://www.usharbormaster.com/secure/auxview.cfm?recordid=28501" TargetMode="External"/><Relationship Id="rId228" Type="http://schemas.openxmlformats.org/officeDocument/2006/relationships/hyperlink" Target="http://www.usharbormaster.com/secure/AuxAidReport_new.cfm?id=23861" TargetMode="External"/><Relationship Id="rId642" Type="http://schemas.openxmlformats.org/officeDocument/2006/relationships/hyperlink" Target="http://maps.google.com/?output=embed&amp;q=41.67780556,-69.94502778" TargetMode="External"/><Relationship Id="rId1272" Type="http://schemas.openxmlformats.org/officeDocument/2006/relationships/hyperlink" Target="http://www.usharbormaster.com/secure/AuxAidReport_new.cfm?id=27505" TargetMode="External"/><Relationship Id="rId2323" Type="http://schemas.openxmlformats.org/officeDocument/2006/relationships/hyperlink" Target="http://maps.google.com/?output=embed&amp;q=41.63030556,-70.40058333" TargetMode="External"/><Relationship Id="rId4495" Type="http://schemas.openxmlformats.org/officeDocument/2006/relationships/hyperlink" Target="http://maps.google.com/?output=embed&amp;q=41.08727222,-70.44074306" TargetMode="External"/><Relationship Id="rId3097" Type="http://schemas.openxmlformats.org/officeDocument/2006/relationships/hyperlink" Target="http://www.usharbormaster.com/secure/auxview.cfm?recordid=44516" TargetMode="External"/><Relationship Id="rId4148" Type="http://schemas.openxmlformats.org/officeDocument/2006/relationships/hyperlink" Target="http://www.usharbormaster.com/secure/AuxAidReport_new.cfm?id=44926" TargetMode="External"/><Relationship Id="rId3164" Type="http://schemas.openxmlformats.org/officeDocument/2006/relationships/hyperlink" Target="http://www.usharbormaster.com/secure/AuxAidReport_new.cfm?id=44532" TargetMode="External"/><Relationship Id="rId4562" Type="http://schemas.openxmlformats.org/officeDocument/2006/relationships/hyperlink" Target="http://maps.google.com/?output=embed&amp;q=41.05364056,-70.46204722" TargetMode="External"/><Relationship Id="rId1809" Type="http://schemas.openxmlformats.org/officeDocument/2006/relationships/hyperlink" Target="http://www.usharbormaster.com/secure/auxview.cfm?recordid=23945" TargetMode="External"/><Relationship Id="rId4215" Type="http://schemas.openxmlformats.org/officeDocument/2006/relationships/hyperlink" Target="http://maps.google.com/?output=embed&amp;q=40.97864250,-71.01069944" TargetMode="External"/><Relationship Id="rId2180" Type="http://schemas.openxmlformats.org/officeDocument/2006/relationships/hyperlink" Target="http://www.usharbormaster.com/secure/AuxAidReport_new.cfm?id=27647" TargetMode="External"/><Relationship Id="rId3231" Type="http://schemas.openxmlformats.org/officeDocument/2006/relationships/hyperlink" Target="http://maps.google.com/?output=embed&amp;q=41.11110583,-71.05911694"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usharbormaster.com/secure/index.cfm"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E491F-EF49-4C07-BD85-BF9235AA0B44}">
  <dimension ref="A1:Q1298"/>
  <sheetViews>
    <sheetView workbookViewId="0">
      <selection activeCell="J14" sqref="J14"/>
    </sheetView>
  </sheetViews>
  <sheetFormatPr defaultRowHeight="14.4" x14ac:dyDescent="0.3"/>
  <sheetData>
    <row r="1" spans="1:17" x14ac:dyDescent="0.3">
      <c r="E1">
        <f>COUNTA(E3:E1500)</f>
        <v>1296</v>
      </c>
      <c r="F1" s="275">
        <f>E1/3</f>
        <v>432</v>
      </c>
      <c r="J1">
        <f>COUNTIF(J3:J1500,"yes")</f>
        <v>177</v>
      </c>
    </row>
    <row r="2" spans="1:17" ht="28.8" x14ac:dyDescent="0.3">
      <c r="A2" s="303" t="s">
        <v>4602</v>
      </c>
      <c r="B2" s="303" t="s">
        <v>4603</v>
      </c>
      <c r="C2" s="303" t="s">
        <v>4604</v>
      </c>
      <c r="D2" s="303" t="s">
        <v>4605</v>
      </c>
      <c r="E2" s="303" t="s">
        <v>4383</v>
      </c>
      <c r="F2" s="303" t="s">
        <v>4606</v>
      </c>
      <c r="G2" s="303" t="s">
        <v>4607</v>
      </c>
      <c r="H2" s="303" t="s">
        <v>4608</v>
      </c>
      <c r="I2" s="303" t="s">
        <v>4609</v>
      </c>
      <c r="J2" s="303" t="s">
        <v>4610</v>
      </c>
      <c r="K2" s="303" t="s">
        <v>4611</v>
      </c>
      <c r="L2" s="303" t="s">
        <v>4384</v>
      </c>
      <c r="M2" s="303" t="s">
        <v>4612</v>
      </c>
      <c r="N2" s="303" t="s">
        <v>4613</v>
      </c>
      <c r="O2" s="303" t="s">
        <v>4614</v>
      </c>
      <c r="P2" s="303" t="s">
        <v>4615</v>
      </c>
      <c r="Q2" s="273"/>
    </row>
    <row r="3" spans="1:17" ht="57.6" x14ac:dyDescent="0.3">
      <c r="A3" s="284" t="s">
        <v>30</v>
      </c>
      <c r="B3" s="285" t="s">
        <v>5140</v>
      </c>
      <c r="C3" s="285"/>
      <c r="D3" s="285" t="s">
        <v>31</v>
      </c>
      <c r="E3" s="304" t="s">
        <v>32</v>
      </c>
      <c r="F3" s="304" t="s">
        <v>4386</v>
      </c>
      <c r="G3" s="304" t="s">
        <v>4387</v>
      </c>
      <c r="H3" s="287" t="s">
        <v>33</v>
      </c>
      <c r="I3" s="287" t="s">
        <v>4</v>
      </c>
      <c r="J3" s="287" t="s">
        <v>5</v>
      </c>
      <c r="K3" s="287" t="s">
        <v>34</v>
      </c>
      <c r="L3" s="287" t="s">
        <v>35</v>
      </c>
      <c r="M3" s="285" t="s">
        <v>4616</v>
      </c>
      <c r="N3" s="285" t="s">
        <v>36</v>
      </c>
      <c r="O3" s="287" t="s">
        <v>9</v>
      </c>
      <c r="P3" s="304" t="s">
        <v>37</v>
      </c>
      <c r="Q3" s="286"/>
    </row>
    <row r="4" spans="1:17" ht="43.2" x14ac:dyDescent="0.3">
      <c r="A4" s="284" t="s">
        <v>30</v>
      </c>
      <c r="B4" s="288" t="s">
        <v>4388</v>
      </c>
      <c r="C4" s="288"/>
      <c r="D4" s="288" t="s">
        <v>38</v>
      </c>
      <c r="E4" s="305" t="s">
        <v>39</v>
      </c>
      <c r="F4" s="305" t="s">
        <v>40</v>
      </c>
      <c r="G4" s="305" t="s">
        <v>41</v>
      </c>
      <c r="H4" s="290" t="s">
        <v>33</v>
      </c>
      <c r="I4" s="290" t="s">
        <v>4</v>
      </c>
      <c r="J4" s="290" t="s">
        <v>5</v>
      </c>
      <c r="K4" s="290" t="s">
        <v>42</v>
      </c>
      <c r="L4" s="290" t="s">
        <v>43</v>
      </c>
      <c r="M4" s="288" t="s">
        <v>44</v>
      </c>
      <c r="N4" s="288" t="s">
        <v>36</v>
      </c>
      <c r="O4" s="290" t="s">
        <v>13</v>
      </c>
      <c r="P4" s="305" t="s">
        <v>37</v>
      </c>
      <c r="Q4" s="289"/>
    </row>
    <row r="5" spans="1:17" ht="57.6" x14ac:dyDescent="0.3">
      <c r="A5" s="284" t="s">
        <v>30</v>
      </c>
      <c r="B5" s="285" t="s">
        <v>4389</v>
      </c>
      <c r="C5" s="285"/>
      <c r="D5" s="285" t="s">
        <v>45</v>
      </c>
      <c r="E5" s="304" t="s">
        <v>46</v>
      </c>
      <c r="F5" s="304" t="s">
        <v>40</v>
      </c>
      <c r="G5" s="304" t="s">
        <v>47</v>
      </c>
      <c r="H5" s="287" t="s">
        <v>33</v>
      </c>
      <c r="I5" s="287" t="s">
        <v>4</v>
      </c>
      <c r="J5" s="287" t="s">
        <v>5</v>
      </c>
      <c r="K5" s="287" t="s">
        <v>42</v>
      </c>
      <c r="L5" s="287" t="s">
        <v>48</v>
      </c>
      <c r="M5" s="285" t="s">
        <v>44</v>
      </c>
      <c r="N5" s="285"/>
      <c r="O5" s="287"/>
      <c r="P5" s="304" t="s">
        <v>37</v>
      </c>
      <c r="Q5" s="286"/>
    </row>
    <row r="6" spans="1:17" ht="72" x14ac:dyDescent="0.3">
      <c r="A6" s="284" t="s">
        <v>30</v>
      </c>
      <c r="B6" s="288" t="s">
        <v>5663</v>
      </c>
      <c r="C6" s="288"/>
      <c r="D6" s="288" t="s">
        <v>49</v>
      </c>
      <c r="E6" s="305" t="s">
        <v>50</v>
      </c>
      <c r="F6" s="305" t="s">
        <v>51</v>
      </c>
      <c r="G6" s="305" t="s">
        <v>52</v>
      </c>
      <c r="H6" s="290" t="s">
        <v>33</v>
      </c>
      <c r="I6" s="290" t="s">
        <v>4</v>
      </c>
      <c r="J6" s="290" t="s">
        <v>5</v>
      </c>
      <c r="K6" s="290" t="s">
        <v>53</v>
      </c>
      <c r="L6" s="290" t="s">
        <v>54</v>
      </c>
      <c r="M6" s="288" t="s">
        <v>55</v>
      </c>
      <c r="N6" s="288" t="s">
        <v>36</v>
      </c>
      <c r="O6" s="290" t="s">
        <v>7</v>
      </c>
      <c r="P6" s="305" t="s">
        <v>37</v>
      </c>
      <c r="Q6" s="289"/>
    </row>
    <row r="7" spans="1:17" ht="43.2" x14ac:dyDescent="0.3">
      <c r="A7" s="284" t="s">
        <v>30</v>
      </c>
      <c r="B7" s="285" t="s">
        <v>5664</v>
      </c>
      <c r="C7" s="285"/>
      <c r="D7" s="285" t="s">
        <v>56</v>
      </c>
      <c r="E7" s="304" t="s">
        <v>57</v>
      </c>
      <c r="F7" s="304" t="s">
        <v>58</v>
      </c>
      <c r="G7" s="304" t="s">
        <v>59</v>
      </c>
      <c r="H7" s="287" t="s">
        <v>33</v>
      </c>
      <c r="I7" s="287" t="s">
        <v>4</v>
      </c>
      <c r="J7" s="287" t="s">
        <v>5</v>
      </c>
      <c r="K7" s="287" t="s">
        <v>60</v>
      </c>
      <c r="L7" s="287" t="s">
        <v>61</v>
      </c>
      <c r="M7" s="285" t="s">
        <v>62</v>
      </c>
      <c r="N7" s="285" t="s">
        <v>36</v>
      </c>
      <c r="O7" s="287" t="s">
        <v>13</v>
      </c>
      <c r="P7" s="304" t="s">
        <v>37</v>
      </c>
      <c r="Q7" s="286"/>
    </row>
    <row r="8" spans="1:17" ht="72" x14ac:dyDescent="0.3">
      <c r="A8" s="284" t="s">
        <v>30</v>
      </c>
      <c r="B8" s="288" t="s">
        <v>6280</v>
      </c>
      <c r="C8" s="288" t="s">
        <v>63</v>
      </c>
      <c r="D8" s="288" t="s">
        <v>64</v>
      </c>
      <c r="E8" s="305" t="s">
        <v>65</v>
      </c>
      <c r="F8" s="305" t="s">
        <v>66</v>
      </c>
      <c r="G8" s="305" t="s">
        <v>67</v>
      </c>
      <c r="H8" s="290" t="s">
        <v>68</v>
      </c>
      <c r="I8" s="290" t="s">
        <v>8</v>
      </c>
      <c r="J8" s="290" t="s">
        <v>5</v>
      </c>
      <c r="K8" s="290" t="s">
        <v>69</v>
      </c>
      <c r="L8" s="290" t="s">
        <v>70</v>
      </c>
      <c r="M8" s="288" t="s">
        <v>71</v>
      </c>
      <c r="N8" s="288" t="s">
        <v>36</v>
      </c>
      <c r="O8" s="290" t="s">
        <v>72</v>
      </c>
      <c r="P8" s="305" t="s">
        <v>37</v>
      </c>
      <c r="Q8" s="289"/>
    </row>
    <row r="9" spans="1:17" ht="57.6" x14ac:dyDescent="0.3">
      <c r="A9" s="284" t="s">
        <v>30</v>
      </c>
      <c r="B9" s="285" t="s">
        <v>6280</v>
      </c>
      <c r="C9" s="285" t="s">
        <v>75</v>
      </c>
      <c r="D9" s="285" t="s">
        <v>76</v>
      </c>
      <c r="E9" s="304" t="s">
        <v>77</v>
      </c>
      <c r="F9" s="304" t="s">
        <v>78</v>
      </c>
      <c r="G9" s="304" t="s">
        <v>79</v>
      </c>
      <c r="H9" s="287" t="s">
        <v>33</v>
      </c>
      <c r="I9" s="287" t="s">
        <v>8</v>
      </c>
      <c r="J9" s="287" t="s">
        <v>5</v>
      </c>
      <c r="K9" s="287" t="s">
        <v>69</v>
      </c>
      <c r="L9" s="287" t="s">
        <v>70</v>
      </c>
      <c r="M9" s="285" t="s">
        <v>71</v>
      </c>
      <c r="N9" s="285" t="s">
        <v>36</v>
      </c>
      <c r="O9" s="287" t="s">
        <v>72</v>
      </c>
      <c r="P9" s="304" t="s">
        <v>37</v>
      </c>
      <c r="Q9" s="286"/>
    </row>
    <row r="10" spans="1:17" ht="57.6" x14ac:dyDescent="0.3">
      <c r="A10" s="284" t="s">
        <v>30</v>
      </c>
      <c r="B10" s="288" t="s">
        <v>6280</v>
      </c>
      <c r="C10" s="288" t="s">
        <v>80</v>
      </c>
      <c r="D10" s="288" t="s">
        <v>81</v>
      </c>
      <c r="E10" s="305" t="s">
        <v>82</v>
      </c>
      <c r="F10" s="305" t="s">
        <v>4618</v>
      </c>
      <c r="G10" s="305" t="s">
        <v>4619</v>
      </c>
      <c r="H10" s="290" t="s">
        <v>33</v>
      </c>
      <c r="I10" s="290" t="s">
        <v>8</v>
      </c>
      <c r="J10" s="290" t="s">
        <v>5</v>
      </c>
      <c r="K10" s="290" t="s">
        <v>69</v>
      </c>
      <c r="L10" s="290" t="s">
        <v>70</v>
      </c>
      <c r="M10" s="288" t="s">
        <v>71</v>
      </c>
      <c r="N10" s="288" t="s">
        <v>36</v>
      </c>
      <c r="O10" s="290" t="s">
        <v>72</v>
      </c>
      <c r="P10" s="305" t="s">
        <v>37</v>
      </c>
      <c r="Q10" s="289"/>
    </row>
    <row r="11" spans="1:17" ht="57.6" x14ac:dyDescent="0.3">
      <c r="A11" s="284" t="s">
        <v>30</v>
      </c>
      <c r="B11" s="285" t="s">
        <v>6280</v>
      </c>
      <c r="C11" s="285" t="s">
        <v>83</v>
      </c>
      <c r="D11" s="285" t="s">
        <v>84</v>
      </c>
      <c r="E11" s="304" t="s">
        <v>85</v>
      </c>
      <c r="F11" s="304" t="s">
        <v>4620</v>
      </c>
      <c r="G11" s="304" t="s">
        <v>4621</v>
      </c>
      <c r="H11" s="287" t="s">
        <v>33</v>
      </c>
      <c r="I11" s="287" t="s">
        <v>8</v>
      </c>
      <c r="J11" s="287" t="s">
        <v>5</v>
      </c>
      <c r="K11" s="287" t="s">
        <v>69</v>
      </c>
      <c r="L11" s="287" t="s">
        <v>70</v>
      </c>
      <c r="M11" s="285" t="s">
        <v>71</v>
      </c>
      <c r="N11" s="285" t="s">
        <v>36</v>
      </c>
      <c r="O11" s="287" t="s">
        <v>72</v>
      </c>
      <c r="P11" s="304" t="s">
        <v>37</v>
      </c>
      <c r="Q11" s="286"/>
    </row>
    <row r="12" spans="1:17" ht="57.6" x14ac:dyDescent="0.3">
      <c r="A12" s="284" t="s">
        <v>30</v>
      </c>
      <c r="B12" s="288" t="s">
        <v>6280</v>
      </c>
      <c r="C12" s="288" t="s">
        <v>86</v>
      </c>
      <c r="D12" s="288" t="s">
        <v>87</v>
      </c>
      <c r="E12" s="305" t="s">
        <v>88</v>
      </c>
      <c r="F12" s="305" t="s">
        <v>89</v>
      </c>
      <c r="G12" s="305" t="s">
        <v>90</v>
      </c>
      <c r="H12" s="290" t="s">
        <v>33</v>
      </c>
      <c r="I12" s="290" t="s">
        <v>8</v>
      </c>
      <c r="J12" s="290" t="s">
        <v>5</v>
      </c>
      <c r="K12" s="290" t="s">
        <v>69</v>
      </c>
      <c r="L12" s="290" t="s">
        <v>70</v>
      </c>
      <c r="M12" s="288" t="s">
        <v>71</v>
      </c>
      <c r="N12" s="288" t="s">
        <v>36</v>
      </c>
      <c r="O12" s="290" t="s">
        <v>72</v>
      </c>
      <c r="P12" s="305" t="s">
        <v>37</v>
      </c>
      <c r="Q12" s="289"/>
    </row>
    <row r="13" spans="1:17" ht="57.6" x14ac:dyDescent="0.3">
      <c r="A13" s="284" t="s">
        <v>30</v>
      </c>
      <c r="B13" s="285" t="s">
        <v>4617</v>
      </c>
      <c r="C13" s="285" t="s">
        <v>91</v>
      </c>
      <c r="D13" s="285" t="s">
        <v>92</v>
      </c>
      <c r="E13" s="304" t="s">
        <v>93</v>
      </c>
      <c r="F13" s="304" t="s">
        <v>4622</v>
      </c>
      <c r="G13" s="304" t="s">
        <v>4623</v>
      </c>
      <c r="H13" s="287" t="s">
        <v>33</v>
      </c>
      <c r="I13" s="287" t="s">
        <v>8</v>
      </c>
      <c r="J13" s="287" t="s">
        <v>5</v>
      </c>
      <c r="K13" s="287" t="s">
        <v>69</v>
      </c>
      <c r="L13" s="287" t="s">
        <v>70</v>
      </c>
      <c r="M13" s="285" t="s">
        <v>71</v>
      </c>
      <c r="N13" s="285" t="s">
        <v>36</v>
      </c>
      <c r="O13" s="287" t="s">
        <v>72</v>
      </c>
      <c r="P13" s="304" t="s">
        <v>37</v>
      </c>
      <c r="Q13" s="286"/>
    </row>
    <row r="14" spans="1:17" ht="72" x14ac:dyDescent="0.3">
      <c r="A14" s="284" t="s">
        <v>30</v>
      </c>
      <c r="B14" s="288" t="s">
        <v>6280</v>
      </c>
      <c r="C14" s="288" t="s">
        <v>73</v>
      </c>
      <c r="D14" s="288" t="s">
        <v>74</v>
      </c>
      <c r="E14" s="305" t="s">
        <v>4624</v>
      </c>
      <c r="F14" s="305" t="s">
        <v>6281</v>
      </c>
      <c r="G14" s="305" t="s">
        <v>6282</v>
      </c>
      <c r="H14" s="290" t="s">
        <v>358</v>
      </c>
      <c r="I14" s="290" t="s">
        <v>8</v>
      </c>
      <c r="J14" s="290" t="s">
        <v>5</v>
      </c>
      <c r="K14" s="290" t="s">
        <v>69</v>
      </c>
      <c r="L14" s="290" t="s">
        <v>70</v>
      </c>
      <c r="M14" s="288" t="s">
        <v>71</v>
      </c>
      <c r="N14" s="288" t="s">
        <v>36</v>
      </c>
      <c r="O14" s="290" t="s">
        <v>72</v>
      </c>
      <c r="P14" s="305" t="s">
        <v>37</v>
      </c>
      <c r="Q14" s="289"/>
    </row>
    <row r="15" spans="1:17" ht="57.6" x14ac:dyDescent="0.3">
      <c r="A15" s="284" t="s">
        <v>30</v>
      </c>
      <c r="B15" s="285" t="s">
        <v>5141</v>
      </c>
      <c r="C15" s="285" t="s">
        <v>94</v>
      </c>
      <c r="D15" s="285" t="s">
        <v>95</v>
      </c>
      <c r="E15" s="304" t="s">
        <v>96</v>
      </c>
      <c r="F15" s="304" t="s">
        <v>97</v>
      </c>
      <c r="G15" s="304" t="s">
        <v>98</v>
      </c>
      <c r="H15" s="287" t="s">
        <v>33</v>
      </c>
      <c r="I15" s="287" t="s">
        <v>8</v>
      </c>
      <c r="J15" s="287" t="s">
        <v>5</v>
      </c>
      <c r="K15" s="287" t="s">
        <v>60</v>
      </c>
      <c r="L15" s="287" t="s">
        <v>99</v>
      </c>
      <c r="M15" s="285" t="s">
        <v>100</v>
      </c>
      <c r="N15" s="285" t="s">
        <v>101</v>
      </c>
      <c r="O15" s="287"/>
      <c r="P15" s="304" t="s">
        <v>37</v>
      </c>
      <c r="Q15" s="286"/>
    </row>
    <row r="16" spans="1:17" ht="72" x14ac:dyDescent="0.3">
      <c r="A16" s="284" t="s">
        <v>30</v>
      </c>
      <c r="B16" s="288" t="s">
        <v>5141</v>
      </c>
      <c r="C16" s="288"/>
      <c r="D16" s="288" t="s">
        <v>102</v>
      </c>
      <c r="E16" s="305" t="s">
        <v>103</v>
      </c>
      <c r="F16" s="305" t="s">
        <v>104</v>
      </c>
      <c r="G16" s="305" t="s">
        <v>105</v>
      </c>
      <c r="H16" s="290" t="s">
        <v>33</v>
      </c>
      <c r="I16" s="290" t="s">
        <v>4</v>
      </c>
      <c r="J16" s="290" t="s">
        <v>5</v>
      </c>
      <c r="K16" s="290" t="s">
        <v>60</v>
      </c>
      <c r="L16" s="290" t="s">
        <v>99</v>
      </c>
      <c r="M16" s="288" t="s">
        <v>106</v>
      </c>
      <c r="N16" s="288" t="s">
        <v>36</v>
      </c>
      <c r="O16" s="290" t="s">
        <v>13</v>
      </c>
      <c r="P16" s="305" t="s">
        <v>37</v>
      </c>
      <c r="Q16" s="289"/>
    </row>
    <row r="17" spans="1:17" ht="57.6" x14ac:dyDescent="0.3">
      <c r="A17" s="284" t="s">
        <v>30</v>
      </c>
      <c r="B17" s="285" t="s">
        <v>5141</v>
      </c>
      <c r="C17" s="285"/>
      <c r="D17" s="285" t="s">
        <v>107</v>
      </c>
      <c r="E17" s="304" t="s">
        <v>108</v>
      </c>
      <c r="F17" s="304" t="s">
        <v>5142</v>
      </c>
      <c r="G17" s="304" t="s">
        <v>5143</v>
      </c>
      <c r="H17" s="287" t="s">
        <v>33</v>
      </c>
      <c r="I17" s="287" t="s">
        <v>4</v>
      </c>
      <c r="J17" s="287" t="s">
        <v>5</v>
      </c>
      <c r="K17" s="287" t="s">
        <v>60</v>
      </c>
      <c r="L17" s="287" t="s">
        <v>99</v>
      </c>
      <c r="M17" s="285" t="s">
        <v>106</v>
      </c>
      <c r="N17" s="285" t="s">
        <v>36</v>
      </c>
      <c r="O17" s="287" t="s">
        <v>13</v>
      </c>
      <c r="P17" s="304" t="s">
        <v>37</v>
      </c>
      <c r="Q17" s="286"/>
    </row>
    <row r="18" spans="1:17" ht="57.6" x14ac:dyDescent="0.3">
      <c r="A18" s="284" t="s">
        <v>30</v>
      </c>
      <c r="B18" s="288" t="s">
        <v>5141</v>
      </c>
      <c r="C18" s="288"/>
      <c r="D18" s="288" t="s">
        <v>109</v>
      </c>
      <c r="E18" s="305" t="s">
        <v>110</v>
      </c>
      <c r="F18" s="305" t="s">
        <v>111</v>
      </c>
      <c r="G18" s="305" t="s">
        <v>112</v>
      </c>
      <c r="H18" s="290" t="s">
        <v>33</v>
      </c>
      <c r="I18" s="290" t="s">
        <v>4</v>
      </c>
      <c r="J18" s="290" t="s">
        <v>5</v>
      </c>
      <c r="K18" s="290" t="s">
        <v>60</v>
      </c>
      <c r="L18" s="290" t="s">
        <v>99</v>
      </c>
      <c r="M18" s="288" t="s">
        <v>106</v>
      </c>
      <c r="N18" s="288" t="s">
        <v>36</v>
      </c>
      <c r="O18" s="290" t="s">
        <v>13</v>
      </c>
      <c r="P18" s="305" t="s">
        <v>37</v>
      </c>
      <c r="Q18" s="289"/>
    </row>
    <row r="19" spans="1:17" ht="72" x14ac:dyDescent="0.3">
      <c r="A19" s="284" t="s">
        <v>30</v>
      </c>
      <c r="B19" s="285" t="s">
        <v>5141</v>
      </c>
      <c r="C19" s="285"/>
      <c r="D19" s="285" t="s">
        <v>113</v>
      </c>
      <c r="E19" s="304" t="s">
        <v>114</v>
      </c>
      <c r="F19" s="304" t="s">
        <v>115</v>
      </c>
      <c r="G19" s="304" t="s">
        <v>116</v>
      </c>
      <c r="H19" s="287" t="s">
        <v>33</v>
      </c>
      <c r="I19" s="287" t="s">
        <v>4</v>
      </c>
      <c r="J19" s="287" t="s">
        <v>5</v>
      </c>
      <c r="K19" s="287" t="s">
        <v>60</v>
      </c>
      <c r="L19" s="287" t="s">
        <v>99</v>
      </c>
      <c r="M19" s="285" t="s">
        <v>106</v>
      </c>
      <c r="N19" s="285" t="s">
        <v>36</v>
      </c>
      <c r="O19" s="287" t="s">
        <v>13</v>
      </c>
      <c r="P19" s="304" t="s">
        <v>37</v>
      </c>
      <c r="Q19" s="286"/>
    </row>
    <row r="20" spans="1:17" ht="57.6" x14ac:dyDescent="0.3">
      <c r="A20" s="284" t="s">
        <v>30</v>
      </c>
      <c r="B20" s="288" t="s">
        <v>5141</v>
      </c>
      <c r="C20" s="288"/>
      <c r="D20" s="288" t="s">
        <v>117</v>
      </c>
      <c r="E20" s="305" t="s">
        <v>118</v>
      </c>
      <c r="F20" s="305" t="s">
        <v>119</v>
      </c>
      <c r="G20" s="305" t="s">
        <v>120</v>
      </c>
      <c r="H20" s="290" t="s">
        <v>33</v>
      </c>
      <c r="I20" s="290" t="s">
        <v>4</v>
      </c>
      <c r="J20" s="290" t="s">
        <v>5</v>
      </c>
      <c r="K20" s="290" t="s">
        <v>60</v>
      </c>
      <c r="L20" s="290" t="s">
        <v>99</v>
      </c>
      <c r="M20" s="288" t="s">
        <v>106</v>
      </c>
      <c r="N20" s="288" t="s">
        <v>36</v>
      </c>
      <c r="O20" s="290" t="s">
        <v>13</v>
      </c>
      <c r="P20" s="305" t="s">
        <v>37</v>
      </c>
      <c r="Q20" s="289"/>
    </row>
    <row r="21" spans="1:17" ht="57.6" x14ac:dyDescent="0.3">
      <c r="A21" s="284" t="s">
        <v>30</v>
      </c>
      <c r="B21" s="285" t="s">
        <v>5665</v>
      </c>
      <c r="C21" s="285"/>
      <c r="D21" s="285" t="s">
        <v>121</v>
      </c>
      <c r="E21" s="304" t="s">
        <v>122</v>
      </c>
      <c r="F21" s="304" t="s">
        <v>123</v>
      </c>
      <c r="G21" s="304" t="s">
        <v>124</v>
      </c>
      <c r="H21" s="287" t="s">
        <v>33</v>
      </c>
      <c r="I21" s="287" t="s">
        <v>4</v>
      </c>
      <c r="J21" s="287" t="s">
        <v>5</v>
      </c>
      <c r="K21" s="287" t="s">
        <v>60</v>
      </c>
      <c r="L21" s="287" t="s">
        <v>99</v>
      </c>
      <c r="M21" s="285" t="s">
        <v>106</v>
      </c>
      <c r="N21" s="285" t="s">
        <v>36</v>
      </c>
      <c r="O21" s="287" t="s">
        <v>13</v>
      </c>
      <c r="P21" s="304" t="s">
        <v>37</v>
      </c>
      <c r="Q21" s="286"/>
    </row>
    <row r="22" spans="1:17" ht="72" x14ac:dyDescent="0.3">
      <c r="A22" s="284" t="s">
        <v>30</v>
      </c>
      <c r="B22" s="288" t="s">
        <v>5665</v>
      </c>
      <c r="C22" s="288"/>
      <c r="D22" s="288" t="s">
        <v>125</v>
      </c>
      <c r="E22" s="305" t="s">
        <v>126</v>
      </c>
      <c r="F22" s="305" t="s">
        <v>127</v>
      </c>
      <c r="G22" s="305" t="s">
        <v>128</v>
      </c>
      <c r="H22" s="290" t="s">
        <v>33</v>
      </c>
      <c r="I22" s="290" t="s">
        <v>4</v>
      </c>
      <c r="J22" s="290" t="s">
        <v>5</v>
      </c>
      <c r="K22" s="290" t="s">
        <v>60</v>
      </c>
      <c r="L22" s="290" t="s">
        <v>99</v>
      </c>
      <c r="M22" s="288" t="s">
        <v>106</v>
      </c>
      <c r="N22" s="288" t="s">
        <v>36</v>
      </c>
      <c r="O22" s="290" t="s">
        <v>13</v>
      </c>
      <c r="P22" s="305" t="s">
        <v>37</v>
      </c>
      <c r="Q22" s="289"/>
    </row>
    <row r="23" spans="1:17" ht="57.6" x14ac:dyDescent="0.3">
      <c r="A23" s="284" t="s">
        <v>30</v>
      </c>
      <c r="B23" s="285" t="s">
        <v>5665</v>
      </c>
      <c r="C23" s="285"/>
      <c r="D23" s="285" t="s">
        <v>129</v>
      </c>
      <c r="E23" s="304" t="s">
        <v>130</v>
      </c>
      <c r="F23" s="304" t="s">
        <v>6283</v>
      </c>
      <c r="G23" s="304" t="s">
        <v>6284</v>
      </c>
      <c r="H23" s="287" t="s">
        <v>33</v>
      </c>
      <c r="I23" s="287" t="s">
        <v>4</v>
      </c>
      <c r="J23" s="287" t="s">
        <v>5</v>
      </c>
      <c r="K23" s="287" t="s">
        <v>60</v>
      </c>
      <c r="L23" s="287" t="s">
        <v>99</v>
      </c>
      <c r="M23" s="285" t="s">
        <v>106</v>
      </c>
      <c r="N23" s="285" t="s">
        <v>36</v>
      </c>
      <c r="O23" s="287" t="s">
        <v>13</v>
      </c>
      <c r="P23" s="304" t="s">
        <v>37</v>
      </c>
      <c r="Q23" s="286"/>
    </row>
    <row r="24" spans="1:17" ht="57.6" x14ac:dyDescent="0.3">
      <c r="A24" s="284" t="s">
        <v>30</v>
      </c>
      <c r="B24" s="288" t="s">
        <v>5665</v>
      </c>
      <c r="C24" s="288"/>
      <c r="D24" s="288" t="s">
        <v>131</v>
      </c>
      <c r="E24" s="305" t="s">
        <v>132</v>
      </c>
      <c r="F24" s="305" t="s">
        <v>133</v>
      </c>
      <c r="G24" s="305" t="s">
        <v>134</v>
      </c>
      <c r="H24" s="290" t="s">
        <v>33</v>
      </c>
      <c r="I24" s="290" t="s">
        <v>4</v>
      </c>
      <c r="J24" s="290" t="s">
        <v>5</v>
      </c>
      <c r="K24" s="290" t="s">
        <v>60</v>
      </c>
      <c r="L24" s="290" t="s">
        <v>99</v>
      </c>
      <c r="M24" s="288" t="s">
        <v>106</v>
      </c>
      <c r="N24" s="288" t="s">
        <v>36</v>
      </c>
      <c r="O24" s="290" t="s">
        <v>13</v>
      </c>
      <c r="P24" s="305" t="s">
        <v>37</v>
      </c>
      <c r="Q24" s="289"/>
    </row>
    <row r="25" spans="1:17" ht="57.6" x14ac:dyDescent="0.3">
      <c r="A25" s="284" t="s">
        <v>30</v>
      </c>
      <c r="B25" s="285" t="s">
        <v>6285</v>
      </c>
      <c r="C25" s="285"/>
      <c r="D25" s="285" t="s">
        <v>135</v>
      </c>
      <c r="E25" s="304" t="s">
        <v>136</v>
      </c>
      <c r="F25" s="304" t="s">
        <v>137</v>
      </c>
      <c r="G25" s="304" t="s">
        <v>138</v>
      </c>
      <c r="H25" s="287" t="s">
        <v>33</v>
      </c>
      <c r="I25" s="287" t="s">
        <v>4</v>
      </c>
      <c r="J25" s="287" t="s">
        <v>5</v>
      </c>
      <c r="K25" s="287" t="s">
        <v>60</v>
      </c>
      <c r="L25" s="287" t="s">
        <v>99</v>
      </c>
      <c r="M25" s="285" t="s">
        <v>106</v>
      </c>
      <c r="N25" s="285" t="s">
        <v>36</v>
      </c>
      <c r="O25" s="287" t="s">
        <v>13</v>
      </c>
      <c r="P25" s="304" t="s">
        <v>37</v>
      </c>
      <c r="Q25" s="286"/>
    </row>
    <row r="26" spans="1:17" ht="100.8" x14ac:dyDescent="0.3">
      <c r="A26" s="284" t="s">
        <v>30</v>
      </c>
      <c r="B26" s="289"/>
      <c r="C26" s="288" t="s">
        <v>6286</v>
      </c>
      <c r="D26" s="288" t="s">
        <v>6287</v>
      </c>
      <c r="E26" s="305" t="s">
        <v>6288</v>
      </c>
      <c r="F26" s="305" t="s">
        <v>6289</v>
      </c>
      <c r="G26" s="305" t="s">
        <v>6290</v>
      </c>
      <c r="H26" s="290" t="s">
        <v>358</v>
      </c>
      <c r="I26" s="290" t="s">
        <v>8</v>
      </c>
      <c r="J26" s="290" t="s">
        <v>5</v>
      </c>
      <c r="K26" s="290" t="s">
        <v>1292</v>
      </c>
      <c r="L26" s="290"/>
      <c r="M26" s="288" t="s">
        <v>6291</v>
      </c>
      <c r="N26" s="288" t="s">
        <v>101</v>
      </c>
      <c r="O26" s="290"/>
      <c r="P26" s="305" t="s">
        <v>37</v>
      </c>
      <c r="Q26" s="289"/>
    </row>
    <row r="27" spans="1:17" ht="57.6" x14ac:dyDescent="0.3">
      <c r="A27" s="284" t="s">
        <v>30</v>
      </c>
      <c r="B27" s="285" t="s">
        <v>5144</v>
      </c>
      <c r="C27" s="285" t="s">
        <v>140</v>
      </c>
      <c r="D27" s="285" t="s">
        <v>141</v>
      </c>
      <c r="E27" s="304" t="s">
        <v>142</v>
      </c>
      <c r="F27" s="304" t="s">
        <v>5145</v>
      </c>
      <c r="G27" s="304" t="s">
        <v>5146</v>
      </c>
      <c r="H27" s="287" t="s">
        <v>33</v>
      </c>
      <c r="I27" s="287" t="s">
        <v>8</v>
      </c>
      <c r="J27" s="287" t="s">
        <v>5</v>
      </c>
      <c r="K27" s="287" t="s">
        <v>69</v>
      </c>
      <c r="L27" s="287" t="s">
        <v>143</v>
      </c>
      <c r="M27" s="285" t="s">
        <v>5666</v>
      </c>
      <c r="N27" s="285"/>
      <c r="O27" s="287" t="s">
        <v>144</v>
      </c>
      <c r="P27" s="304" t="s">
        <v>37</v>
      </c>
      <c r="Q27" s="286"/>
    </row>
    <row r="28" spans="1:17" ht="57.6" x14ac:dyDescent="0.3">
      <c r="A28" s="284" t="s">
        <v>30</v>
      </c>
      <c r="B28" s="288" t="s">
        <v>5144</v>
      </c>
      <c r="C28" s="288" t="s">
        <v>145</v>
      </c>
      <c r="D28" s="288" t="s">
        <v>146</v>
      </c>
      <c r="E28" s="305" t="s">
        <v>147</v>
      </c>
      <c r="F28" s="305" t="s">
        <v>5147</v>
      </c>
      <c r="G28" s="305" t="s">
        <v>5148</v>
      </c>
      <c r="H28" s="290" t="s">
        <v>33</v>
      </c>
      <c r="I28" s="290" t="s">
        <v>8</v>
      </c>
      <c r="J28" s="290" t="s">
        <v>5</v>
      </c>
      <c r="K28" s="290" t="s">
        <v>69</v>
      </c>
      <c r="L28" s="290" t="s">
        <v>143</v>
      </c>
      <c r="M28" s="288" t="s">
        <v>5666</v>
      </c>
      <c r="N28" s="288"/>
      <c r="O28" s="290"/>
      <c r="P28" s="305" t="s">
        <v>37</v>
      </c>
      <c r="Q28" s="289"/>
    </row>
    <row r="29" spans="1:17" ht="57.6" x14ac:dyDescent="0.3">
      <c r="A29" s="284" t="s">
        <v>30</v>
      </c>
      <c r="B29" s="285" t="s">
        <v>5144</v>
      </c>
      <c r="C29" s="285" t="s">
        <v>148</v>
      </c>
      <c r="D29" s="285" t="s">
        <v>149</v>
      </c>
      <c r="E29" s="304" t="s">
        <v>150</v>
      </c>
      <c r="F29" s="304" t="s">
        <v>151</v>
      </c>
      <c r="G29" s="304" t="s">
        <v>152</v>
      </c>
      <c r="H29" s="287" t="s">
        <v>33</v>
      </c>
      <c r="I29" s="287" t="s">
        <v>8</v>
      </c>
      <c r="J29" s="287" t="s">
        <v>5</v>
      </c>
      <c r="K29" s="287" t="s">
        <v>69</v>
      </c>
      <c r="L29" s="287" t="s">
        <v>143</v>
      </c>
      <c r="M29" s="285" t="s">
        <v>5666</v>
      </c>
      <c r="N29" s="285"/>
      <c r="O29" s="287" t="s">
        <v>144</v>
      </c>
      <c r="P29" s="304" t="s">
        <v>37</v>
      </c>
      <c r="Q29" s="286"/>
    </row>
    <row r="30" spans="1:17" ht="57.6" x14ac:dyDescent="0.3">
      <c r="A30" s="284" t="s">
        <v>30</v>
      </c>
      <c r="B30" s="288" t="s">
        <v>5144</v>
      </c>
      <c r="C30" s="288" t="s">
        <v>153</v>
      </c>
      <c r="D30" s="288" t="s">
        <v>154</v>
      </c>
      <c r="E30" s="305" t="s">
        <v>155</v>
      </c>
      <c r="F30" s="305" t="s">
        <v>5149</v>
      </c>
      <c r="G30" s="305" t="s">
        <v>5150</v>
      </c>
      <c r="H30" s="290" t="s">
        <v>33</v>
      </c>
      <c r="I30" s="290" t="s">
        <v>8</v>
      </c>
      <c r="J30" s="290" t="s">
        <v>5</v>
      </c>
      <c r="K30" s="290" t="s">
        <v>69</v>
      </c>
      <c r="L30" s="290" t="s">
        <v>143</v>
      </c>
      <c r="M30" s="288" t="s">
        <v>5666</v>
      </c>
      <c r="N30" s="288"/>
      <c r="O30" s="290" t="s">
        <v>144</v>
      </c>
      <c r="P30" s="305" t="s">
        <v>37</v>
      </c>
      <c r="Q30" s="289"/>
    </row>
    <row r="31" spans="1:17" ht="57.6" x14ac:dyDescent="0.3">
      <c r="A31" s="284" t="s">
        <v>30</v>
      </c>
      <c r="B31" s="285" t="s">
        <v>5144</v>
      </c>
      <c r="C31" s="285" t="s">
        <v>156</v>
      </c>
      <c r="D31" s="285" t="s">
        <v>157</v>
      </c>
      <c r="E31" s="304" t="s">
        <v>158</v>
      </c>
      <c r="F31" s="304" t="s">
        <v>5151</v>
      </c>
      <c r="G31" s="304" t="s">
        <v>5152</v>
      </c>
      <c r="H31" s="287" t="s">
        <v>33</v>
      </c>
      <c r="I31" s="287" t="s">
        <v>8</v>
      </c>
      <c r="J31" s="287" t="s">
        <v>5</v>
      </c>
      <c r="K31" s="287" t="s">
        <v>69</v>
      </c>
      <c r="L31" s="287" t="s">
        <v>143</v>
      </c>
      <c r="M31" s="285" t="s">
        <v>5666</v>
      </c>
      <c r="N31" s="285"/>
      <c r="O31" s="287" t="s">
        <v>144</v>
      </c>
      <c r="P31" s="304" t="s">
        <v>37</v>
      </c>
      <c r="Q31" s="286"/>
    </row>
    <row r="32" spans="1:17" ht="57.6" x14ac:dyDescent="0.3">
      <c r="A32" s="284" t="s">
        <v>30</v>
      </c>
      <c r="B32" s="288" t="s">
        <v>5144</v>
      </c>
      <c r="C32" s="288" t="s">
        <v>159</v>
      </c>
      <c r="D32" s="288" t="s">
        <v>160</v>
      </c>
      <c r="E32" s="305" t="s">
        <v>161</v>
      </c>
      <c r="F32" s="305" t="s">
        <v>5153</v>
      </c>
      <c r="G32" s="305" t="s">
        <v>5154</v>
      </c>
      <c r="H32" s="290" t="s">
        <v>33</v>
      </c>
      <c r="I32" s="290" t="s">
        <v>8</v>
      </c>
      <c r="J32" s="290" t="s">
        <v>5</v>
      </c>
      <c r="K32" s="290" t="s">
        <v>69</v>
      </c>
      <c r="L32" s="290" t="s">
        <v>143</v>
      </c>
      <c r="M32" s="288" t="s">
        <v>5666</v>
      </c>
      <c r="N32" s="288"/>
      <c r="O32" s="290" t="s">
        <v>144</v>
      </c>
      <c r="P32" s="305" t="s">
        <v>37</v>
      </c>
      <c r="Q32" s="289"/>
    </row>
    <row r="33" spans="1:17" ht="72" x14ac:dyDescent="0.3">
      <c r="A33" s="284" t="s">
        <v>30</v>
      </c>
      <c r="B33" s="285" t="s">
        <v>6292</v>
      </c>
      <c r="C33" s="285"/>
      <c r="D33" s="285" t="s">
        <v>162</v>
      </c>
      <c r="E33" s="304" t="s">
        <v>163</v>
      </c>
      <c r="F33" s="304" t="s">
        <v>164</v>
      </c>
      <c r="G33" s="304" t="s">
        <v>165</v>
      </c>
      <c r="H33" s="287" t="s">
        <v>33</v>
      </c>
      <c r="I33" s="287" t="s">
        <v>4</v>
      </c>
      <c r="J33" s="287" t="s">
        <v>5</v>
      </c>
      <c r="K33" s="287" t="s">
        <v>53</v>
      </c>
      <c r="L33" s="287" t="s">
        <v>166</v>
      </c>
      <c r="M33" s="285" t="s">
        <v>167</v>
      </c>
      <c r="N33" s="285" t="s">
        <v>36</v>
      </c>
      <c r="O33" s="287" t="s">
        <v>168</v>
      </c>
      <c r="P33" s="304" t="s">
        <v>37</v>
      </c>
      <c r="Q33" s="286"/>
    </row>
    <row r="34" spans="1:17" ht="43.2" x14ac:dyDescent="0.3">
      <c r="A34" s="284" t="s">
        <v>30</v>
      </c>
      <c r="B34" s="288" t="s">
        <v>5667</v>
      </c>
      <c r="C34" s="288" t="s">
        <v>169</v>
      </c>
      <c r="D34" s="288" t="s">
        <v>170</v>
      </c>
      <c r="E34" s="305" t="s">
        <v>171</v>
      </c>
      <c r="F34" s="305" t="s">
        <v>172</v>
      </c>
      <c r="G34" s="305" t="s">
        <v>173</v>
      </c>
      <c r="H34" s="290" t="s">
        <v>33</v>
      </c>
      <c r="I34" s="290" t="s">
        <v>8</v>
      </c>
      <c r="J34" s="290" t="s">
        <v>5</v>
      </c>
      <c r="K34" s="290" t="s">
        <v>69</v>
      </c>
      <c r="L34" s="290" t="s">
        <v>174</v>
      </c>
      <c r="M34" s="288" t="s">
        <v>343</v>
      </c>
      <c r="N34" s="288" t="s">
        <v>36</v>
      </c>
      <c r="O34" s="290" t="s">
        <v>18</v>
      </c>
      <c r="P34" s="305" t="s">
        <v>37</v>
      </c>
      <c r="Q34" s="289"/>
    </row>
    <row r="35" spans="1:17" ht="43.2" x14ac:dyDescent="0.3">
      <c r="A35" s="284" t="s">
        <v>30</v>
      </c>
      <c r="B35" s="285" t="s">
        <v>6293</v>
      </c>
      <c r="C35" s="285" t="s">
        <v>175</v>
      </c>
      <c r="D35" s="285" t="s">
        <v>176</v>
      </c>
      <c r="E35" s="304" t="s">
        <v>177</v>
      </c>
      <c r="F35" s="304" t="s">
        <v>178</v>
      </c>
      <c r="G35" s="304" t="s">
        <v>179</v>
      </c>
      <c r="H35" s="287" t="s">
        <v>33</v>
      </c>
      <c r="I35" s="287" t="s">
        <v>8</v>
      </c>
      <c r="J35" s="287" t="s">
        <v>5</v>
      </c>
      <c r="K35" s="287" t="s">
        <v>69</v>
      </c>
      <c r="L35" s="287" t="s">
        <v>174</v>
      </c>
      <c r="M35" s="285" t="s">
        <v>343</v>
      </c>
      <c r="N35" s="285" t="s">
        <v>36</v>
      </c>
      <c r="O35" s="287" t="s">
        <v>180</v>
      </c>
      <c r="P35" s="304" t="s">
        <v>37</v>
      </c>
      <c r="Q35" s="286"/>
    </row>
    <row r="36" spans="1:17" ht="57.6" x14ac:dyDescent="0.3">
      <c r="A36" s="284" t="s">
        <v>30</v>
      </c>
      <c r="B36" s="288" t="s">
        <v>5667</v>
      </c>
      <c r="C36" s="288" t="s">
        <v>181</v>
      </c>
      <c r="D36" s="288" t="s">
        <v>182</v>
      </c>
      <c r="E36" s="305" t="s">
        <v>183</v>
      </c>
      <c r="F36" s="305" t="s">
        <v>184</v>
      </c>
      <c r="G36" s="305" t="s">
        <v>185</v>
      </c>
      <c r="H36" s="290" t="s">
        <v>33</v>
      </c>
      <c r="I36" s="290" t="s">
        <v>8</v>
      </c>
      <c r="J36" s="290" t="s">
        <v>5</v>
      </c>
      <c r="K36" s="290" t="s">
        <v>69</v>
      </c>
      <c r="L36" s="290" t="s">
        <v>174</v>
      </c>
      <c r="M36" s="288" t="s">
        <v>343</v>
      </c>
      <c r="N36" s="288" t="s">
        <v>36</v>
      </c>
      <c r="O36" s="290" t="s">
        <v>18</v>
      </c>
      <c r="P36" s="305" t="s">
        <v>37</v>
      </c>
      <c r="Q36" s="289"/>
    </row>
    <row r="37" spans="1:17" ht="43.2" x14ac:dyDescent="0.3">
      <c r="A37" s="284" t="s">
        <v>30</v>
      </c>
      <c r="B37" s="285" t="s">
        <v>5667</v>
      </c>
      <c r="C37" s="285" t="s">
        <v>186</v>
      </c>
      <c r="D37" s="285" t="s">
        <v>187</v>
      </c>
      <c r="E37" s="304" t="s">
        <v>188</v>
      </c>
      <c r="F37" s="304" t="s">
        <v>189</v>
      </c>
      <c r="G37" s="304" t="s">
        <v>190</v>
      </c>
      <c r="H37" s="287" t="s">
        <v>33</v>
      </c>
      <c r="I37" s="287" t="s">
        <v>8</v>
      </c>
      <c r="J37" s="287" t="s">
        <v>5</v>
      </c>
      <c r="K37" s="287" t="s">
        <v>69</v>
      </c>
      <c r="L37" s="287" t="s">
        <v>174</v>
      </c>
      <c r="M37" s="285" t="s">
        <v>343</v>
      </c>
      <c r="N37" s="285" t="s">
        <v>36</v>
      </c>
      <c r="O37" s="287" t="s">
        <v>191</v>
      </c>
      <c r="P37" s="304" t="s">
        <v>37</v>
      </c>
      <c r="Q37" s="286"/>
    </row>
    <row r="38" spans="1:17" ht="57.6" x14ac:dyDescent="0.3">
      <c r="A38" s="284" t="s">
        <v>30</v>
      </c>
      <c r="B38" s="288" t="s">
        <v>6293</v>
      </c>
      <c r="C38" s="288" t="s">
        <v>192</v>
      </c>
      <c r="D38" s="288" t="s">
        <v>193</v>
      </c>
      <c r="E38" s="305" t="s">
        <v>194</v>
      </c>
      <c r="F38" s="305" t="s">
        <v>195</v>
      </c>
      <c r="G38" s="305" t="s">
        <v>196</v>
      </c>
      <c r="H38" s="290" t="s">
        <v>33</v>
      </c>
      <c r="I38" s="290" t="s">
        <v>8</v>
      </c>
      <c r="J38" s="290" t="s">
        <v>5</v>
      </c>
      <c r="K38" s="290" t="s">
        <v>69</v>
      </c>
      <c r="L38" s="290" t="s">
        <v>174</v>
      </c>
      <c r="M38" s="288" t="s">
        <v>343</v>
      </c>
      <c r="N38" s="288" t="s">
        <v>36</v>
      </c>
      <c r="O38" s="290" t="s">
        <v>191</v>
      </c>
      <c r="P38" s="305" t="s">
        <v>37</v>
      </c>
      <c r="Q38" s="289"/>
    </row>
    <row r="39" spans="1:17" ht="43.2" x14ac:dyDescent="0.3">
      <c r="A39" s="284" t="s">
        <v>30</v>
      </c>
      <c r="B39" s="285" t="s">
        <v>6293</v>
      </c>
      <c r="C39" s="285" t="s">
        <v>197</v>
      </c>
      <c r="D39" s="285" t="s">
        <v>198</v>
      </c>
      <c r="E39" s="304" t="s">
        <v>199</v>
      </c>
      <c r="F39" s="304" t="s">
        <v>200</v>
      </c>
      <c r="G39" s="304" t="s">
        <v>201</v>
      </c>
      <c r="H39" s="287" t="s">
        <v>33</v>
      </c>
      <c r="I39" s="287" t="s">
        <v>8</v>
      </c>
      <c r="J39" s="287" t="s">
        <v>5</v>
      </c>
      <c r="K39" s="287" t="s">
        <v>69</v>
      </c>
      <c r="L39" s="287" t="s">
        <v>174</v>
      </c>
      <c r="M39" s="285" t="s">
        <v>343</v>
      </c>
      <c r="N39" s="285" t="s">
        <v>36</v>
      </c>
      <c r="O39" s="287" t="s">
        <v>191</v>
      </c>
      <c r="P39" s="304" t="s">
        <v>37</v>
      </c>
      <c r="Q39" s="286"/>
    </row>
    <row r="40" spans="1:17" ht="43.2" x14ac:dyDescent="0.3">
      <c r="A40" s="284" t="s">
        <v>30</v>
      </c>
      <c r="B40" s="288" t="s">
        <v>5667</v>
      </c>
      <c r="C40" s="288" t="s">
        <v>202</v>
      </c>
      <c r="D40" s="288" t="s">
        <v>203</v>
      </c>
      <c r="E40" s="305" t="s">
        <v>204</v>
      </c>
      <c r="F40" s="305" t="s">
        <v>4390</v>
      </c>
      <c r="G40" s="305" t="s">
        <v>4391</v>
      </c>
      <c r="H40" s="290" t="s">
        <v>33</v>
      </c>
      <c r="I40" s="290" t="s">
        <v>8</v>
      </c>
      <c r="J40" s="290" t="s">
        <v>5</v>
      </c>
      <c r="K40" s="290" t="s">
        <v>69</v>
      </c>
      <c r="L40" s="290" t="s">
        <v>174</v>
      </c>
      <c r="M40" s="288" t="s">
        <v>343</v>
      </c>
      <c r="N40" s="288" t="s">
        <v>36</v>
      </c>
      <c r="O40" s="290" t="s">
        <v>191</v>
      </c>
      <c r="P40" s="305" t="s">
        <v>37</v>
      </c>
      <c r="Q40" s="289"/>
    </row>
    <row r="41" spans="1:17" ht="43.2" x14ac:dyDescent="0.3">
      <c r="A41" s="284" t="s">
        <v>30</v>
      </c>
      <c r="B41" s="285" t="s">
        <v>6293</v>
      </c>
      <c r="C41" s="285" t="s">
        <v>205</v>
      </c>
      <c r="D41" s="285" t="s">
        <v>206</v>
      </c>
      <c r="E41" s="304" t="s">
        <v>207</v>
      </c>
      <c r="F41" s="304" t="s">
        <v>208</v>
      </c>
      <c r="G41" s="304" t="s">
        <v>209</v>
      </c>
      <c r="H41" s="287" t="s">
        <v>33</v>
      </c>
      <c r="I41" s="287" t="s">
        <v>8</v>
      </c>
      <c r="J41" s="287" t="s">
        <v>5</v>
      </c>
      <c r="K41" s="287" t="s">
        <v>69</v>
      </c>
      <c r="L41" s="287" t="s">
        <v>174</v>
      </c>
      <c r="M41" s="285" t="s">
        <v>343</v>
      </c>
      <c r="N41" s="285" t="s">
        <v>36</v>
      </c>
      <c r="O41" s="287" t="s">
        <v>191</v>
      </c>
      <c r="P41" s="304" t="s">
        <v>37</v>
      </c>
      <c r="Q41" s="286"/>
    </row>
    <row r="42" spans="1:17" ht="57.6" x14ac:dyDescent="0.3">
      <c r="A42" s="284" t="s">
        <v>30</v>
      </c>
      <c r="B42" s="288" t="s">
        <v>5667</v>
      </c>
      <c r="C42" s="288" t="s">
        <v>210</v>
      </c>
      <c r="D42" s="288" t="s">
        <v>211</v>
      </c>
      <c r="E42" s="305" t="s">
        <v>212</v>
      </c>
      <c r="F42" s="305" t="s">
        <v>213</v>
      </c>
      <c r="G42" s="305" t="s">
        <v>214</v>
      </c>
      <c r="H42" s="290" t="s">
        <v>33</v>
      </c>
      <c r="I42" s="290" t="s">
        <v>8</v>
      </c>
      <c r="J42" s="290" t="s">
        <v>5</v>
      </c>
      <c r="K42" s="290" t="s">
        <v>69</v>
      </c>
      <c r="L42" s="290" t="s">
        <v>174</v>
      </c>
      <c r="M42" s="288" t="s">
        <v>343</v>
      </c>
      <c r="N42" s="288" t="s">
        <v>36</v>
      </c>
      <c r="O42" s="290" t="s">
        <v>191</v>
      </c>
      <c r="P42" s="305" t="s">
        <v>37</v>
      </c>
      <c r="Q42" s="289"/>
    </row>
    <row r="43" spans="1:17" ht="43.2" x14ac:dyDescent="0.3">
      <c r="A43" s="284" t="s">
        <v>30</v>
      </c>
      <c r="B43" s="285" t="s">
        <v>6293</v>
      </c>
      <c r="C43" s="285" t="s">
        <v>215</v>
      </c>
      <c r="D43" s="285" t="s">
        <v>216</v>
      </c>
      <c r="E43" s="304" t="s">
        <v>217</v>
      </c>
      <c r="F43" s="304" t="s">
        <v>4626</v>
      </c>
      <c r="G43" s="304" t="s">
        <v>4627</v>
      </c>
      <c r="H43" s="287" t="s">
        <v>33</v>
      </c>
      <c r="I43" s="287" t="s">
        <v>8</v>
      </c>
      <c r="J43" s="287" t="s">
        <v>5</v>
      </c>
      <c r="K43" s="287" t="s">
        <v>69</v>
      </c>
      <c r="L43" s="287" t="s">
        <v>218</v>
      </c>
      <c r="M43" s="285" t="s">
        <v>343</v>
      </c>
      <c r="N43" s="285" t="s">
        <v>36</v>
      </c>
      <c r="O43" s="287" t="s">
        <v>18</v>
      </c>
      <c r="P43" s="304" t="s">
        <v>37</v>
      </c>
      <c r="Q43" s="286"/>
    </row>
    <row r="44" spans="1:17" ht="43.2" x14ac:dyDescent="0.3">
      <c r="A44" s="284" t="s">
        <v>30</v>
      </c>
      <c r="B44" s="288" t="s">
        <v>5667</v>
      </c>
      <c r="C44" s="288" t="s">
        <v>219</v>
      </c>
      <c r="D44" s="288" t="s">
        <v>220</v>
      </c>
      <c r="E44" s="305" t="s">
        <v>221</v>
      </c>
      <c r="F44" s="305" t="s">
        <v>222</v>
      </c>
      <c r="G44" s="305" t="s">
        <v>223</v>
      </c>
      <c r="H44" s="290" t="s">
        <v>33</v>
      </c>
      <c r="I44" s="290" t="s">
        <v>8</v>
      </c>
      <c r="J44" s="290" t="s">
        <v>5</v>
      </c>
      <c r="K44" s="290" t="s">
        <v>69</v>
      </c>
      <c r="L44" s="290" t="s">
        <v>218</v>
      </c>
      <c r="M44" s="288" t="s">
        <v>343</v>
      </c>
      <c r="N44" s="288" t="s">
        <v>36</v>
      </c>
      <c r="O44" s="290" t="s">
        <v>191</v>
      </c>
      <c r="P44" s="305" t="s">
        <v>37</v>
      </c>
      <c r="Q44" s="289"/>
    </row>
    <row r="45" spans="1:17" ht="57.6" x14ac:dyDescent="0.3">
      <c r="A45" s="284" t="s">
        <v>30</v>
      </c>
      <c r="B45" s="285" t="s">
        <v>5155</v>
      </c>
      <c r="C45" s="285" t="s">
        <v>224</v>
      </c>
      <c r="D45" s="285" t="s">
        <v>225</v>
      </c>
      <c r="E45" s="304" t="s">
        <v>226</v>
      </c>
      <c r="F45" s="304" t="s">
        <v>227</v>
      </c>
      <c r="G45" s="304" t="s">
        <v>228</v>
      </c>
      <c r="H45" s="287" t="s">
        <v>33</v>
      </c>
      <c r="I45" s="287" t="s">
        <v>8</v>
      </c>
      <c r="J45" s="287" t="s">
        <v>5</v>
      </c>
      <c r="K45" s="287" t="s">
        <v>69</v>
      </c>
      <c r="L45" s="287" t="s">
        <v>218</v>
      </c>
      <c r="M45" s="285" t="s">
        <v>343</v>
      </c>
      <c r="N45" s="285" t="s">
        <v>36</v>
      </c>
      <c r="O45" s="287" t="s">
        <v>191</v>
      </c>
      <c r="P45" s="304" t="s">
        <v>37</v>
      </c>
      <c r="Q45" s="286"/>
    </row>
    <row r="46" spans="1:17" ht="43.2" x14ac:dyDescent="0.3">
      <c r="A46" s="284" t="s">
        <v>30</v>
      </c>
      <c r="B46" s="288" t="s">
        <v>5667</v>
      </c>
      <c r="C46" s="288" t="s">
        <v>229</v>
      </c>
      <c r="D46" s="288" t="s">
        <v>230</v>
      </c>
      <c r="E46" s="305" t="s">
        <v>231</v>
      </c>
      <c r="F46" s="305" t="s">
        <v>4392</v>
      </c>
      <c r="G46" s="305" t="s">
        <v>4393</v>
      </c>
      <c r="H46" s="290" t="s">
        <v>33</v>
      </c>
      <c r="I46" s="290" t="s">
        <v>8</v>
      </c>
      <c r="J46" s="290" t="s">
        <v>5</v>
      </c>
      <c r="K46" s="290" t="s">
        <v>69</v>
      </c>
      <c r="L46" s="290" t="s">
        <v>218</v>
      </c>
      <c r="M46" s="288" t="s">
        <v>343</v>
      </c>
      <c r="N46" s="288" t="s">
        <v>36</v>
      </c>
      <c r="O46" s="290" t="s">
        <v>191</v>
      </c>
      <c r="P46" s="305" t="s">
        <v>37</v>
      </c>
      <c r="Q46" s="289"/>
    </row>
    <row r="47" spans="1:17" ht="43.2" x14ac:dyDescent="0.3">
      <c r="A47" s="284" t="s">
        <v>30</v>
      </c>
      <c r="B47" s="285" t="s">
        <v>6293</v>
      </c>
      <c r="C47" s="285" t="s">
        <v>233</v>
      </c>
      <c r="D47" s="285" t="s">
        <v>234</v>
      </c>
      <c r="E47" s="304" t="s">
        <v>235</v>
      </c>
      <c r="F47" s="304" t="s">
        <v>236</v>
      </c>
      <c r="G47" s="304" t="s">
        <v>237</v>
      </c>
      <c r="H47" s="287" t="s">
        <v>33</v>
      </c>
      <c r="I47" s="287" t="s">
        <v>8</v>
      </c>
      <c r="J47" s="287" t="s">
        <v>5</v>
      </c>
      <c r="K47" s="287" t="s">
        <v>69</v>
      </c>
      <c r="L47" s="287" t="s">
        <v>218</v>
      </c>
      <c r="M47" s="285" t="s">
        <v>343</v>
      </c>
      <c r="N47" s="285" t="s">
        <v>36</v>
      </c>
      <c r="O47" s="287" t="s">
        <v>191</v>
      </c>
      <c r="P47" s="304" t="s">
        <v>37</v>
      </c>
      <c r="Q47" s="286"/>
    </row>
    <row r="48" spans="1:17" ht="57.6" x14ac:dyDescent="0.3">
      <c r="A48" s="284" t="s">
        <v>30</v>
      </c>
      <c r="B48" s="288" t="s">
        <v>5667</v>
      </c>
      <c r="C48" s="288" t="s">
        <v>238</v>
      </c>
      <c r="D48" s="288" t="s">
        <v>239</v>
      </c>
      <c r="E48" s="305" t="s">
        <v>240</v>
      </c>
      <c r="F48" s="305" t="s">
        <v>241</v>
      </c>
      <c r="G48" s="305" t="s">
        <v>242</v>
      </c>
      <c r="H48" s="290" t="s">
        <v>33</v>
      </c>
      <c r="I48" s="290" t="s">
        <v>8</v>
      </c>
      <c r="J48" s="290" t="s">
        <v>5</v>
      </c>
      <c r="K48" s="290" t="s">
        <v>69</v>
      </c>
      <c r="L48" s="290" t="s">
        <v>218</v>
      </c>
      <c r="M48" s="288" t="s">
        <v>343</v>
      </c>
      <c r="N48" s="288" t="s">
        <v>36</v>
      </c>
      <c r="O48" s="290" t="s">
        <v>191</v>
      </c>
      <c r="P48" s="305" t="s">
        <v>37</v>
      </c>
      <c r="Q48" s="289"/>
    </row>
    <row r="49" spans="1:17" ht="43.2" x14ac:dyDescent="0.3">
      <c r="A49" s="284" t="s">
        <v>30</v>
      </c>
      <c r="B49" s="285" t="s">
        <v>6293</v>
      </c>
      <c r="C49" s="285" t="s">
        <v>243</v>
      </c>
      <c r="D49" s="285" t="s">
        <v>244</v>
      </c>
      <c r="E49" s="304" t="s">
        <v>245</v>
      </c>
      <c r="F49" s="304" t="s">
        <v>4628</v>
      </c>
      <c r="G49" s="304" t="s">
        <v>4629</v>
      </c>
      <c r="H49" s="287" t="s">
        <v>33</v>
      </c>
      <c r="I49" s="287" t="s">
        <v>8</v>
      </c>
      <c r="J49" s="287" t="s">
        <v>5</v>
      </c>
      <c r="K49" s="287" t="s">
        <v>69</v>
      </c>
      <c r="L49" s="287" t="s">
        <v>218</v>
      </c>
      <c r="M49" s="285" t="s">
        <v>343</v>
      </c>
      <c r="N49" s="285" t="s">
        <v>36</v>
      </c>
      <c r="O49" s="287" t="s">
        <v>18</v>
      </c>
      <c r="P49" s="304" t="s">
        <v>37</v>
      </c>
      <c r="Q49" s="286"/>
    </row>
    <row r="50" spans="1:17" ht="43.2" x14ac:dyDescent="0.3">
      <c r="A50" s="284" t="s">
        <v>30</v>
      </c>
      <c r="B50" s="288" t="s">
        <v>5668</v>
      </c>
      <c r="C50" s="288" t="s">
        <v>246</v>
      </c>
      <c r="D50" s="288" t="s">
        <v>247</v>
      </c>
      <c r="E50" s="305" t="s">
        <v>248</v>
      </c>
      <c r="F50" s="305" t="s">
        <v>4394</v>
      </c>
      <c r="G50" s="305" t="s">
        <v>4395</v>
      </c>
      <c r="H50" s="290" t="s">
        <v>33</v>
      </c>
      <c r="I50" s="290" t="s">
        <v>8</v>
      </c>
      <c r="J50" s="290" t="s">
        <v>5</v>
      </c>
      <c r="K50" s="290" t="s">
        <v>69</v>
      </c>
      <c r="L50" s="290" t="s">
        <v>218</v>
      </c>
      <c r="M50" s="288" t="s">
        <v>249</v>
      </c>
      <c r="N50" s="288" t="s">
        <v>36</v>
      </c>
      <c r="O50" s="290" t="s">
        <v>191</v>
      </c>
      <c r="P50" s="305" t="s">
        <v>37</v>
      </c>
      <c r="Q50" s="289"/>
    </row>
    <row r="51" spans="1:17" ht="43.2" x14ac:dyDescent="0.3">
      <c r="A51" s="284" t="s">
        <v>30</v>
      </c>
      <c r="B51" s="285" t="s">
        <v>6293</v>
      </c>
      <c r="C51" s="285" t="s">
        <v>250</v>
      </c>
      <c r="D51" s="285" t="s">
        <v>251</v>
      </c>
      <c r="E51" s="304" t="s">
        <v>252</v>
      </c>
      <c r="F51" s="304" t="s">
        <v>4630</v>
      </c>
      <c r="G51" s="304" t="s">
        <v>4631</v>
      </c>
      <c r="H51" s="287" t="s">
        <v>33</v>
      </c>
      <c r="I51" s="287" t="s">
        <v>8</v>
      </c>
      <c r="J51" s="287" t="s">
        <v>5</v>
      </c>
      <c r="K51" s="287" t="s">
        <v>69</v>
      </c>
      <c r="L51" s="287" t="s">
        <v>218</v>
      </c>
      <c r="M51" s="285" t="s">
        <v>249</v>
      </c>
      <c r="N51" s="285" t="s">
        <v>36</v>
      </c>
      <c r="O51" s="287" t="s">
        <v>191</v>
      </c>
      <c r="P51" s="304" t="s">
        <v>37</v>
      </c>
      <c r="Q51" s="286"/>
    </row>
    <row r="52" spans="1:17" ht="43.2" x14ac:dyDescent="0.3">
      <c r="A52" s="284" t="s">
        <v>30</v>
      </c>
      <c r="B52" s="288" t="s">
        <v>5667</v>
      </c>
      <c r="C52" s="288" t="s">
        <v>255</v>
      </c>
      <c r="D52" s="288" t="s">
        <v>256</v>
      </c>
      <c r="E52" s="305" t="s">
        <v>257</v>
      </c>
      <c r="F52" s="305" t="s">
        <v>258</v>
      </c>
      <c r="G52" s="305" t="s">
        <v>259</v>
      </c>
      <c r="H52" s="290" t="s">
        <v>33</v>
      </c>
      <c r="I52" s="290" t="s">
        <v>8</v>
      </c>
      <c r="J52" s="290" t="s">
        <v>5</v>
      </c>
      <c r="K52" s="290" t="s">
        <v>69</v>
      </c>
      <c r="L52" s="290" t="s">
        <v>218</v>
      </c>
      <c r="M52" s="288" t="s">
        <v>249</v>
      </c>
      <c r="N52" s="288" t="s">
        <v>36</v>
      </c>
      <c r="O52" s="290" t="s">
        <v>18</v>
      </c>
      <c r="P52" s="305" t="s">
        <v>37</v>
      </c>
      <c r="Q52" s="289"/>
    </row>
    <row r="53" spans="1:17" ht="43.2" x14ac:dyDescent="0.3">
      <c r="A53" s="284" t="s">
        <v>30</v>
      </c>
      <c r="B53" s="285" t="s">
        <v>5667</v>
      </c>
      <c r="C53" s="285" t="s">
        <v>260</v>
      </c>
      <c r="D53" s="285" t="s">
        <v>261</v>
      </c>
      <c r="E53" s="304" t="s">
        <v>262</v>
      </c>
      <c r="F53" s="304" t="s">
        <v>263</v>
      </c>
      <c r="G53" s="304" t="s">
        <v>264</v>
      </c>
      <c r="H53" s="287" t="s">
        <v>33</v>
      </c>
      <c r="I53" s="287" t="s">
        <v>8</v>
      </c>
      <c r="J53" s="287" t="s">
        <v>5</v>
      </c>
      <c r="K53" s="287" t="s">
        <v>69</v>
      </c>
      <c r="L53" s="287" t="s">
        <v>218</v>
      </c>
      <c r="M53" s="285" t="s">
        <v>249</v>
      </c>
      <c r="N53" s="285" t="s">
        <v>36</v>
      </c>
      <c r="O53" s="287" t="s">
        <v>18</v>
      </c>
      <c r="P53" s="304" t="s">
        <v>37</v>
      </c>
      <c r="Q53" s="286"/>
    </row>
    <row r="54" spans="1:17" ht="43.2" x14ac:dyDescent="0.3">
      <c r="A54" s="284" t="s">
        <v>30</v>
      </c>
      <c r="B54" s="288" t="s">
        <v>5155</v>
      </c>
      <c r="C54" s="288" t="s">
        <v>265</v>
      </c>
      <c r="D54" s="288" t="s">
        <v>266</v>
      </c>
      <c r="E54" s="305" t="s">
        <v>267</v>
      </c>
      <c r="F54" s="305" t="s">
        <v>268</v>
      </c>
      <c r="G54" s="305" t="s">
        <v>254</v>
      </c>
      <c r="H54" s="290" t="s">
        <v>33</v>
      </c>
      <c r="I54" s="290" t="s">
        <v>8</v>
      </c>
      <c r="J54" s="290" t="s">
        <v>5</v>
      </c>
      <c r="K54" s="290" t="s">
        <v>69</v>
      </c>
      <c r="L54" s="290" t="s">
        <v>218</v>
      </c>
      <c r="M54" s="288" t="s">
        <v>249</v>
      </c>
      <c r="N54" s="288" t="s">
        <v>36</v>
      </c>
      <c r="O54" s="290" t="s">
        <v>18</v>
      </c>
      <c r="P54" s="305" t="s">
        <v>37</v>
      </c>
      <c r="Q54" s="289"/>
    </row>
    <row r="55" spans="1:17" ht="43.2" x14ac:dyDescent="0.3">
      <c r="A55" s="284" t="s">
        <v>30</v>
      </c>
      <c r="B55" s="285" t="s">
        <v>5667</v>
      </c>
      <c r="C55" s="285" t="s">
        <v>269</v>
      </c>
      <c r="D55" s="285" t="s">
        <v>270</v>
      </c>
      <c r="E55" s="304" t="s">
        <v>271</v>
      </c>
      <c r="F55" s="304" t="s">
        <v>4396</v>
      </c>
      <c r="G55" s="304" t="s">
        <v>4397</v>
      </c>
      <c r="H55" s="287" t="s">
        <v>33</v>
      </c>
      <c r="I55" s="287" t="s">
        <v>8</v>
      </c>
      <c r="J55" s="287" t="s">
        <v>5</v>
      </c>
      <c r="K55" s="287" t="s">
        <v>69</v>
      </c>
      <c r="L55" s="287" t="s">
        <v>218</v>
      </c>
      <c r="M55" s="285" t="s">
        <v>249</v>
      </c>
      <c r="N55" s="285" t="s">
        <v>36</v>
      </c>
      <c r="O55" s="287" t="s">
        <v>18</v>
      </c>
      <c r="P55" s="304" t="s">
        <v>37</v>
      </c>
      <c r="Q55" s="286"/>
    </row>
    <row r="56" spans="1:17" ht="43.2" x14ac:dyDescent="0.3">
      <c r="A56" s="284" t="s">
        <v>30</v>
      </c>
      <c r="B56" s="288" t="s">
        <v>6293</v>
      </c>
      <c r="C56" s="288" t="s">
        <v>272</v>
      </c>
      <c r="D56" s="288" t="s">
        <v>273</v>
      </c>
      <c r="E56" s="305" t="s">
        <v>274</v>
      </c>
      <c r="F56" s="305" t="s">
        <v>4633</v>
      </c>
      <c r="G56" s="305" t="s">
        <v>4634</v>
      </c>
      <c r="H56" s="290" t="s">
        <v>33</v>
      </c>
      <c r="I56" s="290" t="s">
        <v>8</v>
      </c>
      <c r="J56" s="290" t="s">
        <v>5</v>
      </c>
      <c r="K56" s="290" t="s">
        <v>69</v>
      </c>
      <c r="L56" s="290" t="s">
        <v>218</v>
      </c>
      <c r="M56" s="288" t="s">
        <v>249</v>
      </c>
      <c r="N56" s="288" t="s">
        <v>36</v>
      </c>
      <c r="O56" s="290" t="s">
        <v>191</v>
      </c>
      <c r="P56" s="305" t="s">
        <v>37</v>
      </c>
      <c r="Q56" s="289"/>
    </row>
    <row r="57" spans="1:17" ht="43.2" x14ac:dyDescent="0.3">
      <c r="A57" s="284" t="s">
        <v>30</v>
      </c>
      <c r="B57" s="285" t="s">
        <v>6293</v>
      </c>
      <c r="C57" s="285" t="s">
        <v>275</v>
      </c>
      <c r="D57" s="285" t="s">
        <v>276</v>
      </c>
      <c r="E57" s="304" t="s">
        <v>277</v>
      </c>
      <c r="F57" s="304" t="s">
        <v>4635</v>
      </c>
      <c r="G57" s="304" t="s">
        <v>4636</v>
      </c>
      <c r="H57" s="287" t="s">
        <v>33</v>
      </c>
      <c r="I57" s="287" t="s">
        <v>8</v>
      </c>
      <c r="J57" s="287" t="s">
        <v>5</v>
      </c>
      <c r="K57" s="287" t="s">
        <v>69</v>
      </c>
      <c r="L57" s="287" t="s">
        <v>218</v>
      </c>
      <c r="M57" s="285" t="s">
        <v>249</v>
      </c>
      <c r="N57" s="285" t="s">
        <v>36</v>
      </c>
      <c r="O57" s="287" t="s">
        <v>191</v>
      </c>
      <c r="P57" s="304" t="s">
        <v>37</v>
      </c>
      <c r="Q57" s="286"/>
    </row>
    <row r="58" spans="1:17" ht="43.2" x14ac:dyDescent="0.3">
      <c r="A58" s="284" t="s">
        <v>30</v>
      </c>
      <c r="B58" s="288" t="s">
        <v>5667</v>
      </c>
      <c r="C58" s="288" t="s">
        <v>278</v>
      </c>
      <c r="D58" s="288" t="s">
        <v>279</v>
      </c>
      <c r="E58" s="305" t="s">
        <v>280</v>
      </c>
      <c r="F58" s="305" t="s">
        <v>5669</v>
      </c>
      <c r="G58" s="305" t="s">
        <v>5670</v>
      </c>
      <c r="H58" s="290" t="s">
        <v>33</v>
      </c>
      <c r="I58" s="290" t="s">
        <v>8</v>
      </c>
      <c r="J58" s="290" t="s">
        <v>5</v>
      </c>
      <c r="K58" s="290" t="s">
        <v>69</v>
      </c>
      <c r="L58" s="290" t="s">
        <v>218</v>
      </c>
      <c r="M58" s="288" t="s">
        <v>249</v>
      </c>
      <c r="N58" s="288" t="s">
        <v>36</v>
      </c>
      <c r="O58" s="290" t="s">
        <v>18</v>
      </c>
      <c r="P58" s="305" t="s">
        <v>37</v>
      </c>
      <c r="Q58" s="289"/>
    </row>
    <row r="59" spans="1:17" ht="57.6" x14ac:dyDescent="0.3">
      <c r="A59" s="284" t="s">
        <v>30</v>
      </c>
      <c r="B59" s="285" t="s">
        <v>6293</v>
      </c>
      <c r="C59" s="285" t="s">
        <v>281</v>
      </c>
      <c r="D59" s="285" t="s">
        <v>282</v>
      </c>
      <c r="E59" s="304" t="s">
        <v>283</v>
      </c>
      <c r="F59" s="304" t="s">
        <v>4637</v>
      </c>
      <c r="G59" s="304" t="s">
        <v>4638</v>
      </c>
      <c r="H59" s="287" t="s">
        <v>33</v>
      </c>
      <c r="I59" s="287" t="s">
        <v>8</v>
      </c>
      <c r="J59" s="287" t="s">
        <v>5</v>
      </c>
      <c r="K59" s="287" t="s">
        <v>69</v>
      </c>
      <c r="L59" s="287" t="s">
        <v>218</v>
      </c>
      <c r="M59" s="285" t="s">
        <v>249</v>
      </c>
      <c r="N59" s="285" t="s">
        <v>36</v>
      </c>
      <c r="O59" s="287" t="s">
        <v>18</v>
      </c>
      <c r="P59" s="304" t="s">
        <v>37</v>
      </c>
      <c r="Q59" s="286"/>
    </row>
    <row r="60" spans="1:17" ht="43.2" x14ac:dyDescent="0.3">
      <c r="A60" s="284" t="s">
        <v>30</v>
      </c>
      <c r="B60" s="288" t="s">
        <v>5667</v>
      </c>
      <c r="C60" s="288" t="s">
        <v>284</v>
      </c>
      <c r="D60" s="288" t="s">
        <v>285</v>
      </c>
      <c r="E60" s="305" t="s">
        <v>286</v>
      </c>
      <c r="F60" s="305" t="s">
        <v>5270</v>
      </c>
      <c r="G60" s="305" t="s">
        <v>5671</v>
      </c>
      <c r="H60" s="290" t="s">
        <v>33</v>
      </c>
      <c r="I60" s="290" t="s">
        <v>8</v>
      </c>
      <c r="J60" s="290" t="s">
        <v>5</v>
      </c>
      <c r="K60" s="290" t="s">
        <v>69</v>
      </c>
      <c r="L60" s="290" t="s">
        <v>218</v>
      </c>
      <c r="M60" s="288" t="s">
        <v>249</v>
      </c>
      <c r="N60" s="288" t="s">
        <v>36</v>
      </c>
      <c r="O60" s="290" t="s">
        <v>18</v>
      </c>
      <c r="P60" s="305" t="s">
        <v>37</v>
      </c>
      <c r="Q60" s="289"/>
    </row>
    <row r="61" spans="1:17" ht="43.2" x14ac:dyDescent="0.3">
      <c r="A61" s="284" t="s">
        <v>30</v>
      </c>
      <c r="B61" s="285" t="s">
        <v>4632</v>
      </c>
      <c r="C61" s="285" t="s">
        <v>287</v>
      </c>
      <c r="D61" s="285" t="s">
        <v>288</v>
      </c>
      <c r="E61" s="304" t="s">
        <v>289</v>
      </c>
      <c r="F61" s="304" t="s">
        <v>296</v>
      </c>
      <c r="G61" s="304" t="s">
        <v>4399</v>
      </c>
      <c r="H61" s="287" t="s">
        <v>33</v>
      </c>
      <c r="I61" s="287" t="s">
        <v>8</v>
      </c>
      <c r="J61" s="287" t="s">
        <v>5</v>
      </c>
      <c r="K61" s="287" t="s">
        <v>69</v>
      </c>
      <c r="L61" s="287" t="s">
        <v>218</v>
      </c>
      <c r="M61" s="285" t="s">
        <v>249</v>
      </c>
      <c r="N61" s="285" t="s">
        <v>36</v>
      </c>
      <c r="O61" s="287" t="s">
        <v>18</v>
      </c>
      <c r="P61" s="304" t="s">
        <v>37</v>
      </c>
      <c r="Q61" s="286"/>
    </row>
    <row r="62" spans="1:17" ht="43.2" x14ac:dyDescent="0.3">
      <c r="A62" s="284" t="s">
        <v>30</v>
      </c>
      <c r="B62" s="288" t="s">
        <v>5667</v>
      </c>
      <c r="C62" s="288" t="s">
        <v>290</v>
      </c>
      <c r="D62" s="288" t="s">
        <v>291</v>
      </c>
      <c r="E62" s="305" t="s">
        <v>292</v>
      </c>
      <c r="F62" s="305" t="s">
        <v>5672</v>
      </c>
      <c r="G62" s="305" t="s">
        <v>5673</v>
      </c>
      <c r="H62" s="290" t="s">
        <v>33</v>
      </c>
      <c r="I62" s="290" t="s">
        <v>8</v>
      </c>
      <c r="J62" s="290" t="s">
        <v>5</v>
      </c>
      <c r="K62" s="290" t="s">
        <v>69</v>
      </c>
      <c r="L62" s="290" t="s">
        <v>218</v>
      </c>
      <c r="M62" s="288" t="s">
        <v>249</v>
      </c>
      <c r="N62" s="288" t="s">
        <v>36</v>
      </c>
      <c r="O62" s="290" t="s">
        <v>18</v>
      </c>
      <c r="P62" s="305" t="s">
        <v>37</v>
      </c>
      <c r="Q62" s="289"/>
    </row>
    <row r="63" spans="1:17" ht="43.2" x14ac:dyDescent="0.3">
      <c r="A63" s="284" t="s">
        <v>30</v>
      </c>
      <c r="B63" s="285" t="s">
        <v>6293</v>
      </c>
      <c r="C63" s="285" t="s">
        <v>293</v>
      </c>
      <c r="D63" s="285" t="s">
        <v>294</v>
      </c>
      <c r="E63" s="304" t="s">
        <v>295</v>
      </c>
      <c r="F63" s="304" t="s">
        <v>4639</v>
      </c>
      <c r="G63" s="304" t="s">
        <v>4398</v>
      </c>
      <c r="H63" s="287" t="s">
        <v>33</v>
      </c>
      <c r="I63" s="287" t="s">
        <v>8</v>
      </c>
      <c r="J63" s="287" t="s">
        <v>5</v>
      </c>
      <c r="K63" s="287" t="s">
        <v>69</v>
      </c>
      <c r="L63" s="287" t="s">
        <v>218</v>
      </c>
      <c r="M63" s="285" t="s">
        <v>249</v>
      </c>
      <c r="N63" s="285" t="s">
        <v>36</v>
      </c>
      <c r="O63" s="287" t="s">
        <v>297</v>
      </c>
      <c r="P63" s="304" t="s">
        <v>37</v>
      </c>
      <c r="Q63" s="286"/>
    </row>
    <row r="64" spans="1:17" ht="43.2" x14ac:dyDescent="0.3">
      <c r="A64" s="284" t="s">
        <v>30</v>
      </c>
      <c r="B64" s="288" t="s">
        <v>5667</v>
      </c>
      <c r="C64" s="288" t="s">
        <v>298</v>
      </c>
      <c r="D64" s="288" t="s">
        <v>299</v>
      </c>
      <c r="E64" s="305" t="s">
        <v>300</v>
      </c>
      <c r="F64" s="305" t="s">
        <v>5674</v>
      </c>
      <c r="G64" s="305" t="s">
        <v>5675</v>
      </c>
      <c r="H64" s="290" t="s">
        <v>33</v>
      </c>
      <c r="I64" s="290" t="s">
        <v>8</v>
      </c>
      <c r="J64" s="290" t="s">
        <v>5</v>
      </c>
      <c r="K64" s="290" t="s">
        <v>69</v>
      </c>
      <c r="L64" s="290" t="s">
        <v>218</v>
      </c>
      <c r="M64" s="288" t="s">
        <v>249</v>
      </c>
      <c r="N64" s="288" t="s">
        <v>36</v>
      </c>
      <c r="O64" s="290" t="s">
        <v>18</v>
      </c>
      <c r="P64" s="305" t="s">
        <v>37</v>
      </c>
      <c r="Q64" s="289"/>
    </row>
    <row r="65" spans="1:17" ht="43.2" x14ac:dyDescent="0.3">
      <c r="A65" s="284" t="s">
        <v>30</v>
      </c>
      <c r="B65" s="285" t="s">
        <v>6293</v>
      </c>
      <c r="C65" s="285" t="s">
        <v>301</v>
      </c>
      <c r="D65" s="285" t="s">
        <v>302</v>
      </c>
      <c r="E65" s="304" t="s">
        <v>303</v>
      </c>
      <c r="F65" s="304" t="s">
        <v>304</v>
      </c>
      <c r="G65" s="304" t="s">
        <v>305</v>
      </c>
      <c r="H65" s="287" t="s">
        <v>33</v>
      </c>
      <c r="I65" s="287" t="s">
        <v>8</v>
      </c>
      <c r="J65" s="287" t="s">
        <v>5</v>
      </c>
      <c r="K65" s="287" t="s">
        <v>69</v>
      </c>
      <c r="L65" s="287" t="s">
        <v>218</v>
      </c>
      <c r="M65" s="285" t="s">
        <v>249</v>
      </c>
      <c r="N65" s="285" t="s">
        <v>36</v>
      </c>
      <c r="O65" s="287" t="s">
        <v>18</v>
      </c>
      <c r="P65" s="304" t="s">
        <v>37</v>
      </c>
      <c r="Q65" s="286"/>
    </row>
    <row r="66" spans="1:17" ht="43.2" x14ac:dyDescent="0.3">
      <c r="A66" s="284" t="s">
        <v>30</v>
      </c>
      <c r="B66" s="288" t="s">
        <v>5667</v>
      </c>
      <c r="C66" s="288" t="s">
        <v>306</v>
      </c>
      <c r="D66" s="288" t="s">
        <v>307</v>
      </c>
      <c r="E66" s="305" t="s">
        <v>308</v>
      </c>
      <c r="F66" s="305" t="s">
        <v>5676</v>
      </c>
      <c r="G66" s="305" t="s">
        <v>305</v>
      </c>
      <c r="H66" s="290" t="s">
        <v>33</v>
      </c>
      <c r="I66" s="290" t="s">
        <v>8</v>
      </c>
      <c r="J66" s="290" t="s">
        <v>5</v>
      </c>
      <c r="K66" s="290" t="s">
        <v>69</v>
      </c>
      <c r="L66" s="290" t="s">
        <v>218</v>
      </c>
      <c r="M66" s="288" t="s">
        <v>249</v>
      </c>
      <c r="N66" s="288" t="s">
        <v>36</v>
      </c>
      <c r="O66" s="290" t="s">
        <v>191</v>
      </c>
      <c r="P66" s="305" t="s">
        <v>37</v>
      </c>
      <c r="Q66" s="289"/>
    </row>
    <row r="67" spans="1:17" ht="43.2" x14ac:dyDescent="0.3">
      <c r="A67" s="284" t="s">
        <v>30</v>
      </c>
      <c r="B67" s="285" t="s">
        <v>6293</v>
      </c>
      <c r="C67" s="285" t="s">
        <v>309</v>
      </c>
      <c r="D67" s="285" t="s">
        <v>310</v>
      </c>
      <c r="E67" s="304" t="s">
        <v>311</v>
      </c>
      <c r="F67" s="304" t="s">
        <v>4640</v>
      </c>
      <c r="G67" s="304" t="s">
        <v>4641</v>
      </c>
      <c r="H67" s="287" t="s">
        <v>33</v>
      </c>
      <c r="I67" s="287" t="s">
        <v>8</v>
      </c>
      <c r="J67" s="287" t="s">
        <v>5</v>
      </c>
      <c r="K67" s="287" t="s">
        <v>69</v>
      </c>
      <c r="L67" s="287" t="s">
        <v>218</v>
      </c>
      <c r="M67" s="285" t="s">
        <v>249</v>
      </c>
      <c r="N67" s="285" t="s">
        <v>36</v>
      </c>
      <c r="O67" s="287" t="s">
        <v>18</v>
      </c>
      <c r="P67" s="304" t="s">
        <v>37</v>
      </c>
      <c r="Q67" s="286"/>
    </row>
    <row r="68" spans="1:17" ht="43.2" x14ac:dyDescent="0.3">
      <c r="A68" s="284" t="s">
        <v>30</v>
      </c>
      <c r="B68" s="288" t="s">
        <v>5667</v>
      </c>
      <c r="C68" s="288" t="s">
        <v>312</v>
      </c>
      <c r="D68" s="288" t="s">
        <v>313</v>
      </c>
      <c r="E68" s="305" t="s">
        <v>314</v>
      </c>
      <c r="F68" s="305" t="s">
        <v>5677</v>
      </c>
      <c r="G68" s="305" t="s">
        <v>5678</v>
      </c>
      <c r="H68" s="290" t="s">
        <v>33</v>
      </c>
      <c r="I68" s="290" t="s">
        <v>8</v>
      </c>
      <c r="J68" s="290" t="s">
        <v>5</v>
      </c>
      <c r="K68" s="290" t="s">
        <v>69</v>
      </c>
      <c r="L68" s="290" t="s">
        <v>218</v>
      </c>
      <c r="M68" s="288" t="s">
        <v>249</v>
      </c>
      <c r="N68" s="288" t="s">
        <v>36</v>
      </c>
      <c r="O68" s="290" t="s">
        <v>191</v>
      </c>
      <c r="P68" s="305" t="s">
        <v>37</v>
      </c>
      <c r="Q68" s="289"/>
    </row>
    <row r="69" spans="1:17" ht="43.2" x14ac:dyDescent="0.3">
      <c r="A69" s="284" t="s">
        <v>30</v>
      </c>
      <c r="B69" s="285" t="s">
        <v>6293</v>
      </c>
      <c r="C69" s="285" t="s">
        <v>315</v>
      </c>
      <c r="D69" s="285" t="s">
        <v>316</v>
      </c>
      <c r="E69" s="304" t="s">
        <v>317</v>
      </c>
      <c r="F69" s="304" t="s">
        <v>4642</v>
      </c>
      <c r="G69" s="304" t="s">
        <v>4643</v>
      </c>
      <c r="H69" s="287" t="s">
        <v>33</v>
      </c>
      <c r="I69" s="287" t="s">
        <v>8</v>
      </c>
      <c r="J69" s="287" t="s">
        <v>5</v>
      </c>
      <c r="K69" s="287" t="s">
        <v>69</v>
      </c>
      <c r="L69" s="287" t="s">
        <v>218</v>
      </c>
      <c r="M69" s="285" t="s">
        <v>249</v>
      </c>
      <c r="N69" s="285" t="s">
        <v>36</v>
      </c>
      <c r="O69" s="287" t="s">
        <v>18</v>
      </c>
      <c r="P69" s="304" t="s">
        <v>37</v>
      </c>
      <c r="Q69" s="286"/>
    </row>
    <row r="70" spans="1:17" ht="43.2" x14ac:dyDescent="0.3">
      <c r="A70" s="284" t="s">
        <v>30</v>
      </c>
      <c r="B70" s="288" t="s">
        <v>6293</v>
      </c>
      <c r="C70" s="288" t="s">
        <v>318</v>
      </c>
      <c r="D70" s="288" t="s">
        <v>319</v>
      </c>
      <c r="E70" s="305" t="s">
        <v>320</v>
      </c>
      <c r="F70" s="305" t="s">
        <v>4644</v>
      </c>
      <c r="G70" s="305" t="s">
        <v>4645</v>
      </c>
      <c r="H70" s="290" t="s">
        <v>33</v>
      </c>
      <c r="I70" s="290" t="s">
        <v>8</v>
      </c>
      <c r="J70" s="290" t="s">
        <v>5</v>
      </c>
      <c r="K70" s="290" t="s">
        <v>69</v>
      </c>
      <c r="L70" s="290" t="s">
        <v>218</v>
      </c>
      <c r="M70" s="288" t="s">
        <v>249</v>
      </c>
      <c r="N70" s="288" t="s">
        <v>36</v>
      </c>
      <c r="O70" s="290" t="s">
        <v>191</v>
      </c>
      <c r="P70" s="305" t="s">
        <v>37</v>
      </c>
      <c r="Q70" s="289"/>
    </row>
    <row r="71" spans="1:17" ht="43.2" x14ac:dyDescent="0.3">
      <c r="A71" s="284" t="s">
        <v>30</v>
      </c>
      <c r="B71" s="285" t="s">
        <v>6293</v>
      </c>
      <c r="C71" s="285" t="s">
        <v>321</v>
      </c>
      <c r="D71" s="285" t="s">
        <v>322</v>
      </c>
      <c r="E71" s="304" t="s">
        <v>323</v>
      </c>
      <c r="F71" s="304" t="s">
        <v>4646</v>
      </c>
      <c r="G71" s="304" t="s">
        <v>232</v>
      </c>
      <c r="H71" s="287" t="s">
        <v>33</v>
      </c>
      <c r="I71" s="287" t="s">
        <v>8</v>
      </c>
      <c r="J71" s="287" t="s">
        <v>5</v>
      </c>
      <c r="K71" s="287" t="s">
        <v>69</v>
      </c>
      <c r="L71" s="287" t="s">
        <v>218</v>
      </c>
      <c r="M71" s="285" t="s">
        <v>249</v>
      </c>
      <c r="N71" s="285" t="s">
        <v>36</v>
      </c>
      <c r="O71" s="287" t="s">
        <v>9</v>
      </c>
      <c r="P71" s="304" t="s">
        <v>37</v>
      </c>
      <c r="Q71" s="286"/>
    </row>
    <row r="72" spans="1:17" ht="57.6" x14ac:dyDescent="0.3">
      <c r="A72" s="284" t="s">
        <v>30</v>
      </c>
      <c r="B72" s="288" t="s">
        <v>5155</v>
      </c>
      <c r="C72" s="288" t="s">
        <v>324</v>
      </c>
      <c r="D72" s="288" t="s">
        <v>325</v>
      </c>
      <c r="E72" s="305" t="s">
        <v>326</v>
      </c>
      <c r="F72" s="305" t="s">
        <v>327</v>
      </c>
      <c r="G72" s="305" t="s">
        <v>328</v>
      </c>
      <c r="H72" s="290" t="s">
        <v>33</v>
      </c>
      <c r="I72" s="290" t="s">
        <v>8</v>
      </c>
      <c r="J72" s="290" t="s">
        <v>5</v>
      </c>
      <c r="K72" s="290" t="s">
        <v>69</v>
      </c>
      <c r="L72" s="290" t="s">
        <v>174</v>
      </c>
      <c r="M72" s="288" t="s">
        <v>249</v>
      </c>
      <c r="N72" s="288" t="s">
        <v>36</v>
      </c>
      <c r="O72" s="290" t="s">
        <v>191</v>
      </c>
      <c r="P72" s="305" t="s">
        <v>37</v>
      </c>
      <c r="Q72" s="289"/>
    </row>
    <row r="73" spans="1:17" ht="57.6" x14ac:dyDescent="0.3">
      <c r="A73" s="284" t="s">
        <v>30</v>
      </c>
      <c r="B73" s="285" t="s">
        <v>5155</v>
      </c>
      <c r="C73" s="285" t="s">
        <v>329</v>
      </c>
      <c r="D73" s="285" t="s">
        <v>330</v>
      </c>
      <c r="E73" s="304" t="s">
        <v>331</v>
      </c>
      <c r="F73" s="304" t="s">
        <v>332</v>
      </c>
      <c r="G73" s="304" t="s">
        <v>333</v>
      </c>
      <c r="H73" s="287" t="s">
        <v>33</v>
      </c>
      <c r="I73" s="287" t="s">
        <v>8</v>
      </c>
      <c r="J73" s="287" t="s">
        <v>5</v>
      </c>
      <c r="K73" s="287" t="s">
        <v>69</v>
      </c>
      <c r="L73" s="287" t="s">
        <v>174</v>
      </c>
      <c r="M73" s="285" t="s">
        <v>343</v>
      </c>
      <c r="N73" s="285" t="s">
        <v>36</v>
      </c>
      <c r="O73" s="287" t="s">
        <v>18</v>
      </c>
      <c r="P73" s="304" t="s">
        <v>37</v>
      </c>
      <c r="Q73" s="286"/>
    </row>
    <row r="74" spans="1:17" ht="57.6" x14ac:dyDescent="0.3">
      <c r="A74" s="284" t="s">
        <v>30</v>
      </c>
      <c r="B74" s="288" t="s">
        <v>5155</v>
      </c>
      <c r="C74" s="288" t="s">
        <v>334</v>
      </c>
      <c r="D74" s="288" t="s">
        <v>335</v>
      </c>
      <c r="E74" s="305" t="s">
        <v>336</v>
      </c>
      <c r="F74" s="305" t="s">
        <v>337</v>
      </c>
      <c r="G74" s="305" t="s">
        <v>338</v>
      </c>
      <c r="H74" s="290" t="s">
        <v>33</v>
      </c>
      <c r="I74" s="290" t="s">
        <v>8</v>
      </c>
      <c r="J74" s="290" t="s">
        <v>5</v>
      </c>
      <c r="K74" s="290" t="s">
        <v>69</v>
      </c>
      <c r="L74" s="290" t="s">
        <v>174</v>
      </c>
      <c r="M74" s="288" t="s">
        <v>343</v>
      </c>
      <c r="N74" s="288" t="s">
        <v>36</v>
      </c>
      <c r="O74" s="290" t="s">
        <v>18</v>
      </c>
      <c r="P74" s="305" t="s">
        <v>37</v>
      </c>
      <c r="Q74" s="289"/>
    </row>
    <row r="75" spans="1:17" ht="57.6" x14ac:dyDescent="0.3">
      <c r="A75" s="284" t="s">
        <v>30</v>
      </c>
      <c r="B75" s="285" t="s">
        <v>5667</v>
      </c>
      <c r="C75" s="285" t="s">
        <v>339</v>
      </c>
      <c r="D75" s="285" t="s">
        <v>340</v>
      </c>
      <c r="E75" s="304" t="s">
        <v>341</v>
      </c>
      <c r="F75" s="304" t="s">
        <v>5679</v>
      </c>
      <c r="G75" s="304" t="s">
        <v>1795</v>
      </c>
      <c r="H75" s="287" t="s">
        <v>33</v>
      </c>
      <c r="I75" s="287" t="s">
        <v>8</v>
      </c>
      <c r="J75" s="287" t="s">
        <v>5</v>
      </c>
      <c r="K75" s="287" t="s">
        <v>69</v>
      </c>
      <c r="L75" s="287" t="s">
        <v>174</v>
      </c>
      <c r="M75" s="285" t="s">
        <v>343</v>
      </c>
      <c r="N75" s="285" t="s">
        <v>36</v>
      </c>
      <c r="O75" s="287" t="s">
        <v>191</v>
      </c>
      <c r="P75" s="304" t="s">
        <v>37</v>
      </c>
      <c r="Q75" s="286"/>
    </row>
    <row r="76" spans="1:17" ht="57.6" x14ac:dyDescent="0.3">
      <c r="A76" s="284" t="s">
        <v>30</v>
      </c>
      <c r="B76" s="288" t="s">
        <v>5155</v>
      </c>
      <c r="C76" s="288" t="s">
        <v>344</v>
      </c>
      <c r="D76" s="288" t="s">
        <v>345</v>
      </c>
      <c r="E76" s="305" t="s">
        <v>346</v>
      </c>
      <c r="F76" s="305" t="s">
        <v>347</v>
      </c>
      <c r="G76" s="305" t="s">
        <v>185</v>
      </c>
      <c r="H76" s="290" t="s">
        <v>33</v>
      </c>
      <c r="I76" s="290" t="s">
        <v>8</v>
      </c>
      <c r="J76" s="290" t="s">
        <v>5</v>
      </c>
      <c r="K76" s="290" t="s">
        <v>69</v>
      </c>
      <c r="L76" s="290" t="s">
        <v>174</v>
      </c>
      <c r="M76" s="288" t="s">
        <v>343</v>
      </c>
      <c r="N76" s="288" t="s">
        <v>36</v>
      </c>
      <c r="O76" s="290" t="s">
        <v>18</v>
      </c>
      <c r="P76" s="305" t="s">
        <v>37</v>
      </c>
      <c r="Q76" s="289"/>
    </row>
    <row r="77" spans="1:17" ht="57.6" x14ac:dyDescent="0.3">
      <c r="A77" s="284" t="s">
        <v>30</v>
      </c>
      <c r="B77" s="285" t="s">
        <v>5155</v>
      </c>
      <c r="C77" s="285" t="s">
        <v>348</v>
      </c>
      <c r="D77" s="285" t="s">
        <v>349</v>
      </c>
      <c r="E77" s="304" t="s">
        <v>350</v>
      </c>
      <c r="F77" s="304" t="s">
        <v>351</v>
      </c>
      <c r="G77" s="304" t="s">
        <v>342</v>
      </c>
      <c r="H77" s="287" t="s">
        <v>33</v>
      </c>
      <c r="I77" s="287" t="s">
        <v>8</v>
      </c>
      <c r="J77" s="287" t="s">
        <v>5</v>
      </c>
      <c r="K77" s="287" t="s">
        <v>69</v>
      </c>
      <c r="L77" s="287" t="s">
        <v>174</v>
      </c>
      <c r="M77" s="285" t="s">
        <v>343</v>
      </c>
      <c r="N77" s="285" t="s">
        <v>36</v>
      </c>
      <c r="O77" s="287" t="s">
        <v>191</v>
      </c>
      <c r="P77" s="304" t="s">
        <v>37</v>
      </c>
      <c r="Q77" s="286"/>
    </row>
    <row r="78" spans="1:17" ht="57.6" x14ac:dyDescent="0.3">
      <c r="A78" s="284" t="s">
        <v>30</v>
      </c>
      <c r="B78" s="288" t="s">
        <v>5667</v>
      </c>
      <c r="C78" s="288" t="s">
        <v>352</v>
      </c>
      <c r="D78" s="288" t="s">
        <v>353</v>
      </c>
      <c r="E78" s="305" t="s">
        <v>354</v>
      </c>
      <c r="F78" s="305" t="s">
        <v>5680</v>
      </c>
      <c r="G78" s="305" t="s">
        <v>5681</v>
      </c>
      <c r="H78" s="290" t="s">
        <v>33</v>
      </c>
      <c r="I78" s="290" t="s">
        <v>8</v>
      </c>
      <c r="J78" s="290" t="s">
        <v>5</v>
      </c>
      <c r="K78" s="290" t="s">
        <v>69</v>
      </c>
      <c r="L78" s="290" t="s">
        <v>174</v>
      </c>
      <c r="M78" s="288" t="s">
        <v>343</v>
      </c>
      <c r="N78" s="288" t="s">
        <v>36</v>
      </c>
      <c r="O78" s="290" t="s">
        <v>18</v>
      </c>
      <c r="P78" s="305" t="s">
        <v>37</v>
      </c>
      <c r="Q78" s="289"/>
    </row>
    <row r="79" spans="1:17" ht="72" x14ac:dyDescent="0.3">
      <c r="A79" s="284" t="s">
        <v>30</v>
      </c>
      <c r="B79" s="285" t="s">
        <v>4647</v>
      </c>
      <c r="C79" s="285"/>
      <c r="D79" s="285" t="s">
        <v>355</v>
      </c>
      <c r="E79" s="304" t="s">
        <v>356</v>
      </c>
      <c r="F79" s="304" t="s">
        <v>357</v>
      </c>
      <c r="G79" s="304" t="s">
        <v>342</v>
      </c>
      <c r="H79" s="287" t="s">
        <v>33</v>
      </c>
      <c r="I79" s="287" t="s">
        <v>4</v>
      </c>
      <c r="J79" s="287" t="s">
        <v>5</v>
      </c>
      <c r="K79" s="287" t="s">
        <v>69</v>
      </c>
      <c r="L79" s="287" t="s">
        <v>174</v>
      </c>
      <c r="M79" s="285" t="s">
        <v>343</v>
      </c>
      <c r="N79" s="285" t="s">
        <v>36</v>
      </c>
      <c r="O79" s="287" t="s">
        <v>191</v>
      </c>
      <c r="P79" s="304" t="s">
        <v>37</v>
      </c>
      <c r="Q79" s="286"/>
    </row>
    <row r="80" spans="1:17" ht="57.6" x14ac:dyDescent="0.3">
      <c r="A80" s="284" t="s">
        <v>30</v>
      </c>
      <c r="B80" s="288" t="s">
        <v>5667</v>
      </c>
      <c r="C80" s="288"/>
      <c r="D80" s="288" t="s">
        <v>359</v>
      </c>
      <c r="E80" s="305" t="s">
        <v>360</v>
      </c>
      <c r="F80" s="305" t="s">
        <v>361</v>
      </c>
      <c r="G80" s="305" t="s">
        <v>362</v>
      </c>
      <c r="H80" s="290" t="s">
        <v>33</v>
      </c>
      <c r="I80" s="290" t="s">
        <v>4</v>
      </c>
      <c r="J80" s="290" t="s">
        <v>5</v>
      </c>
      <c r="K80" s="290" t="s">
        <v>69</v>
      </c>
      <c r="L80" s="290" t="s">
        <v>174</v>
      </c>
      <c r="M80" s="288" t="s">
        <v>343</v>
      </c>
      <c r="N80" s="288" t="s">
        <v>36</v>
      </c>
      <c r="O80" s="290" t="s">
        <v>191</v>
      </c>
      <c r="P80" s="305" t="s">
        <v>37</v>
      </c>
      <c r="Q80" s="289"/>
    </row>
    <row r="81" spans="1:17" ht="57.6" x14ac:dyDescent="0.3">
      <c r="A81" s="284" t="s">
        <v>30</v>
      </c>
      <c r="B81" s="285" t="s">
        <v>5667</v>
      </c>
      <c r="C81" s="285"/>
      <c r="D81" s="285" t="s">
        <v>363</v>
      </c>
      <c r="E81" s="304" t="s">
        <v>364</v>
      </c>
      <c r="F81" s="304" t="s">
        <v>365</v>
      </c>
      <c r="G81" s="304" t="s">
        <v>366</v>
      </c>
      <c r="H81" s="287" t="s">
        <v>1090</v>
      </c>
      <c r="I81" s="287" t="s">
        <v>4</v>
      </c>
      <c r="J81" s="287" t="s">
        <v>5</v>
      </c>
      <c r="K81" s="287" t="s">
        <v>69</v>
      </c>
      <c r="L81" s="287" t="s">
        <v>174</v>
      </c>
      <c r="M81" s="285" t="s">
        <v>343</v>
      </c>
      <c r="N81" s="285" t="s">
        <v>36</v>
      </c>
      <c r="O81" s="287" t="s">
        <v>191</v>
      </c>
      <c r="P81" s="304" t="s">
        <v>37</v>
      </c>
      <c r="Q81" s="286"/>
    </row>
    <row r="82" spans="1:17" ht="72" x14ac:dyDescent="0.3">
      <c r="A82" s="284" t="s">
        <v>30</v>
      </c>
      <c r="B82" s="288" t="s">
        <v>5156</v>
      </c>
      <c r="C82" s="288"/>
      <c r="D82" s="288" t="s">
        <v>367</v>
      </c>
      <c r="E82" s="305" t="s">
        <v>368</v>
      </c>
      <c r="F82" s="305" t="s">
        <v>369</v>
      </c>
      <c r="G82" s="305" t="s">
        <v>370</v>
      </c>
      <c r="H82" s="290" t="s">
        <v>33</v>
      </c>
      <c r="I82" s="290" t="s">
        <v>4</v>
      </c>
      <c r="J82" s="290" t="s">
        <v>5</v>
      </c>
      <c r="K82" s="290" t="s">
        <v>69</v>
      </c>
      <c r="L82" s="290" t="s">
        <v>218</v>
      </c>
      <c r="M82" s="288" t="s">
        <v>249</v>
      </c>
      <c r="N82" s="288" t="s">
        <v>36</v>
      </c>
      <c r="O82" s="290" t="s">
        <v>191</v>
      </c>
      <c r="P82" s="305" t="s">
        <v>37</v>
      </c>
      <c r="Q82" s="289"/>
    </row>
    <row r="83" spans="1:17" ht="57.6" x14ac:dyDescent="0.3">
      <c r="A83" s="284" t="s">
        <v>30</v>
      </c>
      <c r="B83" s="285" t="s">
        <v>5667</v>
      </c>
      <c r="C83" s="285"/>
      <c r="D83" s="285" t="s">
        <v>371</v>
      </c>
      <c r="E83" s="304" t="s">
        <v>372</v>
      </c>
      <c r="F83" s="304" t="s">
        <v>373</v>
      </c>
      <c r="G83" s="304" t="s">
        <v>374</v>
      </c>
      <c r="H83" s="287" t="s">
        <v>33</v>
      </c>
      <c r="I83" s="287" t="s">
        <v>4</v>
      </c>
      <c r="J83" s="287" t="s">
        <v>5</v>
      </c>
      <c r="K83" s="287" t="s">
        <v>69</v>
      </c>
      <c r="L83" s="287" t="s">
        <v>174</v>
      </c>
      <c r="M83" s="285" t="s">
        <v>249</v>
      </c>
      <c r="N83" s="285" t="s">
        <v>36</v>
      </c>
      <c r="O83" s="287" t="s">
        <v>18</v>
      </c>
      <c r="P83" s="304" t="s">
        <v>37</v>
      </c>
      <c r="Q83" s="286"/>
    </row>
    <row r="84" spans="1:17" ht="72" x14ac:dyDescent="0.3">
      <c r="A84" s="284" t="s">
        <v>30</v>
      </c>
      <c r="B84" s="288" t="s">
        <v>5156</v>
      </c>
      <c r="C84" s="288"/>
      <c r="D84" s="288" t="s">
        <v>375</v>
      </c>
      <c r="E84" s="305" t="s">
        <v>376</v>
      </c>
      <c r="F84" s="305" t="s">
        <v>377</v>
      </c>
      <c r="G84" s="305" t="s">
        <v>378</v>
      </c>
      <c r="H84" s="290" t="s">
        <v>33</v>
      </c>
      <c r="I84" s="290" t="s">
        <v>4</v>
      </c>
      <c r="J84" s="290" t="s">
        <v>5</v>
      </c>
      <c r="K84" s="290" t="s">
        <v>69</v>
      </c>
      <c r="L84" s="290" t="s">
        <v>218</v>
      </c>
      <c r="M84" s="288" t="s">
        <v>249</v>
      </c>
      <c r="N84" s="288" t="s">
        <v>36</v>
      </c>
      <c r="O84" s="290" t="s">
        <v>180</v>
      </c>
      <c r="P84" s="305" t="s">
        <v>37</v>
      </c>
      <c r="Q84" s="289"/>
    </row>
    <row r="85" spans="1:17" ht="57.6" x14ac:dyDescent="0.3">
      <c r="A85" s="284" t="s">
        <v>30</v>
      </c>
      <c r="B85" s="285" t="s">
        <v>5667</v>
      </c>
      <c r="C85" s="285"/>
      <c r="D85" s="285" t="s">
        <v>379</v>
      </c>
      <c r="E85" s="304" t="s">
        <v>380</v>
      </c>
      <c r="F85" s="304" t="s">
        <v>381</v>
      </c>
      <c r="G85" s="304" t="s">
        <v>254</v>
      </c>
      <c r="H85" s="287" t="s">
        <v>33</v>
      </c>
      <c r="I85" s="287" t="s">
        <v>4</v>
      </c>
      <c r="J85" s="287" t="s">
        <v>5</v>
      </c>
      <c r="K85" s="287" t="s">
        <v>69</v>
      </c>
      <c r="L85" s="287" t="s">
        <v>218</v>
      </c>
      <c r="M85" s="285" t="s">
        <v>249</v>
      </c>
      <c r="N85" s="285" t="s">
        <v>36</v>
      </c>
      <c r="O85" s="287" t="s">
        <v>18</v>
      </c>
      <c r="P85" s="304" t="s">
        <v>37</v>
      </c>
      <c r="Q85" s="286"/>
    </row>
    <row r="86" spans="1:17" ht="57.6" x14ac:dyDescent="0.3">
      <c r="A86" s="284" t="s">
        <v>30</v>
      </c>
      <c r="B86" s="288" t="s">
        <v>5667</v>
      </c>
      <c r="C86" s="288"/>
      <c r="D86" s="288" t="s">
        <v>382</v>
      </c>
      <c r="E86" s="305" t="s">
        <v>383</v>
      </c>
      <c r="F86" s="305" t="s">
        <v>384</v>
      </c>
      <c r="G86" s="305" t="s">
        <v>385</v>
      </c>
      <c r="H86" s="290" t="s">
        <v>33</v>
      </c>
      <c r="I86" s="290" t="s">
        <v>4</v>
      </c>
      <c r="J86" s="290" t="s">
        <v>5</v>
      </c>
      <c r="K86" s="290" t="s">
        <v>69</v>
      </c>
      <c r="L86" s="290" t="s">
        <v>218</v>
      </c>
      <c r="M86" s="288" t="s">
        <v>249</v>
      </c>
      <c r="N86" s="288" t="s">
        <v>36</v>
      </c>
      <c r="O86" s="290" t="s">
        <v>18</v>
      </c>
      <c r="P86" s="305" t="s">
        <v>37</v>
      </c>
      <c r="Q86" s="289"/>
    </row>
    <row r="87" spans="1:17" ht="57.6" x14ac:dyDescent="0.3">
      <c r="A87" s="284" t="s">
        <v>30</v>
      </c>
      <c r="B87" s="285" t="s">
        <v>5682</v>
      </c>
      <c r="C87" s="285"/>
      <c r="D87" s="285" t="s">
        <v>386</v>
      </c>
      <c r="E87" s="304" t="s">
        <v>387</v>
      </c>
      <c r="F87" s="304" t="s">
        <v>388</v>
      </c>
      <c r="G87" s="304" t="s">
        <v>389</v>
      </c>
      <c r="H87" s="287" t="s">
        <v>33</v>
      </c>
      <c r="I87" s="287" t="s">
        <v>4</v>
      </c>
      <c r="J87" s="287" t="s">
        <v>5</v>
      </c>
      <c r="K87" s="287" t="s">
        <v>53</v>
      </c>
      <c r="L87" s="287" t="s">
        <v>166</v>
      </c>
      <c r="M87" s="285" t="s">
        <v>390</v>
      </c>
      <c r="N87" s="285" t="s">
        <v>36</v>
      </c>
      <c r="O87" s="287" t="s">
        <v>9</v>
      </c>
      <c r="P87" s="304" t="s">
        <v>37</v>
      </c>
      <c r="Q87" s="286"/>
    </row>
    <row r="88" spans="1:17" ht="72" x14ac:dyDescent="0.3">
      <c r="A88" s="284" t="s">
        <v>30</v>
      </c>
      <c r="B88" s="288" t="s">
        <v>5682</v>
      </c>
      <c r="C88" s="288"/>
      <c r="D88" s="288" t="s">
        <v>391</v>
      </c>
      <c r="E88" s="305" t="s">
        <v>392</v>
      </c>
      <c r="F88" s="305" t="s">
        <v>393</v>
      </c>
      <c r="G88" s="305" t="s">
        <v>394</v>
      </c>
      <c r="H88" s="290" t="s">
        <v>33</v>
      </c>
      <c r="I88" s="290" t="s">
        <v>4</v>
      </c>
      <c r="J88" s="290" t="s">
        <v>5</v>
      </c>
      <c r="K88" s="290" t="s">
        <v>53</v>
      </c>
      <c r="L88" s="290" t="s">
        <v>166</v>
      </c>
      <c r="M88" s="288" t="s">
        <v>390</v>
      </c>
      <c r="N88" s="288" t="s">
        <v>36</v>
      </c>
      <c r="O88" s="290" t="s">
        <v>9</v>
      </c>
      <c r="P88" s="305" t="s">
        <v>37</v>
      </c>
      <c r="Q88" s="289"/>
    </row>
    <row r="89" spans="1:17" ht="72" x14ac:dyDescent="0.3">
      <c r="A89" s="284" t="s">
        <v>30</v>
      </c>
      <c r="B89" s="285" t="s">
        <v>6294</v>
      </c>
      <c r="C89" s="285"/>
      <c r="D89" s="285" t="s">
        <v>395</v>
      </c>
      <c r="E89" s="304" t="s">
        <v>396</v>
      </c>
      <c r="F89" s="304" t="s">
        <v>397</v>
      </c>
      <c r="G89" s="304" t="s">
        <v>398</v>
      </c>
      <c r="H89" s="287" t="s">
        <v>33</v>
      </c>
      <c r="I89" s="287" t="s">
        <v>4</v>
      </c>
      <c r="J89" s="287" t="s">
        <v>5</v>
      </c>
      <c r="K89" s="287" t="s">
        <v>53</v>
      </c>
      <c r="L89" s="287" t="s">
        <v>166</v>
      </c>
      <c r="M89" s="285" t="s">
        <v>390</v>
      </c>
      <c r="N89" s="285" t="s">
        <v>36</v>
      </c>
      <c r="O89" s="287" t="s">
        <v>9</v>
      </c>
      <c r="P89" s="304" t="s">
        <v>37</v>
      </c>
      <c r="Q89" s="286"/>
    </row>
    <row r="90" spans="1:17" ht="86.4" x14ac:dyDescent="0.3">
      <c r="A90" s="284" t="s">
        <v>30</v>
      </c>
      <c r="B90" s="288" t="s">
        <v>5682</v>
      </c>
      <c r="C90" s="288" t="s">
        <v>399</v>
      </c>
      <c r="D90" s="288" t="s">
        <v>400</v>
      </c>
      <c r="E90" s="305" t="s">
        <v>401</v>
      </c>
      <c r="F90" s="305" t="s">
        <v>402</v>
      </c>
      <c r="G90" s="305" t="s">
        <v>403</v>
      </c>
      <c r="H90" s="290" t="s">
        <v>33</v>
      </c>
      <c r="I90" s="290" t="s">
        <v>4</v>
      </c>
      <c r="J90" s="290" t="s">
        <v>5</v>
      </c>
      <c r="K90" s="290" t="s">
        <v>53</v>
      </c>
      <c r="L90" s="290" t="s">
        <v>166</v>
      </c>
      <c r="M90" s="288" t="s">
        <v>390</v>
      </c>
      <c r="N90" s="288" t="s">
        <v>36</v>
      </c>
      <c r="O90" s="290" t="s">
        <v>9</v>
      </c>
      <c r="P90" s="305" t="s">
        <v>37</v>
      </c>
      <c r="Q90" s="289"/>
    </row>
    <row r="91" spans="1:17" ht="86.4" x14ac:dyDescent="0.3">
      <c r="A91" s="284" t="s">
        <v>30</v>
      </c>
      <c r="B91" s="285" t="s">
        <v>5682</v>
      </c>
      <c r="C91" s="285"/>
      <c r="D91" s="285" t="s">
        <v>404</v>
      </c>
      <c r="E91" s="304" t="s">
        <v>405</v>
      </c>
      <c r="F91" s="304" t="s">
        <v>406</v>
      </c>
      <c r="G91" s="304" t="s">
        <v>407</v>
      </c>
      <c r="H91" s="287" t="s">
        <v>33</v>
      </c>
      <c r="I91" s="287" t="s">
        <v>4</v>
      </c>
      <c r="J91" s="287" t="s">
        <v>5</v>
      </c>
      <c r="K91" s="287" t="s">
        <v>53</v>
      </c>
      <c r="L91" s="287" t="s">
        <v>166</v>
      </c>
      <c r="M91" s="285" t="s">
        <v>390</v>
      </c>
      <c r="N91" s="285" t="s">
        <v>36</v>
      </c>
      <c r="O91" s="287" t="s">
        <v>9</v>
      </c>
      <c r="P91" s="304" t="s">
        <v>37</v>
      </c>
      <c r="Q91" s="286"/>
    </row>
    <row r="92" spans="1:17" ht="86.4" x14ac:dyDescent="0.3">
      <c r="A92" s="284" t="s">
        <v>30</v>
      </c>
      <c r="B92" s="288" t="s">
        <v>5682</v>
      </c>
      <c r="C92" s="288"/>
      <c r="D92" s="288" t="s">
        <v>408</v>
      </c>
      <c r="E92" s="305" t="s">
        <v>409</v>
      </c>
      <c r="F92" s="305" t="s">
        <v>410</v>
      </c>
      <c r="G92" s="305" t="s">
        <v>411</v>
      </c>
      <c r="H92" s="290" t="s">
        <v>33</v>
      </c>
      <c r="I92" s="290" t="s">
        <v>4</v>
      </c>
      <c r="J92" s="290" t="s">
        <v>5</v>
      </c>
      <c r="K92" s="290" t="s">
        <v>53</v>
      </c>
      <c r="L92" s="290" t="s">
        <v>166</v>
      </c>
      <c r="M92" s="288" t="s">
        <v>390</v>
      </c>
      <c r="N92" s="288" t="s">
        <v>36</v>
      </c>
      <c r="O92" s="290" t="s">
        <v>9</v>
      </c>
      <c r="P92" s="305" t="s">
        <v>37</v>
      </c>
      <c r="Q92" s="289"/>
    </row>
    <row r="93" spans="1:17" ht="43.2" x14ac:dyDescent="0.3">
      <c r="A93" s="284" t="s">
        <v>30</v>
      </c>
      <c r="B93" s="285" t="s">
        <v>5144</v>
      </c>
      <c r="C93" s="285" t="s">
        <v>412</v>
      </c>
      <c r="D93" s="285" t="s">
        <v>413</v>
      </c>
      <c r="E93" s="304" t="s">
        <v>414</v>
      </c>
      <c r="F93" s="304" t="s">
        <v>5157</v>
      </c>
      <c r="G93" s="304" t="s">
        <v>5158</v>
      </c>
      <c r="H93" s="287" t="s">
        <v>33</v>
      </c>
      <c r="I93" s="287" t="s">
        <v>8</v>
      </c>
      <c r="J93" s="287" t="s">
        <v>5</v>
      </c>
      <c r="K93" s="287" t="s">
        <v>69</v>
      </c>
      <c r="L93" s="287" t="s">
        <v>415</v>
      </c>
      <c r="M93" s="285" t="s">
        <v>5666</v>
      </c>
      <c r="N93" s="285"/>
      <c r="O93" s="287" t="s">
        <v>144</v>
      </c>
      <c r="P93" s="304" t="s">
        <v>37</v>
      </c>
      <c r="Q93" s="286"/>
    </row>
    <row r="94" spans="1:17" ht="43.2" x14ac:dyDescent="0.3">
      <c r="A94" s="284" t="s">
        <v>30</v>
      </c>
      <c r="B94" s="288" t="s">
        <v>5144</v>
      </c>
      <c r="C94" s="288" t="s">
        <v>416</v>
      </c>
      <c r="D94" s="288" t="s">
        <v>417</v>
      </c>
      <c r="E94" s="305" t="s">
        <v>418</v>
      </c>
      <c r="F94" s="305" t="s">
        <v>5159</v>
      </c>
      <c r="G94" s="305" t="s">
        <v>5160</v>
      </c>
      <c r="H94" s="290" t="s">
        <v>33</v>
      </c>
      <c r="I94" s="290" t="s">
        <v>8</v>
      </c>
      <c r="J94" s="290" t="s">
        <v>5</v>
      </c>
      <c r="K94" s="290" t="s">
        <v>69</v>
      </c>
      <c r="L94" s="290" t="s">
        <v>415</v>
      </c>
      <c r="M94" s="288" t="s">
        <v>5666</v>
      </c>
      <c r="N94" s="288"/>
      <c r="O94" s="290" t="s">
        <v>419</v>
      </c>
      <c r="P94" s="305" t="s">
        <v>37</v>
      </c>
      <c r="Q94" s="289"/>
    </row>
    <row r="95" spans="1:17" ht="43.2" x14ac:dyDescent="0.3">
      <c r="A95" s="284" t="s">
        <v>30</v>
      </c>
      <c r="B95" s="285" t="s">
        <v>5144</v>
      </c>
      <c r="C95" s="285" t="s">
        <v>420</v>
      </c>
      <c r="D95" s="285" t="s">
        <v>421</v>
      </c>
      <c r="E95" s="304" t="s">
        <v>422</v>
      </c>
      <c r="F95" s="304" t="s">
        <v>423</v>
      </c>
      <c r="G95" s="304" t="s">
        <v>424</v>
      </c>
      <c r="H95" s="287" t="s">
        <v>33</v>
      </c>
      <c r="I95" s="287" t="s">
        <v>8</v>
      </c>
      <c r="J95" s="287" t="s">
        <v>5</v>
      </c>
      <c r="K95" s="287" t="s">
        <v>69</v>
      </c>
      <c r="L95" s="287" t="s">
        <v>415</v>
      </c>
      <c r="M95" s="285" t="s">
        <v>5666</v>
      </c>
      <c r="N95" s="285"/>
      <c r="O95" s="287" t="s">
        <v>425</v>
      </c>
      <c r="P95" s="304" t="s">
        <v>37</v>
      </c>
      <c r="Q95" s="286"/>
    </row>
    <row r="96" spans="1:17" ht="72" x14ac:dyDescent="0.3">
      <c r="A96" s="284" t="s">
        <v>30</v>
      </c>
      <c r="B96" s="288" t="s">
        <v>5161</v>
      </c>
      <c r="C96" s="288"/>
      <c r="D96" s="288" t="s">
        <v>426</v>
      </c>
      <c r="E96" s="305" t="s">
        <v>427</v>
      </c>
      <c r="F96" s="305" t="s">
        <v>428</v>
      </c>
      <c r="G96" s="305" t="s">
        <v>429</v>
      </c>
      <c r="H96" s="290" t="s">
        <v>33</v>
      </c>
      <c r="I96" s="290" t="s">
        <v>4</v>
      </c>
      <c r="J96" s="290" t="s">
        <v>5</v>
      </c>
      <c r="K96" s="290" t="s">
        <v>69</v>
      </c>
      <c r="L96" s="290" t="s">
        <v>415</v>
      </c>
      <c r="M96" s="288" t="s">
        <v>5666</v>
      </c>
      <c r="N96" s="288" t="s">
        <v>36</v>
      </c>
      <c r="O96" s="290" t="s">
        <v>9</v>
      </c>
      <c r="P96" s="305" t="s">
        <v>37</v>
      </c>
      <c r="Q96" s="289"/>
    </row>
    <row r="97" spans="1:17" ht="72" x14ac:dyDescent="0.3">
      <c r="A97" s="284" t="s">
        <v>30</v>
      </c>
      <c r="B97" s="285" t="s">
        <v>5683</v>
      </c>
      <c r="C97" s="285"/>
      <c r="D97" s="285" t="s">
        <v>430</v>
      </c>
      <c r="E97" s="304" t="s">
        <v>431</v>
      </c>
      <c r="F97" s="304" t="s">
        <v>432</v>
      </c>
      <c r="G97" s="304" t="s">
        <v>433</v>
      </c>
      <c r="H97" s="287" t="s">
        <v>33</v>
      </c>
      <c r="I97" s="287" t="s">
        <v>4</v>
      </c>
      <c r="J97" s="287" t="s">
        <v>5</v>
      </c>
      <c r="K97" s="287" t="s">
        <v>53</v>
      </c>
      <c r="L97" s="287" t="s">
        <v>434</v>
      </c>
      <c r="M97" s="285" t="s">
        <v>435</v>
      </c>
      <c r="N97" s="285" t="s">
        <v>36</v>
      </c>
      <c r="O97" s="287" t="s">
        <v>180</v>
      </c>
      <c r="P97" s="304" t="s">
        <v>37</v>
      </c>
      <c r="Q97" s="286"/>
    </row>
    <row r="98" spans="1:17" ht="72" x14ac:dyDescent="0.3">
      <c r="A98" s="284" t="s">
        <v>30</v>
      </c>
      <c r="B98" s="288" t="s">
        <v>5684</v>
      </c>
      <c r="C98" s="288"/>
      <c r="D98" s="288" t="s">
        <v>436</v>
      </c>
      <c r="E98" s="305" t="s">
        <v>437</v>
      </c>
      <c r="F98" s="305" t="s">
        <v>438</v>
      </c>
      <c r="G98" s="305" t="s">
        <v>439</v>
      </c>
      <c r="H98" s="290" t="s">
        <v>33</v>
      </c>
      <c r="I98" s="290" t="s">
        <v>4</v>
      </c>
      <c r="J98" s="290" t="s">
        <v>5</v>
      </c>
      <c r="K98" s="290" t="s">
        <v>60</v>
      </c>
      <c r="L98" s="290" t="s">
        <v>440</v>
      </c>
      <c r="M98" s="288" t="s">
        <v>4590</v>
      </c>
      <c r="N98" s="288" t="s">
        <v>36</v>
      </c>
      <c r="O98" s="290" t="s">
        <v>15</v>
      </c>
      <c r="P98" s="305" t="s">
        <v>37</v>
      </c>
      <c r="Q98" s="289"/>
    </row>
    <row r="99" spans="1:17" ht="72" x14ac:dyDescent="0.3">
      <c r="A99" s="284" t="s">
        <v>30</v>
      </c>
      <c r="B99" s="285" t="s">
        <v>4648</v>
      </c>
      <c r="C99" s="285"/>
      <c r="D99" s="285" t="s">
        <v>4587</v>
      </c>
      <c r="E99" s="304" t="s">
        <v>4588</v>
      </c>
      <c r="F99" s="304" t="s">
        <v>4597</v>
      </c>
      <c r="G99" s="304" t="s">
        <v>4589</v>
      </c>
      <c r="H99" s="287" t="s">
        <v>33</v>
      </c>
      <c r="I99" s="287" t="s">
        <v>4</v>
      </c>
      <c r="J99" s="287" t="s">
        <v>5</v>
      </c>
      <c r="K99" s="287" t="s">
        <v>60</v>
      </c>
      <c r="L99" s="287" t="s">
        <v>440</v>
      </c>
      <c r="M99" s="285" t="s">
        <v>4590</v>
      </c>
      <c r="N99" s="285" t="s">
        <v>36</v>
      </c>
      <c r="O99" s="287" t="s">
        <v>10</v>
      </c>
      <c r="P99" s="304" t="s">
        <v>37</v>
      </c>
      <c r="Q99" s="286"/>
    </row>
    <row r="100" spans="1:17" ht="72" x14ac:dyDescent="0.3">
      <c r="A100" s="284" t="s">
        <v>30</v>
      </c>
      <c r="B100" s="288" t="s">
        <v>4648</v>
      </c>
      <c r="C100" s="288"/>
      <c r="D100" s="288" t="s">
        <v>4591</v>
      </c>
      <c r="E100" s="305" t="s">
        <v>4592</v>
      </c>
      <c r="F100" s="305" t="s">
        <v>4598</v>
      </c>
      <c r="G100" s="305" t="s">
        <v>4593</v>
      </c>
      <c r="H100" s="290" t="s">
        <v>33</v>
      </c>
      <c r="I100" s="290" t="s">
        <v>4</v>
      </c>
      <c r="J100" s="290" t="s">
        <v>5</v>
      </c>
      <c r="K100" s="290" t="s">
        <v>60</v>
      </c>
      <c r="L100" s="290" t="s">
        <v>440</v>
      </c>
      <c r="M100" s="288" t="s">
        <v>4590</v>
      </c>
      <c r="N100" s="288" t="s">
        <v>36</v>
      </c>
      <c r="O100" s="290" t="s">
        <v>10</v>
      </c>
      <c r="P100" s="305" t="s">
        <v>37</v>
      </c>
      <c r="Q100" s="289"/>
    </row>
    <row r="101" spans="1:17" ht="43.2" x14ac:dyDescent="0.3">
      <c r="A101" s="284" t="s">
        <v>30</v>
      </c>
      <c r="B101" s="285" t="s">
        <v>5685</v>
      </c>
      <c r="C101" s="285" t="s">
        <v>4649</v>
      </c>
      <c r="D101" s="285" t="s">
        <v>4650</v>
      </c>
      <c r="E101" s="304" t="s">
        <v>441</v>
      </c>
      <c r="F101" s="304" t="s">
        <v>442</v>
      </c>
      <c r="G101" s="304" t="s">
        <v>443</v>
      </c>
      <c r="H101" s="287" t="s">
        <v>68</v>
      </c>
      <c r="I101" s="287" t="s">
        <v>8</v>
      </c>
      <c r="J101" s="287" t="s">
        <v>5</v>
      </c>
      <c r="K101" s="287" t="s">
        <v>60</v>
      </c>
      <c r="L101" s="287" t="s">
        <v>440</v>
      </c>
      <c r="M101" s="285" t="s">
        <v>5686</v>
      </c>
      <c r="N101" s="285" t="s">
        <v>101</v>
      </c>
      <c r="O101" s="287"/>
      <c r="P101" s="304" t="s">
        <v>37</v>
      </c>
      <c r="Q101" s="286"/>
    </row>
    <row r="102" spans="1:17" ht="57.6" x14ac:dyDescent="0.3">
      <c r="A102" s="284" t="s">
        <v>30</v>
      </c>
      <c r="B102" s="288" t="s">
        <v>5156</v>
      </c>
      <c r="C102" s="288"/>
      <c r="D102" s="288" t="s">
        <v>445</v>
      </c>
      <c r="E102" s="305" t="s">
        <v>446</v>
      </c>
      <c r="F102" s="305" t="s">
        <v>447</v>
      </c>
      <c r="G102" s="305" t="s">
        <v>448</v>
      </c>
      <c r="H102" s="290" t="s">
        <v>33</v>
      </c>
      <c r="I102" s="290" t="s">
        <v>4</v>
      </c>
      <c r="J102" s="290" t="s">
        <v>5</v>
      </c>
      <c r="K102" s="290" t="s">
        <v>69</v>
      </c>
      <c r="L102" s="290" t="s">
        <v>218</v>
      </c>
      <c r="M102" s="288" t="s">
        <v>249</v>
      </c>
      <c r="N102" s="288" t="s">
        <v>36</v>
      </c>
      <c r="O102" s="290" t="s">
        <v>191</v>
      </c>
      <c r="P102" s="305" t="s">
        <v>37</v>
      </c>
      <c r="Q102" s="289"/>
    </row>
    <row r="103" spans="1:17" ht="86.4" x14ac:dyDescent="0.3">
      <c r="A103" s="284" t="s">
        <v>30</v>
      </c>
      <c r="B103" s="285" t="s">
        <v>6295</v>
      </c>
      <c r="C103" s="285" t="s">
        <v>4400</v>
      </c>
      <c r="D103" s="285" t="s">
        <v>4401</v>
      </c>
      <c r="E103" s="304" t="s">
        <v>4402</v>
      </c>
      <c r="F103" s="304" t="s">
        <v>4403</v>
      </c>
      <c r="G103" s="304" t="s">
        <v>4404</v>
      </c>
      <c r="H103" s="287" t="s">
        <v>358</v>
      </c>
      <c r="I103" s="287" t="s">
        <v>8</v>
      </c>
      <c r="J103" s="287" t="s">
        <v>5</v>
      </c>
      <c r="K103" s="287" t="s">
        <v>60</v>
      </c>
      <c r="L103" s="287" t="s">
        <v>454</v>
      </c>
      <c r="M103" s="285" t="s">
        <v>4405</v>
      </c>
      <c r="N103" s="285" t="s">
        <v>101</v>
      </c>
      <c r="O103" s="287"/>
      <c r="P103" s="304" t="s">
        <v>37</v>
      </c>
      <c r="Q103" s="286"/>
    </row>
    <row r="104" spans="1:17" ht="86.4" x14ac:dyDescent="0.3">
      <c r="A104" s="284" t="s">
        <v>30</v>
      </c>
      <c r="B104" s="288" t="s">
        <v>4648</v>
      </c>
      <c r="C104" s="288" t="s">
        <v>4406</v>
      </c>
      <c r="D104" s="288" t="s">
        <v>4407</v>
      </c>
      <c r="E104" s="305" t="s">
        <v>4408</v>
      </c>
      <c r="F104" s="305" t="s">
        <v>6296</v>
      </c>
      <c r="G104" s="305" t="s">
        <v>6297</v>
      </c>
      <c r="H104" s="290" t="s">
        <v>358</v>
      </c>
      <c r="I104" s="290" t="s">
        <v>8</v>
      </c>
      <c r="J104" s="290" t="s">
        <v>5</v>
      </c>
      <c r="K104" s="290" t="s">
        <v>60</v>
      </c>
      <c r="L104" s="290" t="s">
        <v>454</v>
      </c>
      <c r="M104" s="288" t="s">
        <v>4405</v>
      </c>
      <c r="N104" s="288" t="s">
        <v>101</v>
      </c>
      <c r="O104" s="290"/>
      <c r="P104" s="305" t="s">
        <v>37</v>
      </c>
      <c r="Q104" s="289"/>
    </row>
    <row r="105" spans="1:17" ht="86.4" x14ac:dyDescent="0.3">
      <c r="A105" s="284" t="s">
        <v>30</v>
      </c>
      <c r="B105" s="285" t="s">
        <v>6298</v>
      </c>
      <c r="C105" s="285" t="s">
        <v>4409</v>
      </c>
      <c r="D105" s="285" t="s">
        <v>4410</v>
      </c>
      <c r="E105" s="304" t="s">
        <v>4411</v>
      </c>
      <c r="F105" s="304" t="s">
        <v>6299</v>
      </c>
      <c r="G105" s="304" t="s">
        <v>6300</v>
      </c>
      <c r="H105" s="287" t="s">
        <v>358</v>
      </c>
      <c r="I105" s="287" t="s">
        <v>8</v>
      </c>
      <c r="J105" s="287" t="s">
        <v>5</v>
      </c>
      <c r="K105" s="287" t="s">
        <v>60</v>
      </c>
      <c r="L105" s="287" t="s">
        <v>454</v>
      </c>
      <c r="M105" s="285" t="s">
        <v>4405</v>
      </c>
      <c r="N105" s="285" t="s">
        <v>101</v>
      </c>
      <c r="O105" s="287"/>
      <c r="P105" s="304" t="s">
        <v>37</v>
      </c>
      <c r="Q105" s="286"/>
    </row>
    <row r="106" spans="1:17" ht="86.4" x14ac:dyDescent="0.3">
      <c r="A106" s="284" t="s">
        <v>30</v>
      </c>
      <c r="B106" s="288" t="s">
        <v>6295</v>
      </c>
      <c r="C106" s="288" t="s">
        <v>4412</v>
      </c>
      <c r="D106" s="288" t="s">
        <v>4413</v>
      </c>
      <c r="E106" s="305" t="s">
        <v>4414</v>
      </c>
      <c r="F106" s="305" t="s">
        <v>4415</v>
      </c>
      <c r="G106" s="305" t="s">
        <v>4416</v>
      </c>
      <c r="H106" s="290" t="s">
        <v>358</v>
      </c>
      <c r="I106" s="290" t="s">
        <v>8</v>
      </c>
      <c r="J106" s="290" t="s">
        <v>5</v>
      </c>
      <c r="K106" s="290" t="s">
        <v>60</v>
      </c>
      <c r="L106" s="290" t="s">
        <v>454</v>
      </c>
      <c r="M106" s="288" t="s">
        <v>4405</v>
      </c>
      <c r="N106" s="288" t="s">
        <v>101</v>
      </c>
      <c r="O106" s="290"/>
      <c r="P106" s="305" t="s">
        <v>37</v>
      </c>
      <c r="Q106" s="289"/>
    </row>
    <row r="107" spans="1:17" ht="72" x14ac:dyDescent="0.3">
      <c r="A107" s="284" t="s">
        <v>30</v>
      </c>
      <c r="B107" s="285" t="s">
        <v>5687</v>
      </c>
      <c r="C107" s="285" t="s">
        <v>449</v>
      </c>
      <c r="D107" s="285" t="s">
        <v>450</v>
      </c>
      <c r="E107" s="304" t="s">
        <v>451</v>
      </c>
      <c r="F107" s="304" t="s">
        <v>452</v>
      </c>
      <c r="G107" s="304" t="s">
        <v>453</v>
      </c>
      <c r="H107" s="287" t="s">
        <v>33</v>
      </c>
      <c r="I107" s="287" t="s">
        <v>8</v>
      </c>
      <c r="J107" s="287" t="s">
        <v>5</v>
      </c>
      <c r="K107" s="287" t="s">
        <v>60</v>
      </c>
      <c r="L107" s="287" t="s">
        <v>454</v>
      </c>
      <c r="M107" s="285" t="s">
        <v>444</v>
      </c>
      <c r="N107" s="285" t="s">
        <v>101</v>
      </c>
      <c r="O107" s="287"/>
      <c r="P107" s="304" t="s">
        <v>37</v>
      </c>
      <c r="Q107" s="286"/>
    </row>
    <row r="108" spans="1:17" ht="72" x14ac:dyDescent="0.3">
      <c r="A108" s="284" t="s">
        <v>30</v>
      </c>
      <c r="B108" s="288" t="s">
        <v>5688</v>
      </c>
      <c r="C108" s="288" t="s">
        <v>455</v>
      </c>
      <c r="D108" s="288" t="s">
        <v>456</v>
      </c>
      <c r="E108" s="305" t="s">
        <v>457</v>
      </c>
      <c r="F108" s="305" t="s">
        <v>458</v>
      </c>
      <c r="G108" s="305" t="s">
        <v>459</v>
      </c>
      <c r="H108" s="290" t="s">
        <v>33</v>
      </c>
      <c r="I108" s="290" t="s">
        <v>8</v>
      </c>
      <c r="J108" s="290" t="s">
        <v>5</v>
      </c>
      <c r="K108" s="290" t="s">
        <v>60</v>
      </c>
      <c r="L108" s="290" t="s">
        <v>454</v>
      </c>
      <c r="M108" s="288" t="s">
        <v>444</v>
      </c>
      <c r="N108" s="288" t="s">
        <v>101</v>
      </c>
      <c r="O108" s="290"/>
      <c r="P108" s="305" t="s">
        <v>37</v>
      </c>
      <c r="Q108" s="289"/>
    </row>
    <row r="109" spans="1:17" ht="72" x14ac:dyDescent="0.3">
      <c r="A109" s="284" t="s">
        <v>30</v>
      </c>
      <c r="B109" s="285" t="s">
        <v>5687</v>
      </c>
      <c r="C109" s="285" t="s">
        <v>460</v>
      </c>
      <c r="D109" s="285" t="s">
        <v>461</v>
      </c>
      <c r="E109" s="304" t="s">
        <v>462</v>
      </c>
      <c r="F109" s="304" t="s">
        <v>463</v>
      </c>
      <c r="G109" s="304" t="s">
        <v>464</v>
      </c>
      <c r="H109" s="287" t="s">
        <v>33</v>
      </c>
      <c r="I109" s="287" t="s">
        <v>8</v>
      </c>
      <c r="J109" s="287" t="s">
        <v>5</v>
      </c>
      <c r="K109" s="287" t="s">
        <v>60</v>
      </c>
      <c r="L109" s="287" t="s">
        <v>454</v>
      </c>
      <c r="M109" s="285" t="s">
        <v>444</v>
      </c>
      <c r="N109" s="285" t="s">
        <v>101</v>
      </c>
      <c r="O109" s="287"/>
      <c r="P109" s="304" t="s">
        <v>37</v>
      </c>
      <c r="Q109" s="286"/>
    </row>
    <row r="110" spans="1:17" ht="72" x14ac:dyDescent="0.3">
      <c r="A110" s="284" t="s">
        <v>30</v>
      </c>
      <c r="B110" s="288" t="s">
        <v>5687</v>
      </c>
      <c r="C110" s="288" t="s">
        <v>465</v>
      </c>
      <c r="D110" s="288" t="s">
        <v>466</v>
      </c>
      <c r="E110" s="305" t="s">
        <v>467</v>
      </c>
      <c r="F110" s="305" t="s">
        <v>468</v>
      </c>
      <c r="G110" s="305" t="s">
        <v>469</v>
      </c>
      <c r="H110" s="290" t="s">
        <v>33</v>
      </c>
      <c r="I110" s="290" t="s">
        <v>8</v>
      </c>
      <c r="J110" s="290" t="s">
        <v>5</v>
      </c>
      <c r="K110" s="290" t="s">
        <v>60</v>
      </c>
      <c r="L110" s="290" t="s">
        <v>454</v>
      </c>
      <c r="M110" s="288" t="s">
        <v>444</v>
      </c>
      <c r="N110" s="288" t="s">
        <v>101</v>
      </c>
      <c r="O110" s="290"/>
      <c r="P110" s="305" t="s">
        <v>37</v>
      </c>
      <c r="Q110" s="289"/>
    </row>
    <row r="111" spans="1:17" ht="86.4" x14ac:dyDescent="0.3">
      <c r="A111" s="284" t="s">
        <v>30</v>
      </c>
      <c r="B111" s="285" t="s">
        <v>5689</v>
      </c>
      <c r="C111" s="285" t="s">
        <v>470</v>
      </c>
      <c r="D111" s="285" t="s">
        <v>471</v>
      </c>
      <c r="E111" s="304" t="s">
        <v>472</v>
      </c>
      <c r="F111" s="304" t="s">
        <v>473</v>
      </c>
      <c r="G111" s="304" t="s">
        <v>474</v>
      </c>
      <c r="H111" s="287" t="s">
        <v>358</v>
      </c>
      <c r="I111" s="287" t="s">
        <v>8</v>
      </c>
      <c r="J111" s="287" t="s">
        <v>5</v>
      </c>
      <c r="K111" s="287" t="s">
        <v>60</v>
      </c>
      <c r="L111" s="287" t="s">
        <v>454</v>
      </c>
      <c r="M111" s="285" t="s">
        <v>444</v>
      </c>
      <c r="N111" s="285" t="s">
        <v>101</v>
      </c>
      <c r="O111" s="287"/>
      <c r="P111" s="304" t="s">
        <v>37</v>
      </c>
      <c r="Q111" s="286"/>
    </row>
    <row r="112" spans="1:17" ht="86.4" x14ac:dyDescent="0.3">
      <c r="A112" s="284" t="s">
        <v>30</v>
      </c>
      <c r="B112" s="288" t="s">
        <v>5689</v>
      </c>
      <c r="C112" s="288" t="s">
        <v>475</v>
      </c>
      <c r="D112" s="288" t="s">
        <v>476</v>
      </c>
      <c r="E112" s="305" t="s">
        <v>477</v>
      </c>
      <c r="F112" s="305" t="s">
        <v>478</v>
      </c>
      <c r="G112" s="305" t="s">
        <v>479</v>
      </c>
      <c r="H112" s="290" t="s">
        <v>358</v>
      </c>
      <c r="I112" s="290" t="s">
        <v>8</v>
      </c>
      <c r="J112" s="290" t="s">
        <v>5</v>
      </c>
      <c r="K112" s="290" t="s">
        <v>60</v>
      </c>
      <c r="L112" s="290" t="s">
        <v>454</v>
      </c>
      <c r="M112" s="288" t="s">
        <v>444</v>
      </c>
      <c r="N112" s="288" t="s">
        <v>101</v>
      </c>
      <c r="O112" s="290"/>
      <c r="P112" s="305" t="s">
        <v>37</v>
      </c>
      <c r="Q112" s="289"/>
    </row>
    <row r="113" spans="1:17" ht="86.4" x14ac:dyDescent="0.3">
      <c r="A113" s="284" t="s">
        <v>30</v>
      </c>
      <c r="B113" s="285" t="s">
        <v>5688</v>
      </c>
      <c r="C113" s="285" t="s">
        <v>480</v>
      </c>
      <c r="D113" s="285" t="s">
        <v>481</v>
      </c>
      <c r="E113" s="304" t="s">
        <v>482</v>
      </c>
      <c r="F113" s="304" t="s">
        <v>483</v>
      </c>
      <c r="G113" s="304" t="s">
        <v>484</v>
      </c>
      <c r="H113" s="287" t="s">
        <v>358</v>
      </c>
      <c r="I113" s="287" t="s">
        <v>8</v>
      </c>
      <c r="J113" s="287" t="s">
        <v>5</v>
      </c>
      <c r="K113" s="287" t="s">
        <v>60</v>
      </c>
      <c r="L113" s="287" t="s">
        <v>454</v>
      </c>
      <c r="M113" s="285" t="s">
        <v>444</v>
      </c>
      <c r="N113" s="285" t="s">
        <v>101</v>
      </c>
      <c r="O113" s="287"/>
      <c r="P113" s="304" t="s">
        <v>37</v>
      </c>
      <c r="Q113" s="286"/>
    </row>
    <row r="114" spans="1:17" ht="86.4" x14ac:dyDescent="0.3">
      <c r="A114" s="284" t="s">
        <v>30</v>
      </c>
      <c r="B114" s="288" t="s">
        <v>5688</v>
      </c>
      <c r="C114" s="288" t="s">
        <v>485</v>
      </c>
      <c r="D114" s="288" t="s">
        <v>486</v>
      </c>
      <c r="E114" s="305" t="s">
        <v>487</v>
      </c>
      <c r="F114" s="305" t="s">
        <v>488</v>
      </c>
      <c r="G114" s="305" t="s">
        <v>489</v>
      </c>
      <c r="H114" s="290" t="s">
        <v>358</v>
      </c>
      <c r="I114" s="290" t="s">
        <v>8</v>
      </c>
      <c r="J114" s="290" t="s">
        <v>5</v>
      </c>
      <c r="K114" s="290" t="s">
        <v>60</v>
      </c>
      <c r="L114" s="290" t="s">
        <v>454</v>
      </c>
      <c r="M114" s="288" t="s">
        <v>444</v>
      </c>
      <c r="N114" s="288" t="s">
        <v>101</v>
      </c>
      <c r="O114" s="290"/>
      <c r="P114" s="305" t="s">
        <v>37</v>
      </c>
      <c r="Q114" s="289"/>
    </row>
    <row r="115" spans="1:17" ht="86.4" x14ac:dyDescent="0.3">
      <c r="A115" s="284" t="s">
        <v>30</v>
      </c>
      <c r="B115" s="285" t="s">
        <v>5690</v>
      </c>
      <c r="C115" s="285"/>
      <c r="D115" s="285" t="s">
        <v>490</v>
      </c>
      <c r="E115" s="304" t="s">
        <v>491</v>
      </c>
      <c r="F115" s="304" t="s">
        <v>492</v>
      </c>
      <c r="G115" s="304" t="s">
        <v>493</v>
      </c>
      <c r="H115" s="287" t="s">
        <v>33</v>
      </c>
      <c r="I115" s="287" t="s">
        <v>4</v>
      </c>
      <c r="J115" s="287" t="s">
        <v>5</v>
      </c>
      <c r="K115" s="287" t="s">
        <v>53</v>
      </c>
      <c r="L115" s="287" t="s">
        <v>494</v>
      </c>
      <c r="M115" s="285" t="s">
        <v>495</v>
      </c>
      <c r="N115" s="285" t="s">
        <v>36</v>
      </c>
      <c r="O115" s="287" t="s">
        <v>144</v>
      </c>
      <c r="P115" s="304" t="s">
        <v>37</v>
      </c>
      <c r="Q115" s="286"/>
    </row>
    <row r="116" spans="1:17" ht="72" x14ac:dyDescent="0.3">
      <c r="A116" s="284" t="s">
        <v>30</v>
      </c>
      <c r="B116" s="288" t="s">
        <v>5691</v>
      </c>
      <c r="C116" s="288"/>
      <c r="D116" s="288" t="s">
        <v>496</v>
      </c>
      <c r="E116" s="305" t="s">
        <v>497</v>
      </c>
      <c r="F116" s="305" t="s">
        <v>498</v>
      </c>
      <c r="G116" s="305" t="s">
        <v>499</v>
      </c>
      <c r="H116" s="290" t="s">
        <v>33</v>
      </c>
      <c r="I116" s="290" t="s">
        <v>4</v>
      </c>
      <c r="J116" s="290" t="s">
        <v>5</v>
      </c>
      <c r="K116" s="290" t="s">
        <v>53</v>
      </c>
      <c r="L116" s="290" t="s">
        <v>54</v>
      </c>
      <c r="M116" s="288" t="s">
        <v>500</v>
      </c>
      <c r="N116" s="288" t="s">
        <v>36</v>
      </c>
      <c r="O116" s="290" t="s">
        <v>501</v>
      </c>
      <c r="P116" s="305" t="s">
        <v>37</v>
      </c>
      <c r="Q116" s="289"/>
    </row>
    <row r="117" spans="1:17" ht="57.6" x14ac:dyDescent="0.3">
      <c r="A117" s="284" t="s">
        <v>30</v>
      </c>
      <c r="B117" s="285" t="s">
        <v>5162</v>
      </c>
      <c r="C117" s="285"/>
      <c r="D117" s="285" t="s">
        <v>502</v>
      </c>
      <c r="E117" s="304" t="s">
        <v>503</v>
      </c>
      <c r="F117" s="304" t="s">
        <v>504</v>
      </c>
      <c r="G117" s="304" t="s">
        <v>505</v>
      </c>
      <c r="H117" s="287" t="s">
        <v>33</v>
      </c>
      <c r="I117" s="287" t="s">
        <v>4</v>
      </c>
      <c r="J117" s="287" t="s">
        <v>5</v>
      </c>
      <c r="K117" s="287" t="s">
        <v>60</v>
      </c>
      <c r="L117" s="287" t="s">
        <v>61</v>
      </c>
      <c r="M117" s="285" t="s">
        <v>62</v>
      </c>
      <c r="N117" s="285" t="s">
        <v>36</v>
      </c>
      <c r="O117" s="287" t="s">
        <v>13</v>
      </c>
      <c r="P117" s="304" t="s">
        <v>37</v>
      </c>
      <c r="Q117" s="286"/>
    </row>
    <row r="118" spans="1:17" ht="57.6" x14ac:dyDescent="0.3">
      <c r="A118" s="284" t="s">
        <v>30</v>
      </c>
      <c r="B118" s="288" t="s">
        <v>5162</v>
      </c>
      <c r="C118" s="288"/>
      <c r="D118" s="288" t="s">
        <v>506</v>
      </c>
      <c r="E118" s="305" t="s">
        <v>507</v>
      </c>
      <c r="F118" s="305" t="s">
        <v>508</v>
      </c>
      <c r="G118" s="305" t="s">
        <v>509</v>
      </c>
      <c r="H118" s="290" t="s">
        <v>33</v>
      </c>
      <c r="I118" s="290" t="s">
        <v>4</v>
      </c>
      <c r="J118" s="290" t="s">
        <v>5</v>
      </c>
      <c r="K118" s="290" t="s">
        <v>60</v>
      </c>
      <c r="L118" s="290" t="s">
        <v>61</v>
      </c>
      <c r="M118" s="288" t="s">
        <v>62</v>
      </c>
      <c r="N118" s="288" t="s">
        <v>36</v>
      </c>
      <c r="O118" s="290"/>
      <c r="P118" s="305" t="s">
        <v>37</v>
      </c>
      <c r="Q118" s="289"/>
    </row>
    <row r="119" spans="1:17" ht="57.6" x14ac:dyDescent="0.3">
      <c r="A119" s="284" t="s">
        <v>30</v>
      </c>
      <c r="B119" s="285" t="s">
        <v>6301</v>
      </c>
      <c r="C119" s="285"/>
      <c r="D119" s="285" t="s">
        <v>4594</v>
      </c>
      <c r="E119" s="304" t="s">
        <v>4595</v>
      </c>
      <c r="F119" s="304" t="s">
        <v>3619</v>
      </c>
      <c r="G119" s="304" t="s">
        <v>4596</v>
      </c>
      <c r="H119" s="287" t="s">
        <v>33</v>
      </c>
      <c r="I119" s="287" t="s">
        <v>4</v>
      </c>
      <c r="J119" s="287" t="s">
        <v>5</v>
      </c>
      <c r="K119" s="287" t="s">
        <v>60</v>
      </c>
      <c r="L119" s="287" t="s">
        <v>440</v>
      </c>
      <c r="M119" s="285" t="s">
        <v>4590</v>
      </c>
      <c r="N119" s="285" t="s">
        <v>36</v>
      </c>
      <c r="O119" s="287" t="s">
        <v>10</v>
      </c>
      <c r="P119" s="304" t="s">
        <v>37</v>
      </c>
      <c r="Q119" s="286"/>
    </row>
    <row r="120" spans="1:17" ht="57.6" x14ac:dyDescent="0.3">
      <c r="A120" s="284" t="s">
        <v>30</v>
      </c>
      <c r="B120" s="288" t="s">
        <v>6301</v>
      </c>
      <c r="C120" s="288"/>
      <c r="D120" s="288" t="s">
        <v>510</v>
      </c>
      <c r="E120" s="305" t="s">
        <v>511</v>
      </c>
      <c r="F120" s="305" t="s">
        <v>512</v>
      </c>
      <c r="G120" s="305" t="s">
        <v>513</v>
      </c>
      <c r="H120" s="290" t="s">
        <v>33</v>
      </c>
      <c r="I120" s="290" t="s">
        <v>4</v>
      </c>
      <c r="J120" s="290" t="s">
        <v>5</v>
      </c>
      <c r="K120" s="290" t="s">
        <v>60</v>
      </c>
      <c r="L120" s="290" t="s">
        <v>61</v>
      </c>
      <c r="M120" s="288" t="s">
        <v>62</v>
      </c>
      <c r="N120" s="288" t="s">
        <v>36</v>
      </c>
      <c r="O120" s="290" t="s">
        <v>514</v>
      </c>
      <c r="P120" s="305" t="s">
        <v>37</v>
      </c>
      <c r="Q120" s="289"/>
    </row>
    <row r="121" spans="1:17" ht="57.6" x14ac:dyDescent="0.3">
      <c r="A121" s="284" t="s">
        <v>30</v>
      </c>
      <c r="B121" s="285" t="s">
        <v>4651</v>
      </c>
      <c r="C121" s="285"/>
      <c r="D121" s="285" t="s">
        <v>515</v>
      </c>
      <c r="E121" s="304" t="s">
        <v>516</v>
      </c>
      <c r="F121" s="304" t="s">
        <v>517</v>
      </c>
      <c r="G121" s="304" t="s">
        <v>518</v>
      </c>
      <c r="H121" s="287" t="s">
        <v>33</v>
      </c>
      <c r="I121" s="287" t="s">
        <v>4</v>
      </c>
      <c r="J121" s="287" t="s">
        <v>5</v>
      </c>
      <c r="K121" s="287" t="s">
        <v>60</v>
      </c>
      <c r="L121" s="287" t="s">
        <v>61</v>
      </c>
      <c r="M121" s="285" t="s">
        <v>62</v>
      </c>
      <c r="N121" s="285" t="s">
        <v>36</v>
      </c>
      <c r="O121" s="287" t="s">
        <v>514</v>
      </c>
      <c r="P121" s="304" t="s">
        <v>37</v>
      </c>
      <c r="Q121" s="286"/>
    </row>
    <row r="122" spans="1:17" ht="57.6" x14ac:dyDescent="0.3">
      <c r="A122" s="284" t="s">
        <v>30</v>
      </c>
      <c r="B122" s="288" t="s">
        <v>4651</v>
      </c>
      <c r="C122" s="288"/>
      <c r="D122" s="288" t="s">
        <v>519</v>
      </c>
      <c r="E122" s="305" t="s">
        <v>520</v>
      </c>
      <c r="F122" s="305" t="s">
        <v>521</v>
      </c>
      <c r="G122" s="305" t="s">
        <v>522</v>
      </c>
      <c r="H122" s="290" t="s">
        <v>33</v>
      </c>
      <c r="I122" s="290" t="s">
        <v>4</v>
      </c>
      <c r="J122" s="290" t="s">
        <v>5</v>
      </c>
      <c r="K122" s="290" t="s">
        <v>60</v>
      </c>
      <c r="L122" s="290" t="s">
        <v>61</v>
      </c>
      <c r="M122" s="288" t="s">
        <v>62</v>
      </c>
      <c r="N122" s="288" t="s">
        <v>36</v>
      </c>
      <c r="O122" s="290" t="s">
        <v>514</v>
      </c>
      <c r="P122" s="305" t="s">
        <v>37</v>
      </c>
      <c r="Q122" s="289"/>
    </row>
    <row r="123" spans="1:17" ht="57.6" x14ac:dyDescent="0.3">
      <c r="A123" s="284" t="s">
        <v>30</v>
      </c>
      <c r="B123" s="285" t="s">
        <v>4651</v>
      </c>
      <c r="C123" s="285"/>
      <c r="D123" s="285" t="s">
        <v>523</v>
      </c>
      <c r="E123" s="304" t="s">
        <v>524</v>
      </c>
      <c r="F123" s="304" t="s">
        <v>525</v>
      </c>
      <c r="G123" s="304" t="s">
        <v>526</v>
      </c>
      <c r="H123" s="287" t="s">
        <v>33</v>
      </c>
      <c r="I123" s="287" t="s">
        <v>4</v>
      </c>
      <c r="J123" s="287" t="s">
        <v>5</v>
      </c>
      <c r="K123" s="287" t="s">
        <v>60</v>
      </c>
      <c r="L123" s="287" t="s">
        <v>61</v>
      </c>
      <c r="M123" s="285" t="s">
        <v>62</v>
      </c>
      <c r="N123" s="285" t="s">
        <v>36</v>
      </c>
      <c r="O123" s="287" t="s">
        <v>514</v>
      </c>
      <c r="P123" s="304" t="s">
        <v>37</v>
      </c>
      <c r="Q123" s="286"/>
    </row>
    <row r="124" spans="1:17" ht="72" x14ac:dyDescent="0.3">
      <c r="A124" s="284" t="s">
        <v>30</v>
      </c>
      <c r="B124" s="288" t="s">
        <v>6302</v>
      </c>
      <c r="C124" s="288" t="s">
        <v>527</v>
      </c>
      <c r="D124" s="288" t="s">
        <v>528</v>
      </c>
      <c r="E124" s="305" t="s">
        <v>529</v>
      </c>
      <c r="F124" s="305" t="s">
        <v>6303</v>
      </c>
      <c r="G124" s="305" t="s">
        <v>6304</v>
      </c>
      <c r="H124" s="290" t="s">
        <v>33</v>
      </c>
      <c r="I124" s="290" t="s">
        <v>8</v>
      </c>
      <c r="J124" s="290" t="s">
        <v>5</v>
      </c>
      <c r="K124" s="290" t="s">
        <v>60</v>
      </c>
      <c r="L124" s="290" t="s">
        <v>440</v>
      </c>
      <c r="M124" s="288" t="s">
        <v>530</v>
      </c>
      <c r="N124" s="288" t="s">
        <v>36</v>
      </c>
      <c r="O124" s="290" t="s">
        <v>531</v>
      </c>
      <c r="P124" s="305" t="s">
        <v>37</v>
      </c>
      <c r="Q124" s="289"/>
    </row>
    <row r="125" spans="1:17" ht="72" x14ac:dyDescent="0.3">
      <c r="A125" s="284" t="s">
        <v>30</v>
      </c>
      <c r="B125" s="285" t="s">
        <v>6295</v>
      </c>
      <c r="C125" s="285" t="s">
        <v>532</v>
      </c>
      <c r="D125" s="285" t="s">
        <v>533</v>
      </c>
      <c r="E125" s="304" t="s">
        <v>534</v>
      </c>
      <c r="F125" s="304" t="s">
        <v>535</v>
      </c>
      <c r="G125" s="304" t="s">
        <v>536</v>
      </c>
      <c r="H125" s="287" t="s">
        <v>33</v>
      </c>
      <c r="I125" s="287" t="s">
        <v>8</v>
      </c>
      <c r="J125" s="287" t="s">
        <v>5</v>
      </c>
      <c r="K125" s="287" t="s">
        <v>60</v>
      </c>
      <c r="L125" s="287" t="s">
        <v>440</v>
      </c>
      <c r="M125" s="285" t="s">
        <v>530</v>
      </c>
      <c r="N125" s="285" t="s">
        <v>36</v>
      </c>
      <c r="O125" s="287" t="s">
        <v>531</v>
      </c>
      <c r="P125" s="304" t="s">
        <v>37</v>
      </c>
      <c r="Q125" s="286"/>
    </row>
    <row r="126" spans="1:17" ht="72" x14ac:dyDescent="0.3">
      <c r="A126" s="284" t="s">
        <v>30</v>
      </c>
      <c r="B126" s="288" t="s">
        <v>4648</v>
      </c>
      <c r="C126" s="288" t="s">
        <v>537</v>
      </c>
      <c r="D126" s="288" t="s">
        <v>538</v>
      </c>
      <c r="E126" s="305" t="s">
        <v>539</v>
      </c>
      <c r="F126" s="305" t="s">
        <v>6305</v>
      </c>
      <c r="G126" s="305" t="s">
        <v>6306</v>
      </c>
      <c r="H126" s="290" t="s">
        <v>33</v>
      </c>
      <c r="I126" s="290" t="s">
        <v>8</v>
      </c>
      <c r="J126" s="290" t="s">
        <v>5</v>
      </c>
      <c r="K126" s="290" t="s">
        <v>60</v>
      </c>
      <c r="L126" s="290" t="s">
        <v>440</v>
      </c>
      <c r="M126" s="288" t="s">
        <v>530</v>
      </c>
      <c r="N126" s="288" t="s">
        <v>36</v>
      </c>
      <c r="O126" s="290" t="s">
        <v>144</v>
      </c>
      <c r="P126" s="305" t="s">
        <v>37</v>
      </c>
      <c r="Q126" s="289"/>
    </row>
    <row r="127" spans="1:17" ht="72" x14ac:dyDescent="0.3">
      <c r="A127" s="284" t="s">
        <v>30</v>
      </c>
      <c r="B127" s="285" t="s">
        <v>6295</v>
      </c>
      <c r="C127" s="285" t="s">
        <v>540</v>
      </c>
      <c r="D127" s="285" t="s">
        <v>541</v>
      </c>
      <c r="E127" s="304" t="s">
        <v>542</v>
      </c>
      <c r="F127" s="304" t="s">
        <v>543</v>
      </c>
      <c r="G127" s="304" t="s">
        <v>544</v>
      </c>
      <c r="H127" s="287" t="s">
        <v>33</v>
      </c>
      <c r="I127" s="287" t="s">
        <v>8</v>
      </c>
      <c r="J127" s="287" t="s">
        <v>5</v>
      </c>
      <c r="K127" s="287" t="s">
        <v>60</v>
      </c>
      <c r="L127" s="287" t="s">
        <v>440</v>
      </c>
      <c r="M127" s="285" t="s">
        <v>530</v>
      </c>
      <c r="N127" s="285" t="s">
        <v>36</v>
      </c>
      <c r="O127" s="287" t="s">
        <v>531</v>
      </c>
      <c r="P127" s="304" t="s">
        <v>37</v>
      </c>
      <c r="Q127" s="286"/>
    </row>
    <row r="128" spans="1:17" ht="72" x14ac:dyDescent="0.3">
      <c r="A128" s="284" t="s">
        <v>30</v>
      </c>
      <c r="B128" s="288" t="s">
        <v>6295</v>
      </c>
      <c r="C128" s="288" t="s">
        <v>545</v>
      </c>
      <c r="D128" s="288" t="s">
        <v>546</v>
      </c>
      <c r="E128" s="305" t="s">
        <v>547</v>
      </c>
      <c r="F128" s="305" t="s">
        <v>548</v>
      </c>
      <c r="G128" s="305" t="s">
        <v>549</v>
      </c>
      <c r="H128" s="290" t="s">
        <v>33</v>
      </c>
      <c r="I128" s="290" t="s">
        <v>8</v>
      </c>
      <c r="J128" s="290" t="s">
        <v>5</v>
      </c>
      <c r="K128" s="290" t="s">
        <v>60</v>
      </c>
      <c r="L128" s="290" t="s">
        <v>440</v>
      </c>
      <c r="M128" s="288" t="s">
        <v>530</v>
      </c>
      <c r="N128" s="288" t="s">
        <v>36</v>
      </c>
      <c r="O128" s="290" t="s">
        <v>531</v>
      </c>
      <c r="P128" s="305" t="s">
        <v>37</v>
      </c>
      <c r="Q128" s="289"/>
    </row>
    <row r="129" spans="1:17" ht="72" x14ac:dyDescent="0.3">
      <c r="A129" s="284" t="s">
        <v>30</v>
      </c>
      <c r="B129" s="285" t="s">
        <v>6295</v>
      </c>
      <c r="C129" s="285" t="s">
        <v>550</v>
      </c>
      <c r="D129" s="285" t="s">
        <v>551</v>
      </c>
      <c r="E129" s="304" t="s">
        <v>552</v>
      </c>
      <c r="F129" s="304" t="s">
        <v>553</v>
      </c>
      <c r="G129" s="304" t="s">
        <v>554</v>
      </c>
      <c r="H129" s="287" t="s">
        <v>33</v>
      </c>
      <c r="I129" s="287" t="s">
        <v>8</v>
      </c>
      <c r="J129" s="287" t="s">
        <v>5</v>
      </c>
      <c r="K129" s="287" t="s">
        <v>60</v>
      </c>
      <c r="L129" s="287" t="s">
        <v>440</v>
      </c>
      <c r="M129" s="285" t="s">
        <v>530</v>
      </c>
      <c r="N129" s="285" t="s">
        <v>36</v>
      </c>
      <c r="O129" s="287" t="s">
        <v>144</v>
      </c>
      <c r="P129" s="304" t="s">
        <v>37</v>
      </c>
      <c r="Q129" s="286"/>
    </row>
    <row r="130" spans="1:17" ht="43.2" x14ac:dyDescent="0.3">
      <c r="A130" s="284" t="s">
        <v>30</v>
      </c>
      <c r="B130" s="288" t="s">
        <v>6307</v>
      </c>
      <c r="C130" s="288" t="s">
        <v>555</v>
      </c>
      <c r="D130" s="288" t="s">
        <v>556</v>
      </c>
      <c r="E130" s="305" t="s">
        <v>557</v>
      </c>
      <c r="F130" s="305" t="s">
        <v>558</v>
      </c>
      <c r="G130" s="305" t="s">
        <v>559</v>
      </c>
      <c r="H130" s="290" t="s">
        <v>33</v>
      </c>
      <c r="I130" s="290" t="s">
        <v>8</v>
      </c>
      <c r="J130" s="290" t="s">
        <v>5</v>
      </c>
      <c r="K130" s="290" t="s">
        <v>60</v>
      </c>
      <c r="L130" s="290" t="s">
        <v>560</v>
      </c>
      <c r="M130" s="288" t="s">
        <v>390</v>
      </c>
      <c r="N130" s="288" t="s">
        <v>36</v>
      </c>
      <c r="O130" s="290" t="s">
        <v>9</v>
      </c>
      <c r="P130" s="305" t="s">
        <v>37</v>
      </c>
      <c r="Q130" s="289"/>
    </row>
    <row r="131" spans="1:17" ht="57.6" x14ac:dyDescent="0.3">
      <c r="A131" s="284" t="s">
        <v>30</v>
      </c>
      <c r="B131" s="285" t="s">
        <v>6307</v>
      </c>
      <c r="C131" s="285" t="s">
        <v>561</v>
      </c>
      <c r="D131" s="285" t="s">
        <v>562</v>
      </c>
      <c r="E131" s="304" t="s">
        <v>563</v>
      </c>
      <c r="F131" s="304" t="s">
        <v>564</v>
      </c>
      <c r="G131" s="304" t="s">
        <v>565</v>
      </c>
      <c r="H131" s="287" t="s">
        <v>33</v>
      </c>
      <c r="I131" s="287" t="s">
        <v>8</v>
      </c>
      <c r="J131" s="287" t="s">
        <v>5</v>
      </c>
      <c r="K131" s="287" t="s">
        <v>60</v>
      </c>
      <c r="L131" s="287" t="s">
        <v>560</v>
      </c>
      <c r="M131" s="285" t="s">
        <v>390</v>
      </c>
      <c r="N131" s="285" t="s">
        <v>36</v>
      </c>
      <c r="O131" s="287" t="s">
        <v>9</v>
      </c>
      <c r="P131" s="304" t="s">
        <v>37</v>
      </c>
      <c r="Q131" s="286"/>
    </row>
    <row r="132" spans="1:17" ht="43.2" x14ac:dyDescent="0.3">
      <c r="A132" s="284" t="s">
        <v>30</v>
      </c>
      <c r="B132" s="288" t="s">
        <v>6307</v>
      </c>
      <c r="C132" s="288" t="s">
        <v>568</v>
      </c>
      <c r="D132" s="288" t="s">
        <v>569</v>
      </c>
      <c r="E132" s="305" t="s">
        <v>570</v>
      </c>
      <c r="F132" s="305" t="s">
        <v>571</v>
      </c>
      <c r="G132" s="305" t="s">
        <v>572</v>
      </c>
      <c r="H132" s="290" t="s">
        <v>33</v>
      </c>
      <c r="I132" s="290" t="s">
        <v>8</v>
      </c>
      <c r="J132" s="290" t="s">
        <v>5</v>
      </c>
      <c r="K132" s="290" t="s">
        <v>60</v>
      </c>
      <c r="L132" s="290" t="s">
        <v>560</v>
      </c>
      <c r="M132" s="288" t="s">
        <v>390</v>
      </c>
      <c r="N132" s="288" t="s">
        <v>567</v>
      </c>
      <c r="O132" s="290"/>
      <c r="P132" s="305" t="s">
        <v>37</v>
      </c>
      <c r="Q132" s="289"/>
    </row>
    <row r="133" spans="1:17" ht="43.2" x14ac:dyDescent="0.3">
      <c r="A133" s="284" t="s">
        <v>30</v>
      </c>
      <c r="B133" s="285" t="s">
        <v>6307</v>
      </c>
      <c r="C133" s="285" t="s">
        <v>573</v>
      </c>
      <c r="D133" s="285" t="s">
        <v>574</v>
      </c>
      <c r="E133" s="304" t="s">
        <v>575</v>
      </c>
      <c r="F133" s="304" t="s">
        <v>576</v>
      </c>
      <c r="G133" s="304" t="s">
        <v>577</v>
      </c>
      <c r="H133" s="287" t="s">
        <v>33</v>
      </c>
      <c r="I133" s="287" t="s">
        <v>8</v>
      </c>
      <c r="J133" s="287" t="s">
        <v>5</v>
      </c>
      <c r="K133" s="287" t="s">
        <v>60</v>
      </c>
      <c r="L133" s="287" t="s">
        <v>560</v>
      </c>
      <c r="M133" s="285" t="s">
        <v>390</v>
      </c>
      <c r="N133" s="285" t="s">
        <v>36</v>
      </c>
      <c r="O133" s="287" t="s">
        <v>578</v>
      </c>
      <c r="P133" s="304" t="s">
        <v>37</v>
      </c>
      <c r="Q133" s="286"/>
    </row>
    <row r="134" spans="1:17" ht="57.6" x14ac:dyDescent="0.3">
      <c r="A134" s="284" t="s">
        <v>30</v>
      </c>
      <c r="B134" s="288" t="s">
        <v>4652</v>
      </c>
      <c r="C134" s="288"/>
      <c r="D134" s="288" t="s">
        <v>579</v>
      </c>
      <c r="E134" s="305" t="s">
        <v>580</v>
      </c>
      <c r="F134" s="305" t="s">
        <v>581</v>
      </c>
      <c r="G134" s="305" t="s">
        <v>566</v>
      </c>
      <c r="H134" s="290" t="s">
        <v>33</v>
      </c>
      <c r="I134" s="290" t="s">
        <v>4</v>
      </c>
      <c r="J134" s="290" t="s">
        <v>5</v>
      </c>
      <c r="K134" s="290" t="s">
        <v>60</v>
      </c>
      <c r="L134" s="290" t="s">
        <v>560</v>
      </c>
      <c r="M134" s="288" t="s">
        <v>390</v>
      </c>
      <c r="N134" s="288" t="s">
        <v>36</v>
      </c>
      <c r="O134" s="290" t="s">
        <v>9</v>
      </c>
      <c r="P134" s="305" t="s">
        <v>37</v>
      </c>
      <c r="Q134" s="289"/>
    </row>
    <row r="135" spans="1:17" ht="57.6" x14ac:dyDescent="0.3">
      <c r="A135" s="284" t="s">
        <v>30</v>
      </c>
      <c r="B135" s="285" t="s">
        <v>4653</v>
      </c>
      <c r="C135" s="285"/>
      <c r="D135" s="285" t="s">
        <v>582</v>
      </c>
      <c r="E135" s="304" t="s">
        <v>583</v>
      </c>
      <c r="F135" s="304" t="s">
        <v>584</v>
      </c>
      <c r="G135" s="304" t="s">
        <v>585</v>
      </c>
      <c r="H135" s="287" t="s">
        <v>33</v>
      </c>
      <c r="I135" s="287" t="s">
        <v>4</v>
      </c>
      <c r="J135" s="287" t="s">
        <v>5</v>
      </c>
      <c r="K135" s="287" t="s">
        <v>60</v>
      </c>
      <c r="L135" s="287" t="s">
        <v>560</v>
      </c>
      <c r="M135" s="285" t="s">
        <v>390</v>
      </c>
      <c r="N135" s="285" t="s">
        <v>36</v>
      </c>
      <c r="O135" s="287" t="s">
        <v>168</v>
      </c>
      <c r="P135" s="304" t="s">
        <v>37</v>
      </c>
      <c r="Q135" s="286"/>
    </row>
    <row r="136" spans="1:17" ht="115.2" x14ac:dyDescent="0.3">
      <c r="A136" s="284" t="s">
        <v>30</v>
      </c>
      <c r="B136" s="288" t="s">
        <v>6308</v>
      </c>
      <c r="C136" s="288" t="s">
        <v>586</v>
      </c>
      <c r="D136" s="288" t="s">
        <v>587</v>
      </c>
      <c r="E136" s="305" t="s">
        <v>588</v>
      </c>
      <c r="F136" s="305" t="s">
        <v>589</v>
      </c>
      <c r="G136" s="305" t="s">
        <v>590</v>
      </c>
      <c r="H136" s="290" t="s">
        <v>358</v>
      </c>
      <c r="I136" s="290" t="s">
        <v>8</v>
      </c>
      <c r="J136" s="290" t="s">
        <v>5</v>
      </c>
      <c r="K136" s="290" t="s">
        <v>60</v>
      </c>
      <c r="L136" s="290" t="s">
        <v>454</v>
      </c>
      <c r="M136" s="288" t="s">
        <v>5163</v>
      </c>
      <c r="N136" s="288" t="s">
        <v>36</v>
      </c>
      <c r="O136" s="290" t="s">
        <v>4599</v>
      </c>
      <c r="P136" s="305" t="s">
        <v>37</v>
      </c>
      <c r="Q136" s="289"/>
    </row>
    <row r="137" spans="1:17" ht="72" x14ac:dyDescent="0.3">
      <c r="A137" s="284" t="s">
        <v>30</v>
      </c>
      <c r="B137" s="285" t="s">
        <v>5692</v>
      </c>
      <c r="C137" s="285" t="s">
        <v>4655</v>
      </c>
      <c r="D137" s="285" t="s">
        <v>4656</v>
      </c>
      <c r="E137" s="304" t="s">
        <v>4657</v>
      </c>
      <c r="F137" s="304" t="s">
        <v>4658</v>
      </c>
      <c r="G137" s="304" t="s">
        <v>4659</v>
      </c>
      <c r="H137" s="287" t="s">
        <v>358</v>
      </c>
      <c r="I137" s="287" t="s">
        <v>8</v>
      </c>
      <c r="J137" s="287" t="s">
        <v>5</v>
      </c>
      <c r="K137" s="287" t="s">
        <v>969</v>
      </c>
      <c r="L137" s="287" t="s">
        <v>4249</v>
      </c>
      <c r="M137" s="285" t="s">
        <v>4564</v>
      </c>
      <c r="N137" s="285" t="s">
        <v>101</v>
      </c>
      <c r="O137" s="287" t="s">
        <v>4600</v>
      </c>
      <c r="P137" s="304" t="s">
        <v>37</v>
      </c>
      <c r="Q137" s="286"/>
    </row>
    <row r="138" spans="1:17" ht="57.6" x14ac:dyDescent="0.3">
      <c r="A138" s="284" t="s">
        <v>30</v>
      </c>
      <c r="B138" s="288" t="s">
        <v>5693</v>
      </c>
      <c r="C138" s="288"/>
      <c r="D138" s="288" t="s">
        <v>591</v>
      </c>
      <c r="E138" s="305" t="s">
        <v>592</v>
      </c>
      <c r="F138" s="305" t="s">
        <v>593</v>
      </c>
      <c r="G138" s="305" t="s">
        <v>594</v>
      </c>
      <c r="H138" s="290" t="s">
        <v>33</v>
      </c>
      <c r="I138" s="290" t="s">
        <v>8</v>
      </c>
      <c r="J138" s="290" t="s">
        <v>5</v>
      </c>
      <c r="K138" s="290" t="s">
        <v>60</v>
      </c>
      <c r="L138" s="290" t="s">
        <v>440</v>
      </c>
      <c r="M138" s="288" t="s">
        <v>4590</v>
      </c>
      <c r="N138" s="288" t="s">
        <v>36</v>
      </c>
      <c r="O138" s="290" t="s">
        <v>10</v>
      </c>
      <c r="P138" s="305" t="s">
        <v>37</v>
      </c>
      <c r="Q138" s="289"/>
    </row>
    <row r="139" spans="1:17" ht="57.6" x14ac:dyDescent="0.3">
      <c r="A139" s="284" t="s">
        <v>30</v>
      </c>
      <c r="B139" s="285" t="s">
        <v>5694</v>
      </c>
      <c r="C139" s="285"/>
      <c r="D139" s="285" t="s">
        <v>595</v>
      </c>
      <c r="E139" s="304" t="s">
        <v>596</v>
      </c>
      <c r="F139" s="304" t="s">
        <v>4660</v>
      </c>
      <c r="G139" s="304" t="s">
        <v>3420</v>
      </c>
      <c r="H139" s="287" t="s">
        <v>33</v>
      </c>
      <c r="I139" s="287" t="s">
        <v>4</v>
      </c>
      <c r="J139" s="287" t="s">
        <v>5</v>
      </c>
      <c r="K139" s="287" t="s">
        <v>60</v>
      </c>
      <c r="L139" s="287" t="s">
        <v>440</v>
      </c>
      <c r="M139" s="285" t="s">
        <v>4590</v>
      </c>
      <c r="N139" s="285" t="s">
        <v>36</v>
      </c>
      <c r="O139" s="287" t="s">
        <v>10</v>
      </c>
      <c r="P139" s="304" t="s">
        <v>37</v>
      </c>
      <c r="Q139" s="286"/>
    </row>
    <row r="140" spans="1:17" ht="43.2" x14ac:dyDescent="0.3">
      <c r="A140" s="284" t="s">
        <v>30</v>
      </c>
      <c r="B140" s="288" t="s">
        <v>6309</v>
      </c>
      <c r="C140" s="288" t="s">
        <v>597</v>
      </c>
      <c r="D140" s="288" t="s">
        <v>598</v>
      </c>
      <c r="E140" s="305" t="s">
        <v>599</v>
      </c>
      <c r="F140" s="305" t="s">
        <v>600</v>
      </c>
      <c r="G140" s="305" t="s">
        <v>601</v>
      </c>
      <c r="H140" s="290" t="s">
        <v>33</v>
      </c>
      <c r="I140" s="290" t="s">
        <v>8</v>
      </c>
      <c r="J140" s="290" t="s">
        <v>5</v>
      </c>
      <c r="K140" s="290" t="s">
        <v>34</v>
      </c>
      <c r="L140" s="290" t="s">
        <v>602</v>
      </c>
      <c r="M140" s="288" t="s">
        <v>603</v>
      </c>
      <c r="N140" s="288" t="s">
        <v>36</v>
      </c>
      <c r="O140" s="290" t="s">
        <v>604</v>
      </c>
      <c r="P140" s="305" t="s">
        <v>37</v>
      </c>
      <c r="Q140" s="289"/>
    </row>
    <row r="141" spans="1:17" ht="43.2" x14ac:dyDescent="0.3">
      <c r="A141" s="284" t="s">
        <v>30</v>
      </c>
      <c r="B141" s="285" t="s">
        <v>6309</v>
      </c>
      <c r="C141" s="285" t="s">
        <v>605</v>
      </c>
      <c r="D141" s="285" t="s">
        <v>606</v>
      </c>
      <c r="E141" s="304" t="s">
        <v>607</v>
      </c>
      <c r="F141" s="304" t="s">
        <v>608</v>
      </c>
      <c r="G141" s="304" t="s">
        <v>609</v>
      </c>
      <c r="H141" s="287" t="s">
        <v>33</v>
      </c>
      <c r="I141" s="287" t="s">
        <v>8</v>
      </c>
      <c r="J141" s="287" t="s">
        <v>5</v>
      </c>
      <c r="K141" s="287" t="s">
        <v>34</v>
      </c>
      <c r="L141" s="287" t="s">
        <v>602</v>
      </c>
      <c r="M141" s="285" t="s">
        <v>603</v>
      </c>
      <c r="N141" s="285" t="s">
        <v>36</v>
      </c>
      <c r="O141" s="287" t="s">
        <v>604</v>
      </c>
      <c r="P141" s="304" t="s">
        <v>37</v>
      </c>
      <c r="Q141" s="286"/>
    </row>
    <row r="142" spans="1:17" ht="43.2" x14ac:dyDescent="0.3">
      <c r="A142" s="284" t="s">
        <v>30</v>
      </c>
      <c r="B142" s="288" t="s">
        <v>6309</v>
      </c>
      <c r="C142" s="288" t="s">
        <v>610</v>
      </c>
      <c r="D142" s="288" t="s">
        <v>611</v>
      </c>
      <c r="E142" s="305" t="s">
        <v>612</v>
      </c>
      <c r="F142" s="305" t="s">
        <v>4417</v>
      </c>
      <c r="G142" s="305" t="s">
        <v>4418</v>
      </c>
      <c r="H142" s="290" t="s">
        <v>33</v>
      </c>
      <c r="I142" s="290" t="s">
        <v>8</v>
      </c>
      <c r="J142" s="290" t="s">
        <v>5</v>
      </c>
      <c r="K142" s="290" t="s">
        <v>34</v>
      </c>
      <c r="L142" s="290" t="s">
        <v>602</v>
      </c>
      <c r="M142" s="288" t="s">
        <v>603</v>
      </c>
      <c r="N142" s="288" t="s">
        <v>36</v>
      </c>
      <c r="O142" s="290" t="s">
        <v>604</v>
      </c>
      <c r="P142" s="305" t="s">
        <v>37</v>
      </c>
      <c r="Q142" s="289"/>
    </row>
    <row r="143" spans="1:17" ht="43.2" x14ac:dyDescent="0.3">
      <c r="A143" s="284" t="s">
        <v>30</v>
      </c>
      <c r="B143" s="285" t="s">
        <v>6309</v>
      </c>
      <c r="C143" s="285" t="s">
        <v>613</v>
      </c>
      <c r="D143" s="285" t="s">
        <v>614</v>
      </c>
      <c r="E143" s="304" t="s">
        <v>615</v>
      </c>
      <c r="F143" s="304" t="s">
        <v>4661</v>
      </c>
      <c r="G143" s="304" t="s">
        <v>4662</v>
      </c>
      <c r="H143" s="287" t="s">
        <v>33</v>
      </c>
      <c r="I143" s="287" t="s">
        <v>8</v>
      </c>
      <c r="J143" s="287" t="s">
        <v>5</v>
      </c>
      <c r="K143" s="287" t="s">
        <v>34</v>
      </c>
      <c r="L143" s="287" t="s">
        <v>602</v>
      </c>
      <c r="M143" s="285" t="s">
        <v>603</v>
      </c>
      <c r="N143" s="285" t="s">
        <v>36</v>
      </c>
      <c r="O143" s="287" t="s">
        <v>604</v>
      </c>
      <c r="P143" s="304" t="s">
        <v>37</v>
      </c>
      <c r="Q143" s="286"/>
    </row>
    <row r="144" spans="1:17" ht="43.2" x14ac:dyDescent="0.3">
      <c r="A144" s="284" t="s">
        <v>30</v>
      </c>
      <c r="B144" s="288" t="s">
        <v>5695</v>
      </c>
      <c r="C144" s="288" t="s">
        <v>616</v>
      </c>
      <c r="D144" s="288" t="s">
        <v>617</v>
      </c>
      <c r="E144" s="305" t="s">
        <v>618</v>
      </c>
      <c r="F144" s="305" t="s">
        <v>619</v>
      </c>
      <c r="G144" s="305" t="s">
        <v>620</v>
      </c>
      <c r="H144" s="290" t="s">
        <v>33</v>
      </c>
      <c r="I144" s="290" t="s">
        <v>8</v>
      </c>
      <c r="J144" s="290" t="s">
        <v>5</v>
      </c>
      <c r="K144" s="290" t="s">
        <v>34</v>
      </c>
      <c r="L144" s="290" t="s">
        <v>602</v>
      </c>
      <c r="M144" s="288" t="s">
        <v>603</v>
      </c>
      <c r="N144" s="288" t="s">
        <v>36</v>
      </c>
      <c r="O144" s="290" t="s">
        <v>604</v>
      </c>
      <c r="P144" s="305" t="s">
        <v>37</v>
      </c>
      <c r="Q144" s="289"/>
    </row>
    <row r="145" spans="1:17" ht="43.2" x14ac:dyDescent="0.3">
      <c r="A145" s="284" t="s">
        <v>30</v>
      </c>
      <c r="B145" s="285" t="s">
        <v>6309</v>
      </c>
      <c r="C145" s="285" t="s">
        <v>621</v>
      </c>
      <c r="D145" s="285" t="s">
        <v>622</v>
      </c>
      <c r="E145" s="304" t="s">
        <v>623</v>
      </c>
      <c r="F145" s="304" t="s">
        <v>624</v>
      </c>
      <c r="G145" s="304" t="s">
        <v>625</v>
      </c>
      <c r="H145" s="287" t="s">
        <v>33</v>
      </c>
      <c r="I145" s="287" t="s">
        <v>4</v>
      </c>
      <c r="J145" s="287" t="s">
        <v>5</v>
      </c>
      <c r="K145" s="287" t="s">
        <v>34</v>
      </c>
      <c r="L145" s="287" t="s">
        <v>602</v>
      </c>
      <c r="M145" s="285" t="s">
        <v>603</v>
      </c>
      <c r="N145" s="285" t="s">
        <v>36</v>
      </c>
      <c r="O145" s="287" t="s">
        <v>604</v>
      </c>
      <c r="P145" s="304" t="s">
        <v>37</v>
      </c>
      <c r="Q145" s="286"/>
    </row>
    <row r="146" spans="1:17" ht="43.2" x14ac:dyDescent="0.3">
      <c r="A146" s="284" t="s">
        <v>30</v>
      </c>
      <c r="B146" s="288" t="s">
        <v>6309</v>
      </c>
      <c r="C146" s="288" t="s">
        <v>626</v>
      </c>
      <c r="D146" s="288" t="s">
        <v>627</v>
      </c>
      <c r="E146" s="305" t="s">
        <v>628</v>
      </c>
      <c r="F146" s="305" t="s">
        <v>4663</v>
      </c>
      <c r="G146" s="305" t="s">
        <v>4664</v>
      </c>
      <c r="H146" s="290" t="s">
        <v>33</v>
      </c>
      <c r="I146" s="290" t="s">
        <v>8</v>
      </c>
      <c r="J146" s="290" t="s">
        <v>5</v>
      </c>
      <c r="K146" s="290" t="s">
        <v>34</v>
      </c>
      <c r="L146" s="290" t="s">
        <v>602</v>
      </c>
      <c r="M146" s="288" t="s">
        <v>603</v>
      </c>
      <c r="N146" s="288" t="s">
        <v>36</v>
      </c>
      <c r="O146" s="290" t="s">
        <v>604</v>
      </c>
      <c r="P146" s="305" t="s">
        <v>37</v>
      </c>
      <c r="Q146" s="289"/>
    </row>
    <row r="147" spans="1:17" ht="43.2" x14ac:dyDescent="0.3">
      <c r="A147" s="284" t="s">
        <v>30</v>
      </c>
      <c r="B147" s="285" t="s">
        <v>6309</v>
      </c>
      <c r="C147" s="285" t="s">
        <v>629</v>
      </c>
      <c r="D147" s="285" t="s">
        <v>630</v>
      </c>
      <c r="E147" s="304" t="s">
        <v>631</v>
      </c>
      <c r="F147" s="304" t="s">
        <v>632</v>
      </c>
      <c r="G147" s="304" t="s">
        <v>633</v>
      </c>
      <c r="H147" s="287" t="s">
        <v>33</v>
      </c>
      <c r="I147" s="287" t="s">
        <v>8</v>
      </c>
      <c r="J147" s="287" t="s">
        <v>5</v>
      </c>
      <c r="K147" s="287" t="s">
        <v>34</v>
      </c>
      <c r="L147" s="287" t="s">
        <v>602</v>
      </c>
      <c r="M147" s="285" t="s">
        <v>603</v>
      </c>
      <c r="N147" s="285" t="s">
        <v>36</v>
      </c>
      <c r="O147" s="287" t="s">
        <v>604</v>
      </c>
      <c r="P147" s="304" t="s">
        <v>37</v>
      </c>
      <c r="Q147" s="286"/>
    </row>
    <row r="148" spans="1:17" ht="43.2" x14ac:dyDescent="0.3">
      <c r="A148" s="284" t="s">
        <v>30</v>
      </c>
      <c r="B148" s="288" t="s">
        <v>6309</v>
      </c>
      <c r="C148" s="288" t="s">
        <v>634</v>
      </c>
      <c r="D148" s="288" t="s">
        <v>635</v>
      </c>
      <c r="E148" s="305" t="s">
        <v>636</v>
      </c>
      <c r="F148" s="305" t="s">
        <v>4665</v>
      </c>
      <c r="G148" s="305" t="s">
        <v>4666</v>
      </c>
      <c r="H148" s="290" t="s">
        <v>33</v>
      </c>
      <c r="I148" s="290" t="s">
        <v>8</v>
      </c>
      <c r="J148" s="290" t="s">
        <v>5</v>
      </c>
      <c r="K148" s="290" t="s">
        <v>34</v>
      </c>
      <c r="L148" s="290" t="s">
        <v>602</v>
      </c>
      <c r="M148" s="288" t="s">
        <v>603</v>
      </c>
      <c r="N148" s="288" t="s">
        <v>36</v>
      </c>
      <c r="O148" s="290" t="s">
        <v>604</v>
      </c>
      <c r="P148" s="305" t="s">
        <v>37</v>
      </c>
      <c r="Q148" s="289"/>
    </row>
    <row r="149" spans="1:17" ht="43.2" x14ac:dyDescent="0.3">
      <c r="A149" s="284" t="s">
        <v>30</v>
      </c>
      <c r="B149" s="285" t="s">
        <v>5695</v>
      </c>
      <c r="C149" s="285" t="s">
        <v>637</v>
      </c>
      <c r="D149" s="285" t="s">
        <v>638</v>
      </c>
      <c r="E149" s="304" t="s">
        <v>639</v>
      </c>
      <c r="F149" s="304" t="s">
        <v>4419</v>
      </c>
      <c r="G149" s="304" t="s">
        <v>4420</v>
      </c>
      <c r="H149" s="287" t="s">
        <v>33</v>
      </c>
      <c r="I149" s="287" t="s">
        <v>8</v>
      </c>
      <c r="J149" s="287" t="s">
        <v>5</v>
      </c>
      <c r="K149" s="287" t="s">
        <v>34</v>
      </c>
      <c r="L149" s="287" t="s">
        <v>602</v>
      </c>
      <c r="M149" s="285" t="s">
        <v>603</v>
      </c>
      <c r="N149" s="285" t="s">
        <v>36</v>
      </c>
      <c r="O149" s="287" t="s">
        <v>604</v>
      </c>
      <c r="P149" s="304" t="s">
        <v>37</v>
      </c>
      <c r="Q149" s="286"/>
    </row>
    <row r="150" spans="1:17" ht="43.2" x14ac:dyDescent="0.3">
      <c r="A150" s="284" t="s">
        <v>30</v>
      </c>
      <c r="B150" s="288" t="s">
        <v>6309</v>
      </c>
      <c r="C150" s="288" t="s">
        <v>640</v>
      </c>
      <c r="D150" s="288" t="s">
        <v>641</v>
      </c>
      <c r="E150" s="305" t="s">
        <v>642</v>
      </c>
      <c r="F150" s="305" t="s">
        <v>643</v>
      </c>
      <c r="G150" s="305" t="s">
        <v>644</v>
      </c>
      <c r="H150" s="290" t="s">
        <v>33</v>
      </c>
      <c r="I150" s="290" t="s">
        <v>8</v>
      </c>
      <c r="J150" s="290" t="s">
        <v>5</v>
      </c>
      <c r="K150" s="290" t="s">
        <v>34</v>
      </c>
      <c r="L150" s="290" t="s">
        <v>602</v>
      </c>
      <c r="M150" s="288" t="s">
        <v>603</v>
      </c>
      <c r="N150" s="288" t="s">
        <v>36</v>
      </c>
      <c r="O150" s="290" t="s">
        <v>604</v>
      </c>
      <c r="P150" s="305" t="s">
        <v>37</v>
      </c>
      <c r="Q150" s="289"/>
    </row>
    <row r="151" spans="1:17" ht="43.2" x14ac:dyDescent="0.3">
      <c r="A151" s="284" t="s">
        <v>30</v>
      </c>
      <c r="B151" s="285" t="s">
        <v>6309</v>
      </c>
      <c r="C151" s="285" t="s">
        <v>645</v>
      </c>
      <c r="D151" s="285" t="s">
        <v>646</v>
      </c>
      <c r="E151" s="304" t="s">
        <v>647</v>
      </c>
      <c r="F151" s="304" t="s">
        <v>4667</v>
      </c>
      <c r="G151" s="304" t="s">
        <v>4668</v>
      </c>
      <c r="H151" s="287" t="s">
        <v>33</v>
      </c>
      <c r="I151" s="287" t="s">
        <v>8</v>
      </c>
      <c r="J151" s="287" t="s">
        <v>5</v>
      </c>
      <c r="K151" s="287" t="s">
        <v>34</v>
      </c>
      <c r="L151" s="287" t="s">
        <v>602</v>
      </c>
      <c r="M151" s="285" t="s">
        <v>603</v>
      </c>
      <c r="N151" s="285" t="s">
        <v>36</v>
      </c>
      <c r="O151" s="287" t="s">
        <v>604</v>
      </c>
      <c r="P151" s="304" t="s">
        <v>37</v>
      </c>
      <c r="Q151" s="286"/>
    </row>
    <row r="152" spans="1:17" ht="57.6" x14ac:dyDescent="0.3">
      <c r="A152" s="284" t="s">
        <v>30</v>
      </c>
      <c r="B152" s="288" t="s">
        <v>6309</v>
      </c>
      <c r="C152" s="288"/>
      <c r="D152" s="288" t="s">
        <v>648</v>
      </c>
      <c r="E152" s="305" t="s">
        <v>649</v>
      </c>
      <c r="F152" s="305" t="s">
        <v>650</v>
      </c>
      <c r="G152" s="305" t="s">
        <v>651</v>
      </c>
      <c r="H152" s="290" t="s">
        <v>33</v>
      </c>
      <c r="I152" s="290" t="s">
        <v>4</v>
      </c>
      <c r="J152" s="290" t="s">
        <v>5</v>
      </c>
      <c r="K152" s="290" t="s">
        <v>34</v>
      </c>
      <c r="L152" s="290" t="s">
        <v>602</v>
      </c>
      <c r="M152" s="288" t="s">
        <v>603</v>
      </c>
      <c r="N152" s="288" t="s">
        <v>36</v>
      </c>
      <c r="O152" s="290" t="s">
        <v>7</v>
      </c>
      <c r="P152" s="305" t="s">
        <v>37</v>
      </c>
      <c r="Q152" s="289"/>
    </row>
    <row r="153" spans="1:17" ht="72" x14ac:dyDescent="0.3">
      <c r="A153" s="284" t="s">
        <v>30</v>
      </c>
      <c r="B153" s="285" t="s">
        <v>5164</v>
      </c>
      <c r="C153" s="285"/>
      <c r="D153" s="285" t="s">
        <v>652</v>
      </c>
      <c r="E153" s="304" t="s">
        <v>653</v>
      </c>
      <c r="F153" s="304" t="s">
        <v>654</v>
      </c>
      <c r="G153" s="304" t="s">
        <v>655</v>
      </c>
      <c r="H153" s="287" t="s">
        <v>33</v>
      </c>
      <c r="I153" s="287" t="s">
        <v>4</v>
      </c>
      <c r="J153" s="287" t="s">
        <v>5</v>
      </c>
      <c r="K153" s="287" t="s">
        <v>53</v>
      </c>
      <c r="L153" s="287" t="s">
        <v>494</v>
      </c>
      <c r="M153" s="285" t="s">
        <v>500</v>
      </c>
      <c r="N153" s="285"/>
      <c r="O153" s="287" t="s">
        <v>180</v>
      </c>
      <c r="P153" s="304" t="s">
        <v>37</v>
      </c>
      <c r="Q153" s="286"/>
    </row>
    <row r="154" spans="1:17" ht="72" x14ac:dyDescent="0.3">
      <c r="A154" s="284" t="s">
        <v>30</v>
      </c>
      <c r="B154" s="288" t="s">
        <v>6310</v>
      </c>
      <c r="C154" s="288"/>
      <c r="D154" s="288" t="s">
        <v>656</v>
      </c>
      <c r="E154" s="305" t="s">
        <v>657</v>
      </c>
      <c r="F154" s="305" t="s">
        <v>658</v>
      </c>
      <c r="G154" s="305" t="s">
        <v>659</v>
      </c>
      <c r="H154" s="290" t="s">
        <v>33</v>
      </c>
      <c r="I154" s="290" t="s">
        <v>4</v>
      </c>
      <c r="J154" s="290" t="s">
        <v>5</v>
      </c>
      <c r="K154" s="290" t="s">
        <v>53</v>
      </c>
      <c r="L154" s="290" t="s">
        <v>660</v>
      </c>
      <c r="M154" s="288" t="s">
        <v>661</v>
      </c>
      <c r="N154" s="288" t="s">
        <v>36</v>
      </c>
      <c r="O154" s="290" t="s">
        <v>13</v>
      </c>
      <c r="P154" s="305" t="s">
        <v>37</v>
      </c>
      <c r="Q154" s="289"/>
    </row>
    <row r="155" spans="1:17" ht="43.2" x14ac:dyDescent="0.3">
      <c r="A155" s="284" t="s">
        <v>30</v>
      </c>
      <c r="B155" s="285" t="s">
        <v>5144</v>
      </c>
      <c r="C155" s="285" t="s">
        <v>662</v>
      </c>
      <c r="D155" s="285" t="s">
        <v>663</v>
      </c>
      <c r="E155" s="304" t="s">
        <v>664</v>
      </c>
      <c r="F155" s="304" t="s">
        <v>5165</v>
      </c>
      <c r="G155" s="304" t="s">
        <v>5166</v>
      </c>
      <c r="H155" s="287" t="s">
        <v>33</v>
      </c>
      <c r="I155" s="287" t="s">
        <v>8</v>
      </c>
      <c r="J155" s="287" t="s">
        <v>5</v>
      </c>
      <c r="K155" s="287" t="s">
        <v>69</v>
      </c>
      <c r="L155" s="287" t="s">
        <v>143</v>
      </c>
      <c r="M155" s="285" t="s">
        <v>5666</v>
      </c>
      <c r="N155" s="285"/>
      <c r="O155" s="287" t="s">
        <v>144</v>
      </c>
      <c r="P155" s="304" t="s">
        <v>37</v>
      </c>
      <c r="Q155" s="286"/>
    </row>
    <row r="156" spans="1:17" ht="43.2" x14ac:dyDescent="0.3">
      <c r="A156" s="284" t="s">
        <v>30</v>
      </c>
      <c r="B156" s="288" t="s">
        <v>5144</v>
      </c>
      <c r="C156" s="288" t="s">
        <v>665</v>
      </c>
      <c r="D156" s="288" t="s">
        <v>666</v>
      </c>
      <c r="E156" s="305" t="s">
        <v>667</v>
      </c>
      <c r="F156" s="305" t="s">
        <v>5167</v>
      </c>
      <c r="G156" s="305" t="s">
        <v>5168</v>
      </c>
      <c r="H156" s="290" t="s">
        <v>33</v>
      </c>
      <c r="I156" s="290" t="s">
        <v>8</v>
      </c>
      <c r="J156" s="290" t="s">
        <v>5</v>
      </c>
      <c r="K156" s="290" t="s">
        <v>69</v>
      </c>
      <c r="L156" s="290" t="s">
        <v>143</v>
      </c>
      <c r="M156" s="288" t="s">
        <v>5666</v>
      </c>
      <c r="N156" s="288"/>
      <c r="O156" s="290" t="s">
        <v>144</v>
      </c>
      <c r="P156" s="305" t="s">
        <v>37</v>
      </c>
      <c r="Q156" s="289"/>
    </row>
    <row r="157" spans="1:17" ht="43.2" x14ac:dyDescent="0.3">
      <c r="A157" s="284" t="s">
        <v>30</v>
      </c>
      <c r="B157" s="285" t="s">
        <v>139</v>
      </c>
      <c r="C157" s="285" t="s">
        <v>668</v>
      </c>
      <c r="D157" s="285" t="s">
        <v>669</v>
      </c>
      <c r="E157" s="304" t="s">
        <v>670</v>
      </c>
      <c r="F157" s="304" t="s">
        <v>671</v>
      </c>
      <c r="G157" s="304" t="s">
        <v>672</v>
      </c>
      <c r="H157" s="287" t="s">
        <v>33</v>
      </c>
      <c r="I157" s="287" t="s">
        <v>8</v>
      </c>
      <c r="J157" s="287" t="s">
        <v>5</v>
      </c>
      <c r="K157" s="287" t="s">
        <v>69</v>
      </c>
      <c r="L157" s="287" t="s">
        <v>143</v>
      </c>
      <c r="M157" s="285" t="s">
        <v>5666</v>
      </c>
      <c r="N157" s="285"/>
      <c r="O157" s="287" t="s">
        <v>144</v>
      </c>
      <c r="P157" s="304" t="s">
        <v>37</v>
      </c>
      <c r="Q157" s="286"/>
    </row>
    <row r="158" spans="1:17" ht="43.2" x14ac:dyDescent="0.3">
      <c r="A158" s="284" t="s">
        <v>30</v>
      </c>
      <c r="B158" s="288" t="s">
        <v>5144</v>
      </c>
      <c r="C158" s="288" t="s">
        <v>673</v>
      </c>
      <c r="D158" s="288" t="s">
        <v>674</v>
      </c>
      <c r="E158" s="305" t="s">
        <v>675</v>
      </c>
      <c r="F158" s="305" t="s">
        <v>1212</v>
      </c>
      <c r="G158" s="305" t="s">
        <v>5169</v>
      </c>
      <c r="H158" s="290" t="s">
        <v>33</v>
      </c>
      <c r="I158" s="290" t="s">
        <v>8</v>
      </c>
      <c r="J158" s="290" t="s">
        <v>5</v>
      </c>
      <c r="K158" s="290" t="s">
        <v>69</v>
      </c>
      <c r="L158" s="290" t="s">
        <v>143</v>
      </c>
      <c r="M158" s="288" t="s">
        <v>5666</v>
      </c>
      <c r="N158" s="288"/>
      <c r="O158" s="290" t="s">
        <v>144</v>
      </c>
      <c r="P158" s="305" t="s">
        <v>37</v>
      </c>
      <c r="Q158" s="289"/>
    </row>
    <row r="159" spans="1:17" ht="43.2" x14ac:dyDescent="0.3">
      <c r="A159" s="284" t="s">
        <v>30</v>
      </c>
      <c r="B159" s="285" t="s">
        <v>5144</v>
      </c>
      <c r="C159" s="285" t="s">
        <v>676</v>
      </c>
      <c r="D159" s="285" t="s">
        <v>677</v>
      </c>
      <c r="E159" s="304" t="s">
        <v>678</v>
      </c>
      <c r="F159" s="304" t="s">
        <v>5170</v>
      </c>
      <c r="G159" s="304" t="s">
        <v>5171</v>
      </c>
      <c r="H159" s="287" t="s">
        <v>33</v>
      </c>
      <c r="I159" s="287" t="s">
        <v>8</v>
      </c>
      <c r="J159" s="287" t="s">
        <v>5</v>
      </c>
      <c r="K159" s="287" t="s">
        <v>69</v>
      </c>
      <c r="L159" s="287" t="s">
        <v>143</v>
      </c>
      <c r="M159" s="285" t="s">
        <v>5666</v>
      </c>
      <c r="N159" s="285"/>
      <c r="O159" s="287" t="s">
        <v>144</v>
      </c>
      <c r="P159" s="304" t="s">
        <v>37</v>
      </c>
      <c r="Q159" s="286"/>
    </row>
    <row r="160" spans="1:17" ht="43.2" x14ac:dyDescent="0.3">
      <c r="A160" s="284" t="s">
        <v>30</v>
      </c>
      <c r="B160" s="288" t="s">
        <v>5144</v>
      </c>
      <c r="C160" s="288" t="s">
        <v>679</v>
      </c>
      <c r="D160" s="288" t="s">
        <v>680</v>
      </c>
      <c r="E160" s="305" t="s">
        <v>681</v>
      </c>
      <c r="F160" s="305" t="s">
        <v>682</v>
      </c>
      <c r="G160" s="305" t="s">
        <v>683</v>
      </c>
      <c r="H160" s="290" t="s">
        <v>33</v>
      </c>
      <c r="I160" s="290" t="s">
        <v>8</v>
      </c>
      <c r="J160" s="290" t="s">
        <v>5</v>
      </c>
      <c r="K160" s="290" t="s">
        <v>69</v>
      </c>
      <c r="L160" s="290" t="s">
        <v>143</v>
      </c>
      <c r="M160" s="288" t="s">
        <v>5666</v>
      </c>
      <c r="N160" s="288" t="s">
        <v>36</v>
      </c>
      <c r="O160" s="290" t="s">
        <v>144</v>
      </c>
      <c r="P160" s="305" t="s">
        <v>37</v>
      </c>
      <c r="Q160" s="289"/>
    </row>
    <row r="161" spans="1:17" ht="57.6" x14ac:dyDescent="0.3">
      <c r="A161" s="284" t="s">
        <v>30</v>
      </c>
      <c r="B161" s="285" t="s">
        <v>4653</v>
      </c>
      <c r="C161" s="285"/>
      <c r="D161" s="285" t="s">
        <v>684</v>
      </c>
      <c r="E161" s="304" t="s">
        <v>685</v>
      </c>
      <c r="F161" s="304" t="s">
        <v>686</v>
      </c>
      <c r="G161" s="304" t="s">
        <v>687</v>
      </c>
      <c r="H161" s="287" t="s">
        <v>33</v>
      </c>
      <c r="I161" s="287" t="s">
        <v>4</v>
      </c>
      <c r="J161" s="287" t="s">
        <v>5</v>
      </c>
      <c r="K161" s="287" t="s">
        <v>60</v>
      </c>
      <c r="L161" s="287" t="s">
        <v>560</v>
      </c>
      <c r="M161" s="285" t="s">
        <v>167</v>
      </c>
      <c r="N161" s="285" t="s">
        <v>36</v>
      </c>
      <c r="O161" s="287" t="s">
        <v>688</v>
      </c>
      <c r="P161" s="304" t="s">
        <v>37</v>
      </c>
      <c r="Q161" s="286"/>
    </row>
    <row r="162" spans="1:17" ht="57.6" x14ac:dyDescent="0.3">
      <c r="A162" s="284" t="s">
        <v>30</v>
      </c>
      <c r="B162" s="288" t="s">
        <v>6307</v>
      </c>
      <c r="C162" s="288"/>
      <c r="D162" s="288" t="s">
        <v>689</v>
      </c>
      <c r="E162" s="305" t="s">
        <v>690</v>
      </c>
      <c r="F162" s="305" t="s">
        <v>691</v>
      </c>
      <c r="G162" s="305" t="s">
        <v>692</v>
      </c>
      <c r="H162" s="290" t="s">
        <v>33</v>
      </c>
      <c r="I162" s="290" t="s">
        <v>4</v>
      </c>
      <c r="J162" s="290" t="s">
        <v>5</v>
      </c>
      <c r="K162" s="290" t="s">
        <v>60</v>
      </c>
      <c r="L162" s="290" t="s">
        <v>560</v>
      </c>
      <c r="M162" s="288" t="s">
        <v>390</v>
      </c>
      <c r="N162" s="288" t="s">
        <v>36</v>
      </c>
      <c r="O162" s="290" t="s">
        <v>9</v>
      </c>
      <c r="P162" s="305" t="s">
        <v>37</v>
      </c>
      <c r="Q162" s="289"/>
    </row>
    <row r="163" spans="1:17" ht="57.6" x14ac:dyDescent="0.3">
      <c r="A163" s="284" t="s">
        <v>30</v>
      </c>
      <c r="B163" s="285" t="s">
        <v>6307</v>
      </c>
      <c r="C163" s="285"/>
      <c r="D163" s="285" t="s">
        <v>693</v>
      </c>
      <c r="E163" s="304" t="s">
        <v>694</v>
      </c>
      <c r="F163" s="304" t="s">
        <v>695</v>
      </c>
      <c r="G163" s="304" t="s">
        <v>696</v>
      </c>
      <c r="H163" s="287" t="s">
        <v>33</v>
      </c>
      <c r="I163" s="287" t="s">
        <v>4</v>
      </c>
      <c r="J163" s="287" t="s">
        <v>5</v>
      </c>
      <c r="K163" s="287" t="s">
        <v>60</v>
      </c>
      <c r="L163" s="287" t="s">
        <v>560</v>
      </c>
      <c r="M163" s="285" t="s">
        <v>390</v>
      </c>
      <c r="N163" s="285" t="s">
        <v>36</v>
      </c>
      <c r="O163" s="287" t="s">
        <v>9</v>
      </c>
      <c r="P163" s="304" t="s">
        <v>37</v>
      </c>
      <c r="Q163" s="286"/>
    </row>
    <row r="164" spans="1:17" ht="57.6" x14ac:dyDescent="0.3">
      <c r="A164" s="284" t="s">
        <v>30</v>
      </c>
      <c r="B164" s="288" t="s">
        <v>6307</v>
      </c>
      <c r="C164" s="288"/>
      <c r="D164" s="288" t="s">
        <v>697</v>
      </c>
      <c r="E164" s="305" t="s">
        <v>698</v>
      </c>
      <c r="F164" s="305" t="s">
        <v>699</v>
      </c>
      <c r="G164" s="305" t="s">
        <v>700</v>
      </c>
      <c r="H164" s="290" t="s">
        <v>33</v>
      </c>
      <c r="I164" s="290" t="s">
        <v>4</v>
      </c>
      <c r="J164" s="290" t="s">
        <v>5</v>
      </c>
      <c r="K164" s="290" t="s">
        <v>60</v>
      </c>
      <c r="L164" s="290" t="s">
        <v>560</v>
      </c>
      <c r="M164" s="288" t="s">
        <v>390</v>
      </c>
      <c r="N164" s="288" t="s">
        <v>36</v>
      </c>
      <c r="O164" s="290" t="s">
        <v>9</v>
      </c>
      <c r="P164" s="305" t="s">
        <v>37</v>
      </c>
      <c r="Q164" s="289"/>
    </row>
    <row r="165" spans="1:17" ht="57.6" x14ac:dyDescent="0.3">
      <c r="A165" s="284" t="s">
        <v>30</v>
      </c>
      <c r="B165" s="285" t="s">
        <v>6311</v>
      </c>
      <c r="C165" s="285"/>
      <c r="D165" s="285" t="s">
        <v>701</v>
      </c>
      <c r="E165" s="304" t="s">
        <v>702</v>
      </c>
      <c r="F165" s="304" t="s">
        <v>703</v>
      </c>
      <c r="G165" s="304" t="s">
        <v>704</v>
      </c>
      <c r="H165" s="287" t="s">
        <v>33</v>
      </c>
      <c r="I165" s="287" t="s">
        <v>4</v>
      </c>
      <c r="J165" s="287" t="s">
        <v>5</v>
      </c>
      <c r="K165" s="287" t="s">
        <v>60</v>
      </c>
      <c r="L165" s="287" t="s">
        <v>560</v>
      </c>
      <c r="M165" s="285" t="s">
        <v>390</v>
      </c>
      <c r="N165" s="285" t="s">
        <v>36</v>
      </c>
      <c r="O165" s="287" t="s">
        <v>9</v>
      </c>
      <c r="P165" s="304" t="s">
        <v>37</v>
      </c>
      <c r="Q165" s="286"/>
    </row>
    <row r="166" spans="1:17" ht="86.4" x14ac:dyDescent="0.3">
      <c r="A166" s="284" t="s">
        <v>30</v>
      </c>
      <c r="B166" s="288" t="s">
        <v>4670</v>
      </c>
      <c r="C166" s="288"/>
      <c r="D166" s="288" t="s">
        <v>705</v>
      </c>
      <c r="E166" s="305" t="s">
        <v>706</v>
      </c>
      <c r="F166" s="305" t="s">
        <v>707</v>
      </c>
      <c r="G166" s="305" t="s">
        <v>708</v>
      </c>
      <c r="H166" s="290" t="s">
        <v>33</v>
      </c>
      <c r="I166" s="290" t="s">
        <v>4</v>
      </c>
      <c r="J166" s="290" t="s">
        <v>5</v>
      </c>
      <c r="K166" s="290" t="s">
        <v>709</v>
      </c>
      <c r="L166" s="290" t="s">
        <v>710</v>
      </c>
      <c r="M166" s="288" t="s">
        <v>249</v>
      </c>
      <c r="N166" s="288" t="s">
        <v>36</v>
      </c>
      <c r="O166" s="290" t="s">
        <v>191</v>
      </c>
      <c r="P166" s="305" t="s">
        <v>37</v>
      </c>
      <c r="Q166" s="289"/>
    </row>
    <row r="167" spans="1:17" ht="72" x14ac:dyDescent="0.3">
      <c r="A167" s="284" t="s">
        <v>30</v>
      </c>
      <c r="B167" s="285" t="s">
        <v>4670</v>
      </c>
      <c r="C167" s="285"/>
      <c r="D167" s="285" t="s">
        <v>712</v>
      </c>
      <c r="E167" s="304" t="s">
        <v>713</v>
      </c>
      <c r="F167" s="304" t="s">
        <v>714</v>
      </c>
      <c r="G167" s="304" t="s">
        <v>715</v>
      </c>
      <c r="H167" s="287" t="s">
        <v>33</v>
      </c>
      <c r="I167" s="287" t="s">
        <v>4</v>
      </c>
      <c r="J167" s="287" t="s">
        <v>5</v>
      </c>
      <c r="K167" s="287" t="s">
        <v>709</v>
      </c>
      <c r="L167" s="287" t="s">
        <v>710</v>
      </c>
      <c r="M167" s="285" t="s">
        <v>249</v>
      </c>
      <c r="N167" s="285" t="s">
        <v>36</v>
      </c>
      <c r="O167" s="287" t="s">
        <v>18</v>
      </c>
      <c r="P167" s="304" t="s">
        <v>37</v>
      </c>
      <c r="Q167" s="286"/>
    </row>
    <row r="168" spans="1:17" ht="57.6" x14ac:dyDescent="0.3">
      <c r="A168" s="284" t="s">
        <v>30</v>
      </c>
      <c r="B168" s="288" t="s">
        <v>5696</v>
      </c>
      <c r="C168" s="288" t="s">
        <v>716</v>
      </c>
      <c r="D168" s="288" t="s">
        <v>717</v>
      </c>
      <c r="E168" s="305" t="s">
        <v>718</v>
      </c>
      <c r="F168" s="305" t="s">
        <v>5697</v>
      </c>
      <c r="G168" s="305" t="s">
        <v>5698</v>
      </c>
      <c r="H168" s="290" t="s">
        <v>33</v>
      </c>
      <c r="I168" s="290" t="s">
        <v>8</v>
      </c>
      <c r="J168" s="290" t="s">
        <v>5</v>
      </c>
      <c r="K168" s="290" t="s">
        <v>34</v>
      </c>
      <c r="L168" s="290" t="s">
        <v>719</v>
      </c>
      <c r="M168" s="288" t="s">
        <v>603</v>
      </c>
      <c r="N168" s="288" t="s">
        <v>36</v>
      </c>
      <c r="O168" s="290" t="s">
        <v>604</v>
      </c>
      <c r="P168" s="305" t="s">
        <v>37</v>
      </c>
      <c r="Q168" s="289"/>
    </row>
    <row r="169" spans="1:17" ht="57.6" x14ac:dyDescent="0.3">
      <c r="A169" s="284" t="s">
        <v>30</v>
      </c>
      <c r="B169" s="285" t="s">
        <v>6312</v>
      </c>
      <c r="C169" s="285" t="s">
        <v>720</v>
      </c>
      <c r="D169" s="285" t="s">
        <v>721</v>
      </c>
      <c r="E169" s="304" t="s">
        <v>722</v>
      </c>
      <c r="F169" s="304" t="s">
        <v>723</v>
      </c>
      <c r="G169" s="304" t="s">
        <v>724</v>
      </c>
      <c r="H169" s="287" t="s">
        <v>33</v>
      </c>
      <c r="I169" s="287" t="s">
        <v>8</v>
      </c>
      <c r="J169" s="287" t="s">
        <v>5</v>
      </c>
      <c r="K169" s="287" t="s">
        <v>34</v>
      </c>
      <c r="L169" s="287" t="s">
        <v>719</v>
      </c>
      <c r="M169" s="285" t="s">
        <v>603</v>
      </c>
      <c r="N169" s="285" t="s">
        <v>36</v>
      </c>
      <c r="O169" s="287" t="s">
        <v>604</v>
      </c>
      <c r="P169" s="304" t="s">
        <v>37</v>
      </c>
      <c r="Q169" s="286"/>
    </row>
    <row r="170" spans="1:17" ht="57.6" x14ac:dyDescent="0.3">
      <c r="A170" s="284" t="s">
        <v>30</v>
      </c>
      <c r="B170" s="288" t="s">
        <v>6309</v>
      </c>
      <c r="C170" s="288" t="s">
        <v>725</v>
      </c>
      <c r="D170" s="288" t="s">
        <v>726</v>
      </c>
      <c r="E170" s="305" t="s">
        <v>727</v>
      </c>
      <c r="F170" s="305" t="s">
        <v>6313</v>
      </c>
      <c r="G170" s="305" t="s">
        <v>6314</v>
      </c>
      <c r="H170" s="290" t="s">
        <v>33</v>
      </c>
      <c r="I170" s="290" t="s">
        <v>8</v>
      </c>
      <c r="J170" s="290" t="s">
        <v>5</v>
      </c>
      <c r="K170" s="290" t="s">
        <v>34</v>
      </c>
      <c r="L170" s="290" t="s">
        <v>719</v>
      </c>
      <c r="M170" s="288" t="s">
        <v>603</v>
      </c>
      <c r="N170" s="288" t="s">
        <v>36</v>
      </c>
      <c r="O170" s="290" t="s">
        <v>604</v>
      </c>
      <c r="P170" s="305" t="s">
        <v>37</v>
      </c>
      <c r="Q170" s="289"/>
    </row>
    <row r="171" spans="1:17" ht="57.6" x14ac:dyDescent="0.3">
      <c r="A171" s="284" t="s">
        <v>30</v>
      </c>
      <c r="B171" s="285" t="s">
        <v>5696</v>
      </c>
      <c r="C171" s="285" t="s">
        <v>728</v>
      </c>
      <c r="D171" s="285" t="s">
        <v>729</v>
      </c>
      <c r="E171" s="304" t="s">
        <v>730</v>
      </c>
      <c r="F171" s="304" t="s">
        <v>731</v>
      </c>
      <c r="G171" s="304" t="s">
        <v>732</v>
      </c>
      <c r="H171" s="287" t="s">
        <v>33</v>
      </c>
      <c r="I171" s="287" t="s">
        <v>8</v>
      </c>
      <c r="J171" s="287" t="s">
        <v>5</v>
      </c>
      <c r="K171" s="287" t="s">
        <v>34</v>
      </c>
      <c r="L171" s="287" t="s">
        <v>719</v>
      </c>
      <c r="M171" s="285" t="s">
        <v>603</v>
      </c>
      <c r="N171" s="285" t="s">
        <v>36</v>
      </c>
      <c r="O171" s="287" t="s">
        <v>604</v>
      </c>
      <c r="P171" s="304" t="s">
        <v>37</v>
      </c>
      <c r="Q171" s="286"/>
    </row>
    <row r="172" spans="1:17" ht="57.6" x14ac:dyDescent="0.3">
      <c r="A172" s="284" t="s">
        <v>30</v>
      </c>
      <c r="B172" s="288" t="s">
        <v>6309</v>
      </c>
      <c r="C172" s="288" t="s">
        <v>733</v>
      </c>
      <c r="D172" s="288" t="s">
        <v>734</v>
      </c>
      <c r="E172" s="305" t="s">
        <v>735</v>
      </c>
      <c r="F172" s="305" t="s">
        <v>6315</v>
      </c>
      <c r="G172" s="305" t="s">
        <v>6316</v>
      </c>
      <c r="H172" s="290" t="s">
        <v>33</v>
      </c>
      <c r="I172" s="290" t="s">
        <v>8</v>
      </c>
      <c r="J172" s="290" t="s">
        <v>5</v>
      </c>
      <c r="K172" s="290" t="s">
        <v>34</v>
      </c>
      <c r="L172" s="290" t="s">
        <v>719</v>
      </c>
      <c r="M172" s="288" t="s">
        <v>603</v>
      </c>
      <c r="N172" s="288" t="s">
        <v>36</v>
      </c>
      <c r="O172" s="290" t="s">
        <v>604</v>
      </c>
      <c r="P172" s="305" t="s">
        <v>37</v>
      </c>
      <c r="Q172" s="289"/>
    </row>
    <row r="173" spans="1:17" ht="57.6" x14ac:dyDescent="0.3">
      <c r="A173" s="284" t="s">
        <v>30</v>
      </c>
      <c r="B173" s="285" t="s">
        <v>5696</v>
      </c>
      <c r="C173" s="285" t="s">
        <v>736</v>
      </c>
      <c r="D173" s="285" t="s">
        <v>737</v>
      </c>
      <c r="E173" s="304" t="s">
        <v>738</v>
      </c>
      <c r="F173" s="304" t="s">
        <v>5699</v>
      </c>
      <c r="G173" s="304" t="s">
        <v>5700</v>
      </c>
      <c r="H173" s="287" t="s">
        <v>33</v>
      </c>
      <c r="I173" s="287" t="s">
        <v>8</v>
      </c>
      <c r="J173" s="287" t="s">
        <v>5</v>
      </c>
      <c r="K173" s="287" t="s">
        <v>34</v>
      </c>
      <c r="L173" s="287" t="s">
        <v>719</v>
      </c>
      <c r="M173" s="285" t="s">
        <v>603</v>
      </c>
      <c r="N173" s="285" t="s">
        <v>36</v>
      </c>
      <c r="O173" s="287" t="s">
        <v>604</v>
      </c>
      <c r="P173" s="304" t="s">
        <v>37</v>
      </c>
      <c r="Q173" s="286"/>
    </row>
    <row r="174" spans="1:17" ht="57.6" x14ac:dyDescent="0.3">
      <c r="A174" s="284" t="s">
        <v>30</v>
      </c>
      <c r="B174" s="288" t="s">
        <v>6309</v>
      </c>
      <c r="C174" s="288" t="s">
        <v>739</v>
      </c>
      <c r="D174" s="288" t="s">
        <v>740</v>
      </c>
      <c r="E174" s="305" t="s">
        <v>741</v>
      </c>
      <c r="F174" s="305" t="s">
        <v>6317</v>
      </c>
      <c r="G174" s="305" t="s">
        <v>6318</v>
      </c>
      <c r="H174" s="290" t="s">
        <v>33</v>
      </c>
      <c r="I174" s="290" t="s">
        <v>8</v>
      </c>
      <c r="J174" s="290" t="s">
        <v>5</v>
      </c>
      <c r="K174" s="290" t="s">
        <v>34</v>
      </c>
      <c r="L174" s="290" t="s">
        <v>719</v>
      </c>
      <c r="M174" s="288" t="s">
        <v>603</v>
      </c>
      <c r="N174" s="288" t="s">
        <v>36</v>
      </c>
      <c r="O174" s="290" t="s">
        <v>604</v>
      </c>
      <c r="P174" s="305" t="s">
        <v>37</v>
      </c>
      <c r="Q174" s="289"/>
    </row>
    <row r="175" spans="1:17" ht="57.6" x14ac:dyDescent="0.3">
      <c r="A175" s="284" t="s">
        <v>30</v>
      </c>
      <c r="B175" s="285" t="s">
        <v>5701</v>
      </c>
      <c r="C175" s="285" t="s">
        <v>742</v>
      </c>
      <c r="D175" s="285" t="s">
        <v>743</v>
      </c>
      <c r="E175" s="304" t="s">
        <v>744</v>
      </c>
      <c r="F175" s="304" t="s">
        <v>745</v>
      </c>
      <c r="G175" s="304" t="s">
        <v>746</v>
      </c>
      <c r="H175" s="287" t="s">
        <v>33</v>
      </c>
      <c r="I175" s="287" t="s">
        <v>8</v>
      </c>
      <c r="J175" s="287" t="s">
        <v>5</v>
      </c>
      <c r="K175" s="287" t="s">
        <v>34</v>
      </c>
      <c r="L175" s="287" t="s">
        <v>719</v>
      </c>
      <c r="M175" s="285" t="s">
        <v>603</v>
      </c>
      <c r="N175" s="285" t="s">
        <v>36</v>
      </c>
      <c r="O175" s="287" t="s">
        <v>604</v>
      </c>
      <c r="P175" s="304" t="s">
        <v>37</v>
      </c>
      <c r="Q175" s="286"/>
    </row>
    <row r="176" spans="1:17" ht="57.6" x14ac:dyDescent="0.3">
      <c r="A176" s="284" t="s">
        <v>30</v>
      </c>
      <c r="B176" s="288" t="s">
        <v>6312</v>
      </c>
      <c r="C176" s="288" t="s">
        <v>747</v>
      </c>
      <c r="D176" s="288" t="s">
        <v>748</v>
      </c>
      <c r="E176" s="305" t="s">
        <v>749</v>
      </c>
      <c r="F176" s="305" t="s">
        <v>750</v>
      </c>
      <c r="G176" s="305" t="s">
        <v>751</v>
      </c>
      <c r="H176" s="290" t="s">
        <v>33</v>
      </c>
      <c r="I176" s="290" t="s">
        <v>8</v>
      </c>
      <c r="J176" s="290" t="s">
        <v>5</v>
      </c>
      <c r="K176" s="290" t="s">
        <v>34</v>
      </c>
      <c r="L176" s="290" t="s">
        <v>719</v>
      </c>
      <c r="M176" s="288" t="s">
        <v>603</v>
      </c>
      <c r="N176" s="288" t="s">
        <v>36</v>
      </c>
      <c r="O176" s="290" t="s">
        <v>604</v>
      </c>
      <c r="P176" s="305" t="s">
        <v>37</v>
      </c>
      <c r="Q176" s="289"/>
    </row>
    <row r="177" spans="1:17" ht="57.6" x14ac:dyDescent="0.3">
      <c r="A177" s="284" t="s">
        <v>30</v>
      </c>
      <c r="B177" s="285" t="s">
        <v>5701</v>
      </c>
      <c r="C177" s="285" t="s">
        <v>752</v>
      </c>
      <c r="D177" s="285" t="s">
        <v>753</v>
      </c>
      <c r="E177" s="304" t="s">
        <v>754</v>
      </c>
      <c r="F177" s="304" t="s">
        <v>5702</v>
      </c>
      <c r="G177" s="304" t="s">
        <v>5703</v>
      </c>
      <c r="H177" s="287" t="s">
        <v>33</v>
      </c>
      <c r="I177" s="287" t="s">
        <v>8</v>
      </c>
      <c r="J177" s="287" t="s">
        <v>5</v>
      </c>
      <c r="K177" s="287" t="s">
        <v>34</v>
      </c>
      <c r="L177" s="287" t="s">
        <v>719</v>
      </c>
      <c r="M177" s="285" t="s">
        <v>603</v>
      </c>
      <c r="N177" s="285" t="s">
        <v>36</v>
      </c>
      <c r="O177" s="287" t="s">
        <v>604</v>
      </c>
      <c r="P177" s="304" t="s">
        <v>37</v>
      </c>
      <c r="Q177" s="286"/>
    </row>
    <row r="178" spans="1:17" ht="43.2" x14ac:dyDescent="0.3">
      <c r="A178" s="284" t="s">
        <v>30</v>
      </c>
      <c r="B178" s="288" t="s">
        <v>5696</v>
      </c>
      <c r="C178" s="288" t="s">
        <v>755</v>
      </c>
      <c r="D178" s="288" t="s">
        <v>756</v>
      </c>
      <c r="E178" s="305" t="s">
        <v>757</v>
      </c>
      <c r="F178" s="305" t="s">
        <v>5704</v>
      </c>
      <c r="G178" s="305" t="s">
        <v>5705</v>
      </c>
      <c r="H178" s="290" t="s">
        <v>33</v>
      </c>
      <c r="I178" s="290" t="s">
        <v>8</v>
      </c>
      <c r="J178" s="290" t="s">
        <v>5</v>
      </c>
      <c r="K178" s="290" t="s">
        <v>34</v>
      </c>
      <c r="L178" s="290" t="s">
        <v>719</v>
      </c>
      <c r="M178" s="288" t="s">
        <v>603</v>
      </c>
      <c r="N178" s="288" t="s">
        <v>36</v>
      </c>
      <c r="O178" s="290" t="s">
        <v>604</v>
      </c>
      <c r="P178" s="305" t="s">
        <v>37</v>
      </c>
      <c r="Q178" s="289"/>
    </row>
    <row r="179" spans="1:17" ht="43.2" x14ac:dyDescent="0.3">
      <c r="A179" s="284" t="s">
        <v>30</v>
      </c>
      <c r="B179" s="285" t="s">
        <v>6312</v>
      </c>
      <c r="C179" s="285" t="s">
        <v>758</v>
      </c>
      <c r="D179" s="285" t="s">
        <v>759</v>
      </c>
      <c r="E179" s="304" t="s">
        <v>760</v>
      </c>
      <c r="F179" s="304" t="s">
        <v>761</v>
      </c>
      <c r="G179" s="304" t="s">
        <v>762</v>
      </c>
      <c r="H179" s="287" t="s">
        <v>33</v>
      </c>
      <c r="I179" s="287" t="s">
        <v>8</v>
      </c>
      <c r="J179" s="287" t="s">
        <v>5</v>
      </c>
      <c r="K179" s="287" t="s">
        <v>34</v>
      </c>
      <c r="L179" s="287" t="s">
        <v>719</v>
      </c>
      <c r="M179" s="285" t="s">
        <v>603</v>
      </c>
      <c r="N179" s="285" t="s">
        <v>36</v>
      </c>
      <c r="O179" s="287" t="s">
        <v>604</v>
      </c>
      <c r="P179" s="304" t="s">
        <v>37</v>
      </c>
      <c r="Q179" s="286"/>
    </row>
    <row r="180" spans="1:17" ht="43.2" x14ac:dyDescent="0.3">
      <c r="A180" s="284" t="s">
        <v>30</v>
      </c>
      <c r="B180" s="288" t="s">
        <v>6312</v>
      </c>
      <c r="C180" s="288" t="s">
        <v>763</v>
      </c>
      <c r="D180" s="288" t="s">
        <v>764</v>
      </c>
      <c r="E180" s="305" t="s">
        <v>765</v>
      </c>
      <c r="F180" s="305" t="s">
        <v>766</v>
      </c>
      <c r="G180" s="305" t="s">
        <v>767</v>
      </c>
      <c r="H180" s="290" t="s">
        <v>33</v>
      </c>
      <c r="I180" s="290" t="s">
        <v>8</v>
      </c>
      <c r="J180" s="290" t="s">
        <v>5</v>
      </c>
      <c r="K180" s="290" t="s">
        <v>34</v>
      </c>
      <c r="L180" s="290" t="s">
        <v>719</v>
      </c>
      <c r="M180" s="288" t="s">
        <v>603</v>
      </c>
      <c r="N180" s="288" t="s">
        <v>36</v>
      </c>
      <c r="O180" s="290" t="s">
        <v>604</v>
      </c>
      <c r="P180" s="305" t="s">
        <v>37</v>
      </c>
      <c r="Q180" s="289"/>
    </row>
    <row r="181" spans="1:17" ht="43.2" x14ac:dyDescent="0.3">
      <c r="A181" s="284" t="s">
        <v>30</v>
      </c>
      <c r="B181" s="285" t="s">
        <v>6312</v>
      </c>
      <c r="C181" s="285" t="s">
        <v>768</v>
      </c>
      <c r="D181" s="285" t="s">
        <v>769</v>
      </c>
      <c r="E181" s="304" t="s">
        <v>770</v>
      </c>
      <c r="F181" s="304" t="s">
        <v>948</v>
      </c>
      <c r="G181" s="304" t="s">
        <v>767</v>
      </c>
      <c r="H181" s="287" t="s">
        <v>33</v>
      </c>
      <c r="I181" s="287" t="s">
        <v>8</v>
      </c>
      <c r="J181" s="287" t="s">
        <v>5</v>
      </c>
      <c r="K181" s="287" t="s">
        <v>34</v>
      </c>
      <c r="L181" s="287" t="s">
        <v>719</v>
      </c>
      <c r="M181" s="285" t="s">
        <v>603</v>
      </c>
      <c r="N181" s="285" t="s">
        <v>36</v>
      </c>
      <c r="O181" s="287" t="s">
        <v>604</v>
      </c>
      <c r="P181" s="304" t="s">
        <v>37</v>
      </c>
      <c r="Q181" s="286"/>
    </row>
    <row r="182" spans="1:17" ht="43.2" x14ac:dyDescent="0.3">
      <c r="A182" s="284" t="s">
        <v>30</v>
      </c>
      <c r="B182" s="288" t="s">
        <v>6312</v>
      </c>
      <c r="C182" s="288" t="s">
        <v>771</v>
      </c>
      <c r="D182" s="288" t="s">
        <v>772</v>
      </c>
      <c r="E182" s="305" t="s">
        <v>773</v>
      </c>
      <c r="F182" s="305" t="s">
        <v>774</v>
      </c>
      <c r="G182" s="305" t="s">
        <v>775</v>
      </c>
      <c r="H182" s="290" t="s">
        <v>33</v>
      </c>
      <c r="I182" s="290" t="s">
        <v>8</v>
      </c>
      <c r="J182" s="290" t="s">
        <v>5</v>
      </c>
      <c r="K182" s="290" t="s">
        <v>34</v>
      </c>
      <c r="L182" s="290" t="s">
        <v>719</v>
      </c>
      <c r="M182" s="288" t="s">
        <v>603</v>
      </c>
      <c r="N182" s="288" t="s">
        <v>36</v>
      </c>
      <c r="O182" s="290" t="s">
        <v>604</v>
      </c>
      <c r="P182" s="305" t="s">
        <v>37</v>
      </c>
      <c r="Q182" s="289"/>
    </row>
    <row r="183" spans="1:17" ht="43.2" x14ac:dyDescent="0.3">
      <c r="A183" s="284" t="s">
        <v>30</v>
      </c>
      <c r="B183" s="285" t="s">
        <v>6312</v>
      </c>
      <c r="C183" s="285" t="s">
        <v>776</v>
      </c>
      <c r="D183" s="285" t="s">
        <v>777</v>
      </c>
      <c r="E183" s="304" t="s">
        <v>778</v>
      </c>
      <c r="F183" s="304" t="s">
        <v>779</v>
      </c>
      <c r="G183" s="304" t="s">
        <v>780</v>
      </c>
      <c r="H183" s="287" t="s">
        <v>33</v>
      </c>
      <c r="I183" s="287" t="s">
        <v>8</v>
      </c>
      <c r="J183" s="287" t="s">
        <v>5</v>
      </c>
      <c r="K183" s="287" t="s">
        <v>34</v>
      </c>
      <c r="L183" s="287" t="s">
        <v>719</v>
      </c>
      <c r="M183" s="285" t="s">
        <v>603</v>
      </c>
      <c r="N183" s="285" t="s">
        <v>36</v>
      </c>
      <c r="O183" s="287" t="s">
        <v>604</v>
      </c>
      <c r="P183" s="304" t="s">
        <v>37</v>
      </c>
      <c r="Q183" s="286"/>
    </row>
    <row r="184" spans="1:17" ht="43.2" x14ac:dyDescent="0.3">
      <c r="A184" s="284" t="s">
        <v>30</v>
      </c>
      <c r="B184" s="288" t="s">
        <v>6312</v>
      </c>
      <c r="C184" s="288" t="s">
        <v>781</v>
      </c>
      <c r="D184" s="288" t="s">
        <v>782</v>
      </c>
      <c r="E184" s="305" t="s">
        <v>783</v>
      </c>
      <c r="F184" s="305" t="s">
        <v>784</v>
      </c>
      <c r="G184" s="305" t="s">
        <v>785</v>
      </c>
      <c r="H184" s="290" t="s">
        <v>33</v>
      </c>
      <c r="I184" s="290" t="s">
        <v>8</v>
      </c>
      <c r="J184" s="290" t="s">
        <v>5</v>
      </c>
      <c r="K184" s="290" t="s">
        <v>34</v>
      </c>
      <c r="L184" s="290" t="s">
        <v>719</v>
      </c>
      <c r="M184" s="288" t="s">
        <v>603</v>
      </c>
      <c r="N184" s="288" t="s">
        <v>36</v>
      </c>
      <c r="O184" s="290" t="s">
        <v>604</v>
      </c>
      <c r="P184" s="305" t="s">
        <v>37</v>
      </c>
      <c r="Q184" s="289"/>
    </row>
    <row r="185" spans="1:17" ht="43.2" x14ac:dyDescent="0.3">
      <c r="A185" s="284" t="s">
        <v>30</v>
      </c>
      <c r="B185" s="285" t="s">
        <v>6312</v>
      </c>
      <c r="C185" s="285" t="s">
        <v>786</v>
      </c>
      <c r="D185" s="285" t="s">
        <v>787</v>
      </c>
      <c r="E185" s="304" t="s">
        <v>788</v>
      </c>
      <c r="F185" s="304" t="s">
        <v>789</v>
      </c>
      <c r="G185" s="304" t="s">
        <v>790</v>
      </c>
      <c r="H185" s="287" t="s">
        <v>33</v>
      </c>
      <c r="I185" s="287" t="s">
        <v>8</v>
      </c>
      <c r="J185" s="287" t="s">
        <v>5</v>
      </c>
      <c r="K185" s="287" t="s">
        <v>34</v>
      </c>
      <c r="L185" s="287" t="s">
        <v>719</v>
      </c>
      <c r="M185" s="285" t="s">
        <v>603</v>
      </c>
      <c r="N185" s="285" t="s">
        <v>36</v>
      </c>
      <c r="O185" s="287" t="s">
        <v>604</v>
      </c>
      <c r="P185" s="304" t="s">
        <v>37</v>
      </c>
      <c r="Q185" s="286"/>
    </row>
    <row r="186" spans="1:17" ht="43.2" x14ac:dyDescent="0.3">
      <c r="A186" s="284" t="s">
        <v>30</v>
      </c>
      <c r="B186" s="288" t="s">
        <v>6312</v>
      </c>
      <c r="C186" s="288" t="s">
        <v>791</v>
      </c>
      <c r="D186" s="288" t="s">
        <v>792</v>
      </c>
      <c r="E186" s="305" t="s">
        <v>793</v>
      </c>
      <c r="F186" s="305" t="s">
        <v>794</v>
      </c>
      <c r="G186" s="305" t="s">
        <v>795</v>
      </c>
      <c r="H186" s="290" t="s">
        <v>33</v>
      </c>
      <c r="I186" s="290" t="s">
        <v>8</v>
      </c>
      <c r="J186" s="290" t="s">
        <v>5</v>
      </c>
      <c r="K186" s="290" t="s">
        <v>34</v>
      </c>
      <c r="L186" s="290" t="s">
        <v>719</v>
      </c>
      <c r="M186" s="288" t="s">
        <v>603</v>
      </c>
      <c r="N186" s="288" t="s">
        <v>36</v>
      </c>
      <c r="O186" s="290" t="s">
        <v>604</v>
      </c>
      <c r="P186" s="305" t="s">
        <v>37</v>
      </c>
      <c r="Q186" s="289"/>
    </row>
    <row r="187" spans="1:17" ht="43.2" x14ac:dyDescent="0.3">
      <c r="A187" s="284" t="s">
        <v>30</v>
      </c>
      <c r="B187" s="285" t="s">
        <v>6312</v>
      </c>
      <c r="C187" s="285" t="s">
        <v>796</v>
      </c>
      <c r="D187" s="285" t="s">
        <v>797</v>
      </c>
      <c r="E187" s="304" t="s">
        <v>798</v>
      </c>
      <c r="F187" s="304" t="s">
        <v>799</v>
      </c>
      <c r="G187" s="304" t="s">
        <v>800</v>
      </c>
      <c r="H187" s="287" t="s">
        <v>33</v>
      </c>
      <c r="I187" s="287" t="s">
        <v>8</v>
      </c>
      <c r="J187" s="287" t="s">
        <v>5</v>
      </c>
      <c r="K187" s="287" t="s">
        <v>34</v>
      </c>
      <c r="L187" s="287" t="s">
        <v>719</v>
      </c>
      <c r="M187" s="285" t="s">
        <v>603</v>
      </c>
      <c r="N187" s="285" t="s">
        <v>36</v>
      </c>
      <c r="O187" s="287" t="s">
        <v>604</v>
      </c>
      <c r="P187" s="304" t="s">
        <v>37</v>
      </c>
      <c r="Q187" s="286"/>
    </row>
    <row r="188" spans="1:17" ht="43.2" x14ac:dyDescent="0.3">
      <c r="A188" s="284" t="s">
        <v>30</v>
      </c>
      <c r="B188" s="288" t="s">
        <v>6312</v>
      </c>
      <c r="C188" s="288" t="s">
        <v>801</v>
      </c>
      <c r="D188" s="288" t="s">
        <v>802</v>
      </c>
      <c r="E188" s="305" t="s">
        <v>803</v>
      </c>
      <c r="F188" s="305" t="s">
        <v>804</v>
      </c>
      <c r="G188" s="305" t="s">
        <v>805</v>
      </c>
      <c r="H188" s="290" t="s">
        <v>33</v>
      </c>
      <c r="I188" s="290" t="s">
        <v>8</v>
      </c>
      <c r="J188" s="290" t="s">
        <v>5</v>
      </c>
      <c r="K188" s="290" t="s">
        <v>34</v>
      </c>
      <c r="L188" s="290" t="s">
        <v>719</v>
      </c>
      <c r="M188" s="288" t="s">
        <v>603</v>
      </c>
      <c r="N188" s="288" t="s">
        <v>36</v>
      </c>
      <c r="O188" s="290" t="s">
        <v>604</v>
      </c>
      <c r="P188" s="305" t="s">
        <v>37</v>
      </c>
      <c r="Q188" s="289"/>
    </row>
    <row r="189" spans="1:17" ht="43.2" x14ac:dyDescent="0.3">
      <c r="A189" s="284" t="s">
        <v>30</v>
      </c>
      <c r="B189" s="285" t="s">
        <v>6309</v>
      </c>
      <c r="C189" s="285" t="s">
        <v>806</v>
      </c>
      <c r="D189" s="285" t="s">
        <v>807</v>
      </c>
      <c r="E189" s="304" t="s">
        <v>808</v>
      </c>
      <c r="F189" s="304" t="s">
        <v>6319</v>
      </c>
      <c r="G189" s="304" t="s">
        <v>6320</v>
      </c>
      <c r="H189" s="287" t="s">
        <v>33</v>
      </c>
      <c r="I189" s="287" t="s">
        <v>8</v>
      </c>
      <c r="J189" s="287" t="s">
        <v>5</v>
      </c>
      <c r="K189" s="287" t="s">
        <v>34</v>
      </c>
      <c r="L189" s="287" t="s">
        <v>719</v>
      </c>
      <c r="M189" s="285" t="s">
        <v>603</v>
      </c>
      <c r="N189" s="285" t="s">
        <v>36</v>
      </c>
      <c r="O189" s="287" t="s">
        <v>604</v>
      </c>
      <c r="P189" s="304" t="s">
        <v>37</v>
      </c>
      <c r="Q189" s="286"/>
    </row>
    <row r="190" spans="1:17" ht="43.2" x14ac:dyDescent="0.3">
      <c r="A190" s="284" t="s">
        <v>30</v>
      </c>
      <c r="B190" s="288" t="s">
        <v>6309</v>
      </c>
      <c r="C190" s="288" t="s">
        <v>809</v>
      </c>
      <c r="D190" s="288" t="s">
        <v>810</v>
      </c>
      <c r="E190" s="305" t="s">
        <v>811</v>
      </c>
      <c r="F190" s="305" t="s">
        <v>6321</v>
      </c>
      <c r="G190" s="305" t="s">
        <v>6322</v>
      </c>
      <c r="H190" s="290" t="s">
        <v>33</v>
      </c>
      <c r="I190" s="290" t="s">
        <v>8</v>
      </c>
      <c r="J190" s="290" t="s">
        <v>5</v>
      </c>
      <c r="K190" s="290" t="s">
        <v>34</v>
      </c>
      <c r="L190" s="290" t="s">
        <v>719</v>
      </c>
      <c r="M190" s="288" t="s">
        <v>603</v>
      </c>
      <c r="N190" s="288" t="s">
        <v>36</v>
      </c>
      <c r="O190" s="290" t="s">
        <v>812</v>
      </c>
      <c r="P190" s="305" t="s">
        <v>37</v>
      </c>
      <c r="Q190" s="289"/>
    </row>
    <row r="191" spans="1:17" ht="43.2" x14ac:dyDescent="0.3">
      <c r="A191" s="284" t="s">
        <v>30</v>
      </c>
      <c r="B191" s="285" t="s">
        <v>6312</v>
      </c>
      <c r="C191" s="285" t="s">
        <v>813</v>
      </c>
      <c r="D191" s="285" t="s">
        <v>814</v>
      </c>
      <c r="E191" s="304" t="s">
        <v>815</v>
      </c>
      <c r="F191" s="304" t="s">
        <v>816</v>
      </c>
      <c r="G191" s="304" t="s">
        <v>817</v>
      </c>
      <c r="H191" s="287" t="s">
        <v>33</v>
      </c>
      <c r="I191" s="287" t="s">
        <v>8</v>
      </c>
      <c r="J191" s="287" t="s">
        <v>5</v>
      </c>
      <c r="K191" s="287" t="s">
        <v>34</v>
      </c>
      <c r="L191" s="287" t="s">
        <v>719</v>
      </c>
      <c r="M191" s="285" t="s">
        <v>603</v>
      </c>
      <c r="N191" s="285" t="s">
        <v>36</v>
      </c>
      <c r="O191" s="287" t="s">
        <v>604</v>
      </c>
      <c r="P191" s="304" t="s">
        <v>37</v>
      </c>
      <c r="Q191" s="286"/>
    </row>
    <row r="192" spans="1:17" ht="43.2" x14ac:dyDescent="0.3">
      <c r="A192" s="284" t="s">
        <v>30</v>
      </c>
      <c r="B192" s="288" t="s">
        <v>6312</v>
      </c>
      <c r="C192" s="288" t="s">
        <v>818</v>
      </c>
      <c r="D192" s="288" t="s">
        <v>819</v>
      </c>
      <c r="E192" s="305" t="s">
        <v>820</v>
      </c>
      <c r="F192" s="305" t="s">
        <v>4671</v>
      </c>
      <c r="G192" s="305" t="s">
        <v>4672</v>
      </c>
      <c r="H192" s="290" t="s">
        <v>33</v>
      </c>
      <c r="I192" s="290" t="s">
        <v>8</v>
      </c>
      <c r="J192" s="290" t="s">
        <v>5</v>
      </c>
      <c r="K192" s="290" t="s">
        <v>34</v>
      </c>
      <c r="L192" s="290" t="s">
        <v>719</v>
      </c>
      <c r="M192" s="288" t="s">
        <v>603</v>
      </c>
      <c r="N192" s="288" t="s">
        <v>36</v>
      </c>
      <c r="O192" s="290" t="s">
        <v>604</v>
      </c>
      <c r="P192" s="305" t="s">
        <v>37</v>
      </c>
      <c r="Q192" s="289"/>
    </row>
    <row r="193" spans="1:17" ht="43.2" x14ac:dyDescent="0.3">
      <c r="A193" s="284" t="s">
        <v>30</v>
      </c>
      <c r="B193" s="285" t="s">
        <v>6312</v>
      </c>
      <c r="C193" s="285" t="s">
        <v>821</v>
      </c>
      <c r="D193" s="285" t="s">
        <v>822</v>
      </c>
      <c r="E193" s="304" t="s">
        <v>823</v>
      </c>
      <c r="F193" s="304" t="s">
        <v>824</v>
      </c>
      <c r="G193" s="304" t="s">
        <v>825</v>
      </c>
      <c r="H193" s="287" t="s">
        <v>33</v>
      </c>
      <c r="I193" s="287" t="s">
        <v>8</v>
      </c>
      <c r="J193" s="287" t="s">
        <v>5</v>
      </c>
      <c r="K193" s="287" t="s">
        <v>34</v>
      </c>
      <c r="L193" s="287" t="s">
        <v>719</v>
      </c>
      <c r="M193" s="285" t="s">
        <v>603</v>
      </c>
      <c r="N193" s="285" t="s">
        <v>36</v>
      </c>
      <c r="O193" s="287" t="s">
        <v>604</v>
      </c>
      <c r="P193" s="304" t="s">
        <v>37</v>
      </c>
      <c r="Q193" s="286"/>
    </row>
    <row r="194" spans="1:17" ht="43.2" x14ac:dyDescent="0.3">
      <c r="A194" s="284" t="s">
        <v>30</v>
      </c>
      <c r="B194" s="288" t="s">
        <v>6309</v>
      </c>
      <c r="C194" s="288" t="s">
        <v>826</v>
      </c>
      <c r="D194" s="288" t="s">
        <v>827</v>
      </c>
      <c r="E194" s="305" t="s">
        <v>828</v>
      </c>
      <c r="F194" s="305" t="s">
        <v>6323</v>
      </c>
      <c r="G194" s="305" t="s">
        <v>6324</v>
      </c>
      <c r="H194" s="290" t="s">
        <v>33</v>
      </c>
      <c r="I194" s="290" t="s">
        <v>8</v>
      </c>
      <c r="J194" s="290" t="s">
        <v>5</v>
      </c>
      <c r="K194" s="290" t="s">
        <v>34</v>
      </c>
      <c r="L194" s="290" t="s">
        <v>719</v>
      </c>
      <c r="M194" s="288" t="s">
        <v>603</v>
      </c>
      <c r="N194" s="288" t="s">
        <v>36</v>
      </c>
      <c r="O194" s="290" t="s">
        <v>604</v>
      </c>
      <c r="P194" s="305" t="s">
        <v>37</v>
      </c>
      <c r="Q194" s="289"/>
    </row>
    <row r="195" spans="1:17" ht="43.2" x14ac:dyDescent="0.3">
      <c r="A195" s="284" t="s">
        <v>30</v>
      </c>
      <c r="B195" s="285" t="s">
        <v>6312</v>
      </c>
      <c r="C195" s="285" t="s">
        <v>829</v>
      </c>
      <c r="D195" s="285" t="s">
        <v>830</v>
      </c>
      <c r="E195" s="304" t="s">
        <v>831</v>
      </c>
      <c r="F195" s="304" t="s">
        <v>4674</v>
      </c>
      <c r="G195" s="304" t="s">
        <v>4675</v>
      </c>
      <c r="H195" s="287" t="s">
        <v>33</v>
      </c>
      <c r="I195" s="287" t="s">
        <v>8</v>
      </c>
      <c r="J195" s="287" t="s">
        <v>5</v>
      </c>
      <c r="K195" s="287" t="s">
        <v>34</v>
      </c>
      <c r="L195" s="287" t="s">
        <v>719</v>
      </c>
      <c r="M195" s="285" t="s">
        <v>603</v>
      </c>
      <c r="N195" s="285" t="s">
        <v>36</v>
      </c>
      <c r="O195" s="287" t="s">
        <v>604</v>
      </c>
      <c r="P195" s="304" t="s">
        <v>37</v>
      </c>
      <c r="Q195" s="286"/>
    </row>
    <row r="196" spans="1:17" ht="57.6" x14ac:dyDescent="0.3">
      <c r="A196" s="284" t="s">
        <v>30</v>
      </c>
      <c r="B196" s="288" t="s">
        <v>6309</v>
      </c>
      <c r="C196" s="288" t="s">
        <v>832</v>
      </c>
      <c r="D196" s="288" t="s">
        <v>833</v>
      </c>
      <c r="E196" s="305" t="s">
        <v>834</v>
      </c>
      <c r="F196" s="305" t="s">
        <v>6325</v>
      </c>
      <c r="G196" s="305" t="s">
        <v>6326</v>
      </c>
      <c r="H196" s="290" t="s">
        <v>33</v>
      </c>
      <c r="I196" s="290" t="s">
        <v>8</v>
      </c>
      <c r="J196" s="290" t="s">
        <v>5</v>
      </c>
      <c r="K196" s="290" t="s">
        <v>34</v>
      </c>
      <c r="L196" s="290" t="s">
        <v>719</v>
      </c>
      <c r="M196" s="288" t="s">
        <v>603</v>
      </c>
      <c r="N196" s="288" t="s">
        <v>36</v>
      </c>
      <c r="O196" s="290" t="s">
        <v>835</v>
      </c>
      <c r="P196" s="305" t="s">
        <v>37</v>
      </c>
      <c r="Q196" s="289"/>
    </row>
    <row r="197" spans="1:17" ht="57.6" x14ac:dyDescent="0.3">
      <c r="A197" s="284" t="s">
        <v>30</v>
      </c>
      <c r="B197" s="285" t="s">
        <v>6312</v>
      </c>
      <c r="C197" s="285"/>
      <c r="D197" s="285" t="s">
        <v>836</v>
      </c>
      <c r="E197" s="304" t="s">
        <v>837</v>
      </c>
      <c r="F197" s="304" t="s">
        <v>838</v>
      </c>
      <c r="G197" s="304" t="s">
        <v>839</v>
      </c>
      <c r="H197" s="287" t="s">
        <v>33</v>
      </c>
      <c r="I197" s="287" t="s">
        <v>4</v>
      </c>
      <c r="J197" s="287" t="s">
        <v>5</v>
      </c>
      <c r="K197" s="287" t="s">
        <v>34</v>
      </c>
      <c r="L197" s="287" t="s">
        <v>719</v>
      </c>
      <c r="M197" s="285" t="s">
        <v>603</v>
      </c>
      <c r="N197" s="285" t="s">
        <v>101</v>
      </c>
      <c r="O197" s="287"/>
      <c r="P197" s="304" t="s">
        <v>37</v>
      </c>
      <c r="Q197" s="286"/>
    </row>
    <row r="198" spans="1:17" ht="72" x14ac:dyDescent="0.3">
      <c r="A198" s="284" t="s">
        <v>30</v>
      </c>
      <c r="B198" s="288" t="s">
        <v>6309</v>
      </c>
      <c r="C198" s="288"/>
      <c r="D198" s="288" t="s">
        <v>840</v>
      </c>
      <c r="E198" s="305" t="s">
        <v>841</v>
      </c>
      <c r="F198" s="305" t="s">
        <v>842</v>
      </c>
      <c r="G198" s="305" t="s">
        <v>843</v>
      </c>
      <c r="H198" s="290" t="s">
        <v>33</v>
      </c>
      <c r="I198" s="290" t="s">
        <v>4</v>
      </c>
      <c r="J198" s="290" t="s">
        <v>5</v>
      </c>
      <c r="K198" s="290" t="s">
        <v>34</v>
      </c>
      <c r="L198" s="290" t="s">
        <v>602</v>
      </c>
      <c r="M198" s="288" t="s">
        <v>603</v>
      </c>
      <c r="N198" s="288" t="s">
        <v>36</v>
      </c>
      <c r="O198" s="290" t="s">
        <v>13</v>
      </c>
      <c r="P198" s="305" t="s">
        <v>37</v>
      </c>
      <c r="Q198" s="289"/>
    </row>
    <row r="199" spans="1:17" ht="72" x14ac:dyDescent="0.3">
      <c r="A199" s="284" t="s">
        <v>30</v>
      </c>
      <c r="B199" s="285" t="s">
        <v>5695</v>
      </c>
      <c r="C199" s="285"/>
      <c r="D199" s="285" t="s">
        <v>844</v>
      </c>
      <c r="E199" s="304" t="s">
        <v>845</v>
      </c>
      <c r="F199" s="304" t="s">
        <v>846</v>
      </c>
      <c r="G199" s="304" t="s">
        <v>847</v>
      </c>
      <c r="H199" s="287" t="s">
        <v>33</v>
      </c>
      <c r="I199" s="287" t="s">
        <v>4</v>
      </c>
      <c r="J199" s="287" t="s">
        <v>5</v>
      </c>
      <c r="K199" s="287" t="s">
        <v>34</v>
      </c>
      <c r="L199" s="287" t="s">
        <v>602</v>
      </c>
      <c r="M199" s="285" t="s">
        <v>603</v>
      </c>
      <c r="N199" s="285" t="s">
        <v>36</v>
      </c>
      <c r="O199" s="287" t="s">
        <v>13</v>
      </c>
      <c r="P199" s="304" t="s">
        <v>37</v>
      </c>
      <c r="Q199" s="286"/>
    </row>
    <row r="200" spans="1:17" ht="72" x14ac:dyDescent="0.3">
      <c r="A200" s="284" t="s">
        <v>30</v>
      </c>
      <c r="B200" s="288" t="s">
        <v>6327</v>
      </c>
      <c r="C200" s="288"/>
      <c r="D200" s="288" t="s">
        <v>849</v>
      </c>
      <c r="E200" s="305" t="s">
        <v>850</v>
      </c>
      <c r="F200" s="305" t="s">
        <v>851</v>
      </c>
      <c r="G200" s="305" t="s">
        <v>852</v>
      </c>
      <c r="H200" s="290" t="s">
        <v>33</v>
      </c>
      <c r="I200" s="290" t="s">
        <v>4</v>
      </c>
      <c r="J200" s="290" t="s">
        <v>5</v>
      </c>
      <c r="K200" s="290" t="s">
        <v>60</v>
      </c>
      <c r="L200" s="290" t="s">
        <v>853</v>
      </c>
      <c r="M200" s="288" t="s">
        <v>854</v>
      </c>
      <c r="N200" s="288" t="s">
        <v>36</v>
      </c>
      <c r="O200" s="290" t="s">
        <v>13</v>
      </c>
      <c r="P200" s="305" t="s">
        <v>37</v>
      </c>
      <c r="Q200" s="289"/>
    </row>
    <row r="201" spans="1:17" ht="72" x14ac:dyDescent="0.3">
      <c r="A201" s="284" t="s">
        <v>30</v>
      </c>
      <c r="B201" s="285" t="s">
        <v>6327</v>
      </c>
      <c r="C201" s="285" t="s">
        <v>855</v>
      </c>
      <c r="D201" s="285" t="s">
        <v>856</v>
      </c>
      <c r="E201" s="304" t="s">
        <v>857</v>
      </c>
      <c r="F201" s="304" t="s">
        <v>858</v>
      </c>
      <c r="G201" s="304" t="s">
        <v>859</v>
      </c>
      <c r="H201" s="287" t="s">
        <v>33</v>
      </c>
      <c r="I201" s="287" t="s">
        <v>8</v>
      </c>
      <c r="J201" s="287" t="s">
        <v>5</v>
      </c>
      <c r="K201" s="287" t="s">
        <v>60</v>
      </c>
      <c r="L201" s="287" t="s">
        <v>853</v>
      </c>
      <c r="M201" s="285" t="s">
        <v>854</v>
      </c>
      <c r="N201" s="285" t="s">
        <v>36</v>
      </c>
      <c r="O201" s="287" t="s">
        <v>13</v>
      </c>
      <c r="P201" s="304" t="s">
        <v>37</v>
      </c>
      <c r="Q201" s="286"/>
    </row>
    <row r="202" spans="1:17" ht="72" x14ac:dyDescent="0.3">
      <c r="A202" s="284" t="s">
        <v>30</v>
      </c>
      <c r="B202" s="288" t="s">
        <v>6327</v>
      </c>
      <c r="C202" s="288" t="s">
        <v>860</v>
      </c>
      <c r="D202" s="288" t="s">
        <v>861</v>
      </c>
      <c r="E202" s="305" t="s">
        <v>862</v>
      </c>
      <c r="F202" s="305" t="s">
        <v>863</v>
      </c>
      <c r="G202" s="305" t="s">
        <v>864</v>
      </c>
      <c r="H202" s="290" t="s">
        <v>33</v>
      </c>
      <c r="I202" s="290" t="s">
        <v>8</v>
      </c>
      <c r="J202" s="290" t="s">
        <v>5</v>
      </c>
      <c r="K202" s="290" t="s">
        <v>60</v>
      </c>
      <c r="L202" s="290" t="s">
        <v>853</v>
      </c>
      <c r="M202" s="288" t="s">
        <v>854</v>
      </c>
      <c r="N202" s="288" t="s">
        <v>36</v>
      </c>
      <c r="O202" s="290" t="s">
        <v>13</v>
      </c>
      <c r="P202" s="305" t="s">
        <v>37</v>
      </c>
      <c r="Q202" s="289"/>
    </row>
    <row r="203" spans="1:17" ht="57.6" x14ac:dyDescent="0.3">
      <c r="A203" s="284" t="s">
        <v>30</v>
      </c>
      <c r="B203" s="285" t="s">
        <v>5706</v>
      </c>
      <c r="C203" s="285"/>
      <c r="D203" s="285" t="s">
        <v>865</v>
      </c>
      <c r="E203" s="304" t="s">
        <v>866</v>
      </c>
      <c r="F203" s="304" t="s">
        <v>4421</v>
      </c>
      <c r="G203" s="304" t="s">
        <v>4422</v>
      </c>
      <c r="H203" s="287" t="s">
        <v>33</v>
      </c>
      <c r="I203" s="287" t="s">
        <v>4</v>
      </c>
      <c r="J203" s="287" t="s">
        <v>5</v>
      </c>
      <c r="K203" s="287" t="s">
        <v>60</v>
      </c>
      <c r="L203" s="287" t="s">
        <v>853</v>
      </c>
      <c r="M203" s="285" t="s">
        <v>854</v>
      </c>
      <c r="N203" s="285"/>
      <c r="O203" s="287" t="s">
        <v>13</v>
      </c>
      <c r="P203" s="304" t="s">
        <v>37</v>
      </c>
      <c r="Q203" s="286"/>
    </row>
    <row r="204" spans="1:17" ht="72" x14ac:dyDescent="0.3">
      <c r="A204" s="284" t="s">
        <v>30</v>
      </c>
      <c r="B204" s="288" t="s">
        <v>6327</v>
      </c>
      <c r="C204" s="288" t="s">
        <v>867</v>
      </c>
      <c r="D204" s="288" t="s">
        <v>868</v>
      </c>
      <c r="E204" s="305" t="s">
        <v>869</v>
      </c>
      <c r="F204" s="305" t="s">
        <v>870</v>
      </c>
      <c r="G204" s="305" t="s">
        <v>871</v>
      </c>
      <c r="H204" s="290" t="s">
        <v>33</v>
      </c>
      <c r="I204" s="290" t="s">
        <v>8</v>
      </c>
      <c r="J204" s="290" t="s">
        <v>5</v>
      </c>
      <c r="K204" s="290" t="s">
        <v>60</v>
      </c>
      <c r="L204" s="290" t="s">
        <v>853</v>
      </c>
      <c r="M204" s="288" t="s">
        <v>854</v>
      </c>
      <c r="N204" s="288" t="s">
        <v>36</v>
      </c>
      <c r="O204" s="290" t="s">
        <v>13</v>
      </c>
      <c r="P204" s="305" t="s">
        <v>37</v>
      </c>
      <c r="Q204" s="289"/>
    </row>
    <row r="205" spans="1:17" ht="72" x14ac:dyDescent="0.3">
      <c r="A205" s="284" t="s">
        <v>30</v>
      </c>
      <c r="B205" s="285" t="s">
        <v>6327</v>
      </c>
      <c r="C205" s="285" t="s">
        <v>872</v>
      </c>
      <c r="D205" s="285" t="s">
        <v>873</v>
      </c>
      <c r="E205" s="304" t="s">
        <v>874</v>
      </c>
      <c r="F205" s="304" t="s">
        <v>875</v>
      </c>
      <c r="G205" s="304" t="s">
        <v>876</v>
      </c>
      <c r="H205" s="287" t="s">
        <v>33</v>
      </c>
      <c r="I205" s="287" t="s">
        <v>8</v>
      </c>
      <c r="J205" s="287" t="s">
        <v>5</v>
      </c>
      <c r="K205" s="287" t="s">
        <v>60</v>
      </c>
      <c r="L205" s="287" t="s">
        <v>853</v>
      </c>
      <c r="M205" s="285" t="s">
        <v>854</v>
      </c>
      <c r="N205" s="285" t="s">
        <v>36</v>
      </c>
      <c r="O205" s="287" t="s">
        <v>13</v>
      </c>
      <c r="P205" s="304" t="s">
        <v>37</v>
      </c>
      <c r="Q205" s="286"/>
    </row>
    <row r="206" spans="1:17" ht="72" x14ac:dyDescent="0.3">
      <c r="A206" s="284" t="s">
        <v>30</v>
      </c>
      <c r="B206" s="288" t="s">
        <v>6327</v>
      </c>
      <c r="C206" s="288" t="s">
        <v>877</v>
      </c>
      <c r="D206" s="288" t="s">
        <v>878</v>
      </c>
      <c r="E206" s="305" t="s">
        <v>879</v>
      </c>
      <c r="F206" s="305" t="s">
        <v>880</v>
      </c>
      <c r="G206" s="305" t="s">
        <v>881</v>
      </c>
      <c r="H206" s="290" t="s">
        <v>33</v>
      </c>
      <c r="I206" s="290" t="s">
        <v>8</v>
      </c>
      <c r="J206" s="290" t="s">
        <v>5</v>
      </c>
      <c r="K206" s="290" t="s">
        <v>60</v>
      </c>
      <c r="L206" s="290" t="s">
        <v>853</v>
      </c>
      <c r="M206" s="288" t="s">
        <v>854</v>
      </c>
      <c r="N206" s="288" t="s">
        <v>36</v>
      </c>
      <c r="O206" s="290" t="s">
        <v>13</v>
      </c>
      <c r="P206" s="305" t="s">
        <v>37</v>
      </c>
      <c r="Q206" s="289"/>
    </row>
    <row r="207" spans="1:17" ht="72" x14ac:dyDescent="0.3">
      <c r="A207" s="284" t="s">
        <v>30</v>
      </c>
      <c r="B207" s="285" t="s">
        <v>6327</v>
      </c>
      <c r="C207" s="285" t="s">
        <v>882</v>
      </c>
      <c r="D207" s="285" t="s">
        <v>883</v>
      </c>
      <c r="E207" s="304" t="s">
        <v>884</v>
      </c>
      <c r="F207" s="304" t="s">
        <v>4423</v>
      </c>
      <c r="G207" s="304" t="s">
        <v>4424</v>
      </c>
      <c r="H207" s="287" t="s">
        <v>33</v>
      </c>
      <c r="I207" s="287" t="s">
        <v>8</v>
      </c>
      <c r="J207" s="287" t="s">
        <v>5</v>
      </c>
      <c r="K207" s="287" t="s">
        <v>60</v>
      </c>
      <c r="L207" s="287" t="s">
        <v>853</v>
      </c>
      <c r="M207" s="285" t="s">
        <v>854</v>
      </c>
      <c r="N207" s="285" t="s">
        <v>36</v>
      </c>
      <c r="O207" s="287" t="s">
        <v>13</v>
      </c>
      <c r="P207" s="304" t="s">
        <v>37</v>
      </c>
      <c r="Q207" s="286"/>
    </row>
    <row r="208" spans="1:17" ht="57.6" x14ac:dyDescent="0.3">
      <c r="A208" s="284" t="s">
        <v>30</v>
      </c>
      <c r="B208" s="288" t="s">
        <v>5140</v>
      </c>
      <c r="C208" s="288"/>
      <c r="D208" s="288" t="s">
        <v>885</v>
      </c>
      <c r="E208" s="305" t="s">
        <v>886</v>
      </c>
      <c r="F208" s="305" t="s">
        <v>4425</v>
      </c>
      <c r="G208" s="305" t="s">
        <v>4426</v>
      </c>
      <c r="H208" s="290" t="s">
        <v>33</v>
      </c>
      <c r="I208" s="290" t="s">
        <v>4</v>
      </c>
      <c r="J208" s="290" t="s">
        <v>5</v>
      </c>
      <c r="K208" s="290" t="s">
        <v>34</v>
      </c>
      <c r="L208" s="290" t="s">
        <v>35</v>
      </c>
      <c r="M208" s="288" t="s">
        <v>4616</v>
      </c>
      <c r="N208" s="288" t="s">
        <v>36</v>
      </c>
      <c r="O208" s="290" t="s">
        <v>9</v>
      </c>
      <c r="P208" s="305" t="s">
        <v>37</v>
      </c>
      <c r="Q208" s="289"/>
    </row>
    <row r="209" spans="1:17" ht="72" x14ac:dyDescent="0.3">
      <c r="A209" s="284" t="s">
        <v>30</v>
      </c>
      <c r="B209" s="285" t="s">
        <v>6309</v>
      </c>
      <c r="C209" s="285"/>
      <c r="D209" s="285" t="s">
        <v>887</v>
      </c>
      <c r="E209" s="304" t="s">
        <v>888</v>
      </c>
      <c r="F209" s="304" t="s">
        <v>889</v>
      </c>
      <c r="G209" s="304" t="s">
        <v>890</v>
      </c>
      <c r="H209" s="287" t="s">
        <v>33</v>
      </c>
      <c r="I209" s="287" t="s">
        <v>4</v>
      </c>
      <c r="J209" s="287" t="s">
        <v>5</v>
      </c>
      <c r="K209" s="287" t="s">
        <v>34</v>
      </c>
      <c r="L209" s="287" t="s">
        <v>602</v>
      </c>
      <c r="M209" s="285" t="s">
        <v>603</v>
      </c>
      <c r="N209" s="285" t="s">
        <v>36</v>
      </c>
      <c r="O209" s="287"/>
      <c r="P209" s="304" t="s">
        <v>37</v>
      </c>
      <c r="Q209" s="286"/>
    </row>
    <row r="210" spans="1:17" ht="72" x14ac:dyDescent="0.3">
      <c r="A210" s="284" t="s">
        <v>30</v>
      </c>
      <c r="B210" s="288" t="s">
        <v>5695</v>
      </c>
      <c r="C210" s="288" t="s">
        <v>891</v>
      </c>
      <c r="D210" s="288" t="s">
        <v>892</v>
      </c>
      <c r="E210" s="305" t="s">
        <v>893</v>
      </c>
      <c r="F210" s="305" t="s">
        <v>894</v>
      </c>
      <c r="G210" s="305" t="s">
        <v>895</v>
      </c>
      <c r="H210" s="290" t="s">
        <v>33</v>
      </c>
      <c r="I210" s="290" t="s">
        <v>8</v>
      </c>
      <c r="J210" s="290" t="s">
        <v>5</v>
      </c>
      <c r="K210" s="290" t="s">
        <v>34</v>
      </c>
      <c r="L210" s="290" t="s">
        <v>602</v>
      </c>
      <c r="M210" s="288" t="s">
        <v>603</v>
      </c>
      <c r="N210" s="288" t="s">
        <v>36</v>
      </c>
      <c r="O210" s="290" t="s">
        <v>604</v>
      </c>
      <c r="P210" s="305" t="s">
        <v>37</v>
      </c>
      <c r="Q210" s="289"/>
    </row>
    <row r="211" spans="1:17" ht="43.2" x14ac:dyDescent="0.3">
      <c r="A211" s="284" t="s">
        <v>30</v>
      </c>
      <c r="B211" s="285" t="s">
        <v>5172</v>
      </c>
      <c r="C211" s="285" t="s">
        <v>896</v>
      </c>
      <c r="D211" s="285" t="s">
        <v>897</v>
      </c>
      <c r="E211" s="304" t="s">
        <v>898</v>
      </c>
      <c r="F211" s="304" t="s">
        <v>899</v>
      </c>
      <c r="G211" s="304" t="s">
        <v>900</v>
      </c>
      <c r="H211" s="287" t="s">
        <v>33</v>
      </c>
      <c r="I211" s="287" t="s">
        <v>8</v>
      </c>
      <c r="J211" s="287" t="s">
        <v>5</v>
      </c>
      <c r="K211" s="287" t="s">
        <v>709</v>
      </c>
      <c r="L211" s="287" t="s">
        <v>901</v>
      </c>
      <c r="M211" s="285" t="s">
        <v>902</v>
      </c>
      <c r="N211" s="285" t="s">
        <v>36</v>
      </c>
      <c r="O211" s="287" t="s">
        <v>144</v>
      </c>
      <c r="P211" s="304" t="s">
        <v>37</v>
      </c>
      <c r="Q211" s="286"/>
    </row>
    <row r="212" spans="1:17" ht="43.2" x14ac:dyDescent="0.3">
      <c r="A212" s="284" t="s">
        <v>30</v>
      </c>
      <c r="B212" s="288" t="s">
        <v>5172</v>
      </c>
      <c r="C212" s="288" t="s">
        <v>903</v>
      </c>
      <c r="D212" s="288" t="s">
        <v>904</v>
      </c>
      <c r="E212" s="305" t="s">
        <v>905</v>
      </c>
      <c r="F212" s="305" t="s">
        <v>906</v>
      </c>
      <c r="G212" s="305" t="s">
        <v>907</v>
      </c>
      <c r="H212" s="290" t="s">
        <v>33</v>
      </c>
      <c r="I212" s="290" t="s">
        <v>8</v>
      </c>
      <c r="J212" s="290" t="s">
        <v>5</v>
      </c>
      <c r="K212" s="290" t="s">
        <v>709</v>
      </c>
      <c r="L212" s="290" t="s">
        <v>901</v>
      </c>
      <c r="M212" s="288" t="s">
        <v>902</v>
      </c>
      <c r="N212" s="288" t="s">
        <v>36</v>
      </c>
      <c r="O212" s="290" t="s">
        <v>144</v>
      </c>
      <c r="P212" s="305" t="s">
        <v>37</v>
      </c>
      <c r="Q212" s="289"/>
    </row>
    <row r="213" spans="1:17" ht="43.2" x14ac:dyDescent="0.3">
      <c r="A213" s="284" t="s">
        <v>30</v>
      </c>
      <c r="B213" s="285" t="s">
        <v>5172</v>
      </c>
      <c r="C213" s="285" t="s">
        <v>908</v>
      </c>
      <c r="D213" s="285" t="s">
        <v>909</v>
      </c>
      <c r="E213" s="304" t="s">
        <v>910</v>
      </c>
      <c r="F213" s="304" t="s">
        <v>911</v>
      </c>
      <c r="G213" s="304" t="s">
        <v>912</v>
      </c>
      <c r="H213" s="287" t="s">
        <v>33</v>
      </c>
      <c r="I213" s="287" t="s">
        <v>8</v>
      </c>
      <c r="J213" s="287" t="s">
        <v>5</v>
      </c>
      <c r="K213" s="287" t="s">
        <v>709</v>
      </c>
      <c r="L213" s="287" t="s">
        <v>901</v>
      </c>
      <c r="M213" s="285" t="s">
        <v>902</v>
      </c>
      <c r="N213" s="285" t="s">
        <v>36</v>
      </c>
      <c r="O213" s="287" t="s">
        <v>144</v>
      </c>
      <c r="P213" s="304" t="s">
        <v>37</v>
      </c>
      <c r="Q213" s="286"/>
    </row>
    <row r="214" spans="1:17" ht="43.2" x14ac:dyDescent="0.3">
      <c r="A214" s="284" t="s">
        <v>30</v>
      </c>
      <c r="B214" s="288" t="s">
        <v>5172</v>
      </c>
      <c r="C214" s="288" t="s">
        <v>913</v>
      </c>
      <c r="D214" s="288" t="s">
        <v>914</v>
      </c>
      <c r="E214" s="305" t="s">
        <v>915</v>
      </c>
      <c r="F214" s="305" t="s">
        <v>916</v>
      </c>
      <c r="G214" s="305" t="s">
        <v>917</v>
      </c>
      <c r="H214" s="290" t="s">
        <v>33</v>
      </c>
      <c r="I214" s="290" t="s">
        <v>8</v>
      </c>
      <c r="J214" s="290" t="s">
        <v>5</v>
      </c>
      <c r="K214" s="290" t="s">
        <v>709</v>
      </c>
      <c r="L214" s="290" t="s">
        <v>901</v>
      </c>
      <c r="M214" s="288" t="s">
        <v>902</v>
      </c>
      <c r="N214" s="288" t="s">
        <v>36</v>
      </c>
      <c r="O214" s="290" t="s">
        <v>144</v>
      </c>
      <c r="P214" s="305" t="s">
        <v>37</v>
      </c>
      <c r="Q214" s="289"/>
    </row>
    <row r="215" spans="1:17" ht="43.2" x14ac:dyDescent="0.3">
      <c r="A215" s="284" t="s">
        <v>30</v>
      </c>
      <c r="B215" s="285" t="s">
        <v>5172</v>
      </c>
      <c r="C215" s="285" t="s">
        <v>918</v>
      </c>
      <c r="D215" s="285" t="s">
        <v>919</v>
      </c>
      <c r="E215" s="304" t="s">
        <v>920</v>
      </c>
      <c r="F215" s="304" t="s">
        <v>921</v>
      </c>
      <c r="G215" s="304" t="s">
        <v>922</v>
      </c>
      <c r="H215" s="287" t="s">
        <v>33</v>
      </c>
      <c r="I215" s="287" t="s">
        <v>8</v>
      </c>
      <c r="J215" s="287" t="s">
        <v>5</v>
      </c>
      <c r="K215" s="287" t="s">
        <v>709</v>
      </c>
      <c r="L215" s="287" t="s">
        <v>901</v>
      </c>
      <c r="M215" s="285" t="s">
        <v>902</v>
      </c>
      <c r="N215" s="285" t="s">
        <v>36</v>
      </c>
      <c r="O215" s="287" t="s">
        <v>144</v>
      </c>
      <c r="P215" s="304" t="s">
        <v>37</v>
      </c>
      <c r="Q215" s="286"/>
    </row>
    <row r="216" spans="1:17" ht="43.2" x14ac:dyDescent="0.3">
      <c r="A216" s="284" t="s">
        <v>30</v>
      </c>
      <c r="B216" s="288" t="s">
        <v>5172</v>
      </c>
      <c r="C216" s="288" t="s">
        <v>923</v>
      </c>
      <c r="D216" s="288" t="s">
        <v>924</v>
      </c>
      <c r="E216" s="305" t="s">
        <v>925</v>
      </c>
      <c r="F216" s="305" t="s">
        <v>926</v>
      </c>
      <c r="G216" s="305" t="s">
        <v>927</v>
      </c>
      <c r="H216" s="290" t="s">
        <v>33</v>
      </c>
      <c r="I216" s="290" t="s">
        <v>8</v>
      </c>
      <c r="J216" s="290" t="s">
        <v>5</v>
      </c>
      <c r="K216" s="290" t="s">
        <v>709</v>
      </c>
      <c r="L216" s="290" t="s">
        <v>901</v>
      </c>
      <c r="M216" s="288" t="s">
        <v>902</v>
      </c>
      <c r="N216" s="288" t="s">
        <v>36</v>
      </c>
      <c r="O216" s="290" t="s">
        <v>144</v>
      </c>
      <c r="P216" s="305" t="s">
        <v>37</v>
      </c>
      <c r="Q216" s="289"/>
    </row>
    <row r="217" spans="1:17" ht="43.2" x14ac:dyDescent="0.3">
      <c r="A217" s="284" t="s">
        <v>30</v>
      </c>
      <c r="B217" s="285" t="s">
        <v>5695</v>
      </c>
      <c r="C217" s="285" t="s">
        <v>929</v>
      </c>
      <c r="D217" s="285" t="s">
        <v>930</v>
      </c>
      <c r="E217" s="304" t="s">
        <v>931</v>
      </c>
      <c r="F217" s="304" t="s">
        <v>932</v>
      </c>
      <c r="G217" s="304" t="s">
        <v>933</v>
      </c>
      <c r="H217" s="287" t="s">
        <v>33</v>
      </c>
      <c r="I217" s="287" t="s">
        <v>8</v>
      </c>
      <c r="J217" s="287" t="s">
        <v>5</v>
      </c>
      <c r="K217" s="287" t="s">
        <v>34</v>
      </c>
      <c r="L217" s="287" t="s">
        <v>602</v>
      </c>
      <c r="M217" s="285" t="s">
        <v>603</v>
      </c>
      <c r="N217" s="285" t="s">
        <v>36</v>
      </c>
      <c r="O217" s="287" t="s">
        <v>604</v>
      </c>
      <c r="P217" s="304" t="s">
        <v>37</v>
      </c>
      <c r="Q217" s="286"/>
    </row>
    <row r="218" spans="1:17" ht="43.2" x14ac:dyDescent="0.3">
      <c r="A218" s="284" t="s">
        <v>30</v>
      </c>
      <c r="B218" s="288" t="s">
        <v>6309</v>
      </c>
      <c r="C218" s="288" t="s">
        <v>934</v>
      </c>
      <c r="D218" s="288" t="s">
        <v>935</v>
      </c>
      <c r="E218" s="305" t="s">
        <v>936</v>
      </c>
      <c r="F218" s="305" t="s">
        <v>4676</v>
      </c>
      <c r="G218" s="305" t="s">
        <v>4677</v>
      </c>
      <c r="H218" s="290" t="s">
        <v>33</v>
      </c>
      <c r="I218" s="290" t="s">
        <v>8</v>
      </c>
      <c r="J218" s="290" t="s">
        <v>5</v>
      </c>
      <c r="K218" s="290" t="s">
        <v>34</v>
      </c>
      <c r="L218" s="290" t="s">
        <v>602</v>
      </c>
      <c r="M218" s="288" t="s">
        <v>603</v>
      </c>
      <c r="N218" s="288" t="s">
        <v>36</v>
      </c>
      <c r="O218" s="290" t="s">
        <v>604</v>
      </c>
      <c r="P218" s="305" t="s">
        <v>37</v>
      </c>
      <c r="Q218" s="289"/>
    </row>
    <row r="219" spans="1:17" ht="43.2" x14ac:dyDescent="0.3">
      <c r="A219" s="284" t="s">
        <v>30</v>
      </c>
      <c r="B219" s="285" t="s">
        <v>5695</v>
      </c>
      <c r="C219" s="285" t="s">
        <v>937</v>
      </c>
      <c r="D219" s="285" t="s">
        <v>938</v>
      </c>
      <c r="E219" s="304" t="s">
        <v>939</v>
      </c>
      <c r="F219" s="304" t="s">
        <v>4427</v>
      </c>
      <c r="G219" s="304" t="s">
        <v>4428</v>
      </c>
      <c r="H219" s="287" t="s">
        <v>33</v>
      </c>
      <c r="I219" s="287" t="s">
        <v>8</v>
      </c>
      <c r="J219" s="287" t="s">
        <v>5</v>
      </c>
      <c r="K219" s="287" t="s">
        <v>34</v>
      </c>
      <c r="L219" s="287" t="s">
        <v>602</v>
      </c>
      <c r="M219" s="285" t="s">
        <v>603</v>
      </c>
      <c r="N219" s="285" t="s">
        <v>36</v>
      </c>
      <c r="O219" s="287" t="s">
        <v>604</v>
      </c>
      <c r="P219" s="304" t="s">
        <v>37</v>
      </c>
      <c r="Q219" s="286"/>
    </row>
    <row r="220" spans="1:17" ht="43.2" x14ac:dyDescent="0.3">
      <c r="A220" s="284" t="s">
        <v>30</v>
      </c>
      <c r="B220" s="288" t="s">
        <v>6309</v>
      </c>
      <c r="C220" s="288" t="s">
        <v>940</v>
      </c>
      <c r="D220" s="288" t="s">
        <v>941</v>
      </c>
      <c r="E220" s="305" t="s">
        <v>942</v>
      </c>
      <c r="F220" s="305" t="s">
        <v>943</v>
      </c>
      <c r="G220" s="305" t="s">
        <v>4678</v>
      </c>
      <c r="H220" s="290" t="s">
        <v>33</v>
      </c>
      <c r="I220" s="290" t="s">
        <v>8</v>
      </c>
      <c r="J220" s="290" t="s">
        <v>5</v>
      </c>
      <c r="K220" s="290" t="s">
        <v>34</v>
      </c>
      <c r="L220" s="290" t="s">
        <v>602</v>
      </c>
      <c r="M220" s="288" t="s">
        <v>603</v>
      </c>
      <c r="N220" s="288" t="s">
        <v>36</v>
      </c>
      <c r="O220" s="290" t="s">
        <v>944</v>
      </c>
      <c r="P220" s="305" t="s">
        <v>37</v>
      </c>
      <c r="Q220" s="289"/>
    </row>
    <row r="221" spans="1:17" ht="43.2" x14ac:dyDescent="0.3">
      <c r="A221" s="284" t="s">
        <v>30</v>
      </c>
      <c r="B221" s="285" t="s">
        <v>6309</v>
      </c>
      <c r="C221" s="285" t="s">
        <v>945</v>
      </c>
      <c r="D221" s="285" t="s">
        <v>946</v>
      </c>
      <c r="E221" s="304" t="s">
        <v>947</v>
      </c>
      <c r="F221" s="304" t="s">
        <v>948</v>
      </c>
      <c r="G221" s="304" t="s">
        <v>949</v>
      </c>
      <c r="H221" s="287" t="s">
        <v>33</v>
      </c>
      <c r="I221" s="287" t="s">
        <v>8</v>
      </c>
      <c r="J221" s="287" t="s">
        <v>5</v>
      </c>
      <c r="K221" s="287" t="s">
        <v>34</v>
      </c>
      <c r="L221" s="287" t="s">
        <v>602</v>
      </c>
      <c r="M221" s="285" t="s">
        <v>603</v>
      </c>
      <c r="N221" s="285" t="s">
        <v>36</v>
      </c>
      <c r="O221" s="287" t="s">
        <v>604</v>
      </c>
      <c r="P221" s="304" t="s">
        <v>37</v>
      </c>
      <c r="Q221" s="286"/>
    </row>
    <row r="222" spans="1:17" ht="43.2" x14ac:dyDescent="0.3">
      <c r="A222" s="284" t="s">
        <v>30</v>
      </c>
      <c r="B222" s="288" t="s">
        <v>5695</v>
      </c>
      <c r="C222" s="288" t="s">
        <v>950</v>
      </c>
      <c r="D222" s="288" t="s">
        <v>951</v>
      </c>
      <c r="E222" s="305" t="s">
        <v>952</v>
      </c>
      <c r="F222" s="305" t="s">
        <v>953</v>
      </c>
      <c r="G222" s="305" t="s">
        <v>954</v>
      </c>
      <c r="H222" s="290" t="s">
        <v>68</v>
      </c>
      <c r="I222" s="290" t="s">
        <v>8</v>
      </c>
      <c r="J222" s="290" t="s">
        <v>5</v>
      </c>
      <c r="K222" s="290" t="s">
        <v>34</v>
      </c>
      <c r="L222" s="290" t="s">
        <v>602</v>
      </c>
      <c r="M222" s="288" t="s">
        <v>603</v>
      </c>
      <c r="N222" s="288" t="s">
        <v>36</v>
      </c>
      <c r="O222" s="290" t="s">
        <v>604</v>
      </c>
      <c r="P222" s="305" t="s">
        <v>37</v>
      </c>
      <c r="Q222" s="289"/>
    </row>
    <row r="223" spans="1:17" ht="43.2" x14ac:dyDescent="0.3">
      <c r="A223" s="284" t="s">
        <v>30</v>
      </c>
      <c r="B223" s="285" t="s">
        <v>6309</v>
      </c>
      <c r="C223" s="285"/>
      <c r="D223" s="285" t="s">
        <v>955</v>
      </c>
      <c r="E223" s="304" t="s">
        <v>956</v>
      </c>
      <c r="F223" s="304" t="s">
        <v>957</v>
      </c>
      <c r="G223" s="304" t="s">
        <v>958</v>
      </c>
      <c r="H223" s="287" t="s">
        <v>33</v>
      </c>
      <c r="I223" s="287" t="s">
        <v>4</v>
      </c>
      <c r="J223" s="287" t="s">
        <v>5</v>
      </c>
      <c r="K223" s="287" t="s">
        <v>34</v>
      </c>
      <c r="L223" s="287" t="s">
        <v>602</v>
      </c>
      <c r="M223" s="285" t="s">
        <v>603</v>
      </c>
      <c r="N223" s="285" t="s">
        <v>36</v>
      </c>
      <c r="O223" s="287" t="s">
        <v>13</v>
      </c>
      <c r="P223" s="304" t="s">
        <v>37</v>
      </c>
      <c r="Q223" s="286"/>
    </row>
    <row r="224" spans="1:17" ht="72" x14ac:dyDescent="0.3">
      <c r="A224" s="284" t="s">
        <v>30</v>
      </c>
      <c r="B224" s="288" t="s">
        <v>5690</v>
      </c>
      <c r="C224" s="288"/>
      <c r="D224" s="288" t="s">
        <v>959</v>
      </c>
      <c r="E224" s="305" t="s">
        <v>960</v>
      </c>
      <c r="F224" s="305" t="s">
        <v>961</v>
      </c>
      <c r="G224" s="305" t="s">
        <v>962</v>
      </c>
      <c r="H224" s="290" t="s">
        <v>33</v>
      </c>
      <c r="I224" s="290" t="s">
        <v>4</v>
      </c>
      <c r="J224" s="290" t="s">
        <v>5</v>
      </c>
      <c r="K224" s="290" t="s">
        <v>53</v>
      </c>
      <c r="L224" s="290" t="s">
        <v>660</v>
      </c>
      <c r="M224" s="288" t="s">
        <v>963</v>
      </c>
      <c r="N224" s="288" t="s">
        <v>36</v>
      </c>
      <c r="O224" s="290" t="s">
        <v>12</v>
      </c>
      <c r="P224" s="305" t="s">
        <v>37</v>
      </c>
      <c r="Q224" s="289"/>
    </row>
    <row r="225" spans="1:17" ht="57.6" x14ac:dyDescent="0.3">
      <c r="A225" s="284" t="s">
        <v>30</v>
      </c>
      <c r="B225" s="285" t="s">
        <v>5173</v>
      </c>
      <c r="C225" s="285" t="s">
        <v>964</v>
      </c>
      <c r="D225" s="285" t="s">
        <v>965</v>
      </c>
      <c r="E225" s="304" t="s">
        <v>966</v>
      </c>
      <c r="F225" s="304" t="s">
        <v>967</v>
      </c>
      <c r="G225" s="304" t="s">
        <v>968</v>
      </c>
      <c r="H225" s="287" t="s">
        <v>33</v>
      </c>
      <c r="I225" s="287" t="s">
        <v>8</v>
      </c>
      <c r="J225" s="287" t="s">
        <v>5</v>
      </c>
      <c r="K225" s="287" t="s">
        <v>969</v>
      </c>
      <c r="L225" s="287" t="s">
        <v>61</v>
      </c>
      <c r="M225" s="285" t="s">
        <v>62</v>
      </c>
      <c r="N225" s="285" t="s">
        <v>36</v>
      </c>
      <c r="O225" s="287" t="s">
        <v>13</v>
      </c>
      <c r="P225" s="304" t="s">
        <v>37</v>
      </c>
      <c r="Q225" s="286"/>
    </row>
    <row r="226" spans="1:17" ht="57.6" x14ac:dyDescent="0.3">
      <c r="A226" s="284" t="s">
        <v>30</v>
      </c>
      <c r="B226" s="288" t="s">
        <v>5173</v>
      </c>
      <c r="C226" s="288" t="s">
        <v>970</v>
      </c>
      <c r="D226" s="288" t="s">
        <v>971</v>
      </c>
      <c r="E226" s="305" t="s">
        <v>972</v>
      </c>
      <c r="F226" s="305" t="s">
        <v>973</v>
      </c>
      <c r="G226" s="305" t="s">
        <v>974</v>
      </c>
      <c r="H226" s="290" t="s">
        <v>33</v>
      </c>
      <c r="I226" s="290" t="s">
        <v>8</v>
      </c>
      <c r="J226" s="290" t="s">
        <v>5</v>
      </c>
      <c r="K226" s="290" t="s">
        <v>969</v>
      </c>
      <c r="L226" s="290" t="s">
        <v>61</v>
      </c>
      <c r="M226" s="288" t="s">
        <v>62</v>
      </c>
      <c r="N226" s="288" t="s">
        <v>36</v>
      </c>
      <c r="O226" s="290" t="s">
        <v>13</v>
      </c>
      <c r="P226" s="305" t="s">
        <v>37</v>
      </c>
      <c r="Q226" s="289"/>
    </row>
    <row r="227" spans="1:17" ht="57.6" x14ac:dyDescent="0.3">
      <c r="A227" s="284" t="s">
        <v>30</v>
      </c>
      <c r="B227" s="285" t="s">
        <v>5173</v>
      </c>
      <c r="C227" s="285" t="s">
        <v>975</v>
      </c>
      <c r="D227" s="285" t="s">
        <v>976</v>
      </c>
      <c r="E227" s="304" t="s">
        <v>977</v>
      </c>
      <c r="F227" s="304" t="s">
        <v>978</v>
      </c>
      <c r="G227" s="304" t="s">
        <v>979</v>
      </c>
      <c r="H227" s="287" t="s">
        <v>33</v>
      </c>
      <c r="I227" s="287" t="s">
        <v>8</v>
      </c>
      <c r="J227" s="287" t="s">
        <v>5</v>
      </c>
      <c r="K227" s="287" t="s">
        <v>969</v>
      </c>
      <c r="L227" s="287" t="s">
        <v>61</v>
      </c>
      <c r="M227" s="285" t="s">
        <v>62</v>
      </c>
      <c r="N227" s="285" t="s">
        <v>36</v>
      </c>
      <c r="O227" s="287" t="s">
        <v>13</v>
      </c>
      <c r="P227" s="304" t="s">
        <v>37</v>
      </c>
      <c r="Q227" s="286"/>
    </row>
    <row r="228" spans="1:17" ht="57.6" x14ac:dyDescent="0.3">
      <c r="A228" s="284" t="s">
        <v>30</v>
      </c>
      <c r="B228" s="288" t="s">
        <v>5173</v>
      </c>
      <c r="C228" s="288" t="s">
        <v>980</v>
      </c>
      <c r="D228" s="288" t="s">
        <v>981</v>
      </c>
      <c r="E228" s="305" t="s">
        <v>982</v>
      </c>
      <c r="F228" s="305" t="s">
        <v>983</v>
      </c>
      <c r="G228" s="305" t="s">
        <v>984</v>
      </c>
      <c r="H228" s="290" t="s">
        <v>33</v>
      </c>
      <c r="I228" s="290" t="s">
        <v>8</v>
      </c>
      <c r="J228" s="290" t="s">
        <v>5</v>
      </c>
      <c r="K228" s="290" t="s">
        <v>969</v>
      </c>
      <c r="L228" s="290" t="s">
        <v>61</v>
      </c>
      <c r="M228" s="288" t="s">
        <v>62</v>
      </c>
      <c r="N228" s="288" t="s">
        <v>36</v>
      </c>
      <c r="O228" s="290" t="s">
        <v>13</v>
      </c>
      <c r="P228" s="305" t="s">
        <v>37</v>
      </c>
      <c r="Q228" s="289"/>
    </row>
    <row r="229" spans="1:17" ht="57.6" x14ac:dyDescent="0.3">
      <c r="A229" s="284" t="s">
        <v>30</v>
      </c>
      <c r="B229" s="285" t="s">
        <v>5173</v>
      </c>
      <c r="C229" s="285" t="s">
        <v>985</v>
      </c>
      <c r="D229" s="285" t="s">
        <v>986</v>
      </c>
      <c r="E229" s="304" t="s">
        <v>987</v>
      </c>
      <c r="F229" s="304" t="s">
        <v>988</v>
      </c>
      <c r="G229" s="304" t="s">
        <v>989</v>
      </c>
      <c r="H229" s="287" t="s">
        <v>33</v>
      </c>
      <c r="I229" s="287" t="s">
        <v>8</v>
      </c>
      <c r="J229" s="287" t="s">
        <v>5</v>
      </c>
      <c r="K229" s="287" t="s">
        <v>969</v>
      </c>
      <c r="L229" s="287" t="s">
        <v>61</v>
      </c>
      <c r="M229" s="285" t="s">
        <v>62</v>
      </c>
      <c r="N229" s="285" t="s">
        <v>36</v>
      </c>
      <c r="O229" s="287" t="s">
        <v>13</v>
      </c>
      <c r="P229" s="304" t="s">
        <v>37</v>
      </c>
      <c r="Q229" s="286"/>
    </row>
    <row r="230" spans="1:17" ht="57.6" x14ac:dyDescent="0.3">
      <c r="A230" s="284" t="s">
        <v>30</v>
      </c>
      <c r="B230" s="288" t="s">
        <v>5173</v>
      </c>
      <c r="C230" s="288" t="s">
        <v>990</v>
      </c>
      <c r="D230" s="288" t="s">
        <v>991</v>
      </c>
      <c r="E230" s="305" t="s">
        <v>992</v>
      </c>
      <c r="F230" s="305" t="s">
        <v>993</v>
      </c>
      <c r="G230" s="305" t="s">
        <v>994</v>
      </c>
      <c r="H230" s="290" t="s">
        <v>33</v>
      </c>
      <c r="I230" s="290" t="s">
        <v>8</v>
      </c>
      <c r="J230" s="290" t="s">
        <v>5</v>
      </c>
      <c r="K230" s="290" t="s">
        <v>969</v>
      </c>
      <c r="L230" s="290" t="s">
        <v>61</v>
      </c>
      <c r="M230" s="288" t="s">
        <v>62</v>
      </c>
      <c r="N230" s="288" t="s">
        <v>36</v>
      </c>
      <c r="O230" s="290" t="s">
        <v>13</v>
      </c>
      <c r="P230" s="305" t="s">
        <v>37</v>
      </c>
      <c r="Q230" s="289"/>
    </row>
    <row r="231" spans="1:17" ht="72" x14ac:dyDescent="0.3">
      <c r="A231" s="284" t="s">
        <v>30</v>
      </c>
      <c r="B231" s="285" t="s">
        <v>6311</v>
      </c>
      <c r="C231" s="285"/>
      <c r="D231" s="285" t="s">
        <v>995</v>
      </c>
      <c r="E231" s="304" t="s">
        <v>996</v>
      </c>
      <c r="F231" s="304" t="s">
        <v>997</v>
      </c>
      <c r="G231" s="304" t="s">
        <v>998</v>
      </c>
      <c r="H231" s="287" t="s">
        <v>33</v>
      </c>
      <c r="I231" s="287" t="s">
        <v>4</v>
      </c>
      <c r="J231" s="287" t="s">
        <v>5</v>
      </c>
      <c r="K231" s="287" t="s">
        <v>969</v>
      </c>
      <c r="L231" s="287" t="s">
        <v>61</v>
      </c>
      <c r="M231" s="285" t="s">
        <v>62</v>
      </c>
      <c r="N231" s="285" t="s">
        <v>36</v>
      </c>
      <c r="O231" s="287" t="s">
        <v>13</v>
      </c>
      <c r="P231" s="304" t="s">
        <v>37</v>
      </c>
      <c r="Q231" s="286"/>
    </row>
    <row r="232" spans="1:17" ht="72" x14ac:dyDescent="0.3">
      <c r="A232" s="284" t="s">
        <v>30</v>
      </c>
      <c r="B232" s="288" t="s">
        <v>4669</v>
      </c>
      <c r="C232" s="288"/>
      <c r="D232" s="288" t="s">
        <v>999</v>
      </c>
      <c r="E232" s="305" t="s">
        <v>1000</v>
      </c>
      <c r="F232" s="305" t="s">
        <v>1001</v>
      </c>
      <c r="G232" s="305" t="s">
        <v>1002</v>
      </c>
      <c r="H232" s="290" t="s">
        <v>33</v>
      </c>
      <c r="I232" s="290" t="s">
        <v>4</v>
      </c>
      <c r="J232" s="290" t="s">
        <v>5</v>
      </c>
      <c r="K232" s="290" t="s">
        <v>53</v>
      </c>
      <c r="L232" s="290" t="s">
        <v>660</v>
      </c>
      <c r="M232" s="288" t="s">
        <v>963</v>
      </c>
      <c r="N232" s="288" t="s">
        <v>36</v>
      </c>
      <c r="O232" s="290"/>
      <c r="P232" s="305" t="s">
        <v>37</v>
      </c>
      <c r="Q232" s="289"/>
    </row>
    <row r="233" spans="1:17" ht="57.6" x14ac:dyDescent="0.3">
      <c r="A233" s="284" t="s">
        <v>30</v>
      </c>
      <c r="B233" s="285" t="s">
        <v>6310</v>
      </c>
      <c r="C233" s="285" t="s">
        <v>1003</v>
      </c>
      <c r="D233" s="285" t="s">
        <v>1004</v>
      </c>
      <c r="E233" s="304" t="s">
        <v>1005</v>
      </c>
      <c r="F233" s="304" t="s">
        <v>1006</v>
      </c>
      <c r="G233" s="304" t="s">
        <v>1007</v>
      </c>
      <c r="H233" s="287" t="s">
        <v>33</v>
      </c>
      <c r="I233" s="287" t="s">
        <v>8</v>
      </c>
      <c r="J233" s="287" t="s">
        <v>5</v>
      </c>
      <c r="K233" s="287" t="s">
        <v>53</v>
      </c>
      <c r="L233" s="287" t="s">
        <v>660</v>
      </c>
      <c r="M233" s="285" t="s">
        <v>661</v>
      </c>
      <c r="N233" s="285" t="s">
        <v>36</v>
      </c>
      <c r="O233" s="287" t="s">
        <v>11</v>
      </c>
      <c r="P233" s="304" t="s">
        <v>37</v>
      </c>
      <c r="Q233" s="286"/>
    </row>
    <row r="234" spans="1:17" ht="57.6" x14ac:dyDescent="0.3">
      <c r="A234" s="284" t="s">
        <v>30</v>
      </c>
      <c r="B234" s="288" t="s">
        <v>4669</v>
      </c>
      <c r="C234" s="288" t="s">
        <v>1008</v>
      </c>
      <c r="D234" s="288" t="s">
        <v>1009</v>
      </c>
      <c r="E234" s="305" t="s">
        <v>1010</v>
      </c>
      <c r="F234" s="305" t="s">
        <v>1011</v>
      </c>
      <c r="G234" s="305" t="s">
        <v>1012</v>
      </c>
      <c r="H234" s="290" t="s">
        <v>33</v>
      </c>
      <c r="I234" s="290" t="s">
        <v>8</v>
      </c>
      <c r="J234" s="290" t="s">
        <v>5</v>
      </c>
      <c r="K234" s="290" t="s">
        <v>53</v>
      </c>
      <c r="L234" s="290" t="s">
        <v>660</v>
      </c>
      <c r="M234" s="288" t="s">
        <v>661</v>
      </c>
      <c r="N234" s="288" t="s">
        <v>36</v>
      </c>
      <c r="O234" s="290" t="s">
        <v>13</v>
      </c>
      <c r="P234" s="305" t="s">
        <v>37</v>
      </c>
      <c r="Q234" s="289"/>
    </row>
    <row r="235" spans="1:17" ht="57.6" x14ac:dyDescent="0.3">
      <c r="A235" s="284" t="s">
        <v>30</v>
      </c>
      <c r="B235" s="285" t="s">
        <v>6310</v>
      </c>
      <c r="C235" s="285"/>
      <c r="D235" s="285" t="s">
        <v>1013</v>
      </c>
      <c r="E235" s="304" t="s">
        <v>1014</v>
      </c>
      <c r="F235" s="304" t="s">
        <v>4679</v>
      </c>
      <c r="G235" s="304" t="s">
        <v>4680</v>
      </c>
      <c r="H235" s="287" t="s">
        <v>33</v>
      </c>
      <c r="I235" s="287" t="s">
        <v>4</v>
      </c>
      <c r="J235" s="287" t="s">
        <v>5</v>
      </c>
      <c r="K235" s="287" t="s">
        <v>53</v>
      </c>
      <c r="L235" s="287" t="s">
        <v>660</v>
      </c>
      <c r="M235" s="285" t="s">
        <v>661</v>
      </c>
      <c r="N235" s="285" t="s">
        <v>36</v>
      </c>
      <c r="O235" s="287" t="s">
        <v>13</v>
      </c>
      <c r="P235" s="304" t="s">
        <v>37</v>
      </c>
      <c r="Q235" s="286"/>
    </row>
    <row r="236" spans="1:17" ht="57.6" x14ac:dyDescent="0.3">
      <c r="A236" s="284" t="s">
        <v>30</v>
      </c>
      <c r="B236" s="288" t="s">
        <v>4669</v>
      </c>
      <c r="C236" s="288"/>
      <c r="D236" s="288" t="s">
        <v>1015</v>
      </c>
      <c r="E236" s="305" t="s">
        <v>1016</v>
      </c>
      <c r="F236" s="305" t="s">
        <v>4681</v>
      </c>
      <c r="G236" s="305" t="s">
        <v>4682</v>
      </c>
      <c r="H236" s="290" t="s">
        <v>33</v>
      </c>
      <c r="I236" s="290" t="s">
        <v>4</v>
      </c>
      <c r="J236" s="290" t="s">
        <v>5</v>
      </c>
      <c r="K236" s="290" t="s">
        <v>53</v>
      </c>
      <c r="L236" s="290" t="s">
        <v>660</v>
      </c>
      <c r="M236" s="288" t="s">
        <v>661</v>
      </c>
      <c r="N236" s="288" t="s">
        <v>36</v>
      </c>
      <c r="O236" s="290" t="s">
        <v>13</v>
      </c>
      <c r="P236" s="305" t="s">
        <v>37</v>
      </c>
      <c r="Q236" s="289"/>
    </row>
    <row r="237" spans="1:17" ht="43.2" x14ac:dyDescent="0.3">
      <c r="A237" s="284" t="s">
        <v>30</v>
      </c>
      <c r="B237" s="285" t="s">
        <v>6328</v>
      </c>
      <c r="C237" s="285" t="s">
        <v>1018</v>
      </c>
      <c r="D237" s="285" t="s">
        <v>1019</v>
      </c>
      <c r="E237" s="304" t="s">
        <v>1020</v>
      </c>
      <c r="F237" s="304" t="s">
        <v>1021</v>
      </c>
      <c r="G237" s="304" t="s">
        <v>1022</v>
      </c>
      <c r="H237" s="287" t="s">
        <v>33</v>
      </c>
      <c r="I237" s="287" t="s">
        <v>8</v>
      </c>
      <c r="J237" s="287" t="s">
        <v>5</v>
      </c>
      <c r="K237" s="287" t="s">
        <v>53</v>
      </c>
      <c r="L237" s="287" t="s">
        <v>43</v>
      </c>
      <c r="M237" s="285" t="s">
        <v>1023</v>
      </c>
      <c r="N237" s="285" t="s">
        <v>36</v>
      </c>
      <c r="O237" s="287" t="s">
        <v>1024</v>
      </c>
      <c r="P237" s="304" t="s">
        <v>37</v>
      </c>
      <c r="Q237" s="286"/>
    </row>
    <row r="238" spans="1:17" ht="57.6" x14ac:dyDescent="0.3">
      <c r="A238" s="284" t="s">
        <v>30</v>
      </c>
      <c r="B238" s="288" t="s">
        <v>5707</v>
      </c>
      <c r="C238" s="288" t="s">
        <v>1025</v>
      </c>
      <c r="D238" s="288" t="s">
        <v>1026</v>
      </c>
      <c r="E238" s="305" t="s">
        <v>1027</v>
      </c>
      <c r="F238" s="305" t="s">
        <v>4429</v>
      </c>
      <c r="G238" s="305" t="s">
        <v>4430</v>
      </c>
      <c r="H238" s="290" t="s">
        <v>33</v>
      </c>
      <c r="I238" s="290" t="s">
        <v>8</v>
      </c>
      <c r="J238" s="290" t="s">
        <v>5</v>
      </c>
      <c r="K238" s="290" t="s">
        <v>42</v>
      </c>
      <c r="L238" s="290" t="s">
        <v>43</v>
      </c>
      <c r="M238" s="288" t="s">
        <v>44</v>
      </c>
      <c r="N238" s="288" t="s">
        <v>36</v>
      </c>
      <c r="O238" s="290" t="s">
        <v>1024</v>
      </c>
      <c r="P238" s="305" t="s">
        <v>37</v>
      </c>
      <c r="Q238" s="289"/>
    </row>
    <row r="239" spans="1:17" ht="43.2" x14ac:dyDescent="0.3">
      <c r="A239" s="284" t="s">
        <v>30</v>
      </c>
      <c r="B239" s="285" t="s">
        <v>5707</v>
      </c>
      <c r="C239" s="285" t="s">
        <v>1028</v>
      </c>
      <c r="D239" s="285" t="s">
        <v>1029</v>
      </c>
      <c r="E239" s="304" t="s">
        <v>1030</v>
      </c>
      <c r="F239" s="304" t="s">
        <v>4431</v>
      </c>
      <c r="G239" s="304" t="s">
        <v>4432</v>
      </c>
      <c r="H239" s="287" t="s">
        <v>33</v>
      </c>
      <c r="I239" s="287" t="s">
        <v>8</v>
      </c>
      <c r="J239" s="287" t="s">
        <v>5</v>
      </c>
      <c r="K239" s="287" t="s">
        <v>42</v>
      </c>
      <c r="L239" s="287" t="s">
        <v>43</v>
      </c>
      <c r="M239" s="285" t="s">
        <v>44</v>
      </c>
      <c r="N239" s="285" t="s">
        <v>36</v>
      </c>
      <c r="O239" s="287" t="s">
        <v>1024</v>
      </c>
      <c r="P239" s="304" t="s">
        <v>37</v>
      </c>
      <c r="Q239" s="286"/>
    </row>
    <row r="240" spans="1:17" ht="57.6" x14ac:dyDescent="0.3">
      <c r="A240" s="284" t="s">
        <v>30</v>
      </c>
      <c r="B240" s="288" t="s">
        <v>5707</v>
      </c>
      <c r="C240" s="288" t="s">
        <v>1031</v>
      </c>
      <c r="D240" s="288" t="s">
        <v>1032</v>
      </c>
      <c r="E240" s="305" t="s">
        <v>1033</v>
      </c>
      <c r="F240" s="305" t="s">
        <v>1034</v>
      </c>
      <c r="G240" s="305" t="s">
        <v>1035</v>
      </c>
      <c r="H240" s="290" t="s">
        <v>33</v>
      </c>
      <c r="I240" s="290" t="s">
        <v>8</v>
      </c>
      <c r="J240" s="290" t="s">
        <v>5</v>
      </c>
      <c r="K240" s="290" t="s">
        <v>42</v>
      </c>
      <c r="L240" s="290" t="s">
        <v>43</v>
      </c>
      <c r="M240" s="288" t="s">
        <v>44</v>
      </c>
      <c r="N240" s="288" t="s">
        <v>36</v>
      </c>
      <c r="O240" s="290" t="s">
        <v>1024</v>
      </c>
      <c r="P240" s="305" t="s">
        <v>37</v>
      </c>
      <c r="Q240" s="289"/>
    </row>
    <row r="241" spans="1:17" ht="43.2" x14ac:dyDescent="0.3">
      <c r="A241" s="284" t="s">
        <v>30</v>
      </c>
      <c r="B241" s="285" t="s">
        <v>5707</v>
      </c>
      <c r="C241" s="285" t="s">
        <v>1036</v>
      </c>
      <c r="D241" s="285" t="s">
        <v>1037</v>
      </c>
      <c r="E241" s="304" t="s">
        <v>1038</v>
      </c>
      <c r="F241" s="304" t="s">
        <v>4433</v>
      </c>
      <c r="G241" s="304" t="s">
        <v>4434</v>
      </c>
      <c r="H241" s="287" t="s">
        <v>33</v>
      </c>
      <c r="I241" s="287" t="s">
        <v>8</v>
      </c>
      <c r="J241" s="287" t="s">
        <v>5</v>
      </c>
      <c r="K241" s="287" t="s">
        <v>42</v>
      </c>
      <c r="L241" s="287" t="s">
        <v>43</v>
      </c>
      <c r="M241" s="285" t="s">
        <v>44</v>
      </c>
      <c r="N241" s="285" t="s">
        <v>36</v>
      </c>
      <c r="O241" s="287" t="s">
        <v>1024</v>
      </c>
      <c r="P241" s="304" t="s">
        <v>37</v>
      </c>
      <c r="Q241" s="286"/>
    </row>
    <row r="242" spans="1:17" ht="57.6" x14ac:dyDescent="0.3">
      <c r="A242" s="284" t="s">
        <v>30</v>
      </c>
      <c r="B242" s="288" t="s">
        <v>5708</v>
      </c>
      <c r="C242" s="288" t="s">
        <v>1039</v>
      </c>
      <c r="D242" s="288" t="s">
        <v>1040</v>
      </c>
      <c r="E242" s="305" t="s">
        <v>1041</v>
      </c>
      <c r="F242" s="305" t="s">
        <v>4435</v>
      </c>
      <c r="G242" s="305" t="s">
        <v>4436</v>
      </c>
      <c r="H242" s="290" t="s">
        <v>33</v>
      </c>
      <c r="I242" s="290" t="s">
        <v>8</v>
      </c>
      <c r="J242" s="290" t="s">
        <v>5</v>
      </c>
      <c r="K242" s="290" t="s">
        <v>42</v>
      </c>
      <c r="L242" s="290" t="s">
        <v>43</v>
      </c>
      <c r="M242" s="288" t="s">
        <v>44</v>
      </c>
      <c r="N242" s="288" t="s">
        <v>36</v>
      </c>
      <c r="O242" s="290" t="s">
        <v>1024</v>
      </c>
      <c r="P242" s="305" t="s">
        <v>37</v>
      </c>
      <c r="Q242" s="289"/>
    </row>
    <row r="243" spans="1:17" ht="43.2" x14ac:dyDescent="0.3">
      <c r="A243" s="284" t="s">
        <v>30</v>
      </c>
      <c r="B243" s="285" t="s">
        <v>5708</v>
      </c>
      <c r="C243" s="285" t="s">
        <v>1042</v>
      </c>
      <c r="D243" s="285" t="s">
        <v>1043</v>
      </c>
      <c r="E243" s="304" t="s">
        <v>1044</v>
      </c>
      <c r="F243" s="304" t="s">
        <v>4437</v>
      </c>
      <c r="G243" s="304" t="s">
        <v>4438</v>
      </c>
      <c r="H243" s="287" t="s">
        <v>33</v>
      </c>
      <c r="I243" s="287" t="s">
        <v>8</v>
      </c>
      <c r="J243" s="287" t="s">
        <v>5</v>
      </c>
      <c r="K243" s="287" t="s">
        <v>42</v>
      </c>
      <c r="L243" s="287" t="s">
        <v>43</v>
      </c>
      <c r="M243" s="285" t="s">
        <v>44</v>
      </c>
      <c r="N243" s="285" t="s">
        <v>36</v>
      </c>
      <c r="O243" s="287" t="s">
        <v>1024</v>
      </c>
      <c r="P243" s="304" t="s">
        <v>37</v>
      </c>
      <c r="Q243" s="286"/>
    </row>
    <row r="244" spans="1:17" ht="57.6" x14ac:dyDescent="0.3">
      <c r="A244" s="284" t="s">
        <v>30</v>
      </c>
      <c r="B244" s="288" t="s">
        <v>6329</v>
      </c>
      <c r="C244" s="288" t="s">
        <v>1045</v>
      </c>
      <c r="D244" s="288" t="s">
        <v>1046</v>
      </c>
      <c r="E244" s="305" t="s">
        <v>1047</v>
      </c>
      <c r="F244" s="305" t="s">
        <v>1048</v>
      </c>
      <c r="G244" s="305" t="s">
        <v>1049</v>
      </c>
      <c r="H244" s="290" t="s">
        <v>33</v>
      </c>
      <c r="I244" s="290" t="s">
        <v>8</v>
      </c>
      <c r="J244" s="290" t="s">
        <v>5</v>
      </c>
      <c r="K244" s="290" t="s">
        <v>42</v>
      </c>
      <c r="L244" s="290" t="s">
        <v>43</v>
      </c>
      <c r="M244" s="288" t="s">
        <v>44</v>
      </c>
      <c r="N244" s="288"/>
      <c r="O244" s="290" t="s">
        <v>1024</v>
      </c>
      <c r="P244" s="305" t="s">
        <v>37</v>
      </c>
      <c r="Q244" s="289"/>
    </row>
    <row r="245" spans="1:17" ht="57.6" x14ac:dyDescent="0.3">
      <c r="A245" s="284" t="s">
        <v>30</v>
      </c>
      <c r="B245" s="285" t="s">
        <v>5708</v>
      </c>
      <c r="C245" s="285" t="s">
        <v>1050</v>
      </c>
      <c r="D245" s="285" t="s">
        <v>1051</v>
      </c>
      <c r="E245" s="304" t="s">
        <v>1052</v>
      </c>
      <c r="F245" s="304" t="s">
        <v>4439</v>
      </c>
      <c r="G245" s="304" t="s">
        <v>4440</v>
      </c>
      <c r="H245" s="287" t="s">
        <v>358</v>
      </c>
      <c r="I245" s="287" t="s">
        <v>8</v>
      </c>
      <c r="J245" s="287" t="s">
        <v>5</v>
      </c>
      <c r="K245" s="287" t="s">
        <v>42</v>
      </c>
      <c r="L245" s="287" t="s">
        <v>43</v>
      </c>
      <c r="M245" s="285" t="s">
        <v>44</v>
      </c>
      <c r="N245" s="285" t="s">
        <v>36</v>
      </c>
      <c r="O245" s="287" t="s">
        <v>1024</v>
      </c>
      <c r="P245" s="304" t="s">
        <v>37</v>
      </c>
      <c r="Q245" s="286"/>
    </row>
    <row r="246" spans="1:17" ht="57.6" x14ac:dyDescent="0.3">
      <c r="A246" s="284" t="s">
        <v>30</v>
      </c>
      <c r="B246" s="288" t="s">
        <v>5708</v>
      </c>
      <c r="C246" s="288" t="s">
        <v>1053</v>
      </c>
      <c r="D246" s="288" t="s">
        <v>1054</v>
      </c>
      <c r="E246" s="305" t="s">
        <v>1055</v>
      </c>
      <c r="F246" s="305" t="s">
        <v>4441</v>
      </c>
      <c r="G246" s="305" t="s">
        <v>4432</v>
      </c>
      <c r="H246" s="290" t="s">
        <v>358</v>
      </c>
      <c r="I246" s="290" t="s">
        <v>8</v>
      </c>
      <c r="J246" s="290" t="s">
        <v>5</v>
      </c>
      <c r="K246" s="290" t="s">
        <v>42</v>
      </c>
      <c r="L246" s="290" t="s">
        <v>43</v>
      </c>
      <c r="M246" s="288" t="s">
        <v>44</v>
      </c>
      <c r="N246" s="288"/>
      <c r="O246" s="290" t="s">
        <v>1024</v>
      </c>
      <c r="P246" s="305" t="s">
        <v>37</v>
      </c>
      <c r="Q246" s="289"/>
    </row>
    <row r="247" spans="1:17" ht="43.2" x14ac:dyDescent="0.3">
      <c r="A247" s="284" t="s">
        <v>30</v>
      </c>
      <c r="B247" s="285" t="s">
        <v>6330</v>
      </c>
      <c r="C247" s="285" t="s">
        <v>1056</v>
      </c>
      <c r="D247" s="285" t="s">
        <v>1057</v>
      </c>
      <c r="E247" s="304" t="s">
        <v>1058</v>
      </c>
      <c r="F247" s="304" t="s">
        <v>1059</v>
      </c>
      <c r="G247" s="304" t="s">
        <v>4683</v>
      </c>
      <c r="H247" s="287" t="s">
        <v>33</v>
      </c>
      <c r="I247" s="287" t="s">
        <v>8</v>
      </c>
      <c r="J247" s="287" t="s">
        <v>5</v>
      </c>
      <c r="K247" s="287" t="s">
        <v>53</v>
      </c>
      <c r="L247" s="287" t="s">
        <v>434</v>
      </c>
      <c r="M247" s="285" t="s">
        <v>1060</v>
      </c>
      <c r="N247" s="285" t="s">
        <v>36</v>
      </c>
      <c r="O247" s="287" t="s">
        <v>9</v>
      </c>
      <c r="P247" s="304" t="s">
        <v>37</v>
      </c>
      <c r="Q247" s="286"/>
    </row>
    <row r="248" spans="1:17" ht="43.2" x14ac:dyDescent="0.3">
      <c r="A248" s="284" t="s">
        <v>30</v>
      </c>
      <c r="B248" s="288" t="s">
        <v>6330</v>
      </c>
      <c r="C248" s="288" t="s">
        <v>1061</v>
      </c>
      <c r="D248" s="288" t="s">
        <v>1062</v>
      </c>
      <c r="E248" s="305" t="s">
        <v>1063</v>
      </c>
      <c r="F248" s="305" t="s">
        <v>1064</v>
      </c>
      <c r="G248" s="305" t="s">
        <v>1065</v>
      </c>
      <c r="H248" s="290" t="s">
        <v>33</v>
      </c>
      <c r="I248" s="290" t="s">
        <v>8</v>
      </c>
      <c r="J248" s="290" t="s">
        <v>5</v>
      </c>
      <c r="K248" s="290" t="s">
        <v>53</v>
      </c>
      <c r="L248" s="290" t="s">
        <v>434</v>
      </c>
      <c r="M248" s="288" t="s">
        <v>1060</v>
      </c>
      <c r="N248" s="288" t="s">
        <v>36</v>
      </c>
      <c r="O248" s="290" t="s">
        <v>9</v>
      </c>
      <c r="P248" s="305" t="s">
        <v>37</v>
      </c>
      <c r="Q248" s="289"/>
    </row>
    <row r="249" spans="1:17" ht="43.2" x14ac:dyDescent="0.3">
      <c r="A249" s="284" t="s">
        <v>30</v>
      </c>
      <c r="B249" s="285" t="s">
        <v>5174</v>
      </c>
      <c r="C249" s="285" t="s">
        <v>1066</v>
      </c>
      <c r="D249" s="285" t="s">
        <v>1067</v>
      </c>
      <c r="E249" s="304" t="s">
        <v>1068</v>
      </c>
      <c r="F249" s="304" t="s">
        <v>5175</v>
      </c>
      <c r="G249" s="304" t="s">
        <v>5176</v>
      </c>
      <c r="H249" s="287" t="s">
        <v>33</v>
      </c>
      <c r="I249" s="287" t="s">
        <v>8</v>
      </c>
      <c r="J249" s="287" t="s">
        <v>5</v>
      </c>
      <c r="K249" s="287" t="s">
        <v>53</v>
      </c>
      <c r="L249" s="287" t="s">
        <v>434</v>
      </c>
      <c r="M249" s="285" t="s">
        <v>1060</v>
      </c>
      <c r="N249" s="285" t="s">
        <v>36</v>
      </c>
      <c r="O249" s="287" t="s">
        <v>9</v>
      </c>
      <c r="P249" s="304" t="s">
        <v>37</v>
      </c>
      <c r="Q249" s="286"/>
    </row>
    <row r="250" spans="1:17" ht="43.2" x14ac:dyDescent="0.3">
      <c r="A250" s="284" t="s">
        <v>30</v>
      </c>
      <c r="B250" s="288" t="s">
        <v>6330</v>
      </c>
      <c r="C250" s="288" t="s">
        <v>1069</v>
      </c>
      <c r="D250" s="288" t="s">
        <v>1070</v>
      </c>
      <c r="E250" s="305" t="s">
        <v>1071</v>
      </c>
      <c r="F250" s="305" t="s">
        <v>1072</v>
      </c>
      <c r="G250" s="305" t="s">
        <v>1073</v>
      </c>
      <c r="H250" s="290" t="s">
        <v>33</v>
      </c>
      <c r="I250" s="290" t="s">
        <v>8</v>
      </c>
      <c r="J250" s="290" t="s">
        <v>5</v>
      </c>
      <c r="K250" s="290" t="s">
        <v>53</v>
      </c>
      <c r="L250" s="290" t="s">
        <v>434</v>
      </c>
      <c r="M250" s="288" t="s">
        <v>1074</v>
      </c>
      <c r="N250" s="288" t="s">
        <v>36</v>
      </c>
      <c r="O250" s="290" t="s">
        <v>9</v>
      </c>
      <c r="P250" s="305" t="s">
        <v>37</v>
      </c>
      <c r="Q250" s="289"/>
    </row>
    <row r="251" spans="1:17" ht="43.2" x14ac:dyDescent="0.3">
      <c r="A251" s="284" t="s">
        <v>30</v>
      </c>
      <c r="B251" s="285" t="s">
        <v>6330</v>
      </c>
      <c r="C251" s="285" t="s">
        <v>1075</v>
      </c>
      <c r="D251" s="285" t="s">
        <v>1076</v>
      </c>
      <c r="E251" s="304" t="s">
        <v>1077</v>
      </c>
      <c r="F251" s="304" t="s">
        <v>1078</v>
      </c>
      <c r="G251" s="304" t="s">
        <v>1079</v>
      </c>
      <c r="H251" s="287" t="s">
        <v>33</v>
      </c>
      <c r="I251" s="287" t="s">
        <v>8</v>
      </c>
      <c r="J251" s="287" t="s">
        <v>5</v>
      </c>
      <c r="K251" s="287" t="s">
        <v>53</v>
      </c>
      <c r="L251" s="287" t="s">
        <v>434</v>
      </c>
      <c r="M251" s="285" t="s">
        <v>1060</v>
      </c>
      <c r="N251" s="285" t="s">
        <v>36</v>
      </c>
      <c r="O251" s="287" t="s">
        <v>9</v>
      </c>
      <c r="P251" s="304" t="s">
        <v>37</v>
      </c>
      <c r="Q251" s="286"/>
    </row>
    <row r="252" spans="1:17" ht="43.2" x14ac:dyDescent="0.3">
      <c r="A252" s="284" t="s">
        <v>30</v>
      </c>
      <c r="B252" s="288" t="s">
        <v>6330</v>
      </c>
      <c r="C252" s="288" t="s">
        <v>1080</v>
      </c>
      <c r="D252" s="288" t="s">
        <v>1081</v>
      </c>
      <c r="E252" s="305" t="s">
        <v>1082</v>
      </c>
      <c r="F252" s="305" t="s">
        <v>6331</v>
      </c>
      <c r="G252" s="305" t="s">
        <v>6332</v>
      </c>
      <c r="H252" s="290" t="s">
        <v>33</v>
      </c>
      <c r="I252" s="290" t="s">
        <v>8</v>
      </c>
      <c r="J252" s="290" t="s">
        <v>5</v>
      </c>
      <c r="K252" s="290" t="s">
        <v>53</v>
      </c>
      <c r="L252" s="290" t="s">
        <v>434</v>
      </c>
      <c r="M252" s="288" t="s">
        <v>1060</v>
      </c>
      <c r="N252" s="288" t="s">
        <v>36</v>
      </c>
      <c r="O252" s="290" t="s">
        <v>9</v>
      </c>
      <c r="P252" s="305" t="s">
        <v>37</v>
      </c>
      <c r="Q252" s="289"/>
    </row>
    <row r="253" spans="1:17" ht="57.6" x14ac:dyDescent="0.3">
      <c r="A253" s="284" t="s">
        <v>30</v>
      </c>
      <c r="B253" s="285" t="s">
        <v>5174</v>
      </c>
      <c r="C253" s="285" t="s">
        <v>1083</v>
      </c>
      <c r="D253" s="285" t="s">
        <v>1084</v>
      </c>
      <c r="E253" s="304" t="s">
        <v>1085</v>
      </c>
      <c r="F253" s="304" t="s">
        <v>1086</v>
      </c>
      <c r="G253" s="304" t="s">
        <v>1087</v>
      </c>
      <c r="H253" s="287" t="s">
        <v>68</v>
      </c>
      <c r="I253" s="287" t="s">
        <v>8</v>
      </c>
      <c r="J253" s="287" t="s">
        <v>5</v>
      </c>
      <c r="K253" s="287" t="s">
        <v>53</v>
      </c>
      <c r="L253" s="287" t="s">
        <v>434</v>
      </c>
      <c r="M253" s="285" t="s">
        <v>1060</v>
      </c>
      <c r="N253" s="285" t="s">
        <v>36</v>
      </c>
      <c r="O253" s="287" t="s">
        <v>9</v>
      </c>
      <c r="P253" s="304" t="s">
        <v>37</v>
      </c>
      <c r="Q253" s="286"/>
    </row>
    <row r="254" spans="1:17" ht="72" x14ac:dyDescent="0.3">
      <c r="A254" s="284" t="s">
        <v>30</v>
      </c>
      <c r="B254" s="288" t="s">
        <v>4673</v>
      </c>
      <c r="C254" s="288"/>
      <c r="D254" s="288" t="s">
        <v>1088</v>
      </c>
      <c r="E254" s="305" t="s">
        <v>1089</v>
      </c>
      <c r="F254" s="305" t="s">
        <v>1086</v>
      </c>
      <c r="G254" s="305" t="s">
        <v>1087</v>
      </c>
      <c r="H254" s="290" t="s">
        <v>1090</v>
      </c>
      <c r="I254" s="290" t="s">
        <v>4</v>
      </c>
      <c r="J254" s="290" t="s">
        <v>5</v>
      </c>
      <c r="K254" s="290" t="s">
        <v>53</v>
      </c>
      <c r="L254" s="290" t="s">
        <v>434</v>
      </c>
      <c r="M254" s="288" t="s">
        <v>1074</v>
      </c>
      <c r="N254" s="288" t="s">
        <v>101</v>
      </c>
      <c r="O254" s="290"/>
      <c r="P254" s="305" t="s">
        <v>37</v>
      </c>
      <c r="Q254" s="289"/>
    </row>
    <row r="255" spans="1:17" ht="57.6" x14ac:dyDescent="0.3">
      <c r="A255" s="284" t="s">
        <v>30</v>
      </c>
      <c r="B255" s="285" t="s">
        <v>5694</v>
      </c>
      <c r="C255" s="285"/>
      <c r="D255" s="285" t="s">
        <v>1091</v>
      </c>
      <c r="E255" s="304" t="s">
        <v>1092</v>
      </c>
      <c r="F255" s="304" t="s">
        <v>1093</v>
      </c>
      <c r="G255" s="304" t="s">
        <v>1094</v>
      </c>
      <c r="H255" s="287" t="s">
        <v>33</v>
      </c>
      <c r="I255" s="287" t="s">
        <v>4</v>
      </c>
      <c r="J255" s="287" t="s">
        <v>5</v>
      </c>
      <c r="K255" s="287" t="s">
        <v>60</v>
      </c>
      <c r="L255" s="287" t="s">
        <v>454</v>
      </c>
      <c r="M255" s="285" t="s">
        <v>1095</v>
      </c>
      <c r="N255" s="285" t="s">
        <v>36</v>
      </c>
      <c r="O255" s="287" t="s">
        <v>13</v>
      </c>
      <c r="P255" s="304" t="s">
        <v>37</v>
      </c>
      <c r="Q255" s="286"/>
    </row>
    <row r="256" spans="1:17" ht="57.6" x14ac:dyDescent="0.3">
      <c r="A256" s="284" t="s">
        <v>30</v>
      </c>
      <c r="B256" s="288" t="s">
        <v>5177</v>
      </c>
      <c r="C256" s="288"/>
      <c r="D256" s="288" t="s">
        <v>1096</v>
      </c>
      <c r="E256" s="305" t="s">
        <v>1097</v>
      </c>
      <c r="F256" s="305" t="s">
        <v>1098</v>
      </c>
      <c r="G256" s="305" t="s">
        <v>1099</v>
      </c>
      <c r="H256" s="290" t="s">
        <v>33</v>
      </c>
      <c r="I256" s="290" t="s">
        <v>4</v>
      </c>
      <c r="J256" s="290" t="s">
        <v>5</v>
      </c>
      <c r="K256" s="290" t="s">
        <v>34</v>
      </c>
      <c r="L256" s="290" t="s">
        <v>1100</v>
      </c>
      <c r="M256" s="288" t="s">
        <v>343</v>
      </c>
      <c r="N256" s="288" t="s">
        <v>36</v>
      </c>
      <c r="O256" s="290" t="s">
        <v>13</v>
      </c>
      <c r="P256" s="305" t="s">
        <v>37</v>
      </c>
      <c r="Q256" s="289"/>
    </row>
    <row r="257" spans="1:17" ht="57.6" x14ac:dyDescent="0.3">
      <c r="A257" s="284" t="s">
        <v>30</v>
      </c>
      <c r="B257" s="285" t="s">
        <v>5177</v>
      </c>
      <c r="C257" s="285" t="s">
        <v>1101</v>
      </c>
      <c r="D257" s="285" t="s">
        <v>1102</v>
      </c>
      <c r="E257" s="304" t="s">
        <v>1103</v>
      </c>
      <c r="F257" s="304" t="s">
        <v>5178</v>
      </c>
      <c r="G257" s="304" t="s">
        <v>5179</v>
      </c>
      <c r="H257" s="287" t="s">
        <v>33</v>
      </c>
      <c r="I257" s="287" t="s">
        <v>8</v>
      </c>
      <c r="J257" s="287" t="s">
        <v>5</v>
      </c>
      <c r="K257" s="287" t="s">
        <v>34</v>
      </c>
      <c r="L257" s="287" t="s">
        <v>1100</v>
      </c>
      <c r="M257" s="285" t="s">
        <v>343</v>
      </c>
      <c r="N257" s="285" t="s">
        <v>36</v>
      </c>
      <c r="O257" s="287" t="s">
        <v>191</v>
      </c>
      <c r="P257" s="304" t="s">
        <v>37</v>
      </c>
      <c r="Q257" s="286"/>
    </row>
    <row r="258" spans="1:17" ht="57.6" x14ac:dyDescent="0.3">
      <c r="A258" s="284" t="s">
        <v>30</v>
      </c>
      <c r="B258" s="288" t="s">
        <v>5177</v>
      </c>
      <c r="C258" s="288" t="s">
        <v>1105</v>
      </c>
      <c r="D258" s="288" t="s">
        <v>1106</v>
      </c>
      <c r="E258" s="305" t="s">
        <v>1107</v>
      </c>
      <c r="F258" s="305" t="s">
        <v>1108</v>
      </c>
      <c r="G258" s="305" t="s">
        <v>1109</v>
      </c>
      <c r="H258" s="290" t="s">
        <v>33</v>
      </c>
      <c r="I258" s="290" t="s">
        <v>8</v>
      </c>
      <c r="J258" s="290" t="s">
        <v>5</v>
      </c>
      <c r="K258" s="290" t="s">
        <v>34</v>
      </c>
      <c r="L258" s="290" t="s">
        <v>1100</v>
      </c>
      <c r="M258" s="288" t="s">
        <v>343</v>
      </c>
      <c r="N258" s="288" t="s">
        <v>36</v>
      </c>
      <c r="O258" s="290" t="s">
        <v>191</v>
      </c>
      <c r="P258" s="305" t="s">
        <v>37</v>
      </c>
      <c r="Q258" s="289"/>
    </row>
    <row r="259" spans="1:17" ht="57.6" x14ac:dyDescent="0.3">
      <c r="A259" s="284" t="s">
        <v>30</v>
      </c>
      <c r="B259" s="285" t="s">
        <v>5177</v>
      </c>
      <c r="C259" s="285" t="s">
        <v>1110</v>
      </c>
      <c r="D259" s="285" t="s">
        <v>1111</v>
      </c>
      <c r="E259" s="304" t="s">
        <v>1112</v>
      </c>
      <c r="F259" s="304" t="s">
        <v>1113</v>
      </c>
      <c r="G259" s="304" t="s">
        <v>1114</v>
      </c>
      <c r="H259" s="287" t="s">
        <v>33</v>
      </c>
      <c r="I259" s="287" t="s">
        <v>8</v>
      </c>
      <c r="J259" s="287" t="s">
        <v>5</v>
      </c>
      <c r="K259" s="287" t="s">
        <v>34</v>
      </c>
      <c r="L259" s="287" t="s">
        <v>1100</v>
      </c>
      <c r="M259" s="285" t="s">
        <v>343</v>
      </c>
      <c r="N259" s="285" t="s">
        <v>36</v>
      </c>
      <c r="O259" s="287" t="s">
        <v>191</v>
      </c>
      <c r="P259" s="304" t="s">
        <v>37</v>
      </c>
      <c r="Q259" s="286"/>
    </row>
    <row r="260" spans="1:17" ht="57.6" x14ac:dyDescent="0.3">
      <c r="A260" s="284" t="s">
        <v>30</v>
      </c>
      <c r="B260" s="288" t="s">
        <v>5177</v>
      </c>
      <c r="C260" s="288" t="s">
        <v>1115</v>
      </c>
      <c r="D260" s="288" t="s">
        <v>1116</v>
      </c>
      <c r="E260" s="305" t="s">
        <v>1117</v>
      </c>
      <c r="F260" s="305" t="s">
        <v>1118</v>
      </c>
      <c r="G260" s="305" t="s">
        <v>1119</v>
      </c>
      <c r="H260" s="290" t="s">
        <v>33</v>
      </c>
      <c r="I260" s="290" t="s">
        <v>8</v>
      </c>
      <c r="J260" s="290" t="s">
        <v>5</v>
      </c>
      <c r="K260" s="290" t="s">
        <v>34</v>
      </c>
      <c r="L260" s="290" t="s">
        <v>1100</v>
      </c>
      <c r="M260" s="288" t="s">
        <v>343</v>
      </c>
      <c r="N260" s="288" t="s">
        <v>36</v>
      </c>
      <c r="O260" s="290" t="s">
        <v>191</v>
      </c>
      <c r="P260" s="305" t="s">
        <v>37</v>
      </c>
      <c r="Q260" s="289"/>
    </row>
    <row r="261" spans="1:17" ht="57.6" x14ac:dyDescent="0.3">
      <c r="A261" s="284" t="s">
        <v>30</v>
      </c>
      <c r="B261" s="285" t="s">
        <v>5177</v>
      </c>
      <c r="C261" s="285" t="s">
        <v>1120</v>
      </c>
      <c r="D261" s="285" t="s">
        <v>1121</v>
      </c>
      <c r="E261" s="304" t="s">
        <v>1122</v>
      </c>
      <c r="F261" s="304" t="s">
        <v>1123</v>
      </c>
      <c r="G261" s="304" t="s">
        <v>1124</v>
      </c>
      <c r="H261" s="287" t="s">
        <v>33</v>
      </c>
      <c r="I261" s="287" t="s">
        <v>8</v>
      </c>
      <c r="J261" s="287" t="s">
        <v>5</v>
      </c>
      <c r="K261" s="287" t="s">
        <v>34</v>
      </c>
      <c r="L261" s="287" t="s">
        <v>1100</v>
      </c>
      <c r="M261" s="285" t="s">
        <v>343</v>
      </c>
      <c r="N261" s="285" t="s">
        <v>36</v>
      </c>
      <c r="O261" s="287" t="s">
        <v>191</v>
      </c>
      <c r="P261" s="304" t="s">
        <v>37</v>
      </c>
      <c r="Q261" s="286"/>
    </row>
    <row r="262" spans="1:17" ht="57.6" x14ac:dyDescent="0.3">
      <c r="A262" s="284" t="s">
        <v>30</v>
      </c>
      <c r="B262" s="288" t="s">
        <v>5177</v>
      </c>
      <c r="C262" s="288" t="s">
        <v>1125</v>
      </c>
      <c r="D262" s="288" t="s">
        <v>1126</v>
      </c>
      <c r="E262" s="305" t="s">
        <v>1127</v>
      </c>
      <c r="F262" s="305" t="s">
        <v>1128</v>
      </c>
      <c r="G262" s="305" t="s">
        <v>1129</v>
      </c>
      <c r="H262" s="290" t="s">
        <v>33</v>
      </c>
      <c r="I262" s="290" t="s">
        <v>8</v>
      </c>
      <c r="J262" s="290" t="s">
        <v>5</v>
      </c>
      <c r="K262" s="290" t="s">
        <v>34</v>
      </c>
      <c r="L262" s="290" t="s">
        <v>1100</v>
      </c>
      <c r="M262" s="288" t="s">
        <v>343</v>
      </c>
      <c r="N262" s="288" t="s">
        <v>36</v>
      </c>
      <c r="O262" s="290" t="s">
        <v>191</v>
      </c>
      <c r="P262" s="305" t="s">
        <v>37</v>
      </c>
      <c r="Q262" s="289"/>
    </row>
    <row r="263" spans="1:17" ht="57.6" x14ac:dyDescent="0.3">
      <c r="A263" s="284" t="s">
        <v>30</v>
      </c>
      <c r="B263" s="285" t="s">
        <v>5177</v>
      </c>
      <c r="C263" s="285" t="s">
        <v>1130</v>
      </c>
      <c r="D263" s="285" t="s">
        <v>1131</v>
      </c>
      <c r="E263" s="304" t="s">
        <v>1132</v>
      </c>
      <c r="F263" s="304" t="s">
        <v>1133</v>
      </c>
      <c r="G263" s="304" t="s">
        <v>1134</v>
      </c>
      <c r="H263" s="287" t="s">
        <v>33</v>
      </c>
      <c r="I263" s="287" t="s">
        <v>8</v>
      </c>
      <c r="J263" s="287" t="s">
        <v>5</v>
      </c>
      <c r="K263" s="287" t="s">
        <v>34</v>
      </c>
      <c r="L263" s="287" t="s">
        <v>1100</v>
      </c>
      <c r="M263" s="285" t="s">
        <v>343</v>
      </c>
      <c r="N263" s="285" t="s">
        <v>36</v>
      </c>
      <c r="O263" s="287" t="s">
        <v>191</v>
      </c>
      <c r="P263" s="304" t="s">
        <v>37</v>
      </c>
      <c r="Q263" s="286"/>
    </row>
    <row r="264" spans="1:17" ht="72" x14ac:dyDescent="0.3">
      <c r="A264" s="284" t="s">
        <v>30</v>
      </c>
      <c r="B264" s="288" t="s">
        <v>5177</v>
      </c>
      <c r="C264" s="288"/>
      <c r="D264" s="288" t="s">
        <v>1135</v>
      </c>
      <c r="E264" s="305" t="s">
        <v>1136</v>
      </c>
      <c r="F264" s="305" t="s">
        <v>1137</v>
      </c>
      <c r="G264" s="305" t="s">
        <v>1109</v>
      </c>
      <c r="H264" s="290" t="s">
        <v>33</v>
      </c>
      <c r="I264" s="290" t="s">
        <v>4</v>
      </c>
      <c r="J264" s="290" t="s">
        <v>5</v>
      </c>
      <c r="K264" s="290" t="s">
        <v>34</v>
      </c>
      <c r="L264" s="290" t="s">
        <v>1100</v>
      </c>
      <c r="M264" s="288" t="s">
        <v>343</v>
      </c>
      <c r="N264" s="288" t="s">
        <v>36</v>
      </c>
      <c r="O264" s="290" t="s">
        <v>13</v>
      </c>
      <c r="P264" s="305" t="s">
        <v>37</v>
      </c>
      <c r="Q264" s="289"/>
    </row>
    <row r="265" spans="1:17" ht="57.6" x14ac:dyDescent="0.3">
      <c r="A265" s="284" t="s">
        <v>30</v>
      </c>
      <c r="B265" s="285" t="s">
        <v>5692</v>
      </c>
      <c r="C265" s="285" t="s">
        <v>4684</v>
      </c>
      <c r="D265" s="285" t="s">
        <v>4685</v>
      </c>
      <c r="E265" s="304" t="s">
        <v>5709</v>
      </c>
      <c r="F265" s="304" t="s">
        <v>4686</v>
      </c>
      <c r="G265" s="304" t="s">
        <v>4687</v>
      </c>
      <c r="H265" s="287" t="s">
        <v>358</v>
      </c>
      <c r="I265" s="287" t="s">
        <v>8</v>
      </c>
      <c r="J265" s="287" t="s">
        <v>5</v>
      </c>
      <c r="K265" s="287" t="s">
        <v>60</v>
      </c>
      <c r="L265" s="287" t="s">
        <v>99</v>
      </c>
      <c r="M265" s="285" t="s">
        <v>4688</v>
      </c>
      <c r="N265" s="285" t="s">
        <v>2017</v>
      </c>
      <c r="O265" s="287" t="s">
        <v>4601</v>
      </c>
      <c r="P265" s="304" t="s">
        <v>37</v>
      </c>
      <c r="Q265" s="286"/>
    </row>
    <row r="266" spans="1:17" ht="72" x14ac:dyDescent="0.3">
      <c r="A266" s="284" t="s">
        <v>30</v>
      </c>
      <c r="B266" s="288" t="s">
        <v>5665</v>
      </c>
      <c r="C266" s="288"/>
      <c r="D266" s="288" t="s">
        <v>1138</v>
      </c>
      <c r="E266" s="305" t="s">
        <v>1139</v>
      </c>
      <c r="F266" s="305" t="s">
        <v>1140</v>
      </c>
      <c r="G266" s="305" t="s">
        <v>1141</v>
      </c>
      <c r="H266" s="290" t="s">
        <v>358</v>
      </c>
      <c r="I266" s="290" t="s">
        <v>4</v>
      </c>
      <c r="J266" s="290" t="s">
        <v>5</v>
      </c>
      <c r="K266" s="290" t="s">
        <v>60</v>
      </c>
      <c r="L266" s="290" t="s">
        <v>99</v>
      </c>
      <c r="M266" s="288" t="s">
        <v>1142</v>
      </c>
      <c r="N266" s="288" t="s">
        <v>101</v>
      </c>
      <c r="O266" s="290"/>
      <c r="P266" s="305" t="s">
        <v>37</v>
      </c>
      <c r="Q266" s="289"/>
    </row>
    <row r="267" spans="1:17" ht="72" x14ac:dyDescent="0.3">
      <c r="A267" s="284" t="s">
        <v>30</v>
      </c>
      <c r="B267" s="285" t="s">
        <v>5663</v>
      </c>
      <c r="C267" s="285"/>
      <c r="D267" s="285" t="s">
        <v>1143</v>
      </c>
      <c r="E267" s="304" t="s">
        <v>1144</v>
      </c>
      <c r="F267" s="304" t="s">
        <v>1145</v>
      </c>
      <c r="G267" s="304" t="s">
        <v>1146</v>
      </c>
      <c r="H267" s="287" t="s">
        <v>1090</v>
      </c>
      <c r="I267" s="287" t="s">
        <v>4</v>
      </c>
      <c r="J267" s="287" t="s">
        <v>5</v>
      </c>
      <c r="K267" s="287" t="s">
        <v>53</v>
      </c>
      <c r="L267" s="287" t="s">
        <v>54</v>
      </c>
      <c r="M267" s="285" t="s">
        <v>1074</v>
      </c>
      <c r="N267" s="285" t="s">
        <v>101</v>
      </c>
      <c r="O267" s="287"/>
      <c r="P267" s="304" t="s">
        <v>37</v>
      </c>
      <c r="Q267" s="286"/>
    </row>
    <row r="268" spans="1:17" ht="86.4" x14ac:dyDescent="0.3">
      <c r="A268" s="284" t="s">
        <v>30</v>
      </c>
      <c r="B268" s="288" t="s">
        <v>6333</v>
      </c>
      <c r="C268" s="288"/>
      <c r="D268" s="288" t="s">
        <v>1147</v>
      </c>
      <c r="E268" s="305" t="s">
        <v>1148</v>
      </c>
      <c r="F268" s="305" t="s">
        <v>1149</v>
      </c>
      <c r="G268" s="305" t="s">
        <v>1150</v>
      </c>
      <c r="H268" s="290" t="s">
        <v>1090</v>
      </c>
      <c r="I268" s="290" t="s">
        <v>4</v>
      </c>
      <c r="J268" s="290" t="s">
        <v>5</v>
      </c>
      <c r="K268" s="290" t="s">
        <v>53</v>
      </c>
      <c r="L268" s="290" t="s">
        <v>54</v>
      </c>
      <c r="M268" s="288" t="s">
        <v>1074</v>
      </c>
      <c r="N268" s="288"/>
      <c r="O268" s="290"/>
      <c r="P268" s="305" t="s">
        <v>37</v>
      </c>
      <c r="Q268" s="289"/>
    </row>
    <row r="269" spans="1:17" ht="72" x14ac:dyDescent="0.3">
      <c r="A269" s="284" t="s">
        <v>30</v>
      </c>
      <c r="B269" s="285" t="s">
        <v>5663</v>
      </c>
      <c r="C269" s="285"/>
      <c r="D269" s="285" t="s">
        <v>1151</v>
      </c>
      <c r="E269" s="304" t="s">
        <v>1152</v>
      </c>
      <c r="F269" s="304" t="s">
        <v>1153</v>
      </c>
      <c r="G269" s="304" t="s">
        <v>1154</v>
      </c>
      <c r="H269" s="287" t="s">
        <v>33</v>
      </c>
      <c r="I269" s="287" t="s">
        <v>4</v>
      </c>
      <c r="J269" s="287" t="s">
        <v>5</v>
      </c>
      <c r="K269" s="287" t="s">
        <v>53</v>
      </c>
      <c r="L269" s="287" t="s">
        <v>54</v>
      </c>
      <c r="M269" s="285" t="s">
        <v>1074</v>
      </c>
      <c r="N269" s="285" t="s">
        <v>101</v>
      </c>
      <c r="O269" s="287"/>
      <c r="P269" s="304" t="s">
        <v>37</v>
      </c>
      <c r="Q269" s="286"/>
    </row>
    <row r="270" spans="1:17" ht="72" x14ac:dyDescent="0.3">
      <c r="A270" s="284" t="s">
        <v>30</v>
      </c>
      <c r="B270" s="288" t="s">
        <v>5691</v>
      </c>
      <c r="C270" s="288"/>
      <c r="D270" s="288" t="s">
        <v>1155</v>
      </c>
      <c r="E270" s="305" t="s">
        <v>1156</v>
      </c>
      <c r="F270" s="305" t="s">
        <v>1157</v>
      </c>
      <c r="G270" s="305" t="s">
        <v>1158</v>
      </c>
      <c r="H270" s="290" t="s">
        <v>33</v>
      </c>
      <c r="I270" s="290" t="s">
        <v>4</v>
      </c>
      <c r="J270" s="290" t="s">
        <v>5</v>
      </c>
      <c r="K270" s="290" t="s">
        <v>53</v>
      </c>
      <c r="L270" s="290" t="s">
        <v>54</v>
      </c>
      <c r="M270" s="288" t="s">
        <v>1159</v>
      </c>
      <c r="N270" s="288" t="s">
        <v>36</v>
      </c>
      <c r="O270" s="290" t="s">
        <v>9</v>
      </c>
      <c r="P270" s="305" t="s">
        <v>37</v>
      </c>
      <c r="Q270" s="289"/>
    </row>
    <row r="271" spans="1:17" ht="57.6" x14ac:dyDescent="0.3">
      <c r="A271" s="284" t="s">
        <v>30</v>
      </c>
      <c r="B271" s="285" t="s">
        <v>5663</v>
      </c>
      <c r="C271" s="285" t="s">
        <v>1160</v>
      </c>
      <c r="D271" s="285" t="s">
        <v>1161</v>
      </c>
      <c r="E271" s="304" t="s">
        <v>1162</v>
      </c>
      <c r="F271" s="304" t="s">
        <v>1163</v>
      </c>
      <c r="G271" s="304" t="s">
        <v>1164</v>
      </c>
      <c r="H271" s="287" t="s">
        <v>68</v>
      </c>
      <c r="I271" s="287" t="s">
        <v>8</v>
      </c>
      <c r="J271" s="287" t="s">
        <v>5</v>
      </c>
      <c r="K271" s="287" t="s">
        <v>53</v>
      </c>
      <c r="L271" s="287" t="s">
        <v>54</v>
      </c>
      <c r="M271" s="285" t="s">
        <v>1074</v>
      </c>
      <c r="N271" s="285" t="s">
        <v>101</v>
      </c>
      <c r="O271" s="287"/>
      <c r="P271" s="304" t="s">
        <v>37</v>
      </c>
      <c r="Q271" s="286"/>
    </row>
    <row r="272" spans="1:17" ht="72" x14ac:dyDescent="0.3">
      <c r="A272" s="284" t="s">
        <v>30</v>
      </c>
      <c r="B272" s="288" t="s">
        <v>5663</v>
      </c>
      <c r="C272" s="288"/>
      <c r="D272" s="288" t="s">
        <v>1165</v>
      </c>
      <c r="E272" s="305" t="s">
        <v>1166</v>
      </c>
      <c r="F272" s="305" t="s">
        <v>1167</v>
      </c>
      <c r="G272" s="305" t="s">
        <v>1168</v>
      </c>
      <c r="H272" s="290" t="s">
        <v>33</v>
      </c>
      <c r="I272" s="290" t="s">
        <v>4</v>
      </c>
      <c r="J272" s="290" t="s">
        <v>5</v>
      </c>
      <c r="K272" s="290" t="s">
        <v>53</v>
      </c>
      <c r="L272" s="290" t="s">
        <v>54</v>
      </c>
      <c r="M272" s="288" t="s">
        <v>1074</v>
      </c>
      <c r="N272" s="288" t="s">
        <v>101</v>
      </c>
      <c r="O272" s="290"/>
      <c r="P272" s="305" t="s">
        <v>37</v>
      </c>
      <c r="Q272" s="289"/>
    </row>
    <row r="273" spans="1:17" ht="72" x14ac:dyDescent="0.3">
      <c r="A273" s="284" t="s">
        <v>30</v>
      </c>
      <c r="B273" s="285" t="s">
        <v>6334</v>
      </c>
      <c r="C273" s="285"/>
      <c r="D273" s="285" t="s">
        <v>1169</v>
      </c>
      <c r="E273" s="304" t="s">
        <v>1170</v>
      </c>
      <c r="F273" s="304" t="s">
        <v>1171</v>
      </c>
      <c r="G273" s="304" t="s">
        <v>1172</v>
      </c>
      <c r="H273" s="287" t="s">
        <v>33</v>
      </c>
      <c r="I273" s="287" t="s">
        <v>4</v>
      </c>
      <c r="J273" s="287" t="s">
        <v>5</v>
      </c>
      <c r="K273" s="287" t="s">
        <v>34</v>
      </c>
      <c r="L273" s="287" t="s">
        <v>1100</v>
      </c>
      <c r="M273" s="285" t="s">
        <v>343</v>
      </c>
      <c r="N273" s="285" t="s">
        <v>36</v>
      </c>
      <c r="O273" s="287"/>
      <c r="P273" s="304" t="s">
        <v>37</v>
      </c>
      <c r="Q273" s="286"/>
    </row>
    <row r="274" spans="1:17" ht="72" x14ac:dyDescent="0.3">
      <c r="A274" s="284" t="s">
        <v>30</v>
      </c>
      <c r="B274" s="288" t="s">
        <v>6334</v>
      </c>
      <c r="C274" s="288" t="s">
        <v>1173</v>
      </c>
      <c r="D274" s="288" t="s">
        <v>1174</v>
      </c>
      <c r="E274" s="305" t="s">
        <v>1175</v>
      </c>
      <c r="F274" s="305" t="s">
        <v>1176</v>
      </c>
      <c r="G274" s="305" t="s">
        <v>1177</v>
      </c>
      <c r="H274" s="290" t="s">
        <v>1090</v>
      </c>
      <c r="I274" s="290" t="s">
        <v>8</v>
      </c>
      <c r="J274" s="290" t="s">
        <v>5</v>
      </c>
      <c r="K274" s="290" t="s">
        <v>34</v>
      </c>
      <c r="L274" s="290" t="s">
        <v>1100</v>
      </c>
      <c r="M274" s="288" t="s">
        <v>1178</v>
      </c>
      <c r="N274" s="288" t="s">
        <v>101</v>
      </c>
      <c r="O274" s="290"/>
      <c r="P274" s="305" t="s">
        <v>37</v>
      </c>
      <c r="Q274" s="289"/>
    </row>
    <row r="275" spans="1:17" ht="72" x14ac:dyDescent="0.3">
      <c r="A275" s="293" t="s">
        <v>4922</v>
      </c>
      <c r="B275" s="286"/>
      <c r="C275" s="285"/>
      <c r="D275" s="285"/>
      <c r="E275" s="304" t="s">
        <v>6335</v>
      </c>
      <c r="F275" s="304" t="s">
        <v>6336</v>
      </c>
      <c r="G275" s="304" t="s">
        <v>6337</v>
      </c>
      <c r="H275" s="287" t="s">
        <v>33</v>
      </c>
      <c r="I275" s="287" t="s">
        <v>8</v>
      </c>
      <c r="J275" s="287" t="s">
        <v>5</v>
      </c>
      <c r="K275" s="287" t="s">
        <v>1292</v>
      </c>
      <c r="L275" s="287"/>
      <c r="M275" s="285" t="s">
        <v>1182</v>
      </c>
      <c r="N275" s="285" t="s">
        <v>101</v>
      </c>
      <c r="O275" s="287" t="s">
        <v>6338</v>
      </c>
      <c r="P275" s="304" t="s">
        <v>37</v>
      </c>
      <c r="Q275" s="286"/>
    </row>
    <row r="276" spans="1:17" ht="72" x14ac:dyDescent="0.3">
      <c r="A276" s="293" t="s">
        <v>4922</v>
      </c>
      <c r="B276" s="289"/>
      <c r="C276" s="288"/>
      <c r="D276" s="288"/>
      <c r="E276" s="305" t="s">
        <v>6339</v>
      </c>
      <c r="F276" s="305" t="s">
        <v>6340</v>
      </c>
      <c r="G276" s="305" t="s">
        <v>6341</v>
      </c>
      <c r="H276" s="290" t="s">
        <v>33</v>
      </c>
      <c r="I276" s="290" t="s">
        <v>8</v>
      </c>
      <c r="J276" s="290" t="s">
        <v>5</v>
      </c>
      <c r="K276" s="290" t="s">
        <v>1292</v>
      </c>
      <c r="L276" s="290"/>
      <c r="M276" s="288" t="s">
        <v>1182</v>
      </c>
      <c r="N276" s="288" t="s">
        <v>101</v>
      </c>
      <c r="O276" s="290" t="s">
        <v>6338</v>
      </c>
      <c r="P276" s="305" t="s">
        <v>37</v>
      </c>
      <c r="Q276" s="289"/>
    </row>
    <row r="277" spans="1:17" ht="72" x14ac:dyDescent="0.3">
      <c r="A277" s="293" t="s">
        <v>4922</v>
      </c>
      <c r="B277" s="286"/>
      <c r="C277" s="285"/>
      <c r="D277" s="285"/>
      <c r="E277" s="304" t="s">
        <v>6342</v>
      </c>
      <c r="F277" s="304" t="s">
        <v>488</v>
      </c>
      <c r="G277" s="304" t="s">
        <v>6343</v>
      </c>
      <c r="H277" s="287" t="s">
        <v>33</v>
      </c>
      <c r="I277" s="287" t="s">
        <v>8</v>
      </c>
      <c r="J277" s="287" t="s">
        <v>5</v>
      </c>
      <c r="K277" s="287" t="s">
        <v>1292</v>
      </c>
      <c r="L277" s="287"/>
      <c r="M277" s="285" t="s">
        <v>1182</v>
      </c>
      <c r="N277" s="285" t="s">
        <v>101</v>
      </c>
      <c r="O277" s="287" t="s">
        <v>6338</v>
      </c>
      <c r="P277" s="304" t="s">
        <v>37</v>
      </c>
      <c r="Q277" s="286"/>
    </row>
    <row r="278" spans="1:17" ht="72" x14ac:dyDescent="0.3">
      <c r="A278" s="293" t="s">
        <v>4922</v>
      </c>
      <c r="B278" s="289"/>
      <c r="C278" s="288"/>
      <c r="D278" s="288"/>
      <c r="E278" s="305" t="s">
        <v>6344</v>
      </c>
      <c r="F278" s="305" t="s">
        <v>6345</v>
      </c>
      <c r="G278" s="305" t="s">
        <v>6346</v>
      </c>
      <c r="H278" s="290" t="s">
        <v>33</v>
      </c>
      <c r="I278" s="290" t="s">
        <v>8</v>
      </c>
      <c r="J278" s="290" t="s">
        <v>5</v>
      </c>
      <c r="K278" s="290" t="s">
        <v>1292</v>
      </c>
      <c r="L278" s="290"/>
      <c r="M278" s="288" t="s">
        <v>1182</v>
      </c>
      <c r="N278" s="288" t="s">
        <v>101</v>
      </c>
      <c r="O278" s="290" t="s">
        <v>6338</v>
      </c>
      <c r="P278" s="305" t="s">
        <v>37</v>
      </c>
      <c r="Q278" s="289"/>
    </row>
    <row r="279" spans="1:17" ht="72" x14ac:dyDescent="0.3">
      <c r="A279" s="284" t="s">
        <v>30</v>
      </c>
      <c r="B279" s="285" t="s">
        <v>6308</v>
      </c>
      <c r="C279" s="285" t="s">
        <v>1179</v>
      </c>
      <c r="D279" s="285" t="s">
        <v>1180</v>
      </c>
      <c r="E279" s="304" t="s">
        <v>1181</v>
      </c>
      <c r="F279" s="304" t="s">
        <v>492</v>
      </c>
      <c r="G279" s="304" t="s">
        <v>493</v>
      </c>
      <c r="H279" s="287" t="s">
        <v>33</v>
      </c>
      <c r="I279" s="287" t="s">
        <v>8</v>
      </c>
      <c r="J279" s="287" t="s">
        <v>5</v>
      </c>
      <c r="K279" s="287" t="s">
        <v>53</v>
      </c>
      <c r="L279" s="287" t="s">
        <v>494</v>
      </c>
      <c r="M279" s="285" t="s">
        <v>1182</v>
      </c>
      <c r="N279" s="285" t="s">
        <v>36</v>
      </c>
      <c r="O279" s="287" t="s">
        <v>9</v>
      </c>
      <c r="P279" s="304" t="s">
        <v>37</v>
      </c>
      <c r="Q279" s="286"/>
    </row>
    <row r="280" spans="1:17" ht="72" x14ac:dyDescent="0.3">
      <c r="A280" s="284" t="s">
        <v>30</v>
      </c>
      <c r="B280" s="288" t="s">
        <v>6292</v>
      </c>
      <c r="C280" s="288" t="s">
        <v>1183</v>
      </c>
      <c r="D280" s="288" t="s">
        <v>1184</v>
      </c>
      <c r="E280" s="305" t="s">
        <v>1185</v>
      </c>
      <c r="F280" s="305" t="s">
        <v>1186</v>
      </c>
      <c r="G280" s="305" t="s">
        <v>1187</v>
      </c>
      <c r="H280" s="290" t="s">
        <v>33</v>
      </c>
      <c r="I280" s="290" t="s">
        <v>8</v>
      </c>
      <c r="J280" s="290" t="s">
        <v>5</v>
      </c>
      <c r="K280" s="290" t="s">
        <v>53</v>
      </c>
      <c r="L280" s="290" t="s">
        <v>494</v>
      </c>
      <c r="M280" s="288" t="s">
        <v>1182</v>
      </c>
      <c r="N280" s="288" t="s">
        <v>36</v>
      </c>
      <c r="O280" s="290" t="s">
        <v>9</v>
      </c>
      <c r="P280" s="305" t="s">
        <v>37</v>
      </c>
      <c r="Q280" s="289"/>
    </row>
    <row r="281" spans="1:17" ht="72" x14ac:dyDescent="0.3">
      <c r="A281" s="284" t="s">
        <v>30</v>
      </c>
      <c r="B281" s="285" t="s">
        <v>6347</v>
      </c>
      <c r="C281" s="285"/>
      <c r="D281" s="285" t="s">
        <v>1188</v>
      </c>
      <c r="E281" s="304" t="s">
        <v>1189</v>
      </c>
      <c r="F281" s="304" t="s">
        <v>1190</v>
      </c>
      <c r="G281" s="304" t="s">
        <v>1191</v>
      </c>
      <c r="H281" s="287" t="s">
        <v>33</v>
      </c>
      <c r="I281" s="287" t="s">
        <v>4</v>
      </c>
      <c r="J281" s="287" t="s">
        <v>5</v>
      </c>
      <c r="K281" s="287" t="s">
        <v>69</v>
      </c>
      <c r="L281" s="287" t="s">
        <v>1192</v>
      </c>
      <c r="M281" s="285" t="s">
        <v>5666</v>
      </c>
      <c r="N281" s="285" t="s">
        <v>36</v>
      </c>
      <c r="O281" s="287" t="s">
        <v>13</v>
      </c>
      <c r="P281" s="304" t="s">
        <v>37</v>
      </c>
      <c r="Q281" s="286"/>
    </row>
    <row r="282" spans="1:17" ht="43.2" x14ac:dyDescent="0.3">
      <c r="A282" s="284" t="s">
        <v>30</v>
      </c>
      <c r="B282" s="288" t="s">
        <v>6293</v>
      </c>
      <c r="C282" s="288" t="s">
        <v>1193</v>
      </c>
      <c r="D282" s="288" t="s">
        <v>1194</v>
      </c>
      <c r="E282" s="305" t="s">
        <v>1195</v>
      </c>
      <c r="F282" s="305" t="s">
        <v>1196</v>
      </c>
      <c r="G282" s="305" t="s">
        <v>1197</v>
      </c>
      <c r="H282" s="290" t="s">
        <v>33</v>
      </c>
      <c r="I282" s="290" t="s">
        <v>8</v>
      </c>
      <c r="J282" s="290" t="s">
        <v>5</v>
      </c>
      <c r="K282" s="290" t="s">
        <v>69</v>
      </c>
      <c r="L282" s="290" t="s">
        <v>218</v>
      </c>
      <c r="M282" s="288" t="s">
        <v>249</v>
      </c>
      <c r="N282" s="288" t="s">
        <v>36</v>
      </c>
      <c r="O282" s="290" t="s">
        <v>1198</v>
      </c>
      <c r="P282" s="305" t="s">
        <v>37</v>
      </c>
      <c r="Q282" s="289"/>
    </row>
    <row r="283" spans="1:17" ht="43.2" x14ac:dyDescent="0.3">
      <c r="A283" s="284" t="s">
        <v>30</v>
      </c>
      <c r="B283" s="285" t="s">
        <v>6293</v>
      </c>
      <c r="C283" s="285" t="s">
        <v>1199</v>
      </c>
      <c r="D283" s="285" t="s">
        <v>1200</v>
      </c>
      <c r="E283" s="304" t="s">
        <v>1201</v>
      </c>
      <c r="F283" s="304" t="s">
        <v>1202</v>
      </c>
      <c r="G283" s="304" t="s">
        <v>1203</v>
      </c>
      <c r="H283" s="287" t="s">
        <v>33</v>
      </c>
      <c r="I283" s="287" t="s">
        <v>8</v>
      </c>
      <c r="J283" s="287" t="s">
        <v>5</v>
      </c>
      <c r="K283" s="287" t="s">
        <v>69</v>
      </c>
      <c r="L283" s="287" t="s">
        <v>218</v>
      </c>
      <c r="M283" s="285" t="s">
        <v>249</v>
      </c>
      <c r="N283" s="285" t="s">
        <v>36</v>
      </c>
      <c r="O283" s="287" t="s">
        <v>191</v>
      </c>
      <c r="P283" s="304" t="s">
        <v>37</v>
      </c>
      <c r="Q283" s="286"/>
    </row>
    <row r="284" spans="1:17" ht="57.6" x14ac:dyDescent="0.3">
      <c r="A284" s="284" t="s">
        <v>30</v>
      </c>
      <c r="B284" s="288" t="s">
        <v>6293</v>
      </c>
      <c r="C284" s="288" t="s">
        <v>1204</v>
      </c>
      <c r="D284" s="288" t="s">
        <v>1205</v>
      </c>
      <c r="E284" s="305" t="s">
        <v>1206</v>
      </c>
      <c r="F284" s="305" t="s">
        <v>1207</v>
      </c>
      <c r="G284" s="305" t="s">
        <v>1208</v>
      </c>
      <c r="H284" s="290" t="s">
        <v>33</v>
      </c>
      <c r="I284" s="290" t="s">
        <v>8</v>
      </c>
      <c r="J284" s="290" t="s">
        <v>5</v>
      </c>
      <c r="K284" s="290" t="s">
        <v>69</v>
      </c>
      <c r="L284" s="290" t="s">
        <v>218</v>
      </c>
      <c r="M284" s="288" t="s">
        <v>249</v>
      </c>
      <c r="N284" s="288" t="s">
        <v>36</v>
      </c>
      <c r="O284" s="290" t="s">
        <v>191</v>
      </c>
      <c r="P284" s="305" t="s">
        <v>37</v>
      </c>
      <c r="Q284" s="289"/>
    </row>
    <row r="285" spans="1:17" ht="57.6" x14ac:dyDescent="0.3">
      <c r="A285" s="284" t="s">
        <v>30</v>
      </c>
      <c r="B285" s="285" t="s">
        <v>6293</v>
      </c>
      <c r="C285" s="285" t="s">
        <v>1209</v>
      </c>
      <c r="D285" s="285" t="s">
        <v>1210</v>
      </c>
      <c r="E285" s="304" t="s">
        <v>1211</v>
      </c>
      <c r="F285" s="304" t="s">
        <v>1212</v>
      </c>
      <c r="G285" s="304" t="s">
        <v>1213</v>
      </c>
      <c r="H285" s="287" t="s">
        <v>33</v>
      </c>
      <c r="I285" s="287" t="s">
        <v>8</v>
      </c>
      <c r="J285" s="287" t="s">
        <v>5</v>
      </c>
      <c r="K285" s="287" t="s">
        <v>69</v>
      </c>
      <c r="L285" s="287" t="s">
        <v>218</v>
      </c>
      <c r="M285" s="285" t="s">
        <v>249</v>
      </c>
      <c r="N285" s="285" t="s">
        <v>36</v>
      </c>
      <c r="O285" s="287" t="s">
        <v>191</v>
      </c>
      <c r="P285" s="304" t="s">
        <v>37</v>
      </c>
      <c r="Q285" s="286"/>
    </row>
    <row r="286" spans="1:17" ht="72" x14ac:dyDescent="0.3">
      <c r="A286" s="284" t="s">
        <v>30</v>
      </c>
      <c r="B286" s="288" t="s">
        <v>5667</v>
      </c>
      <c r="C286" s="288" t="s">
        <v>1214</v>
      </c>
      <c r="D286" s="288" t="s">
        <v>1215</v>
      </c>
      <c r="E286" s="305" t="s">
        <v>1216</v>
      </c>
      <c r="F286" s="305" t="s">
        <v>5710</v>
      </c>
      <c r="G286" s="305" t="s">
        <v>5711</v>
      </c>
      <c r="H286" s="290" t="s">
        <v>33</v>
      </c>
      <c r="I286" s="290" t="s">
        <v>8</v>
      </c>
      <c r="J286" s="290" t="s">
        <v>5</v>
      </c>
      <c r="K286" s="290" t="s">
        <v>69</v>
      </c>
      <c r="L286" s="290" t="s">
        <v>218</v>
      </c>
      <c r="M286" s="288" t="s">
        <v>249</v>
      </c>
      <c r="N286" s="288" t="s">
        <v>36</v>
      </c>
      <c r="O286" s="290" t="s">
        <v>191</v>
      </c>
      <c r="P286" s="305" t="s">
        <v>37</v>
      </c>
      <c r="Q286" s="289"/>
    </row>
    <row r="287" spans="1:17" ht="57.6" x14ac:dyDescent="0.3">
      <c r="A287" s="284" t="s">
        <v>30</v>
      </c>
      <c r="B287" s="285" t="s">
        <v>5156</v>
      </c>
      <c r="C287" s="285"/>
      <c r="D287" s="285" t="s">
        <v>1217</v>
      </c>
      <c r="E287" s="304" t="s">
        <v>1218</v>
      </c>
      <c r="F287" s="304" t="s">
        <v>1219</v>
      </c>
      <c r="G287" s="304" t="s">
        <v>1220</v>
      </c>
      <c r="H287" s="287" t="s">
        <v>33</v>
      </c>
      <c r="I287" s="287" t="s">
        <v>4</v>
      </c>
      <c r="J287" s="287" t="s">
        <v>5</v>
      </c>
      <c r="K287" s="287" t="s">
        <v>69</v>
      </c>
      <c r="L287" s="287" t="s">
        <v>218</v>
      </c>
      <c r="M287" s="285" t="s">
        <v>249</v>
      </c>
      <c r="N287" s="285" t="s">
        <v>36</v>
      </c>
      <c r="O287" s="287" t="s">
        <v>191</v>
      </c>
      <c r="P287" s="304" t="s">
        <v>37</v>
      </c>
      <c r="Q287" s="286"/>
    </row>
    <row r="288" spans="1:17" ht="57.6" x14ac:dyDescent="0.3">
      <c r="A288" s="284" t="s">
        <v>30</v>
      </c>
      <c r="B288" s="288" t="s">
        <v>6293</v>
      </c>
      <c r="C288" s="288"/>
      <c r="D288" s="288" t="s">
        <v>1221</v>
      </c>
      <c r="E288" s="305" t="s">
        <v>1222</v>
      </c>
      <c r="F288" s="305" t="s">
        <v>1223</v>
      </c>
      <c r="G288" s="305" t="s">
        <v>1224</v>
      </c>
      <c r="H288" s="290" t="s">
        <v>33</v>
      </c>
      <c r="I288" s="290" t="s">
        <v>4</v>
      </c>
      <c r="J288" s="290" t="s">
        <v>5</v>
      </c>
      <c r="K288" s="290" t="s">
        <v>69</v>
      </c>
      <c r="L288" s="290" t="s">
        <v>218</v>
      </c>
      <c r="M288" s="288" t="s">
        <v>249</v>
      </c>
      <c r="N288" s="288" t="s">
        <v>36</v>
      </c>
      <c r="O288" s="290" t="s">
        <v>18</v>
      </c>
      <c r="P288" s="305" t="s">
        <v>37</v>
      </c>
      <c r="Q288" s="289"/>
    </row>
    <row r="289" spans="1:17" ht="43.2" x14ac:dyDescent="0.3">
      <c r="A289" s="284" t="s">
        <v>30</v>
      </c>
      <c r="B289" s="285" t="s">
        <v>5712</v>
      </c>
      <c r="C289" s="285" t="s">
        <v>1225</v>
      </c>
      <c r="D289" s="285" t="s">
        <v>1226</v>
      </c>
      <c r="E289" s="304" t="s">
        <v>1227</v>
      </c>
      <c r="F289" s="304" t="s">
        <v>1228</v>
      </c>
      <c r="G289" s="304" t="s">
        <v>1229</v>
      </c>
      <c r="H289" s="287" t="s">
        <v>33</v>
      </c>
      <c r="I289" s="287" t="s">
        <v>8</v>
      </c>
      <c r="J289" s="287" t="s">
        <v>5</v>
      </c>
      <c r="K289" s="287" t="s">
        <v>53</v>
      </c>
      <c r="L289" s="287" t="s">
        <v>166</v>
      </c>
      <c r="M289" s="285" t="s">
        <v>1230</v>
      </c>
      <c r="N289" s="285" t="s">
        <v>36</v>
      </c>
      <c r="O289" s="287" t="s">
        <v>9</v>
      </c>
      <c r="P289" s="304" t="s">
        <v>37</v>
      </c>
      <c r="Q289" s="286"/>
    </row>
    <row r="290" spans="1:17" ht="43.2" x14ac:dyDescent="0.3">
      <c r="A290" s="284" t="s">
        <v>30</v>
      </c>
      <c r="B290" s="288" t="s">
        <v>5712</v>
      </c>
      <c r="C290" s="288" t="s">
        <v>1231</v>
      </c>
      <c r="D290" s="288" t="s">
        <v>1232</v>
      </c>
      <c r="E290" s="305" t="s">
        <v>1233</v>
      </c>
      <c r="F290" s="305" t="s">
        <v>1234</v>
      </c>
      <c r="G290" s="305" t="s">
        <v>1235</v>
      </c>
      <c r="H290" s="290" t="s">
        <v>33</v>
      </c>
      <c r="I290" s="290" t="s">
        <v>8</v>
      </c>
      <c r="J290" s="290" t="s">
        <v>5</v>
      </c>
      <c r="K290" s="290" t="s">
        <v>53</v>
      </c>
      <c r="L290" s="290" t="s">
        <v>166</v>
      </c>
      <c r="M290" s="288" t="s">
        <v>390</v>
      </c>
      <c r="N290" s="288" t="s">
        <v>36</v>
      </c>
      <c r="O290" s="290" t="s">
        <v>9</v>
      </c>
      <c r="P290" s="305" t="s">
        <v>37</v>
      </c>
      <c r="Q290" s="289"/>
    </row>
    <row r="291" spans="1:17" ht="57.6" x14ac:dyDescent="0.3">
      <c r="A291" s="284" t="s">
        <v>30</v>
      </c>
      <c r="B291" s="285" t="s">
        <v>5712</v>
      </c>
      <c r="C291" s="285"/>
      <c r="D291" s="285" t="s">
        <v>1236</v>
      </c>
      <c r="E291" s="304" t="s">
        <v>1237</v>
      </c>
      <c r="F291" s="304" t="s">
        <v>1238</v>
      </c>
      <c r="G291" s="304" t="s">
        <v>1239</v>
      </c>
      <c r="H291" s="287" t="s">
        <v>33</v>
      </c>
      <c r="I291" s="287" t="s">
        <v>4</v>
      </c>
      <c r="J291" s="287" t="s">
        <v>5</v>
      </c>
      <c r="K291" s="287" t="s">
        <v>53</v>
      </c>
      <c r="L291" s="287" t="s">
        <v>166</v>
      </c>
      <c r="M291" s="285" t="s">
        <v>390</v>
      </c>
      <c r="N291" s="285" t="s">
        <v>36</v>
      </c>
      <c r="O291" s="287" t="s">
        <v>168</v>
      </c>
      <c r="P291" s="304" t="s">
        <v>37</v>
      </c>
      <c r="Q291" s="286"/>
    </row>
    <row r="292" spans="1:17" ht="72" x14ac:dyDescent="0.3">
      <c r="A292" s="284" t="s">
        <v>30</v>
      </c>
      <c r="B292" s="288" t="s">
        <v>5713</v>
      </c>
      <c r="C292" s="288" t="s">
        <v>1240</v>
      </c>
      <c r="D292" s="288" t="s">
        <v>1241</v>
      </c>
      <c r="E292" s="305" t="s">
        <v>1242</v>
      </c>
      <c r="F292" s="305" t="s">
        <v>1243</v>
      </c>
      <c r="G292" s="305" t="s">
        <v>4812</v>
      </c>
      <c r="H292" s="290" t="s">
        <v>68</v>
      </c>
      <c r="I292" s="290" t="s">
        <v>8</v>
      </c>
      <c r="J292" s="290" t="s">
        <v>5</v>
      </c>
      <c r="K292" s="290" t="s">
        <v>53</v>
      </c>
      <c r="L292" s="290" t="s">
        <v>54</v>
      </c>
      <c r="M292" s="288" t="s">
        <v>6348</v>
      </c>
      <c r="N292" s="288" t="s">
        <v>101</v>
      </c>
      <c r="O292" s="290"/>
      <c r="P292" s="305" t="s">
        <v>37</v>
      </c>
      <c r="Q292" s="289"/>
    </row>
    <row r="293" spans="1:17" ht="72" x14ac:dyDescent="0.3">
      <c r="A293" s="284" t="s">
        <v>30</v>
      </c>
      <c r="B293" s="285" t="s">
        <v>5180</v>
      </c>
      <c r="C293" s="285" t="s">
        <v>1244</v>
      </c>
      <c r="D293" s="285" t="s">
        <v>1245</v>
      </c>
      <c r="E293" s="304" t="s">
        <v>1246</v>
      </c>
      <c r="F293" s="304" t="s">
        <v>4813</v>
      </c>
      <c r="G293" s="304" t="s">
        <v>4814</v>
      </c>
      <c r="H293" s="287" t="s">
        <v>68</v>
      </c>
      <c r="I293" s="287" t="s">
        <v>8</v>
      </c>
      <c r="J293" s="287" t="s">
        <v>5</v>
      </c>
      <c r="K293" s="287" t="s">
        <v>53</v>
      </c>
      <c r="L293" s="287" t="s">
        <v>54</v>
      </c>
      <c r="M293" s="285" t="s">
        <v>6348</v>
      </c>
      <c r="N293" s="285" t="s">
        <v>101</v>
      </c>
      <c r="O293" s="287"/>
      <c r="P293" s="304" t="s">
        <v>37</v>
      </c>
      <c r="Q293" s="286"/>
    </row>
    <row r="294" spans="1:17" ht="57.6" x14ac:dyDescent="0.3">
      <c r="A294" s="284" t="s">
        <v>30</v>
      </c>
      <c r="B294" s="288" t="s">
        <v>5180</v>
      </c>
      <c r="C294" s="288" t="s">
        <v>4815</v>
      </c>
      <c r="D294" s="288" t="s">
        <v>4816</v>
      </c>
      <c r="E294" s="305" t="s">
        <v>4817</v>
      </c>
      <c r="F294" s="305" t="s">
        <v>4818</v>
      </c>
      <c r="G294" s="305" t="s">
        <v>4819</v>
      </c>
      <c r="H294" s="290" t="s">
        <v>68</v>
      </c>
      <c r="I294" s="290" t="s">
        <v>8</v>
      </c>
      <c r="J294" s="290" t="s">
        <v>5</v>
      </c>
      <c r="K294" s="290" t="s">
        <v>53</v>
      </c>
      <c r="L294" s="290" t="s">
        <v>54</v>
      </c>
      <c r="M294" s="288" t="s">
        <v>6348</v>
      </c>
      <c r="N294" s="288" t="s">
        <v>101</v>
      </c>
      <c r="O294" s="290"/>
      <c r="P294" s="305" t="s">
        <v>37</v>
      </c>
      <c r="Q294" s="289"/>
    </row>
    <row r="295" spans="1:17" ht="57.6" x14ac:dyDescent="0.3">
      <c r="A295" s="284" t="s">
        <v>30</v>
      </c>
      <c r="B295" s="285" t="s">
        <v>5180</v>
      </c>
      <c r="C295" s="285" t="s">
        <v>4820</v>
      </c>
      <c r="D295" s="285" t="s">
        <v>4821</v>
      </c>
      <c r="E295" s="304" t="s">
        <v>4822</v>
      </c>
      <c r="F295" s="304" t="s">
        <v>4823</v>
      </c>
      <c r="G295" s="304" t="s">
        <v>4824</v>
      </c>
      <c r="H295" s="287" t="s">
        <v>68</v>
      </c>
      <c r="I295" s="287" t="s">
        <v>8</v>
      </c>
      <c r="J295" s="287" t="s">
        <v>5</v>
      </c>
      <c r="K295" s="287" t="s">
        <v>53</v>
      </c>
      <c r="L295" s="287" t="s">
        <v>54</v>
      </c>
      <c r="M295" s="285" t="s">
        <v>6348</v>
      </c>
      <c r="N295" s="285" t="s">
        <v>101</v>
      </c>
      <c r="O295" s="287"/>
      <c r="P295" s="304" t="s">
        <v>37</v>
      </c>
      <c r="Q295" s="286"/>
    </row>
    <row r="296" spans="1:17" ht="72" x14ac:dyDescent="0.3">
      <c r="A296" s="284" t="s">
        <v>30</v>
      </c>
      <c r="B296" s="288" t="s">
        <v>5180</v>
      </c>
      <c r="C296" s="288" t="s">
        <v>1247</v>
      </c>
      <c r="D296" s="288" t="s">
        <v>1248</v>
      </c>
      <c r="E296" s="305" t="s">
        <v>4825</v>
      </c>
      <c r="F296" s="305" t="s">
        <v>4826</v>
      </c>
      <c r="G296" s="305" t="s">
        <v>4827</v>
      </c>
      <c r="H296" s="290" t="s">
        <v>68</v>
      </c>
      <c r="I296" s="290" t="s">
        <v>8</v>
      </c>
      <c r="J296" s="290" t="s">
        <v>5</v>
      </c>
      <c r="K296" s="290" t="s">
        <v>53</v>
      </c>
      <c r="L296" s="290" t="s">
        <v>54</v>
      </c>
      <c r="M296" s="288" t="s">
        <v>6348</v>
      </c>
      <c r="N296" s="288" t="s">
        <v>101</v>
      </c>
      <c r="O296" s="290"/>
      <c r="P296" s="305" t="s">
        <v>37</v>
      </c>
      <c r="Q296" s="289"/>
    </row>
    <row r="297" spans="1:17" ht="72" x14ac:dyDescent="0.3">
      <c r="A297" s="284" t="s">
        <v>30</v>
      </c>
      <c r="B297" s="285" t="s">
        <v>5180</v>
      </c>
      <c r="C297" s="285" t="s">
        <v>1249</v>
      </c>
      <c r="D297" s="285" t="s">
        <v>1250</v>
      </c>
      <c r="E297" s="304" t="s">
        <v>4828</v>
      </c>
      <c r="F297" s="304" t="s">
        <v>4829</v>
      </c>
      <c r="G297" s="304" t="s">
        <v>4830</v>
      </c>
      <c r="H297" s="287" t="s">
        <v>68</v>
      </c>
      <c r="I297" s="287" t="s">
        <v>8</v>
      </c>
      <c r="J297" s="287" t="s">
        <v>5</v>
      </c>
      <c r="K297" s="287" t="s">
        <v>53</v>
      </c>
      <c r="L297" s="287" t="s">
        <v>54</v>
      </c>
      <c r="M297" s="285" t="s">
        <v>6348</v>
      </c>
      <c r="N297" s="285" t="s">
        <v>101</v>
      </c>
      <c r="O297" s="287"/>
      <c r="P297" s="304" t="s">
        <v>37</v>
      </c>
      <c r="Q297" s="286"/>
    </row>
    <row r="298" spans="1:17" ht="43.2" x14ac:dyDescent="0.3">
      <c r="A298" s="284" t="s">
        <v>30</v>
      </c>
      <c r="B298" s="288" t="s">
        <v>5663</v>
      </c>
      <c r="C298" s="288" t="s">
        <v>1251</v>
      </c>
      <c r="D298" s="288" t="s">
        <v>1252</v>
      </c>
      <c r="E298" s="305" t="s">
        <v>1253</v>
      </c>
      <c r="F298" s="305" t="s">
        <v>4442</v>
      </c>
      <c r="G298" s="305" t="s">
        <v>4443</v>
      </c>
      <c r="H298" s="290" t="s">
        <v>33</v>
      </c>
      <c r="I298" s="290" t="s">
        <v>8</v>
      </c>
      <c r="J298" s="290" t="s">
        <v>5</v>
      </c>
      <c r="K298" s="290" t="s">
        <v>53</v>
      </c>
      <c r="L298" s="290" t="s">
        <v>54</v>
      </c>
      <c r="M298" s="288" t="s">
        <v>1060</v>
      </c>
      <c r="N298" s="288" t="s">
        <v>36</v>
      </c>
      <c r="O298" s="290" t="s">
        <v>9</v>
      </c>
      <c r="P298" s="305" t="s">
        <v>37</v>
      </c>
      <c r="Q298" s="289"/>
    </row>
    <row r="299" spans="1:17" ht="43.2" x14ac:dyDescent="0.3">
      <c r="A299" s="284" t="s">
        <v>30</v>
      </c>
      <c r="B299" s="285" t="s">
        <v>5663</v>
      </c>
      <c r="C299" s="285" t="s">
        <v>1254</v>
      </c>
      <c r="D299" s="285" t="s">
        <v>1255</v>
      </c>
      <c r="E299" s="304" t="s">
        <v>1256</v>
      </c>
      <c r="F299" s="304" t="s">
        <v>1257</v>
      </c>
      <c r="G299" s="304" t="s">
        <v>1258</v>
      </c>
      <c r="H299" s="287" t="s">
        <v>33</v>
      </c>
      <c r="I299" s="287" t="s">
        <v>8</v>
      </c>
      <c r="J299" s="287" t="s">
        <v>5</v>
      </c>
      <c r="K299" s="287" t="s">
        <v>53</v>
      </c>
      <c r="L299" s="287" t="s">
        <v>54</v>
      </c>
      <c r="M299" s="285" t="s">
        <v>1060</v>
      </c>
      <c r="N299" s="285" t="s">
        <v>36</v>
      </c>
      <c r="O299" s="287" t="s">
        <v>9</v>
      </c>
      <c r="P299" s="304" t="s">
        <v>37</v>
      </c>
      <c r="Q299" s="286"/>
    </row>
    <row r="300" spans="1:17" ht="43.2" x14ac:dyDescent="0.3">
      <c r="A300" s="284" t="s">
        <v>30</v>
      </c>
      <c r="B300" s="288" t="s">
        <v>5663</v>
      </c>
      <c r="C300" s="288" t="s">
        <v>1259</v>
      </c>
      <c r="D300" s="288" t="s">
        <v>1260</v>
      </c>
      <c r="E300" s="305" t="s">
        <v>1261</v>
      </c>
      <c r="F300" s="305" t="s">
        <v>2048</v>
      </c>
      <c r="G300" s="305" t="s">
        <v>4444</v>
      </c>
      <c r="H300" s="290" t="s">
        <v>33</v>
      </c>
      <c r="I300" s="290" t="s">
        <v>8</v>
      </c>
      <c r="J300" s="290" t="s">
        <v>5</v>
      </c>
      <c r="K300" s="290" t="s">
        <v>53</v>
      </c>
      <c r="L300" s="290" t="s">
        <v>54</v>
      </c>
      <c r="M300" s="288" t="s">
        <v>1060</v>
      </c>
      <c r="N300" s="288" t="s">
        <v>36</v>
      </c>
      <c r="O300" s="290" t="s">
        <v>9</v>
      </c>
      <c r="P300" s="305" t="s">
        <v>37</v>
      </c>
      <c r="Q300" s="289"/>
    </row>
    <row r="301" spans="1:17" ht="43.2" x14ac:dyDescent="0.3">
      <c r="A301" s="284" t="s">
        <v>30</v>
      </c>
      <c r="B301" s="285" t="s">
        <v>5663</v>
      </c>
      <c r="C301" s="285" t="s">
        <v>1262</v>
      </c>
      <c r="D301" s="285" t="s">
        <v>1263</v>
      </c>
      <c r="E301" s="304" t="s">
        <v>1264</v>
      </c>
      <c r="F301" s="304" t="s">
        <v>1265</v>
      </c>
      <c r="G301" s="304" t="s">
        <v>1266</v>
      </c>
      <c r="H301" s="287" t="s">
        <v>33</v>
      </c>
      <c r="I301" s="287" t="s">
        <v>8</v>
      </c>
      <c r="J301" s="287" t="s">
        <v>5</v>
      </c>
      <c r="K301" s="287" t="s">
        <v>53</v>
      </c>
      <c r="L301" s="287" t="s">
        <v>54</v>
      </c>
      <c r="M301" s="285" t="s">
        <v>1060</v>
      </c>
      <c r="N301" s="285" t="s">
        <v>36</v>
      </c>
      <c r="O301" s="287" t="s">
        <v>9</v>
      </c>
      <c r="P301" s="304" t="s">
        <v>37</v>
      </c>
      <c r="Q301" s="286"/>
    </row>
    <row r="302" spans="1:17" ht="72" x14ac:dyDescent="0.3">
      <c r="A302" s="284" t="s">
        <v>30</v>
      </c>
      <c r="B302" s="288" t="s">
        <v>5663</v>
      </c>
      <c r="C302" s="288"/>
      <c r="D302" s="288" t="s">
        <v>1267</v>
      </c>
      <c r="E302" s="305" t="s">
        <v>1268</v>
      </c>
      <c r="F302" s="305" t="s">
        <v>1269</v>
      </c>
      <c r="G302" s="305" t="s">
        <v>1270</v>
      </c>
      <c r="H302" s="290" t="s">
        <v>33</v>
      </c>
      <c r="I302" s="290" t="s">
        <v>4</v>
      </c>
      <c r="J302" s="290" t="s">
        <v>5</v>
      </c>
      <c r="K302" s="290" t="s">
        <v>53</v>
      </c>
      <c r="L302" s="290" t="s">
        <v>54</v>
      </c>
      <c r="M302" s="288" t="s">
        <v>1074</v>
      </c>
      <c r="N302" s="288" t="s">
        <v>101</v>
      </c>
      <c r="O302" s="290"/>
      <c r="P302" s="305" t="s">
        <v>37</v>
      </c>
      <c r="Q302" s="289"/>
    </row>
    <row r="303" spans="1:17" ht="57.6" x14ac:dyDescent="0.3">
      <c r="A303" s="284" t="s">
        <v>30</v>
      </c>
      <c r="B303" s="285" t="s">
        <v>5663</v>
      </c>
      <c r="C303" s="285"/>
      <c r="D303" s="285" t="s">
        <v>1271</v>
      </c>
      <c r="E303" s="304" t="s">
        <v>1272</v>
      </c>
      <c r="F303" s="304" t="s">
        <v>1273</v>
      </c>
      <c r="G303" s="304" t="s">
        <v>1274</v>
      </c>
      <c r="H303" s="287" t="s">
        <v>1090</v>
      </c>
      <c r="I303" s="287" t="s">
        <v>4</v>
      </c>
      <c r="J303" s="287" t="s">
        <v>5</v>
      </c>
      <c r="K303" s="287" t="s">
        <v>53</v>
      </c>
      <c r="L303" s="287" t="s">
        <v>54</v>
      </c>
      <c r="M303" s="285" t="s">
        <v>1074</v>
      </c>
      <c r="N303" s="285"/>
      <c r="O303" s="287"/>
      <c r="P303" s="304" t="s">
        <v>37</v>
      </c>
      <c r="Q303" s="286"/>
    </row>
    <row r="304" spans="1:17" ht="72" x14ac:dyDescent="0.3">
      <c r="A304" s="284" t="s">
        <v>30</v>
      </c>
      <c r="B304" s="288" t="s">
        <v>5663</v>
      </c>
      <c r="C304" s="288" t="s">
        <v>1275</v>
      </c>
      <c r="D304" s="288" t="s">
        <v>1276</v>
      </c>
      <c r="E304" s="305" t="s">
        <v>1277</v>
      </c>
      <c r="F304" s="305" t="s">
        <v>1278</v>
      </c>
      <c r="G304" s="305" t="s">
        <v>1279</v>
      </c>
      <c r="H304" s="290" t="s">
        <v>68</v>
      </c>
      <c r="I304" s="290" t="s">
        <v>8</v>
      </c>
      <c r="J304" s="290" t="s">
        <v>5</v>
      </c>
      <c r="K304" s="290" t="s">
        <v>53</v>
      </c>
      <c r="L304" s="290" t="s">
        <v>54</v>
      </c>
      <c r="M304" s="288" t="s">
        <v>1074</v>
      </c>
      <c r="N304" s="288" t="s">
        <v>36</v>
      </c>
      <c r="O304" s="290" t="s">
        <v>144</v>
      </c>
      <c r="P304" s="305" t="s">
        <v>37</v>
      </c>
      <c r="Q304" s="289"/>
    </row>
    <row r="305" spans="1:17" ht="57.6" x14ac:dyDescent="0.3">
      <c r="A305" s="284" t="s">
        <v>30</v>
      </c>
      <c r="B305" s="285" t="s">
        <v>5181</v>
      </c>
      <c r="C305" s="285" t="s">
        <v>1280</v>
      </c>
      <c r="D305" s="285" t="s">
        <v>1281</v>
      </c>
      <c r="E305" s="304" t="s">
        <v>1282</v>
      </c>
      <c r="F305" s="304" t="s">
        <v>5182</v>
      </c>
      <c r="G305" s="304" t="s">
        <v>5183</v>
      </c>
      <c r="H305" s="287" t="s">
        <v>33</v>
      </c>
      <c r="I305" s="287" t="s">
        <v>8</v>
      </c>
      <c r="J305" s="287" t="s">
        <v>5</v>
      </c>
      <c r="K305" s="287" t="s">
        <v>53</v>
      </c>
      <c r="L305" s="287" t="s">
        <v>1283</v>
      </c>
      <c r="M305" s="285" t="s">
        <v>4616</v>
      </c>
      <c r="N305" s="285" t="s">
        <v>36</v>
      </c>
      <c r="O305" s="287" t="s">
        <v>9</v>
      </c>
      <c r="P305" s="304" t="s">
        <v>37</v>
      </c>
      <c r="Q305" s="286"/>
    </row>
    <row r="306" spans="1:17" ht="57.6" x14ac:dyDescent="0.3">
      <c r="A306" s="284" t="s">
        <v>30</v>
      </c>
      <c r="B306" s="288" t="s">
        <v>5181</v>
      </c>
      <c r="C306" s="288" t="s">
        <v>1284</v>
      </c>
      <c r="D306" s="288" t="s">
        <v>1285</v>
      </c>
      <c r="E306" s="305" t="s">
        <v>1286</v>
      </c>
      <c r="F306" s="305" t="s">
        <v>4445</v>
      </c>
      <c r="G306" s="305" t="s">
        <v>4446</v>
      </c>
      <c r="H306" s="290" t="s">
        <v>33</v>
      </c>
      <c r="I306" s="290" t="s">
        <v>8</v>
      </c>
      <c r="J306" s="290" t="s">
        <v>5</v>
      </c>
      <c r="K306" s="290" t="s">
        <v>53</v>
      </c>
      <c r="L306" s="290" t="s">
        <v>1283</v>
      </c>
      <c r="M306" s="288" t="s">
        <v>4616</v>
      </c>
      <c r="N306" s="288" t="s">
        <v>36</v>
      </c>
      <c r="O306" s="290" t="s">
        <v>9</v>
      </c>
      <c r="P306" s="305" t="s">
        <v>37</v>
      </c>
      <c r="Q306" s="289"/>
    </row>
    <row r="307" spans="1:17" ht="72" x14ac:dyDescent="0.3">
      <c r="A307" s="284" t="s">
        <v>30</v>
      </c>
      <c r="B307" s="285" t="s">
        <v>6349</v>
      </c>
      <c r="C307" s="285" t="s">
        <v>1287</v>
      </c>
      <c r="D307" s="285" t="s">
        <v>1288</v>
      </c>
      <c r="E307" s="304" t="s">
        <v>1289</v>
      </c>
      <c r="F307" s="304" t="s">
        <v>6350</v>
      </c>
      <c r="G307" s="304" t="s">
        <v>6351</v>
      </c>
      <c r="H307" s="287" t="s">
        <v>358</v>
      </c>
      <c r="I307" s="287" t="s">
        <v>8</v>
      </c>
      <c r="J307" s="287" t="s">
        <v>5</v>
      </c>
      <c r="K307" s="287" t="s">
        <v>53</v>
      </c>
      <c r="L307" s="287" t="s">
        <v>1283</v>
      </c>
      <c r="M307" s="285" t="s">
        <v>4616</v>
      </c>
      <c r="N307" s="285" t="s">
        <v>36</v>
      </c>
      <c r="O307" s="287" t="s">
        <v>9</v>
      </c>
      <c r="P307" s="304" t="s">
        <v>37</v>
      </c>
      <c r="Q307" s="286"/>
    </row>
    <row r="308" spans="1:17" ht="57.6" x14ac:dyDescent="0.3">
      <c r="A308" s="284" t="s">
        <v>30</v>
      </c>
      <c r="B308" s="288" t="s">
        <v>4690</v>
      </c>
      <c r="C308" s="288"/>
      <c r="D308" s="288" t="s">
        <v>1290</v>
      </c>
      <c r="E308" s="305" t="s">
        <v>1291</v>
      </c>
      <c r="F308" s="305" t="s">
        <v>4292</v>
      </c>
      <c r="G308" s="305" t="s">
        <v>4293</v>
      </c>
      <c r="H308" s="290" t="s">
        <v>33</v>
      </c>
      <c r="I308" s="290" t="s">
        <v>4</v>
      </c>
      <c r="J308" s="290" t="s">
        <v>5</v>
      </c>
      <c r="K308" s="290" t="s">
        <v>53</v>
      </c>
      <c r="L308" s="290" t="s">
        <v>1283</v>
      </c>
      <c r="M308" s="288" t="s">
        <v>4616</v>
      </c>
      <c r="N308" s="288" t="s">
        <v>36</v>
      </c>
      <c r="O308" s="290" t="s">
        <v>9</v>
      </c>
      <c r="P308" s="305" t="s">
        <v>37</v>
      </c>
      <c r="Q308" s="289"/>
    </row>
    <row r="309" spans="1:17" ht="72" x14ac:dyDescent="0.3">
      <c r="A309" s="284" t="s">
        <v>30</v>
      </c>
      <c r="B309" s="285" t="s">
        <v>6292</v>
      </c>
      <c r="C309" s="285" t="s">
        <v>1293</v>
      </c>
      <c r="D309" s="285" t="s">
        <v>1294</v>
      </c>
      <c r="E309" s="304" t="s">
        <v>1295</v>
      </c>
      <c r="F309" s="304" t="s">
        <v>1296</v>
      </c>
      <c r="G309" s="304" t="s">
        <v>1297</v>
      </c>
      <c r="H309" s="287" t="s">
        <v>1090</v>
      </c>
      <c r="I309" s="287" t="s">
        <v>8</v>
      </c>
      <c r="J309" s="287" t="s">
        <v>5</v>
      </c>
      <c r="K309" s="287" t="s">
        <v>53</v>
      </c>
      <c r="L309" s="287" t="s">
        <v>494</v>
      </c>
      <c r="M309" s="285" t="s">
        <v>1298</v>
      </c>
      <c r="N309" s="285" t="s">
        <v>101</v>
      </c>
      <c r="O309" s="287"/>
      <c r="P309" s="304" t="s">
        <v>37</v>
      </c>
      <c r="Q309" s="286"/>
    </row>
    <row r="310" spans="1:17" ht="43.2" x14ac:dyDescent="0.3">
      <c r="A310" s="284" t="s">
        <v>30</v>
      </c>
      <c r="B310" s="288" t="s">
        <v>5180</v>
      </c>
      <c r="C310" s="288" t="s">
        <v>1299</v>
      </c>
      <c r="D310" s="288" t="s">
        <v>1300</v>
      </c>
      <c r="E310" s="305" t="s">
        <v>1301</v>
      </c>
      <c r="F310" s="305" t="s">
        <v>5184</v>
      </c>
      <c r="G310" s="305" t="s">
        <v>5185</v>
      </c>
      <c r="H310" s="290" t="s">
        <v>33</v>
      </c>
      <c r="I310" s="290" t="s">
        <v>8</v>
      </c>
      <c r="J310" s="290" t="s">
        <v>5</v>
      </c>
      <c r="K310" s="290" t="s">
        <v>53</v>
      </c>
      <c r="L310" s="290" t="s">
        <v>54</v>
      </c>
      <c r="M310" s="288" t="s">
        <v>1074</v>
      </c>
      <c r="N310" s="288" t="s">
        <v>36</v>
      </c>
      <c r="O310" s="290" t="s">
        <v>9</v>
      </c>
      <c r="P310" s="305" t="s">
        <v>37</v>
      </c>
      <c r="Q310" s="289"/>
    </row>
    <row r="311" spans="1:17" ht="57.6" x14ac:dyDescent="0.3">
      <c r="A311" s="284" t="s">
        <v>30</v>
      </c>
      <c r="B311" s="285" t="s">
        <v>6330</v>
      </c>
      <c r="C311" s="285" t="s">
        <v>1302</v>
      </c>
      <c r="D311" s="285" t="s">
        <v>1303</v>
      </c>
      <c r="E311" s="304" t="s">
        <v>1304</v>
      </c>
      <c r="F311" s="304" t="s">
        <v>1305</v>
      </c>
      <c r="G311" s="304" t="s">
        <v>1306</v>
      </c>
      <c r="H311" s="287" t="s">
        <v>33</v>
      </c>
      <c r="I311" s="287" t="s">
        <v>8</v>
      </c>
      <c r="J311" s="287" t="s">
        <v>5</v>
      </c>
      <c r="K311" s="287" t="s">
        <v>53</v>
      </c>
      <c r="L311" s="287" t="s">
        <v>54</v>
      </c>
      <c r="M311" s="285" t="s">
        <v>1074</v>
      </c>
      <c r="N311" s="285" t="s">
        <v>36</v>
      </c>
      <c r="O311" s="287" t="s">
        <v>9</v>
      </c>
      <c r="P311" s="304" t="s">
        <v>37</v>
      </c>
      <c r="Q311" s="286"/>
    </row>
    <row r="312" spans="1:17" ht="57.6" x14ac:dyDescent="0.3">
      <c r="A312" s="284" t="s">
        <v>30</v>
      </c>
      <c r="B312" s="288" t="s">
        <v>5186</v>
      </c>
      <c r="C312" s="288" t="s">
        <v>1307</v>
      </c>
      <c r="D312" s="288" t="s">
        <v>1308</v>
      </c>
      <c r="E312" s="305" t="s">
        <v>1309</v>
      </c>
      <c r="F312" s="305" t="s">
        <v>1310</v>
      </c>
      <c r="G312" s="305" t="s">
        <v>1311</v>
      </c>
      <c r="H312" s="290" t="s">
        <v>68</v>
      </c>
      <c r="I312" s="290" t="s">
        <v>8</v>
      </c>
      <c r="J312" s="290" t="s">
        <v>5</v>
      </c>
      <c r="K312" s="290" t="s">
        <v>53</v>
      </c>
      <c r="L312" s="290" t="s">
        <v>54</v>
      </c>
      <c r="M312" s="288" t="s">
        <v>1060</v>
      </c>
      <c r="N312" s="288" t="s">
        <v>36</v>
      </c>
      <c r="O312" s="290" t="s">
        <v>13</v>
      </c>
      <c r="P312" s="305" t="s">
        <v>37</v>
      </c>
      <c r="Q312" s="289"/>
    </row>
    <row r="313" spans="1:17" ht="57.6" x14ac:dyDescent="0.3">
      <c r="A313" s="284" t="s">
        <v>30</v>
      </c>
      <c r="B313" s="285" t="s">
        <v>5186</v>
      </c>
      <c r="C313" s="285"/>
      <c r="D313" s="285" t="s">
        <v>1312</v>
      </c>
      <c r="E313" s="304" t="s">
        <v>1313</v>
      </c>
      <c r="F313" s="304" t="s">
        <v>1310</v>
      </c>
      <c r="G313" s="304" t="s">
        <v>1311</v>
      </c>
      <c r="H313" s="287" t="s">
        <v>1090</v>
      </c>
      <c r="I313" s="287" t="s">
        <v>4</v>
      </c>
      <c r="J313" s="287" t="s">
        <v>5</v>
      </c>
      <c r="K313" s="287" t="s">
        <v>53</v>
      </c>
      <c r="L313" s="287" t="s">
        <v>54</v>
      </c>
      <c r="M313" s="285" t="s">
        <v>1074</v>
      </c>
      <c r="N313" s="285" t="s">
        <v>101</v>
      </c>
      <c r="O313" s="287"/>
      <c r="P313" s="304" t="s">
        <v>37</v>
      </c>
      <c r="Q313" s="286"/>
    </row>
    <row r="314" spans="1:17" ht="57.6" x14ac:dyDescent="0.3">
      <c r="A314" s="284" t="s">
        <v>30</v>
      </c>
      <c r="B314" s="288" t="s">
        <v>6352</v>
      </c>
      <c r="C314" s="288"/>
      <c r="D314" s="288" t="s">
        <v>4693</v>
      </c>
      <c r="E314" s="305" t="s">
        <v>4694</v>
      </c>
      <c r="F314" s="305" t="s">
        <v>4695</v>
      </c>
      <c r="G314" s="305" t="s">
        <v>4696</v>
      </c>
      <c r="H314" s="290" t="s">
        <v>33</v>
      </c>
      <c r="I314" s="290" t="s">
        <v>4</v>
      </c>
      <c r="J314" s="290" t="s">
        <v>5</v>
      </c>
      <c r="K314" s="290" t="s">
        <v>709</v>
      </c>
      <c r="L314" s="290" t="s">
        <v>1856</v>
      </c>
      <c r="M314" s="288" t="s">
        <v>603</v>
      </c>
      <c r="N314" s="288" t="s">
        <v>36</v>
      </c>
      <c r="O314" s="290" t="s">
        <v>7</v>
      </c>
      <c r="P314" s="305" t="s">
        <v>37</v>
      </c>
      <c r="Q314" s="289"/>
    </row>
    <row r="315" spans="1:17" ht="43.2" x14ac:dyDescent="0.3">
      <c r="A315" s="284" t="s">
        <v>30</v>
      </c>
      <c r="B315" s="285" t="s">
        <v>6334</v>
      </c>
      <c r="C315" s="285" t="s">
        <v>1314</v>
      </c>
      <c r="D315" s="285" t="s">
        <v>1315</v>
      </c>
      <c r="E315" s="304" t="s">
        <v>1316</v>
      </c>
      <c r="F315" s="304" t="s">
        <v>1317</v>
      </c>
      <c r="G315" s="304" t="s">
        <v>1318</v>
      </c>
      <c r="H315" s="287" t="s">
        <v>33</v>
      </c>
      <c r="I315" s="287" t="s">
        <v>8</v>
      </c>
      <c r="J315" s="287" t="s">
        <v>5</v>
      </c>
      <c r="K315" s="287" t="s">
        <v>69</v>
      </c>
      <c r="L315" s="287" t="s">
        <v>1100</v>
      </c>
      <c r="M315" s="285" t="s">
        <v>343</v>
      </c>
      <c r="N315" s="285" t="s">
        <v>101</v>
      </c>
      <c r="O315" s="287"/>
      <c r="P315" s="304" t="s">
        <v>37</v>
      </c>
      <c r="Q315" s="286"/>
    </row>
    <row r="316" spans="1:17" ht="72" x14ac:dyDescent="0.3">
      <c r="A316" s="284" t="s">
        <v>30</v>
      </c>
      <c r="B316" s="288" t="s">
        <v>5181</v>
      </c>
      <c r="C316" s="288"/>
      <c r="D316" s="288" t="s">
        <v>1319</v>
      </c>
      <c r="E316" s="305" t="s">
        <v>1320</v>
      </c>
      <c r="F316" s="305" t="s">
        <v>4447</v>
      </c>
      <c r="G316" s="305" t="s">
        <v>4448</v>
      </c>
      <c r="H316" s="290" t="s">
        <v>33</v>
      </c>
      <c r="I316" s="290" t="s">
        <v>4</v>
      </c>
      <c r="J316" s="290" t="s">
        <v>5</v>
      </c>
      <c r="K316" s="290" t="s">
        <v>53</v>
      </c>
      <c r="L316" s="290" t="s">
        <v>1283</v>
      </c>
      <c r="M316" s="288" t="s">
        <v>4616</v>
      </c>
      <c r="N316" s="288" t="s">
        <v>36</v>
      </c>
      <c r="O316" s="290" t="s">
        <v>9</v>
      </c>
      <c r="P316" s="305" t="s">
        <v>37</v>
      </c>
      <c r="Q316" s="289"/>
    </row>
    <row r="317" spans="1:17" ht="43.2" x14ac:dyDescent="0.3">
      <c r="A317" s="284" t="s">
        <v>30</v>
      </c>
      <c r="B317" s="285" t="s">
        <v>6353</v>
      </c>
      <c r="C317" s="285" t="s">
        <v>1321</v>
      </c>
      <c r="D317" s="285" t="s">
        <v>1322</v>
      </c>
      <c r="E317" s="304" t="s">
        <v>1323</v>
      </c>
      <c r="F317" s="304" t="s">
        <v>1324</v>
      </c>
      <c r="G317" s="304" t="s">
        <v>1325</v>
      </c>
      <c r="H317" s="287" t="s">
        <v>33</v>
      </c>
      <c r="I317" s="287" t="s">
        <v>8</v>
      </c>
      <c r="J317" s="287" t="s">
        <v>5</v>
      </c>
      <c r="K317" s="287" t="s">
        <v>60</v>
      </c>
      <c r="L317" s="287" t="s">
        <v>440</v>
      </c>
      <c r="M317" s="285" t="s">
        <v>5686</v>
      </c>
      <c r="N317" s="285" t="s">
        <v>36</v>
      </c>
      <c r="O317" s="287" t="s">
        <v>144</v>
      </c>
      <c r="P317" s="304" t="s">
        <v>37</v>
      </c>
      <c r="Q317" s="286"/>
    </row>
    <row r="318" spans="1:17" ht="43.2" x14ac:dyDescent="0.3">
      <c r="A318" s="284" t="s">
        <v>30</v>
      </c>
      <c r="B318" s="288" t="s">
        <v>6353</v>
      </c>
      <c r="C318" s="288" t="s">
        <v>1326</v>
      </c>
      <c r="D318" s="288" t="s">
        <v>1327</v>
      </c>
      <c r="E318" s="305" t="s">
        <v>1328</v>
      </c>
      <c r="F318" s="305" t="s">
        <v>1329</v>
      </c>
      <c r="G318" s="305" t="s">
        <v>1330</v>
      </c>
      <c r="H318" s="290" t="s">
        <v>33</v>
      </c>
      <c r="I318" s="290" t="s">
        <v>8</v>
      </c>
      <c r="J318" s="290" t="s">
        <v>5</v>
      </c>
      <c r="K318" s="290" t="s">
        <v>60</v>
      </c>
      <c r="L318" s="290" t="s">
        <v>440</v>
      </c>
      <c r="M318" s="288" t="s">
        <v>5686</v>
      </c>
      <c r="N318" s="288" t="s">
        <v>36</v>
      </c>
      <c r="O318" s="290" t="s">
        <v>144</v>
      </c>
      <c r="P318" s="305" t="s">
        <v>37</v>
      </c>
      <c r="Q318" s="289"/>
    </row>
    <row r="319" spans="1:17" ht="72" x14ac:dyDescent="0.3">
      <c r="A319" s="284" t="s">
        <v>30</v>
      </c>
      <c r="B319" s="285" t="s">
        <v>5682</v>
      </c>
      <c r="C319" s="285"/>
      <c r="D319" s="285" t="s">
        <v>1331</v>
      </c>
      <c r="E319" s="304" t="s">
        <v>1332</v>
      </c>
      <c r="F319" s="304" t="s">
        <v>1333</v>
      </c>
      <c r="G319" s="304" t="s">
        <v>1334</v>
      </c>
      <c r="H319" s="287" t="s">
        <v>33</v>
      </c>
      <c r="I319" s="287" t="s">
        <v>4</v>
      </c>
      <c r="J319" s="287" t="s">
        <v>5</v>
      </c>
      <c r="K319" s="287" t="s">
        <v>53</v>
      </c>
      <c r="L319" s="287" t="s">
        <v>166</v>
      </c>
      <c r="M319" s="285" t="s">
        <v>1335</v>
      </c>
      <c r="N319" s="285" t="s">
        <v>36</v>
      </c>
      <c r="O319" s="287" t="s">
        <v>14</v>
      </c>
      <c r="P319" s="304" t="s">
        <v>37</v>
      </c>
      <c r="Q319" s="286"/>
    </row>
    <row r="320" spans="1:17" ht="72" x14ac:dyDescent="0.3">
      <c r="A320" s="284" t="s">
        <v>30</v>
      </c>
      <c r="B320" s="288" t="s">
        <v>6334</v>
      </c>
      <c r="C320" s="288"/>
      <c r="D320" s="288" t="s">
        <v>1336</v>
      </c>
      <c r="E320" s="305" t="s">
        <v>1337</v>
      </c>
      <c r="F320" s="305" t="s">
        <v>1338</v>
      </c>
      <c r="G320" s="305" t="s">
        <v>1339</v>
      </c>
      <c r="H320" s="290" t="s">
        <v>33</v>
      </c>
      <c r="I320" s="290" t="s">
        <v>4</v>
      </c>
      <c r="J320" s="290" t="s">
        <v>5</v>
      </c>
      <c r="K320" s="290" t="s">
        <v>53</v>
      </c>
      <c r="L320" s="290" t="s">
        <v>602</v>
      </c>
      <c r="M320" s="288" t="s">
        <v>343</v>
      </c>
      <c r="N320" s="288" t="s">
        <v>36</v>
      </c>
      <c r="O320" s="290"/>
      <c r="P320" s="305" t="s">
        <v>37</v>
      </c>
      <c r="Q320" s="289"/>
    </row>
    <row r="321" spans="1:17" ht="72" x14ac:dyDescent="0.3">
      <c r="A321" s="284" t="s">
        <v>30</v>
      </c>
      <c r="B321" s="285" t="s">
        <v>4670</v>
      </c>
      <c r="C321" s="285"/>
      <c r="D321" s="285" t="s">
        <v>1340</v>
      </c>
      <c r="E321" s="304" t="s">
        <v>1341</v>
      </c>
      <c r="F321" s="304" t="s">
        <v>1342</v>
      </c>
      <c r="G321" s="304" t="s">
        <v>1343</v>
      </c>
      <c r="H321" s="287" t="s">
        <v>33</v>
      </c>
      <c r="I321" s="287" t="s">
        <v>4</v>
      </c>
      <c r="J321" s="287" t="s">
        <v>5</v>
      </c>
      <c r="K321" s="287" t="s">
        <v>709</v>
      </c>
      <c r="L321" s="287" t="s">
        <v>710</v>
      </c>
      <c r="M321" s="285" t="s">
        <v>249</v>
      </c>
      <c r="N321" s="285" t="s">
        <v>36</v>
      </c>
      <c r="O321" s="287" t="s">
        <v>1344</v>
      </c>
      <c r="P321" s="304" t="s">
        <v>37</v>
      </c>
      <c r="Q321" s="286"/>
    </row>
    <row r="322" spans="1:17" ht="72" x14ac:dyDescent="0.3">
      <c r="A322" s="284" t="s">
        <v>30</v>
      </c>
      <c r="B322" s="288" t="s">
        <v>5714</v>
      </c>
      <c r="C322" s="288"/>
      <c r="D322" s="288" t="s">
        <v>1345</v>
      </c>
      <c r="E322" s="305" t="s">
        <v>1346</v>
      </c>
      <c r="F322" s="305" t="s">
        <v>1347</v>
      </c>
      <c r="G322" s="305" t="s">
        <v>1348</v>
      </c>
      <c r="H322" s="290" t="s">
        <v>33</v>
      </c>
      <c r="I322" s="290" t="s">
        <v>4</v>
      </c>
      <c r="J322" s="290" t="s">
        <v>5</v>
      </c>
      <c r="K322" s="290" t="s">
        <v>69</v>
      </c>
      <c r="L322" s="290" t="s">
        <v>1192</v>
      </c>
      <c r="M322" s="288" t="s">
        <v>5666</v>
      </c>
      <c r="N322" s="288" t="s">
        <v>36</v>
      </c>
      <c r="O322" s="290" t="s">
        <v>13</v>
      </c>
      <c r="P322" s="305" t="s">
        <v>37</v>
      </c>
      <c r="Q322" s="289"/>
    </row>
    <row r="323" spans="1:17" ht="100.8" x14ac:dyDescent="0.3">
      <c r="A323" s="284" t="s">
        <v>30</v>
      </c>
      <c r="B323" s="285" t="s">
        <v>4697</v>
      </c>
      <c r="C323" s="285"/>
      <c r="D323" s="285" t="s">
        <v>1349</v>
      </c>
      <c r="E323" s="304" t="s">
        <v>1350</v>
      </c>
      <c r="F323" s="304" t="s">
        <v>1351</v>
      </c>
      <c r="G323" s="304" t="s">
        <v>1352</v>
      </c>
      <c r="H323" s="287" t="s">
        <v>33</v>
      </c>
      <c r="I323" s="287" t="s">
        <v>4</v>
      </c>
      <c r="J323" s="287" t="s">
        <v>5</v>
      </c>
      <c r="K323" s="287" t="s">
        <v>69</v>
      </c>
      <c r="L323" s="287" t="s">
        <v>1353</v>
      </c>
      <c r="M323" s="285" t="s">
        <v>5666</v>
      </c>
      <c r="N323" s="285" t="s">
        <v>101</v>
      </c>
      <c r="O323" s="287"/>
      <c r="P323" s="304" t="s">
        <v>37</v>
      </c>
      <c r="Q323" s="286"/>
    </row>
    <row r="324" spans="1:17" ht="43.2" x14ac:dyDescent="0.3">
      <c r="A324" s="284" t="s">
        <v>30</v>
      </c>
      <c r="B324" s="288" t="s">
        <v>5682</v>
      </c>
      <c r="C324" s="288" t="s">
        <v>1354</v>
      </c>
      <c r="D324" s="288" t="s">
        <v>1355</v>
      </c>
      <c r="E324" s="305" t="s">
        <v>1356</v>
      </c>
      <c r="F324" s="305" t="s">
        <v>1357</v>
      </c>
      <c r="G324" s="305" t="s">
        <v>1235</v>
      </c>
      <c r="H324" s="290" t="s">
        <v>33</v>
      </c>
      <c r="I324" s="290" t="s">
        <v>8</v>
      </c>
      <c r="J324" s="290" t="s">
        <v>5</v>
      </c>
      <c r="K324" s="290" t="s">
        <v>53</v>
      </c>
      <c r="L324" s="290" t="s">
        <v>166</v>
      </c>
      <c r="M324" s="288" t="s">
        <v>390</v>
      </c>
      <c r="N324" s="288" t="s">
        <v>36</v>
      </c>
      <c r="O324" s="290" t="s">
        <v>9</v>
      </c>
      <c r="P324" s="305" t="s">
        <v>37</v>
      </c>
      <c r="Q324" s="289"/>
    </row>
    <row r="325" spans="1:17" ht="43.2" x14ac:dyDescent="0.3">
      <c r="A325" s="284" t="s">
        <v>30</v>
      </c>
      <c r="B325" s="285" t="s">
        <v>5682</v>
      </c>
      <c r="C325" s="285" t="s">
        <v>1358</v>
      </c>
      <c r="D325" s="285" t="s">
        <v>1359</v>
      </c>
      <c r="E325" s="304" t="s">
        <v>1360</v>
      </c>
      <c r="F325" s="304" t="s">
        <v>1361</v>
      </c>
      <c r="G325" s="304" t="s">
        <v>1362</v>
      </c>
      <c r="H325" s="287" t="s">
        <v>33</v>
      </c>
      <c r="I325" s="287" t="s">
        <v>8</v>
      </c>
      <c r="J325" s="287" t="s">
        <v>5</v>
      </c>
      <c r="K325" s="287" t="s">
        <v>53</v>
      </c>
      <c r="L325" s="287" t="s">
        <v>166</v>
      </c>
      <c r="M325" s="285" t="s">
        <v>390</v>
      </c>
      <c r="N325" s="285" t="s">
        <v>36</v>
      </c>
      <c r="O325" s="287" t="s">
        <v>9</v>
      </c>
      <c r="P325" s="304" t="s">
        <v>37</v>
      </c>
      <c r="Q325" s="286"/>
    </row>
    <row r="326" spans="1:17" ht="43.2" x14ac:dyDescent="0.3">
      <c r="A326" s="284" t="s">
        <v>30</v>
      </c>
      <c r="B326" s="288" t="s">
        <v>5682</v>
      </c>
      <c r="C326" s="288" t="s">
        <v>4449</v>
      </c>
      <c r="D326" s="288" t="s">
        <v>1363</v>
      </c>
      <c r="E326" s="305" t="s">
        <v>4450</v>
      </c>
      <c r="F326" s="305" t="s">
        <v>253</v>
      </c>
      <c r="G326" s="305" t="s">
        <v>4451</v>
      </c>
      <c r="H326" s="290" t="s">
        <v>33</v>
      </c>
      <c r="I326" s="290" t="s">
        <v>8</v>
      </c>
      <c r="J326" s="290" t="s">
        <v>5</v>
      </c>
      <c r="K326" s="290" t="s">
        <v>53</v>
      </c>
      <c r="L326" s="290" t="s">
        <v>166</v>
      </c>
      <c r="M326" s="288" t="s">
        <v>390</v>
      </c>
      <c r="N326" s="288" t="s">
        <v>36</v>
      </c>
      <c r="O326" s="290" t="s">
        <v>9</v>
      </c>
      <c r="P326" s="305" t="s">
        <v>37</v>
      </c>
      <c r="Q326" s="289"/>
    </row>
    <row r="327" spans="1:17" ht="57.6" x14ac:dyDescent="0.3">
      <c r="A327" s="284" t="s">
        <v>30</v>
      </c>
      <c r="B327" s="285" t="s">
        <v>6292</v>
      </c>
      <c r="C327" s="285"/>
      <c r="D327" s="285" t="s">
        <v>1364</v>
      </c>
      <c r="E327" s="304" t="s">
        <v>1365</v>
      </c>
      <c r="F327" s="304" t="s">
        <v>4452</v>
      </c>
      <c r="G327" s="304" t="s">
        <v>1366</v>
      </c>
      <c r="H327" s="287" t="s">
        <v>33</v>
      </c>
      <c r="I327" s="287" t="s">
        <v>4</v>
      </c>
      <c r="J327" s="287" t="s">
        <v>5</v>
      </c>
      <c r="K327" s="287" t="s">
        <v>53</v>
      </c>
      <c r="L327" s="287" t="s">
        <v>166</v>
      </c>
      <c r="M327" s="285" t="s">
        <v>390</v>
      </c>
      <c r="N327" s="285" t="s">
        <v>36</v>
      </c>
      <c r="O327" s="287" t="s">
        <v>9</v>
      </c>
      <c r="P327" s="304" t="s">
        <v>37</v>
      </c>
      <c r="Q327" s="286"/>
    </row>
    <row r="328" spans="1:17" ht="57.6" x14ac:dyDescent="0.3">
      <c r="A328" s="284" t="s">
        <v>30</v>
      </c>
      <c r="B328" s="288" t="s">
        <v>6280</v>
      </c>
      <c r="C328" s="288" t="s">
        <v>1367</v>
      </c>
      <c r="D328" s="288" t="s">
        <v>1368</v>
      </c>
      <c r="E328" s="305" t="s">
        <v>1369</v>
      </c>
      <c r="F328" s="305" t="s">
        <v>1370</v>
      </c>
      <c r="G328" s="305" t="s">
        <v>1371</v>
      </c>
      <c r="H328" s="290" t="s">
        <v>33</v>
      </c>
      <c r="I328" s="290" t="s">
        <v>8</v>
      </c>
      <c r="J328" s="290" t="s">
        <v>5</v>
      </c>
      <c r="K328" s="290" t="s">
        <v>69</v>
      </c>
      <c r="L328" s="290" t="s">
        <v>70</v>
      </c>
      <c r="M328" s="288" t="s">
        <v>71</v>
      </c>
      <c r="N328" s="288" t="s">
        <v>36</v>
      </c>
      <c r="O328" s="290" t="s">
        <v>13</v>
      </c>
      <c r="P328" s="305" t="s">
        <v>37</v>
      </c>
      <c r="Q328" s="289"/>
    </row>
    <row r="329" spans="1:17" ht="57.6" x14ac:dyDescent="0.3">
      <c r="A329" s="284" t="s">
        <v>30</v>
      </c>
      <c r="B329" s="285" t="s">
        <v>6280</v>
      </c>
      <c r="C329" s="285" t="s">
        <v>1372</v>
      </c>
      <c r="D329" s="285" t="s">
        <v>1373</v>
      </c>
      <c r="E329" s="304" t="s">
        <v>1374</v>
      </c>
      <c r="F329" s="304" t="s">
        <v>6354</v>
      </c>
      <c r="G329" s="304" t="s">
        <v>6355</v>
      </c>
      <c r="H329" s="287" t="s">
        <v>33</v>
      </c>
      <c r="I329" s="287" t="s">
        <v>8</v>
      </c>
      <c r="J329" s="287" t="s">
        <v>5</v>
      </c>
      <c r="K329" s="287" t="s">
        <v>69</v>
      </c>
      <c r="L329" s="287" t="s">
        <v>70</v>
      </c>
      <c r="M329" s="285" t="s">
        <v>71</v>
      </c>
      <c r="N329" s="285" t="s">
        <v>36</v>
      </c>
      <c r="O329" s="287" t="s">
        <v>13</v>
      </c>
      <c r="P329" s="304" t="s">
        <v>37</v>
      </c>
      <c r="Q329" s="286"/>
    </row>
    <row r="330" spans="1:17" ht="57.6" x14ac:dyDescent="0.3">
      <c r="A330" s="284" t="s">
        <v>30</v>
      </c>
      <c r="B330" s="288" t="s">
        <v>6280</v>
      </c>
      <c r="C330" s="288" t="s">
        <v>1375</v>
      </c>
      <c r="D330" s="288" t="s">
        <v>1376</v>
      </c>
      <c r="E330" s="305" t="s">
        <v>1377</v>
      </c>
      <c r="F330" s="305" t="s">
        <v>1378</v>
      </c>
      <c r="G330" s="305" t="s">
        <v>1379</v>
      </c>
      <c r="H330" s="290" t="s">
        <v>33</v>
      </c>
      <c r="I330" s="290" t="s">
        <v>8</v>
      </c>
      <c r="J330" s="290" t="s">
        <v>5</v>
      </c>
      <c r="K330" s="290" t="s">
        <v>69</v>
      </c>
      <c r="L330" s="290" t="s">
        <v>70</v>
      </c>
      <c r="M330" s="288" t="s">
        <v>71</v>
      </c>
      <c r="N330" s="288" t="s">
        <v>36</v>
      </c>
      <c r="O330" s="290" t="s">
        <v>13</v>
      </c>
      <c r="P330" s="305" t="s">
        <v>37</v>
      </c>
      <c r="Q330" s="289"/>
    </row>
    <row r="331" spans="1:17" ht="57.6" x14ac:dyDescent="0.3">
      <c r="A331" s="284" t="s">
        <v>30</v>
      </c>
      <c r="B331" s="285" t="s">
        <v>6280</v>
      </c>
      <c r="C331" s="285" t="s">
        <v>1380</v>
      </c>
      <c r="D331" s="285" t="s">
        <v>1381</v>
      </c>
      <c r="E331" s="304" t="s">
        <v>1382</v>
      </c>
      <c r="F331" s="304" t="s">
        <v>6356</v>
      </c>
      <c r="G331" s="304" t="s">
        <v>6357</v>
      </c>
      <c r="H331" s="287" t="s">
        <v>33</v>
      </c>
      <c r="I331" s="287" t="s">
        <v>8</v>
      </c>
      <c r="J331" s="287" t="s">
        <v>5</v>
      </c>
      <c r="K331" s="287" t="s">
        <v>69</v>
      </c>
      <c r="L331" s="287" t="s">
        <v>70</v>
      </c>
      <c r="M331" s="285" t="s">
        <v>71</v>
      </c>
      <c r="N331" s="285" t="s">
        <v>36</v>
      </c>
      <c r="O331" s="287" t="s">
        <v>13</v>
      </c>
      <c r="P331" s="304" t="s">
        <v>37</v>
      </c>
      <c r="Q331" s="286"/>
    </row>
    <row r="332" spans="1:17" ht="57.6" x14ac:dyDescent="0.3">
      <c r="A332" s="284" t="s">
        <v>30</v>
      </c>
      <c r="B332" s="288" t="s">
        <v>6280</v>
      </c>
      <c r="C332" s="288" t="s">
        <v>1384</v>
      </c>
      <c r="D332" s="288" t="s">
        <v>1385</v>
      </c>
      <c r="E332" s="305" t="s">
        <v>1386</v>
      </c>
      <c r="F332" s="305" t="s">
        <v>1387</v>
      </c>
      <c r="G332" s="305" t="s">
        <v>1388</v>
      </c>
      <c r="H332" s="290" t="s">
        <v>33</v>
      </c>
      <c r="I332" s="290" t="s">
        <v>8</v>
      </c>
      <c r="J332" s="290" t="s">
        <v>5</v>
      </c>
      <c r="K332" s="290" t="s">
        <v>69</v>
      </c>
      <c r="L332" s="290" t="s">
        <v>70</v>
      </c>
      <c r="M332" s="288" t="s">
        <v>71</v>
      </c>
      <c r="N332" s="288" t="s">
        <v>36</v>
      </c>
      <c r="O332" s="290" t="s">
        <v>13</v>
      </c>
      <c r="P332" s="305" t="s">
        <v>37</v>
      </c>
      <c r="Q332" s="289"/>
    </row>
    <row r="333" spans="1:17" ht="57.6" x14ac:dyDescent="0.3">
      <c r="A333" s="284" t="s">
        <v>30</v>
      </c>
      <c r="B333" s="285" t="s">
        <v>6280</v>
      </c>
      <c r="C333" s="285" t="s">
        <v>1389</v>
      </c>
      <c r="D333" s="285" t="s">
        <v>1390</v>
      </c>
      <c r="E333" s="304" t="s">
        <v>1391</v>
      </c>
      <c r="F333" s="304" t="s">
        <v>1392</v>
      </c>
      <c r="G333" s="304" t="s">
        <v>1379</v>
      </c>
      <c r="H333" s="287" t="s">
        <v>33</v>
      </c>
      <c r="I333" s="287" t="s">
        <v>8</v>
      </c>
      <c r="J333" s="287" t="s">
        <v>5</v>
      </c>
      <c r="K333" s="287" t="s">
        <v>69</v>
      </c>
      <c r="L333" s="287" t="s">
        <v>70</v>
      </c>
      <c r="M333" s="285" t="s">
        <v>71</v>
      </c>
      <c r="N333" s="285" t="s">
        <v>36</v>
      </c>
      <c r="O333" s="287" t="s">
        <v>14</v>
      </c>
      <c r="P333" s="304" t="s">
        <v>37</v>
      </c>
      <c r="Q333" s="286"/>
    </row>
    <row r="334" spans="1:17" ht="86.4" x14ac:dyDescent="0.3">
      <c r="A334" s="284" t="s">
        <v>30</v>
      </c>
      <c r="B334" s="288" t="s">
        <v>6280</v>
      </c>
      <c r="C334" s="288" t="s">
        <v>1393</v>
      </c>
      <c r="D334" s="288" t="s">
        <v>1394</v>
      </c>
      <c r="E334" s="305" t="s">
        <v>1395</v>
      </c>
      <c r="F334" s="305" t="s">
        <v>1396</v>
      </c>
      <c r="G334" s="305" t="s">
        <v>1397</v>
      </c>
      <c r="H334" s="290" t="s">
        <v>68</v>
      </c>
      <c r="I334" s="290" t="s">
        <v>8</v>
      </c>
      <c r="J334" s="290" t="s">
        <v>5</v>
      </c>
      <c r="K334" s="290" t="s">
        <v>69</v>
      </c>
      <c r="L334" s="290" t="s">
        <v>70</v>
      </c>
      <c r="M334" s="288" t="s">
        <v>71</v>
      </c>
      <c r="N334" s="288" t="s">
        <v>36</v>
      </c>
      <c r="O334" s="290" t="s">
        <v>7</v>
      </c>
      <c r="P334" s="305" t="s">
        <v>37</v>
      </c>
      <c r="Q334" s="289"/>
    </row>
    <row r="335" spans="1:17" ht="57.6" x14ac:dyDescent="0.3">
      <c r="A335" s="284" t="s">
        <v>30</v>
      </c>
      <c r="B335" s="285" t="s">
        <v>6334</v>
      </c>
      <c r="C335" s="285" t="s">
        <v>1398</v>
      </c>
      <c r="D335" s="285" t="s">
        <v>1399</v>
      </c>
      <c r="E335" s="304" t="s">
        <v>1400</v>
      </c>
      <c r="F335" s="304" t="s">
        <v>1401</v>
      </c>
      <c r="G335" s="304" t="s">
        <v>1402</v>
      </c>
      <c r="H335" s="287" t="s">
        <v>33</v>
      </c>
      <c r="I335" s="287" t="s">
        <v>4</v>
      </c>
      <c r="J335" s="287" t="s">
        <v>5</v>
      </c>
      <c r="K335" s="287" t="s">
        <v>34</v>
      </c>
      <c r="L335" s="287" t="s">
        <v>602</v>
      </c>
      <c r="M335" s="285" t="s">
        <v>603</v>
      </c>
      <c r="N335" s="285" t="s">
        <v>36</v>
      </c>
      <c r="O335" s="287" t="s">
        <v>604</v>
      </c>
      <c r="P335" s="304" t="s">
        <v>37</v>
      </c>
      <c r="Q335" s="286"/>
    </row>
    <row r="336" spans="1:17" ht="57.6" x14ac:dyDescent="0.3">
      <c r="A336" s="284" t="s">
        <v>30</v>
      </c>
      <c r="B336" s="288" t="s">
        <v>6334</v>
      </c>
      <c r="C336" s="288" t="s">
        <v>1403</v>
      </c>
      <c r="D336" s="288" t="s">
        <v>1404</v>
      </c>
      <c r="E336" s="305" t="s">
        <v>1405</v>
      </c>
      <c r="F336" s="305" t="s">
        <v>1406</v>
      </c>
      <c r="G336" s="305" t="s">
        <v>1407</v>
      </c>
      <c r="H336" s="290" t="s">
        <v>33</v>
      </c>
      <c r="I336" s="290" t="s">
        <v>4</v>
      </c>
      <c r="J336" s="290" t="s">
        <v>5</v>
      </c>
      <c r="K336" s="290" t="s">
        <v>34</v>
      </c>
      <c r="L336" s="290" t="s">
        <v>602</v>
      </c>
      <c r="M336" s="288" t="s">
        <v>603</v>
      </c>
      <c r="N336" s="288" t="s">
        <v>36</v>
      </c>
      <c r="O336" s="290" t="s">
        <v>604</v>
      </c>
      <c r="P336" s="305" t="s">
        <v>37</v>
      </c>
      <c r="Q336" s="289"/>
    </row>
    <row r="337" spans="1:17" ht="57.6" x14ac:dyDescent="0.3">
      <c r="A337" s="284" t="s">
        <v>30</v>
      </c>
      <c r="B337" s="285" t="s">
        <v>6334</v>
      </c>
      <c r="C337" s="285" t="s">
        <v>1408</v>
      </c>
      <c r="D337" s="285" t="s">
        <v>1409</v>
      </c>
      <c r="E337" s="304" t="s">
        <v>1410</v>
      </c>
      <c r="F337" s="304" t="s">
        <v>1411</v>
      </c>
      <c r="G337" s="304" t="s">
        <v>1412</v>
      </c>
      <c r="H337" s="287" t="s">
        <v>33</v>
      </c>
      <c r="I337" s="287" t="s">
        <v>4</v>
      </c>
      <c r="J337" s="287" t="s">
        <v>5</v>
      </c>
      <c r="K337" s="287" t="s">
        <v>34</v>
      </c>
      <c r="L337" s="287" t="s">
        <v>602</v>
      </c>
      <c r="M337" s="285" t="s">
        <v>603</v>
      </c>
      <c r="N337" s="285" t="s">
        <v>36</v>
      </c>
      <c r="O337" s="287" t="s">
        <v>604</v>
      </c>
      <c r="P337" s="304" t="s">
        <v>37</v>
      </c>
      <c r="Q337" s="286"/>
    </row>
    <row r="338" spans="1:17" ht="43.2" x14ac:dyDescent="0.3">
      <c r="A338" s="284" t="s">
        <v>30</v>
      </c>
      <c r="B338" s="288" t="s">
        <v>4648</v>
      </c>
      <c r="C338" s="288"/>
      <c r="D338" s="288" t="s">
        <v>1413</v>
      </c>
      <c r="E338" s="305" t="s">
        <v>1414</v>
      </c>
      <c r="F338" s="305" t="s">
        <v>1415</v>
      </c>
      <c r="G338" s="305" t="s">
        <v>1416</v>
      </c>
      <c r="H338" s="290" t="s">
        <v>33</v>
      </c>
      <c r="I338" s="290" t="s">
        <v>4</v>
      </c>
      <c r="J338" s="290" t="s">
        <v>5</v>
      </c>
      <c r="K338" s="290" t="s">
        <v>34</v>
      </c>
      <c r="L338" s="290" t="s">
        <v>602</v>
      </c>
      <c r="M338" s="288" t="s">
        <v>603</v>
      </c>
      <c r="N338" s="288" t="s">
        <v>36</v>
      </c>
      <c r="O338" s="290" t="s">
        <v>13</v>
      </c>
      <c r="P338" s="305" t="s">
        <v>37</v>
      </c>
      <c r="Q338" s="289"/>
    </row>
    <row r="339" spans="1:17" ht="43.2" x14ac:dyDescent="0.3">
      <c r="A339" s="284" t="s">
        <v>30</v>
      </c>
      <c r="B339" s="285" t="s">
        <v>6334</v>
      </c>
      <c r="C339" s="285"/>
      <c r="D339" s="285" t="s">
        <v>1417</v>
      </c>
      <c r="E339" s="304" t="s">
        <v>1418</v>
      </c>
      <c r="F339" s="304" t="s">
        <v>1419</v>
      </c>
      <c r="G339" s="304" t="s">
        <v>1420</v>
      </c>
      <c r="H339" s="287" t="s">
        <v>33</v>
      </c>
      <c r="I339" s="287" t="s">
        <v>4</v>
      </c>
      <c r="J339" s="287" t="s">
        <v>5</v>
      </c>
      <c r="K339" s="287" t="s">
        <v>34</v>
      </c>
      <c r="L339" s="287" t="s">
        <v>602</v>
      </c>
      <c r="M339" s="285" t="s">
        <v>603</v>
      </c>
      <c r="N339" s="285" t="s">
        <v>36</v>
      </c>
      <c r="O339" s="287" t="s">
        <v>180</v>
      </c>
      <c r="P339" s="304" t="s">
        <v>37</v>
      </c>
      <c r="Q339" s="286"/>
    </row>
    <row r="340" spans="1:17" ht="43.2" x14ac:dyDescent="0.3">
      <c r="A340" s="284" t="s">
        <v>30</v>
      </c>
      <c r="B340" s="288" t="s">
        <v>4699</v>
      </c>
      <c r="C340" s="288"/>
      <c r="D340" s="288" t="s">
        <v>1421</v>
      </c>
      <c r="E340" s="305" t="s">
        <v>1422</v>
      </c>
      <c r="F340" s="305" t="s">
        <v>1423</v>
      </c>
      <c r="G340" s="305" t="s">
        <v>1424</v>
      </c>
      <c r="H340" s="290" t="s">
        <v>33</v>
      </c>
      <c r="I340" s="290" t="s">
        <v>4</v>
      </c>
      <c r="J340" s="290" t="s">
        <v>5</v>
      </c>
      <c r="K340" s="290" t="s">
        <v>34</v>
      </c>
      <c r="L340" s="290" t="s">
        <v>602</v>
      </c>
      <c r="M340" s="288" t="s">
        <v>603</v>
      </c>
      <c r="N340" s="288" t="s">
        <v>36</v>
      </c>
      <c r="O340" s="290" t="s">
        <v>13</v>
      </c>
      <c r="P340" s="305" t="s">
        <v>37</v>
      </c>
      <c r="Q340" s="289"/>
    </row>
    <row r="341" spans="1:17" ht="43.2" x14ac:dyDescent="0.3">
      <c r="A341" s="284" t="s">
        <v>30</v>
      </c>
      <c r="B341" s="285" t="s">
        <v>6334</v>
      </c>
      <c r="C341" s="285"/>
      <c r="D341" s="285" t="s">
        <v>1425</v>
      </c>
      <c r="E341" s="304" t="s">
        <v>1426</v>
      </c>
      <c r="F341" s="304" t="s">
        <v>1427</v>
      </c>
      <c r="G341" s="304" t="s">
        <v>1428</v>
      </c>
      <c r="H341" s="287" t="s">
        <v>33</v>
      </c>
      <c r="I341" s="287" t="s">
        <v>4</v>
      </c>
      <c r="J341" s="287" t="s">
        <v>5</v>
      </c>
      <c r="K341" s="287" t="s">
        <v>34</v>
      </c>
      <c r="L341" s="287" t="s">
        <v>602</v>
      </c>
      <c r="M341" s="285" t="s">
        <v>603</v>
      </c>
      <c r="N341" s="285" t="s">
        <v>36</v>
      </c>
      <c r="O341" s="287" t="s">
        <v>13</v>
      </c>
      <c r="P341" s="304" t="s">
        <v>37</v>
      </c>
      <c r="Q341" s="286"/>
    </row>
    <row r="342" spans="1:17" ht="86.4" x14ac:dyDescent="0.3">
      <c r="A342" s="284" t="s">
        <v>30</v>
      </c>
      <c r="B342" s="288" t="s">
        <v>5695</v>
      </c>
      <c r="C342" s="288" t="s">
        <v>1429</v>
      </c>
      <c r="D342" s="288" t="s">
        <v>1430</v>
      </c>
      <c r="E342" s="305" t="s">
        <v>1431</v>
      </c>
      <c r="F342" s="305" t="s">
        <v>1432</v>
      </c>
      <c r="G342" s="305" t="s">
        <v>1433</v>
      </c>
      <c r="H342" s="290" t="s">
        <v>33</v>
      </c>
      <c r="I342" s="290" t="s">
        <v>8</v>
      </c>
      <c r="J342" s="290" t="s">
        <v>5</v>
      </c>
      <c r="K342" s="290" t="s">
        <v>34</v>
      </c>
      <c r="L342" s="290" t="s">
        <v>602</v>
      </c>
      <c r="M342" s="288" t="s">
        <v>1434</v>
      </c>
      <c r="N342" s="288" t="s">
        <v>36</v>
      </c>
      <c r="O342" s="290" t="s">
        <v>1435</v>
      </c>
      <c r="P342" s="305" t="s">
        <v>37</v>
      </c>
      <c r="Q342" s="289"/>
    </row>
    <row r="343" spans="1:17" ht="86.4" x14ac:dyDescent="0.3">
      <c r="A343" s="284" t="s">
        <v>30</v>
      </c>
      <c r="B343" s="285" t="s">
        <v>5695</v>
      </c>
      <c r="C343" s="285" t="s">
        <v>1436</v>
      </c>
      <c r="D343" s="285" t="s">
        <v>1437</v>
      </c>
      <c r="E343" s="304" t="s">
        <v>1438</v>
      </c>
      <c r="F343" s="304" t="s">
        <v>4453</v>
      </c>
      <c r="G343" s="304" t="s">
        <v>4454</v>
      </c>
      <c r="H343" s="287" t="s">
        <v>33</v>
      </c>
      <c r="I343" s="287" t="s">
        <v>8</v>
      </c>
      <c r="J343" s="287" t="s">
        <v>5</v>
      </c>
      <c r="K343" s="287" t="s">
        <v>34</v>
      </c>
      <c r="L343" s="287" t="s">
        <v>602</v>
      </c>
      <c r="M343" s="285" t="s">
        <v>1434</v>
      </c>
      <c r="N343" s="285" t="s">
        <v>36</v>
      </c>
      <c r="O343" s="287" t="s">
        <v>13</v>
      </c>
      <c r="P343" s="304" t="s">
        <v>37</v>
      </c>
      <c r="Q343" s="286"/>
    </row>
    <row r="344" spans="1:17" ht="86.4" x14ac:dyDescent="0.3">
      <c r="A344" s="284" t="s">
        <v>30</v>
      </c>
      <c r="B344" s="288" t="s">
        <v>5695</v>
      </c>
      <c r="C344" s="288" t="s">
        <v>1439</v>
      </c>
      <c r="D344" s="288" t="s">
        <v>1440</v>
      </c>
      <c r="E344" s="305" t="s">
        <v>1441</v>
      </c>
      <c r="F344" s="305" t="s">
        <v>1442</v>
      </c>
      <c r="G344" s="305" t="s">
        <v>1443</v>
      </c>
      <c r="H344" s="290" t="s">
        <v>33</v>
      </c>
      <c r="I344" s="290" t="s">
        <v>8</v>
      </c>
      <c r="J344" s="290" t="s">
        <v>5</v>
      </c>
      <c r="K344" s="290" t="s">
        <v>34</v>
      </c>
      <c r="L344" s="290" t="s">
        <v>602</v>
      </c>
      <c r="M344" s="288" t="s">
        <v>1434</v>
      </c>
      <c r="N344" s="288" t="s">
        <v>36</v>
      </c>
      <c r="O344" s="290" t="s">
        <v>13</v>
      </c>
      <c r="P344" s="305" t="s">
        <v>37</v>
      </c>
      <c r="Q344" s="289"/>
    </row>
    <row r="345" spans="1:17" ht="86.4" x14ac:dyDescent="0.3">
      <c r="A345" s="284" t="s">
        <v>30</v>
      </c>
      <c r="B345" s="285" t="s">
        <v>5715</v>
      </c>
      <c r="C345" s="285" t="s">
        <v>1444</v>
      </c>
      <c r="D345" s="285" t="s">
        <v>1445</v>
      </c>
      <c r="E345" s="304" t="s">
        <v>1446</v>
      </c>
      <c r="F345" s="304" t="s">
        <v>1447</v>
      </c>
      <c r="G345" s="304" t="s">
        <v>1448</v>
      </c>
      <c r="H345" s="287" t="s">
        <v>33</v>
      </c>
      <c r="I345" s="287" t="s">
        <v>8</v>
      </c>
      <c r="J345" s="287" t="s">
        <v>5</v>
      </c>
      <c r="K345" s="287" t="s">
        <v>34</v>
      </c>
      <c r="L345" s="287" t="s">
        <v>602</v>
      </c>
      <c r="M345" s="285" t="s">
        <v>1434</v>
      </c>
      <c r="N345" s="285" t="s">
        <v>36</v>
      </c>
      <c r="O345" s="287" t="s">
        <v>13</v>
      </c>
      <c r="P345" s="304" t="s">
        <v>37</v>
      </c>
      <c r="Q345" s="286"/>
    </row>
    <row r="346" spans="1:17" ht="57.6" x14ac:dyDescent="0.3">
      <c r="A346" s="284" t="s">
        <v>30</v>
      </c>
      <c r="B346" s="288" t="s">
        <v>5187</v>
      </c>
      <c r="C346" s="288"/>
      <c r="D346" s="288" t="s">
        <v>1449</v>
      </c>
      <c r="E346" s="305" t="s">
        <v>1450</v>
      </c>
      <c r="F346" s="305" t="s">
        <v>1411</v>
      </c>
      <c r="G346" s="305" t="s">
        <v>1451</v>
      </c>
      <c r="H346" s="290" t="s">
        <v>33</v>
      </c>
      <c r="I346" s="290" t="s">
        <v>4</v>
      </c>
      <c r="J346" s="290" t="s">
        <v>5</v>
      </c>
      <c r="K346" s="290" t="s">
        <v>34</v>
      </c>
      <c r="L346" s="290" t="s">
        <v>1452</v>
      </c>
      <c r="M346" s="288" t="s">
        <v>1453</v>
      </c>
      <c r="N346" s="288"/>
      <c r="O346" s="290" t="s">
        <v>13</v>
      </c>
      <c r="P346" s="305" t="s">
        <v>37</v>
      </c>
      <c r="Q346" s="289"/>
    </row>
    <row r="347" spans="1:17" ht="72" x14ac:dyDescent="0.3">
      <c r="A347" s="284" t="s">
        <v>30</v>
      </c>
      <c r="B347" s="285" t="s">
        <v>5173</v>
      </c>
      <c r="C347" s="285"/>
      <c r="D347" s="285" t="s">
        <v>1454</v>
      </c>
      <c r="E347" s="304" t="s">
        <v>1455</v>
      </c>
      <c r="F347" s="304" t="s">
        <v>1456</v>
      </c>
      <c r="G347" s="304" t="s">
        <v>1457</v>
      </c>
      <c r="H347" s="287" t="s">
        <v>33</v>
      </c>
      <c r="I347" s="287" t="s">
        <v>4</v>
      </c>
      <c r="J347" s="287" t="s">
        <v>5</v>
      </c>
      <c r="K347" s="287" t="s">
        <v>60</v>
      </c>
      <c r="L347" s="287" t="s">
        <v>440</v>
      </c>
      <c r="M347" s="285" t="s">
        <v>5686</v>
      </c>
      <c r="N347" s="285" t="s">
        <v>36</v>
      </c>
      <c r="O347" s="287" t="s">
        <v>13</v>
      </c>
      <c r="P347" s="304" t="s">
        <v>37</v>
      </c>
      <c r="Q347" s="286"/>
    </row>
    <row r="348" spans="1:17" ht="57.6" x14ac:dyDescent="0.3">
      <c r="A348" s="284" t="s">
        <v>30</v>
      </c>
      <c r="B348" s="288" t="s">
        <v>5181</v>
      </c>
      <c r="C348" s="288"/>
      <c r="D348" s="288" t="s">
        <v>1458</v>
      </c>
      <c r="E348" s="305" t="s">
        <v>1459</v>
      </c>
      <c r="F348" s="305" t="s">
        <v>1460</v>
      </c>
      <c r="G348" s="305" t="s">
        <v>1461</v>
      </c>
      <c r="H348" s="290" t="s">
        <v>33</v>
      </c>
      <c r="I348" s="290" t="s">
        <v>4</v>
      </c>
      <c r="J348" s="290" t="s">
        <v>5</v>
      </c>
      <c r="K348" s="290" t="s">
        <v>53</v>
      </c>
      <c r="L348" s="290" t="s">
        <v>1283</v>
      </c>
      <c r="M348" s="288" t="s">
        <v>4616</v>
      </c>
      <c r="N348" s="288" t="s">
        <v>36</v>
      </c>
      <c r="O348" s="290" t="s">
        <v>9</v>
      </c>
      <c r="P348" s="305" t="s">
        <v>37</v>
      </c>
      <c r="Q348" s="289"/>
    </row>
    <row r="349" spans="1:17" ht="72" x14ac:dyDescent="0.3">
      <c r="A349" s="284" t="s">
        <v>30</v>
      </c>
      <c r="B349" s="285" t="s">
        <v>6334</v>
      </c>
      <c r="C349" s="285"/>
      <c r="D349" s="285" t="s">
        <v>1462</v>
      </c>
      <c r="E349" s="304" t="s">
        <v>1463</v>
      </c>
      <c r="F349" s="304" t="s">
        <v>1464</v>
      </c>
      <c r="G349" s="304" t="s">
        <v>1465</v>
      </c>
      <c r="H349" s="287" t="s">
        <v>33</v>
      </c>
      <c r="I349" s="287" t="s">
        <v>4</v>
      </c>
      <c r="J349" s="287" t="s">
        <v>5</v>
      </c>
      <c r="K349" s="287" t="s">
        <v>34</v>
      </c>
      <c r="L349" s="287" t="s">
        <v>602</v>
      </c>
      <c r="M349" s="285" t="s">
        <v>603</v>
      </c>
      <c r="N349" s="285" t="s">
        <v>36</v>
      </c>
      <c r="O349" s="287" t="s">
        <v>13</v>
      </c>
      <c r="P349" s="304" t="s">
        <v>37</v>
      </c>
      <c r="Q349" s="286"/>
    </row>
    <row r="350" spans="1:17" ht="57.6" x14ac:dyDescent="0.3">
      <c r="A350" s="284" t="s">
        <v>30</v>
      </c>
      <c r="B350" s="288" t="s">
        <v>4700</v>
      </c>
      <c r="C350" s="288" t="s">
        <v>1466</v>
      </c>
      <c r="D350" s="288" t="s">
        <v>1467</v>
      </c>
      <c r="E350" s="305" t="s">
        <v>1468</v>
      </c>
      <c r="F350" s="305" t="s">
        <v>1469</v>
      </c>
      <c r="G350" s="305" t="s">
        <v>1470</v>
      </c>
      <c r="H350" s="290" t="s">
        <v>68</v>
      </c>
      <c r="I350" s="290" t="s">
        <v>8</v>
      </c>
      <c r="J350" s="290" t="s">
        <v>5</v>
      </c>
      <c r="K350" s="290" t="s">
        <v>69</v>
      </c>
      <c r="L350" s="290" t="s">
        <v>70</v>
      </c>
      <c r="M350" s="288" t="s">
        <v>1471</v>
      </c>
      <c r="N350" s="288" t="s">
        <v>36</v>
      </c>
      <c r="O350" s="290" t="s">
        <v>12</v>
      </c>
      <c r="P350" s="305" t="s">
        <v>37</v>
      </c>
      <c r="Q350" s="289"/>
    </row>
    <row r="351" spans="1:17" ht="57.6" x14ac:dyDescent="0.3">
      <c r="A351" s="284" t="s">
        <v>30</v>
      </c>
      <c r="B351" s="285" t="s">
        <v>6333</v>
      </c>
      <c r="C351" s="285" t="s">
        <v>1472</v>
      </c>
      <c r="D351" s="285" t="s">
        <v>1473</v>
      </c>
      <c r="E351" s="304" t="s">
        <v>1474</v>
      </c>
      <c r="F351" s="304" t="s">
        <v>1475</v>
      </c>
      <c r="G351" s="304" t="s">
        <v>1476</v>
      </c>
      <c r="H351" s="287" t="s">
        <v>1090</v>
      </c>
      <c r="I351" s="287" t="s">
        <v>8</v>
      </c>
      <c r="J351" s="287" t="s">
        <v>5</v>
      </c>
      <c r="K351" s="287" t="s">
        <v>969</v>
      </c>
      <c r="L351" s="287" t="s">
        <v>660</v>
      </c>
      <c r="M351" s="285" t="s">
        <v>6358</v>
      </c>
      <c r="N351" s="285" t="s">
        <v>36</v>
      </c>
      <c r="O351" s="287" t="s">
        <v>10</v>
      </c>
      <c r="P351" s="304" t="s">
        <v>37</v>
      </c>
      <c r="Q351" s="286"/>
    </row>
    <row r="352" spans="1:17" ht="57.6" x14ac:dyDescent="0.3">
      <c r="A352" s="284" t="s">
        <v>30</v>
      </c>
      <c r="B352" s="288" t="s">
        <v>6333</v>
      </c>
      <c r="C352" s="288" t="s">
        <v>1477</v>
      </c>
      <c r="D352" s="288" t="s">
        <v>1478</v>
      </c>
      <c r="E352" s="305" t="s">
        <v>1479</v>
      </c>
      <c r="F352" s="305" t="s">
        <v>1480</v>
      </c>
      <c r="G352" s="305" t="s">
        <v>1481</v>
      </c>
      <c r="H352" s="290" t="s">
        <v>1090</v>
      </c>
      <c r="I352" s="290" t="s">
        <v>8</v>
      </c>
      <c r="J352" s="290" t="s">
        <v>5</v>
      </c>
      <c r="K352" s="290" t="s">
        <v>969</v>
      </c>
      <c r="L352" s="290" t="s">
        <v>660</v>
      </c>
      <c r="M352" s="288" t="s">
        <v>6358</v>
      </c>
      <c r="N352" s="288" t="s">
        <v>36</v>
      </c>
      <c r="O352" s="290" t="s">
        <v>10</v>
      </c>
      <c r="P352" s="305" t="s">
        <v>37</v>
      </c>
      <c r="Q352" s="289"/>
    </row>
    <row r="353" spans="1:17" ht="57.6" x14ac:dyDescent="0.3">
      <c r="A353" s="284" t="s">
        <v>30</v>
      </c>
      <c r="B353" s="285" t="s">
        <v>6333</v>
      </c>
      <c r="C353" s="285" t="s">
        <v>1482</v>
      </c>
      <c r="D353" s="285" t="s">
        <v>1483</v>
      </c>
      <c r="E353" s="304" t="s">
        <v>1484</v>
      </c>
      <c r="F353" s="304" t="s">
        <v>1485</v>
      </c>
      <c r="G353" s="304" t="s">
        <v>1486</v>
      </c>
      <c r="H353" s="287" t="s">
        <v>1090</v>
      </c>
      <c r="I353" s="287" t="s">
        <v>8</v>
      </c>
      <c r="J353" s="287" t="s">
        <v>5</v>
      </c>
      <c r="K353" s="287" t="s">
        <v>969</v>
      </c>
      <c r="L353" s="287" t="s">
        <v>660</v>
      </c>
      <c r="M353" s="285" t="s">
        <v>6358</v>
      </c>
      <c r="N353" s="285" t="s">
        <v>36</v>
      </c>
      <c r="O353" s="287" t="s">
        <v>10</v>
      </c>
      <c r="P353" s="304" t="s">
        <v>37</v>
      </c>
      <c r="Q353" s="286"/>
    </row>
    <row r="354" spans="1:17" ht="57.6" x14ac:dyDescent="0.3">
      <c r="A354" s="284" t="s">
        <v>30</v>
      </c>
      <c r="B354" s="288" t="s">
        <v>6333</v>
      </c>
      <c r="C354" s="288" t="s">
        <v>1487</v>
      </c>
      <c r="D354" s="288" t="s">
        <v>1488</v>
      </c>
      <c r="E354" s="305" t="s">
        <v>1489</v>
      </c>
      <c r="F354" s="305" t="s">
        <v>1490</v>
      </c>
      <c r="G354" s="305" t="s">
        <v>1491</v>
      </c>
      <c r="H354" s="290" t="s">
        <v>1090</v>
      </c>
      <c r="I354" s="290" t="s">
        <v>8</v>
      </c>
      <c r="J354" s="290" t="s">
        <v>5</v>
      </c>
      <c r="K354" s="290" t="s">
        <v>969</v>
      </c>
      <c r="L354" s="290" t="s">
        <v>660</v>
      </c>
      <c r="M354" s="288" t="s">
        <v>6358</v>
      </c>
      <c r="N354" s="288" t="s">
        <v>36</v>
      </c>
      <c r="O354" s="290" t="s">
        <v>10</v>
      </c>
      <c r="P354" s="305" t="s">
        <v>37</v>
      </c>
      <c r="Q354" s="289"/>
    </row>
    <row r="355" spans="1:17" ht="43.2" x14ac:dyDescent="0.3">
      <c r="A355" s="284" t="s">
        <v>30</v>
      </c>
      <c r="B355" s="285" t="s">
        <v>6359</v>
      </c>
      <c r="C355" s="285" t="s">
        <v>1492</v>
      </c>
      <c r="D355" s="285" t="s">
        <v>1493</v>
      </c>
      <c r="E355" s="304" t="s">
        <v>1494</v>
      </c>
      <c r="F355" s="304" t="s">
        <v>6360</v>
      </c>
      <c r="G355" s="304" t="s">
        <v>6361</v>
      </c>
      <c r="H355" s="287" t="s">
        <v>33</v>
      </c>
      <c r="I355" s="287" t="s">
        <v>8</v>
      </c>
      <c r="J355" s="287" t="s">
        <v>5</v>
      </c>
      <c r="K355" s="287" t="s">
        <v>969</v>
      </c>
      <c r="L355" s="287" t="s">
        <v>1495</v>
      </c>
      <c r="M355" s="285" t="s">
        <v>6358</v>
      </c>
      <c r="N355" s="285" t="s">
        <v>36</v>
      </c>
      <c r="O355" s="287" t="s">
        <v>10</v>
      </c>
      <c r="P355" s="304" t="s">
        <v>37</v>
      </c>
      <c r="Q355" s="286"/>
    </row>
    <row r="356" spans="1:17" ht="43.2" x14ac:dyDescent="0.3">
      <c r="A356" s="284" t="s">
        <v>30</v>
      </c>
      <c r="B356" s="288" t="s">
        <v>6359</v>
      </c>
      <c r="C356" s="288" t="s">
        <v>4702</v>
      </c>
      <c r="D356" s="288" t="s">
        <v>4703</v>
      </c>
      <c r="E356" s="305" t="s">
        <v>4704</v>
      </c>
      <c r="F356" s="305" t="s">
        <v>4705</v>
      </c>
      <c r="G356" s="305" t="s">
        <v>4706</v>
      </c>
      <c r="H356" s="290" t="s">
        <v>33</v>
      </c>
      <c r="I356" s="290" t="s">
        <v>8</v>
      </c>
      <c r="J356" s="290" t="s">
        <v>5</v>
      </c>
      <c r="K356" s="290" t="s">
        <v>4488</v>
      </c>
      <c r="L356" s="290" t="s">
        <v>1495</v>
      </c>
      <c r="M356" s="288" t="s">
        <v>6358</v>
      </c>
      <c r="N356" s="288" t="s">
        <v>36</v>
      </c>
      <c r="O356" s="290" t="s">
        <v>10</v>
      </c>
      <c r="P356" s="305" t="s">
        <v>37</v>
      </c>
      <c r="Q356" s="289"/>
    </row>
    <row r="357" spans="1:17" ht="43.2" x14ac:dyDescent="0.3">
      <c r="A357" s="284" t="s">
        <v>30</v>
      </c>
      <c r="B357" s="285" t="s">
        <v>6362</v>
      </c>
      <c r="C357" s="285" t="s">
        <v>1496</v>
      </c>
      <c r="D357" s="285" t="s">
        <v>1497</v>
      </c>
      <c r="E357" s="304" t="s">
        <v>1498</v>
      </c>
      <c r="F357" s="304" t="s">
        <v>6363</v>
      </c>
      <c r="G357" s="304" t="s">
        <v>6364</v>
      </c>
      <c r="H357" s="287" t="s">
        <v>33</v>
      </c>
      <c r="I357" s="287" t="s">
        <v>8</v>
      </c>
      <c r="J357" s="287" t="s">
        <v>5</v>
      </c>
      <c r="K357" s="287" t="s">
        <v>969</v>
      </c>
      <c r="L357" s="287" t="s">
        <v>1495</v>
      </c>
      <c r="M357" s="285" t="s">
        <v>6358</v>
      </c>
      <c r="N357" s="285" t="s">
        <v>36</v>
      </c>
      <c r="O357" s="287" t="s">
        <v>1499</v>
      </c>
      <c r="P357" s="304" t="s">
        <v>37</v>
      </c>
      <c r="Q357" s="286"/>
    </row>
    <row r="358" spans="1:17" ht="57.6" x14ac:dyDescent="0.3">
      <c r="A358" s="284" t="s">
        <v>30</v>
      </c>
      <c r="B358" s="288" t="s">
        <v>6362</v>
      </c>
      <c r="C358" s="288" t="s">
        <v>1500</v>
      </c>
      <c r="D358" s="288" t="s">
        <v>1501</v>
      </c>
      <c r="E358" s="305" t="s">
        <v>1502</v>
      </c>
      <c r="F358" s="305" t="s">
        <v>6365</v>
      </c>
      <c r="G358" s="305" t="s">
        <v>6366</v>
      </c>
      <c r="H358" s="290" t="s">
        <v>33</v>
      </c>
      <c r="I358" s="290" t="s">
        <v>8</v>
      </c>
      <c r="J358" s="290" t="s">
        <v>5</v>
      </c>
      <c r="K358" s="290" t="s">
        <v>969</v>
      </c>
      <c r="L358" s="290" t="s">
        <v>1495</v>
      </c>
      <c r="M358" s="288" t="s">
        <v>6358</v>
      </c>
      <c r="N358" s="288" t="s">
        <v>36</v>
      </c>
      <c r="O358" s="290" t="s">
        <v>10</v>
      </c>
      <c r="P358" s="305" t="s">
        <v>37</v>
      </c>
      <c r="Q358" s="289"/>
    </row>
    <row r="359" spans="1:17" ht="43.2" x14ac:dyDescent="0.3">
      <c r="A359" s="284" t="s">
        <v>30</v>
      </c>
      <c r="B359" s="285" t="s">
        <v>6362</v>
      </c>
      <c r="C359" s="285" t="s">
        <v>1503</v>
      </c>
      <c r="D359" s="285" t="s">
        <v>1504</v>
      </c>
      <c r="E359" s="304" t="s">
        <v>1505</v>
      </c>
      <c r="F359" s="304" t="s">
        <v>4707</v>
      </c>
      <c r="G359" s="304" t="s">
        <v>4708</v>
      </c>
      <c r="H359" s="287" t="s">
        <v>33</v>
      </c>
      <c r="I359" s="287" t="s">
        <v>8</v>
      </c>
      <c r="J359" s="287" t="s">
        <v>5</v>
      </c>
      <c r="K359" s="287" t="s">
        <v>969</v>
      </c>
      <c r="L359" s="287" t="s">
        <v>1495</v>
      </c>
      <c r="M359" s="285" t="s">
        <v>6358</v>
      </c>
      <c r="N359" s="285" t="s">
        <v>36</v>
      </c>
      <c r="O359" s="287" t="s">
        <v>10</v>
      </c>
      <c r="P359" s="304" t="s">
        <v>37</v>
      </c>
      <c r="Q359" s="286"/>
    </row>
    <row r="360" spans="1:17" ht="43.2" x14ac:dyDescent="0.3">
      <c r="A360" s="284" t="s">
        <v>30</v>
      </c>
      <c r="B360" s="288" t="s">
        <v>6362</v>
      </c>
      <c r="C360" s="288" t="s">
        <v>1506</v>
      </c>
      <c r="D360" s="288" t="s">
        <v>1507</v>
      </c>
      <c r="E360" s="305" t="s">
        <v>1508</v>
      </c>
      <c r="F360" s="305" t="s">
        <v>4709</v>
      </c>
      <c r="G360" s="305" t="s">
        <v>4710</v>
      </c>
      <c r="H360" s="290" t="s">
        <v>33</v>
      </c>
      <c r="I360" s="290" t="s">
        <v>8</v>
      </c>
      <c r="J360" s="290" t="s">
        <v>5</v>
      </c>
      <c r="K360" s="290" t="s">
        <v>969</v>
      </c>
      <c r="L360" s="290" t="s">
        <v>1495</v>
      </c>
      <c r="M360" s="288" t="s">
        <v>6358</v>
      </c>
      <c r="N360" s="288" t="s">
        <v>36</v>
      </c>
      <c r="O360" s="290" t="s">
        <v>1509</v>
      </c>
      <c r="P360" s="305" t="s">
        <v>37</v>
      </c>
      <c r="Q360" s="289"/>
    </row>
    <row r="361" spans="1:17" ht="43.2" x14ac:dyDescent="0.3">
      <c r="A361" s="284" t="s">
        <v>30</v>
      </c>
      <c r="B361" s="285" t="s">
        <v>4691</v>
      </c>
      <c r="C361" s="285" t="s">
        <v>1510</v>
      </c>
      <c r="D361" s="285" t="s">
        <v>1511</v>
      </c>
      <c r="E361" s="304" t="s">
        <v>1512</v>
      </c>
      <c r="F361" s="304" t="s">
        <v>6367</v>
      </c>
      <c r="G361" s="304" t="s">
        <v>6368</v>
      </c>
      <c r="H361" s="287" t="s">
        <v>33</v>
      </c>
      <c r="I361" s="287" t="s">
        <v>8</v>
      </c>
      <c r="J361" s="287" t="s">
        <v>5</v>
      </c>
      <c r="K361" s="287" t="s">
        <v>969</v>
      </c>
      <c r="L361" s="287" t="s">
        <v>1495</v>
      </c>
      <c r="M361" s="285" t="s">
        <v>6358</v>
      </c>
      <c r="N361" s="285" t="s">
        <v>36</v>
      </c>
      <c r="O361" s="287" t="s">
        <v>10</v>
      </c>
      <c r="P361" s="304" t="s">
        <v>37</v>
      </c>
      <c r="Q361" s="286"/>
    </row>
    <row r="362" spans="1:17" ht="43.2" x14ac:dyDescent="0.3">
      <c r="A362" s="284" t="s">
        <v>30</v>
      </c>
      <c r="B362" s="288" t="s">
        <v>6359</v>
      </c>
      <c r="C362" s="288" t="s">
        <v>4711</v>
      </c>
      <c r="D362" s="288" t="s">
        <v>4712</v>
      </c>
      <c r="E362" s="305" t="s">
        <v>4713</v>
      </c>
      <c r="F362" s="305" t="s">
        <v>6369</v>
      </c>
      <c r="G362" s="305" t="s">
        <v>1543</v>
      </c>
      <c r="H362" s="290" t="s">
        <v>33</v>
      </c>
      <c r="I362" s="290" t="s">
        <v>8</v>
      </c>
      <c r="J362" s="290" t="s">
        <v>5</v>
      </c>
      <c r="K362" s="290" t="s">
        <v>4488</v>
      </c>
      <c r="L362" s="290" t="s">
        <v>1495</v>
      </c>
      <c r="M362" s="288" t="s">
        <v>6358</v>
      </c>
      <c r="N362" s="288" t="s">
        <v>36</v>
      </c>
      <c r="O362" s="290" t="s">
        <v>10</v>
      </c>
      <c r="P362" s="305" t="s">
        <v>37</v>
      </c>
      <c r="Q362" s="289"/>
    </row>
    <row r="363" spans="1:17" ht="43.2" x14ac:dyDescent="0.3">
      <c r="A363" s="284" t="s">
        <v>30</v>
      </c>
      <c r="B363" s="285" t="s">
        <v>6359</v>
      </c>
      <c r="C363" s="285" t="s">
        <v>4714</v>
      </c>
      <c r="D363" s="285" t="s">
        <v>4715</v>
      </c>
      <c r="E363" s="304" t="s">
        <v>4716</v>
      </c>
      <c r="F363" s="304" t="s">
        <v>4717</v>
      </c>
      <c r="G363" s="304" t="s">
        <v>4718</v>
      </c>
      <c r="H363" s="287" t="s">
        <v>33</v>
      </c>
      <c r="I363" s="287" t="s">
        <v>8</v>
      </c>
      <c r="J363" s="287" t="s">
        <v>5</v>
      </c>
      <c r="K363" s="287" t="s">
        <v>4488</v>
      </c>
      <c r="L363" s="287" t="s">
        <v>1495</v>
      </c>
      <c r="M363" s="285" t="s">
        <v>6358</v>
      </c>
      <c r="N363" s="285" t="s">
        <v>36</v>
      </c>
      <c r="O363" s="287" t="s">
        <v>10</v>
      </c>
      <c r="P363" s="304" t="s">
        <v>37</v>
      </c>
      <c r="Q363" s="286"/>
    </row>
    <row r="364" spans="1:17" ht="43.2" x14ac:dyDescent="0.3">
      <c r="A364" s="284" t="s">
        <v>30</v>
      </c>
      <c r="B364" s="288" t="s">
        <v>6359</v>
      </c>
      <c r="C364" s="288" t="s">
        <v>4719</v>
      </c>
      <c r="D364" s="288" t="s">
        <v>4720</v>
      </c>
      <c r="E364" s="305" t="s">
        <v>4721</v>
      </c>
      <c r="F364" s="305" t="s">
        <v>4722</v>
      </c>
      <c r="G364" s="305" t="s">
        <v>4723</v>
      </c>
      <c r="H364" s="290" t="s">
        <v>33</v>
      </c>
      <c r="I364" s="290" t="s">
        <v>8</v>
      </c>
      <c r="J364" s="290" t="s">
        <v>5</v>
      </c>
      <c r="K364" s="290" t="s">
        <v>4488</v>
      </c>
      <c r="L364" s="290" t="s">
        <v>1495</v>
      </c>
      <c r="M364" s="288" t="s">
        <v>6358</v>
      </c>
      <c r="N364" s="288" t="s">
        <v>36</v>
      </c>
      <c r="O364" s="290" t="s">
        <v>10</v>
      </c>
      <c r="P364" s="305" t="s">
        <v>37</v>
      </c>
      <c r="Q364" s="289"/>
    </row>
    <row r="365" spans="1:17" ht="72" x14ac:dyDescent="0.3">
      <c r="A365" s="284" t="s">
        <v>30</v>
      </c>
      <c r="B365" s="285" t="s">
        <v>6362</v>
      </c>
      <c r="C365" s="285" t="s">
        <v>1513</v>
      </c>
      <c r="D365" s="285" t="s">
        <v>1514</v>
      </c>
      <c r="E365" s="304" t="s">
        <v>1515</v>
      </c>
      <c r="F365" s="304" t="s">
        <v>1516</v>
      </c>
      <c r="G365" s="304" t="s">
        <v>1517</v>
      </c>
      <c r="H365" s="287" t="s">
        <v>1090</v>
      </c>
      <c r="I365" s="287" t="s">
        <v>8</v>
      </c>
      <c r="J365" s="287" t="s">
        <v>5</v>
      </c>
      <c r="K365" s="287" t="s">
        <v>4488</v>
      </c>
      <c r="L365" s="287" t="s">
        <v>1495</v>
      </c>
      <c r="M365" s="285" t="s">
        <v>6358</v>
      </c>
      <c r="N365" s="285" t="s">
        <v>101</v>
      </c>
      <c r="O365" s="287"/>
      <c r="P365" s="304" t="s">
        <v>37</v>
      </c>
      <c r="Q365" s="286"/>
    </row>
    <row r="366" spans="1:17" ht="57.6" x14ac:dyDescent="0.3">
      <c r="A366" s="284" t="s">
        <v>30</v>
      </c>
      <c r="B366" s="288" t="s">
        <v>5690</v>
      </c>
      <c r="C366" s="288" t="s">
        <v>1518</v>
      </c>
      <c r="D366" s="288" t="s">
        <v>1519</v>
      </c>
      <c r="E366" s="305" t="s">
        <v>1520</v>
      </c>
      <c r="F366" s="305" t="s">
        <v>1521</v>
      </c>
      <c r="G366" s="305" t="s">
        <v>1522</v>
      </c>
      <c r="H366" s="290" t="s">
        <v>68</v>
      </c>
      <c r="I366" s="290" t="s">
        <v>8</v>
      </c>
      <c r="J366" s="290" t="s">
        <v>5</v>
      </c>
      <c r="K366" s="290" t="s">
        <v>969</v>
      </c>
      <c r="L366" s="290" t="s">
        <v>1495</v>
      </c>
      <c r="M366" s="288" t="s">
        <v>6358</v>
      </c>
      <c r="N366" s="288" t="s">
        <v>36</v>
      </c>
      <c r="O366" s="290" t="s">
        <v>17</v>
      </c>
      <c r="P366" s="305" t="s">
        <v>37</v>
      </c>
      <c r="Q366" s="289"/>
    </row>
    <row r="367" spans="1:17" ht="86.4" x14ac:dyDescent="0.3">
      <c r="A367" s="284" t="s">
        <v>30</v>
      </c>
      <c r="B367" s="285" t="s">
        <v>4690</v>
      </c>
      <c r="C367" s="285"/>
      <c r="D367" s="285" t="s">
        <v>1523</v>
      </c>
      <c r="E367" s="304" t="s">
        <v>1524</v>
      </c>
      <c r="F367" s="304" t="s">
        <v>1525</v>
      </c>
      <c r="G367" s="304" t="s">
        <v>1526</v>
      </c>
      <c r="H367" s="287" t="s">
        <v>33</v>
      </c>
      <c r="I367" s="287" t="s">
        <v>4</v>
      </c>
      <c r="J367" s="287" t="s">
        <v>5</v>
      </c>
      <c r="K367" s="287" t="s">
        <v>969</v>
      </c>
      <c r="L367" s="287" t="s">
        <v>1495</v>
      </c>
      <c r="M367" s="285" t="s">
        <v>6358</v>
      </c>
      <c r="N367" s="285" t="s">
        <v>36</v>
      </c>
      <c r="O367" s="287" t="s">
        <v>1527</v>
      </c>
      <c r="P367" s="304" t="s">
        <v>37</v>
      </c>
      <c r="Q367" s="286"/>
    </row>
    <row r="368" spans="1:17" ht="86.4" x14ac:dyDescent="0.3">
      <c r="A368" s="284" t="s">
        <v>30</v>
      </c>
      <c r="B368" s="288" t="s">
        <v>6362</v>
      </c>
      <c r="C368" s="288"/>
      <c r="D368" s="288" t="s">
        <v>1528</v>
      </c>
      <c r="E368" s="305" t="s">
        <v>1529</v>
      </c>
      <c r="F368" s="305" t="s">
        <v>1530</v>
      </c>
      <c r="G368" s="305" t="s">
        <v>1531</v>
      </c>
      <c r="H368" s="290" t="s">
        <v>33</v>
      </c>
      <c r="I368" s="290" t="s">
        <v>4</v>
      </c>
      <c r="J368" s="290" t="s">
        <v>5</v>
      </c>
      <c r="K368" s="290" t="s">
        <v>969</v>
      </c>
      <c r="L368" s="290" t="s">
        <v>1495</v>
      </c>
      <c r="M368" s="288" t="s">
        <v>6370</v>
      </c>
      <c r="N368" s="288" t="s">
        <v>36</v>
      </c>
      <c r="O368" s="290" t="s">
        <v>1527</v>
      </c>
      <c r="P368" s="305" t="s">
        <v>37</v>
      </c>
      <c r="Q368" s="289"/>
    </row>
    <row r="369" spans="1:17" ht="86.4" x14ac:dyDescent="0.3">
      <c r="A369" s="284" t="s">
        <v>30</v>
      </c>
      <c r="B369" s="285" t="s">
        <v>4690</v>
      </c>
      <c r="C369" s="285"/>
      <c r="D369" s="285" t="s">
        <v>1532</v>
      </c>
      <c r="E369" s="304" t="s">
        <v>1533</v>
      </c>
      <c r="F369" s="304" t="s">
        <v>1534</v>
      </c>
      <c r="G369" s="304" t="s">
        <v>1535</v>
      </c>
      <c r="H369" s="287" t="s">
        <v>33</v>
      </c>
      <c r="I369" s="287" t="s">
        <v>4</v>
      </c>
      <c r="J369" s="287" t="s">
        <v>5</v>
      </c>
      <c r="K369" s="287" t="s">
        <v>969</v>
      </c>
      <c r="L369" s="287" t="s">
        <v>1495</v>
      </c>
      <c r="M369" s="285" t="s">
        <v>6358</v>
      </c>
      <c r="N369" s="285" t="s">
        <v>36</v>
      </c>
      <c r="O369" s="287" t="s">
        <v>1527</v>
      </c>
      <c r="P369" s="304" t="s">
        <v>37</v>
      </c>
      <c r="Q369" s="286"/>
    </row>
    <row r="370" spans="1:17" ht="57.6" x14ac:dyDescent="0.3">
      <c r="A370" s="284" t="s">
        <v>30</v>
      </c>
      <c r="B370" s="288" t="s">
        <v>5690</v>
      </c>
      <c r="C370" s="288"/>
      <c r="D370" s="288" t="s">
        <v>1536</v>
      </c>
      <c r="E370" s="305" t="s">
        <v>1537</v>
      </c>
      <c r="F370" s="305" t="s">
        <v>1538</v>
      </c>
      <c r="G370" s="305" t="s">
        <v>1539</v>
      </c>
      <c r="H370" s="290" t="s">
        <v>33</v>
      </c>
      <c r="I370" s="290" t="s">
        <v>4</v>
      </c>
      <c r="J370" s="290" t="s">
        <v>5</v>
      </c>
      <c r="K370" s="290" t="s">
        <v>969</v>
      </c>
      <c r="L370" s="290" t="s">
        <v>1495</v>
      </c>
      <c r="M370" s="288" t="s">
        <v>6358</v>
      </c>
      <c r="N370" s="288" t="s">
        <v>36</v>
      </c>
      <c r="O370" s="290" t="s">
        <v>1527</v>
      </c>
      <c r="P370" s="305" t="s">
        <v>37</v>
      </c>
      <c r="Q370" s="289"/>
    </row>
    <row r="371" spans="1:17" ht="57.6" x14ac:dyDescent="0.3">
      <c r="A371" s="284" t="s">
        <v>30</v>
      </c>
      <c r="B371" s="285" t="s">
        <v>6362</v>
      </c>
      <c r="C371" s="285"/>
      <c r="D371" s="285" t="s">
        <v>1540</v>
      </c>
      <c r="E371" s="304" t="s">
        <v>1541</v>
      </c>
      <c r="F371" s="304" t="s">
        <v>1542</v>
      </c>
      <c r="G371" s="304" t="s">
        <v>1543</v>
      </c>
      <c r="H371" s="287" t="s">
        <v>33</v>
      </c>
      <c r="I371" s="287" t="s">
        <v>4</v>
      </c>
      <c r="J371" s="287" t="s">
        <v>5</v>
      </c>
      <c r="K371" s="287" t="s">
        <v>53</v>
      </c>
      <c r="L371" s="287" t="s">
        <v>1495</v>
      </c>
      <c r="M371" s="285" t="s">
        <v>6358</v>
      </c>
      <c r="N371" s="285" t="s">
        <v>36</v>
      </c>
      <c r="O371" s="287" t="s">
        <v>1527</v>
      </c>
      <c r="P371" s="304" t="s">
        <v>37</v>
      </c>
      <c r="Q371" s="286"/>
    </row>
    <row r="372" spans="1:17" ht="57.6" x14ac:dyDescent="0.3">
      <c r="A372" s="284" t="s">
        <v>30</v>
      </c>
      <c r="B372" s="288" t="s">
        <v>5695</v>
      </c>
      <c r="C372" s="288"/>
      <c r="D372" s="288" t="s">
        <v>1544</v>
      </c>
      <c r="E372" s="305" t="s">
        <v>1545</v>
      </c>
      <c r="F372" s="305" t="s">
        <v>1546</v>
      </c>
      <c r="G372" s="305" t="s">
        <v>1547</v>
      </c>
      <c r="H372" s="290" t="s">
        <v>33</v>
      </c>
      <c r="I372" s="290" t="s">
        <v>4</v>
      </c>
      <c r="J372" s="290" t="s">
        <v>5</v>
      </c>
      <c r="K372" s="290" t="s">
        <v>34</v>
      </c>
      <c r="L372" s="290" t="s">
        <v>602</v>
      </c>
      <c r="M372" s="288" t="s">
        <v>603</v>
      </c>
      <c r="N372" s="288" t="s">
        <v>36</v>
      </c>
      <c r="O372" s="290" t="s">
        <v>13</v>
      </c>
      <c r="P372" s="305" t="s">
        <v>37</v>
      </c>
      <c r="Q372" s="289"/>
    </row>
    <row r="373" spans="1:17" ht="57.6" x14ac:dyDescent="0.3">
      <c r="A373" s="284" t="s">
        <v>30</v>
      </c>
      <c r="B373" s="285" t="s">
        <v>6334</v>
      </c>
      <c r="C373" s="285"/>
      <c r="D373" s="285" t="s">
        <v>1548</v>
      </c>
      <c r="E373" s="304" t="s">
        <v>1549</v>
      </c>
      <c r="F373" s="304" t="s">
        <v>1550</v>
      </c>
      <c r="G373" s="304" t="s">
        <v>1551</v>
      </c>
      <c r="H373" s="287" t="s">
        <v>33</v>
      </c>
      <c r="I373" s="287" t="s">
        <v>4</v>
      </c>
      <c r="J373" s="287" t="s">
        <v>5</v>
      </c>
      <c r="K373" s="287" t="s">
        <v>34</v>
      </c>
      <c r="L373" s="287" t="s">
        <v>602</v>
      </c>
      <c r="M373" s="285" t="s">
        <v>603</v>
      </c>
      <c r="N373" s="285" t="s">
        <v>36</v>
      </c>
      <c r="O373" s="287" t="s">
        <v>13</v>
      </c>
      <c r="P373" s="304" t="s">
        <v>37</v>
      </c>
      <c r="Q373" s="286"/>
    </row>
    <row r="374" spans="1:17" ht="43.2" x14ac:dyDescent="0.3">
      <c r="A374" s="284" t="s">
        <v>30</v>
      </c>
      <c r="B374" s="288" t="s">
        <v>5701</v>
      </c>
      <c r="C374" s="288" t="s">
        <v>1552</v>
      </c>
      <c r="D374" s="288" t="s">
        <v>1553</v>
      </c>
      <c r="E374" s="305" t="s">
        <v>4455</v>
      </c>
      <c r="F374" s="305" t="s">
        <v>5716</v>
      </c>
      <c r="G374" s="305" t="s">
        <v>5717</v>
      </c>
      <c r="H374" s="290" t="s">
        <v>33</v>
      </c>
      <c r="I374" s="290" t="s">
        <v>8</v>
      </c>
      <c r="J374" s="290" t="s">
        <v>5</v>
      </c>
      <c r="K374" s="290" t="s">
        <v>53</v>
      </c>
      <c r="L374" s="290" t="s">
        <v>166</v>
      </c>
      <c r="M374" s="288" t="s">
        <v>390</v>
      </c>
      <c r="N374" s="288" t="s">
        <v>36</v>
      </c>
      <c r="O374" s="290" t="s">
        <v>9</v>
      </c>
      <c r="P374" s="305" t="s">
        <v>37</v>
      </c>
      <c r="Q374" s="289"/>
    </row>
    <row r="375" spans="1:17" ht="43.2" x14ac:dyDescent="0.3">
      <c r="A375" s="284" t="s">
        <v>30</v>
      </c>
      <c r="B375" s="285" t="s">
        <v>5683</v>
      </c>
      <c r="C375" s="285" t="s">
        <v>1554</v>
      </c>
      <c r="D375" s="285" t="s">
        <v>1555</v>
      </c>
      <c r="E375" s="304" t="s">
        <v>4457</v>
      </c>
      <c r="F375" s="304" t="s">
        <v>4458</v>
      </c>
      <c r="G375" s="304" t="s">
        <v>4459</v>
      </c>
      <c r="H375" s="287" t="s">
        <v>33</v>
      </c>
      <c r="I375" s="287" t="s">
        <v>8</v>
      </c>
      <c r="J375" s="287" t="s">
        <v>5</v>
      </c>
      <c r="K375" s="287" t="s">
        <v>53</v>
      </c>
      <c r="L375" s="287" t="s">
        <v>166</v>
      </c>
      <c r="M375" s="285" t="s">
        <v>390</v>
      </c>
      <c r="N375" s="285" t="s">
        <v>36</v>
      </c>
      <c r="O375" s="287" t="s">
        <v>9</v>
      </c>
      <c r="P375" s="304" t="s">
        <v>37</v>
      </c>
      <c r="Q375" s="286"/>
    </row>
    <row r="376" spans="1:17" ht="43.2" x14ac:dyDescent="0.3">
      <c r="A376" s="284" t="s">
        <v>30</v>
      </c>
      <c r="B376" s="288" t="s">
        <v>5701</v>
      </c>
      <c r="C376" s="288" t="s">
        <v>4460</v>
      </c>
      <c r="D376" s="288" t="s">
        <v>4461</v>
      </c>
      <c r="E376" s="305" t="s">
        <v>4462</v>
      </c>
      <c r="F376" s="305" t="s">
        <v>5718</v>
      </c>
      <c r="G376" s="305" t="s">
        <v>5719</v>
      </c>
      <c r="H376" s="290" t="s">
        <v>33</v>
      </c>
      <c r="I376" s="290" t="s">
        <v>8</v>
      </c>
      <c r="J376" s="290" t="s">
        <v>5</v>
      </c>
      <c r="K376" s="290" t="s">
        <v>53</v>
      </c>
      <c r="L376" s="290" t="s">
        <v>166</v>
      </c>
      <c r="M376" s="288" t="s">
        <v>390</v>
      </c>
      <c r="N376" s="288" t="s">
        <v>101</v>
      </c>
      <c r="O376" s="290" t="s">
        <v>9</v>
      </c>
      <c r="P376" s="305" t="s">
        <v>37</v>
      </c>
      <c r="Q376" s="289"/>
    </row>
    <row r="377" spans="1:17" ht="43.2" x14ac:dyDescent="0.3">
      <c r="A377" s="284" t="s">
        <v>30</v>
      </c>
      <c r="B377" s="285" t="s">
        <v>5683</v>
      </c>
      <c r="C377" s="285" t="s">
        <v>4463</v>
      </c>
      <c r="D377" s="285" t="s">
        <v>4464</v>
      </c>
      <c r="E377" s="304" t="s">
        <v>4465</v>
      </c>
      <c r="F377" s="304" t="s">
        <v>4456</v>
      </c>
      <c r="G377" s="304" t="s">
        <v>4466</v>
      </c>
      <c r="H377" s="287" t="s">
        <v>33</v>
      </c>
      <c r="I377" s="287" t="s">
        <v>8</v>
      </c>
      <c r="J377" s="287" t="s">
        <v>5</v>
      </c>
      <c r="K377" s="287" t="s">
        <v>53</v>
      </c>
      <c r="L377" s="287" t="s">
        <v>166</v>
      </c>
      <c r="M377" s="285" t="s">
        <v>390</v>
      </c>
      <c r="N377" s="285" t="s">
        <v>36</v>
      </c>
      <c r="O377" s="287" t="s">
        <v>9</v>
      </c>
      <c r="P377" s="304" t="s">
        <v>37</v>
      </c>
      <c r="Q377" s="286"/>
    </row>
    <row r="378" spans="1:17" ht="57.6" x14ac:dyDescent="0.3">
      <c r="A378" s="284" t="s">
        <v>30</v>
      </c>
      <c r="B378" s="288" t="s">
        <v>6371</v>
      </c>
      <c r="C378" s="288" t="s">
        <v>1557</v>
      </c>
      <c r="D378" s="288" t="s">
        <v>1558</v>
      </c>
      <c r="E378" s="305" t="s">
        <v>1559</v>
      </c>
      <c r="F378" s="305" t="s">
        <v>1560</v>
      </c>
      <c r="G378" s="305" t="s">
        <v>1561</v>
      </c>
      <c r="H378" s="290" t="s">
        <v>33</v>
      </c>
      <c r="I378" s="290" t="s">
        <v>8</v>
      </c>
      <c r="J378" s="290" t="s">
        <v>5</v>
      </c>
      <c r="K378" s="290" t="s">
        <v>60</v>
      </c>
      <c r="L378" s="290" t="s">
        <v>560</v>
      </c>
      <c r="M378" s="288" t="s">
        <v>390</v>
      </c>
      <c r="N378" s="288" t="s">
        <v>36</v>
      </c>
      <c r="O378" s="290" t="s">
        <v>9</v>
      </c>
      <c r="P378" s="305" t="s">
        <v>37</v>
      </c>
      <c r="Q378" s="289"/>
    </row>
    <row r="379" spans="1:17" ht="57.6" x14ac:dyDescent="0.3">
      <c r="A379" s="284" t="s">
        <v>30</v>
      </c>
      <c r="B379" s="285" t="s">
        <v>6371</v>
      </c>
      <c r="C379" s="285" t="s">
        <v>1562</v>
      </c>
      <c r="D379" s="285" t="s">
        <v>1563</v>
      </c>
      <c r="E379" s="304" t="s">
        <v>1564</v>
      </c>
      <c r="F379" s="304" t="s">
        <v>1565</v>
      </c>
      <c r="G379" s="304" t="s">
        <v>1566</v>
      </c>
      <c r="H379" s="287" t="s">
        <v>33</v>
      </c>
      <c r="I379" s="287" t="s">
        <v>8</v>
      </c>
      <c r="J379" s="287" t="s">
        <v>5</v>
      </c>
      <c r="K379" s="287" t="s">
        <v>60</v>
      </c>
      <c r="L379" s="287" t="s">
        <v>560</v>
      </c>
      <c r="M379" s="285" t="s">
        <v>390</v>
      </c>
      <c r="N379" s="285" t="s">
        <v>36</v>
      </c>
      <c r="O379" s="287" t="s">
        <v>9</v>
      </c>
      <c r="P379" s="304" t="s">
        <v>37</v>
      </c>
      <c r="Q379" s="286"/>
    </row>
    <row r="380" spans="1:17" ht="57.6" x14ac:dyDescent="0.3">
      <c r="A380" s="284" t="s">
        <v>30</v>
      </c>
      <c r="B380" s="288" t="s">
        <v>6371</v>
      </c>
      <c r="C380" s="288" t="s">
        <v>1567</v>
      </c>
      <c r="D380" s="288" t="s">
        <v>1568</v>
      </c>
      <c r="E380" s="305" t="s">
        <v>1569</v>
      </c>
      <c r="F380" s="305" t="s">
        <v>1570</v>
      </c>
      <c r="G380" s="305" t="s">
        <v>1571</v>
      </c>
      <c r="H380" s="290" t="s">
        <v>33</v>
      </c>
      <c r="I380" s="290" t="s">
        <v>8</v>
      </c>
      <c r="J380" s="290" t="s">
        <v>5</v>
      </c>
      <c r="K380" s="290" t="s">
        <v>60</v>
      </c>
      <c r="L380" s="290" t="s">
        <v>560</v>
      </c>
      <c r="M380" s="288" t="s">
        <v>390</v>
      </c>
      <c r="N380" s="288" t="s">
        <v>567</v>
      </c>
      <c r="O380" s="290"/>
      <c r="P380" s="305" t="s">
        <v>37</v>
      </c>
      <c r="Q380" s="289"/>
    </row>
    <row r="381" spans="1:17" ht="57.6" x14ac:dyDescent="0.3">
      <c r="A381" s="284" t="s">
        <v>30</v>
      </c>
      <c r="B381" s="285" t="s">
        <v>5720</v>
      </c>
      <c r="C381" s="285" t="s">
        <v>1572</v>
      </c>
      <c r="D381" s="285" t="s">
        <v>1573</v>
      </c>
      <c r="E381" s="304" t="s">
        <v>1574</v>
      </c>
      <c r="F381" s="304" t="s">
        <v>1575</v>
      </c>
      <c r="G381" s="304" t="s">
        <v>1576</v>
      </c>
      <c r="H381" s="287" t="s">
        <v>33</v>
      </c>
      <c r="I381" s="287" t="s">
        <v>8</v>
      </c>
      <c r="J381" s="287" t="s">
        <v>5</v>
      </c>
      <c r="K381" s="287" t="s">
        <v>709</v>
      </c>
      <c r="L381" s="287" t="s">
        <v>1577</v>
      </c>
      <c r="M381" s="285" t="s">
        <v>1578</v>
      </c>
      <c r="N381" s="285"/>
      <c r="O381" s="287" t="s">
        <v>13</v>
      </c>
      <c r="P381" s="304" t="s">
        <v>37</v>
      </c>
      <c r="Q381" s="286"/>
    </row>
    <row r="382" spans="1:17" ht="57.6" x14ac:dyDescent="0.3">
      <c r="A382" s="284" t="s">
        <v>30</v>
      </c>
      <c r="B382" s="288" t="s">
        <v>6135</v>
      </c>
      <c r="C382" s="288" t="s">
        <v>1579</v>
      </c>
      <c r="D382" s="288" t="s">
        <v>1580</v>
      </c>
      <c r="E382" s="305" t="s">
        <v>1581</v>
      </c>
      <c r="F382" s="305" t="s">
        <v>1582</v>
      </c>
      <c r="G382" s="305" t="s">
        <v>1583</v>
      </c>
      <c r="H382" s="290" t="s">
        <v>33</v>
      </c>
      <c r="I382" s="290" t="s">
        <v>8</v>
      </c>
      <c r="J382" s="290" t="s">
        <v>5</v>
      </c>
      <c r="K382" s="290" t="s">
        <v>709</v>
      </c>
      <c r="L382" s="290" t="s">
        <v>1577</v>
      </c>
      <c r="M382" s="288" t="s">
        <v>1578</v>
      </c>
      <c r="N382" s="288"/>
      <c r="O382" s="290" t="s">
        <v>13</v>
      </c>
      <c r="P382" s="305" t="s">
        <v>37</v>
      </c>
      <c r="Q382" s="289"/>
    </row>
    <row r="383" spans="1:17" ht="57.6" x14ac:dyDescent="0.3">
      <c r="A383" s="284" t="s">
        <v>30</v>
      </c>
      <c r="B383" s="285" t="s">
        <v>5720</v>
      </c>
      <c r="C383" s="285" t="s">
        <v>1584</v>
      </c>
      <c r="D383" s="285" t="s">
        <v>1585</v>
      </c>
      <c r="E383" s="304" t="s">
        <v>1586</v>
      </c>
      <c r="F383" s="304" t="s">
        <v>1587</v>
      </c>
      <c r="G383" s="304" t="s">
        <v>1588</v>
      </c>
      <c r="H383" s="287" t="s">
        <v>33</v>
      </c>
      <c r="I383" s="287" t="s">
        <v>8</v>
      </c>
      <c r="J383" s="287" t="s">
        <v>5</v>
      </c>
      <c r="K383" s="287" t="s">
        <v>709</v>
      </c>
      <c r="L383" s="287" t="s">
        <v>1577</v>
      </c>
      <c r="M383" s="285" t="s">
        <v>1578</v>
      </c>
      <c r="N383" s="285"/>
      <c r="O383" s="287" t="s">
        <v>13</v>
      </c>
      <c r="P383" s="304" t="s">
        <v>37</v>
      </c>
      <c r="Q383" s="286"/>
    </row>
    <row r="384" spans="1:17" ht="57.6" x14ac:dyDescent="0.3">
      <c r="A384" s="284" t="s">
        <v>30</v>
      </c>
      <c r="B384" s="288" t="s">
        <v>6135</v>
      </c>
      <c r="C384" s="288" t="s">
        <v>1589</v>
      </c>
      <c r="D384" s="288" t="s">
        <v>1590</v>
      </c>
      <c r="E384" s="305" t="s">
        <v>1591</v>
      </c>
      <c r="F384" s="305" t="s">
        <v>1592</v>
      </c>
      <c r="G384" s="305" t="s">
        <v>1593</v>
      </c>
      <c r="H384" s="290" t="s">
        <v>33</v>
      </c>
      <c r="I384" s="290" t="s">
        <v>8</v>
      </c>
      <c r="J384" s="290" t="s">
        <v>5</v>
      </c>
      <c r="K384" s="290" t="s">
        <v>709</v>
      </c>
      <c r="L384" s="290" t="s">
        <v>1577</v>
      </c>
      <c r="M384" s="288" t="s">
        <v>1578</v>
      </c>
      <c r="N384" s="288"/>
      <c r="O384" s="290" t="s">
        <v>13</v>
      </c>
      <c r="P384" s="305" t="s">
        <v>37</v>
      </c>
      <c r="Q384" s="289"/>
    </row>
    <row r="385" spans="1:17" ht="57.6" x14ac:dyDescent="0.3">
      <c r="A385" s="284" t="s">
        <v>30</v>
      </c>
      <c r="B385" s="285" t="s">
        <v>5188</v>
      </c>
      <c r="C385" s="285" t="s">
        <v>1594</v>
      </c>
      <c r="D385" s="285" t="s">
        <v>1595</v>
      </c>
      <c r="E385" s="304" t="s">
        <v>1596</v>
      </c>
      <c r="F385" s="304" t="s">
        <v>1597</v>
      </c>
      <c r="G385" s="304" t="s">
        <v>1598</v>
      </c>
      <c r="H385" s="287" t="s">
        <v>33</v>
      </c>
      <c r="I385" s="287" t="s">
        <v>8</v>
      </c>
      <c r="J385" s="287" t="s">
        <v>5</v>
      </c>
      <c r="K385" s="287" t="s">
        <v>69</v>
      </c>
      <c r="L385" s="287" t="s">
        <v>1577</v>
      </c>
      <c r="M385" s="285" t="s">
        <v>1578</v>
      </c>
      <c r="N385" s="285"/>
      <c r="O385" s="287" t="s">
        <v>13</v>
      </c>
      <c r="P385" s="304" t="s">
        <v>37</v>
      </c>
      <c r="Q385" s="286"/>
    </row>
    <row r="386" spans="1:17" ht="57.6" x14ac:dyDescent="0.3">
      <c r="A386" s="284" t="s">
        <v>30</v>
      </c>
      <c r="B386" s="288" t="s">
        <v>5188</v>
      </c>
      <c r="C386" s="288" t="s">
        <v>1599</v>
      </c>
      <c r="D386" s="288" t="s">
        <v>1600</v>
      </c>
      <c r="E386" s="305" t="s">
        <v>1601</v>
      </c>
      <c r="F386" s="305" t="s">
        <v>1597</v>
      </c>
      <c r="G386" s="305" t="s">
        <v>1602</v>
      </c>
      <c r="H386" s="290" t="s">
        <v>33</v>
      </c>
      <c r="I386" s="290" t="s">
        <v>8</v>
      </c>
      <c r="J386" s="290" t="s">
        <v>5</v>
      </c>
      <c r="K386" s="290" t="s">
        <v>709</v>
      </c>
      <c r="L386" s="290" t="s">
        <v>1577</v>
      </c>
      <c r="M386" s="288" t="s">
        <v>1578</v>
      </c>
      <c r="N386" s="288"/>
      <c r="O386" s="290" t="s">
        <v>13</v>
      </c>
      <c r="P386" s="305" t="s">
        <v>37</v>
      </c>
      <c r="Q386" s="289"/>
    </row>
    <row r="387" spans="1:17" ht="57.6" x14ac:dyDescent="0.3">
      <c r="A387" s="284" t="s">
        <v>30</v>
      </c>
      <c r="B387" s="285" t="s">
        <v>5720</v>
      </c>
      <c r="C387" s="285" t="s">
        <v>1603</v>
      </c>
      <c r="D387" s="285" t="s">
        <v>1604</v>
      </c>
      <c r="E387" s="304" t="s">
        <v>1605</v>
      </c>
      <c r="F387" s="304" t="s">
        <v>1606</v>
      </c>
      <c r="G387" s="304" t="s">
        <v>1607</v>
      </c>
      <c r="H387" s="287" t="s">
        <v>33</v>
      </c>
      <c r="I387" s="287" t="s">
        <v>8</v>
      </c>
      <c r="J387" s="287" t="s">
        <v>5</v>
      </c>
      <c r="K387" s="287" t="s">
        <v>709</v>
      </c>
      <c r="L387" s="287" t="s">
        <v>1577</v>
      </c>
      <c r="M387" s="285" t="s">
        <v>1578</v>
      </c>
      <c r="N387" s="285"/>
      <c r="O387" s="287" t="s">
        <v>13</v>
      </c>
      <c r="P387" s="304" t="s">
        <v>37</v>
      </c>
      <c r="Q387" s="286"/>
    </row>
    <row r="388" spans="1:17" ht="57.6" x14ac:dyDescent="0.3">
      <c r="A388" s="284" t="s">
        <v>30</v>
      </c>
      <c r="B388" s="288" t="s">
        <v>6135</v>
      </c>
      <c r="C388" s="288" t="s">
        <v>1608</v>
      </c>
      <c r="D388" s="288" t="s">
        <v>1609</v>
      </c>
      <c r="E388" s="305" t="s">
        <v>1610</v>
      </c>
      <c r="F388" s="305" t="s">
        <v>1611</v>
      </c>
      <c r="G388" s="305" t="s">
        <v>1612</v>
      </c>
      <c r="H388" s="290" t="s">
        <v>33</v>
      </c>
      <c r="I388" s="290" t="s">
        <v>8</v>
      </c>
      <c r="J388" s="290" t="s">
        <v>5</v>
      </c>
      <c r="K388" s="290" t="s">
        <v>709</v>
      </c>
      <c r="L388" s="290" t="s">
        <v>1577</v>
      </c>
      <c r="M388" s="288" t="s">
        <v>1578</v>
      </c>
      <c r="N388" s="288"/>
      <c r="O388" s="290" t="s">
        <v>13</v>
      </c>
      <c r="P388" s="305" t="s">
        <v>37</v>
      </c>
      <c r="Q388" s="289"/>
    </row>
    <row r="389" spans="1:17" ht="57.6" x14ac:dyDescent="0.3">
      <c r="A389" s="284" t="s">
        <v>30</v>
      </c>
      <c r="B389" s="285" t="s">
        <v>5721</v>
      </c>
      <c r="C389" s="285" t="s">
        <v>1613</v>
      </c>
      <c r="D389" s="285" t="s">
        <v>1614</v>
      </c>
      <c r="E389" s="304" t="s">
        <v>1615</v>
      </c>
      <c r="F389" s="304" t="s">
        <v>1616</v>
      </c>
      <c r="G389" s="304" t="s">
        <v>1602</v>
      </c>
      <c r="H389" s="287" t="s">
        <v>33</v>
      </c>
      <c r="I389" s="287" t="s">
        <v>8</v>
      </c>
      <c r="J389" s="287" t="s">
        <v>5</v>
      </c>
      <c r="K389" s="287" t="s">
        <v>709</v>
      </c>
      <c r="L389" s="287" t="s">
        <v>1577</v>
      </c>
      <c r="M389" s="285" t="s">
        <v>1578</v>
      </c>
      <c r="N389" s="285"/>
      <c r="O389" s="287" t="s">
        <v>13</v>
      </c>
      <c r="P389" s="304" t="s">
        <v>37</v>
      </c>
      <c r="Q389" s="286"/>
    </row>
    <row r="390" spans="1:17" ht="57.6" x14ac:dyDescent="0.3">
      <c r="A390" s="284" t="s">
        <v>30</v>
      </c>
      <c r="B390" s="288" t="s">
        <v>6135</v>
      </c>
      <c r="C390" s="288" t="s">
        <v>1617</v>
      </c>
      <c r="D390" s="288" t="s">
        <v>1618</v>
      </c>
      <c r="E390" s="305" t="s">
        <v>1619</v>
      </c>
      <c r="F390" s="305" t="s">
        <v>1620</v>
      </c>
      <c r="G390" s="305" t="s">
        <v>1621</v>
      </c>
      <c r="H390" s="290" t="s">
        <v>33</v>
      </c>
      <c r="I390" s="290" t="s">
        <v>8</v>
      </c>
      <c r="J390" s="290" t="s">
        <v>5</v>
      </c>
      <c r="K390" s="290" t="s">
        <v>709</v>
      </c>
      <c r="L390" s="290" t="s">
        <v>1577</v>
      </c>
      <c r="M390" s="288" t="s">
        <v>1578</v>
      </c>
      <c r="N390" s="288"/>
      <c r="O390" s="290" t="s">
        <v>13</v>
      </c>
      <c r="P390" s="305" t="s">
        <v>37</v>
      </c>
      <c r="Q390" s="289"/>
    </row>
    <row r="391" spans="1:17" ht="57.6" x14ac:dyDescent="0.3">
      <c r="A391" s="284" t="s">
        <v>30</v>
      </c>
      <c r="B391" s="285" t="s">
        <v>5188</v>
      </c>
      <c r="C391" s="285" t="s">
        <v>1622</v>
      </c>
      <c r="D391" s="285" t="s">
        <v>1623</v>
      </c>
      <c r="E391" s="304" t="s">
        <v>1624</v>
      </c>
      <c r="F391" s="304" t="s">
        <v>1625</v>
      </c>
      <c r="G391" s="304" t="s">
        <v>1602</v>
      </c>
      <c r="H391" s="287" t="s">
        <v>33</v>
      </c>
      <c r="I391" s="287" t="s">
        <v>8</v>
      </c>
      <c r="J391" s="287" t="s">
        <v>5</v>
      </c>
      <c r="K391" s="287" t="s">
        <v>69</v>
      </c>
      <c r="L391" s="287" t="s">
        <v>1577</v>
      </c>
      <c r="M391" s="285" t="s">
        <v>1578</v>
      </c>
      <c r="N391" s="285"/>
      <c r="O391" s="287" t="s">
        <v>13</v>
      </c>
      <c r="P391" s="304" t="s">
        <v>37</v>
      </c>
      <c r="Q391" s="286"/>
    </row>
    <row r="392" spans="1:17" ht="57.6" x14ac:dyDescent="0.3">
      <c r="A392" s="284" t="s">
        <v>30</v>
      </c>
      <c r="B392" s="288" t="s">
        <v>6135</v>
      </c>
      <c r="C392" s="288" t="s">
        <v>1626</v>
      </c>
      <c r="D392" s="288" t="s">
        <v>1627</v>
      </c>
      <c r="E392" s="305" t="s">
        <v>1628</v>
      </c>
      <c r="F392" s="305" t="s">
        <v>1629</v>
      </c>
      <c r="G392" s="305" t="s">
        <v>1630</v>
      </c>
      <c r="H392" s="290" t="s">
        <v>33</v>
      </c>
      <c r="I392" s="290" t="s">
        <v>8</v>
      </c>
      <c r="J392" s="290" t="s">
        <v>5</v>
      </c>
      <c r="K392" s="290" t="s">
        <v>709</v>
      </c>
      <c r="L392" s="290" t="s">
        <v>1577</v>
      </c>
      <c r="M392" s="288" t="s">
        <v>1578</v>
      </c>
      <c r="N392" s="288"/>
      <c r="O392" s="290" t="s">
        <v>13</v>
      </c>
      <c r="P392" s="305" t="s">
        <v>37</v>
      </c>
      <c r="Q392" s="289"/>
    </row>
    <row r="393" spans="1:17" ht="57.6" x14ac:dyDescent="0.3">
      <c r="A393" s="284" t="s">
        <v>30</v>
      </c>
      <c r="B393" s="285" t="s">
        <v>5720</v>
      </c>
      <c r="C393" s="285" t="s">
        <v>1631</v>
      </c>
      <c r="D393" s="285" t="s">
        <v>1632</v>
      </c>
      <c r="E393" s="304" t="s">
        <v>1633</v>
      </c>
      <c r="F393" s="304" t="s">
        <v>1634</v>
      </c>
      <c r="G393" s="304" t="s">
        <v>1635</v>
      </c>
      <c r="H393" s="287" t="s">
        <v>33</v>
      </c>
      <c r="I393" s="287" t="s">
        <v>8</v>
      </c>
      <c r="J393" s="287" t="s">
        <v>5</v>
      </c>
      <c r="K393" s="287" t="s">
        <v>709</v>
      </c>
      <c r="L393" s="287" t="s">
        <v>1577</v>
      </c>
      <c r="M393" s="285" t="s">
        <v>1578</v>
      </c>
      <c r="N393" s="285"/>
      <c r="O393" s="287" t="s">
        <v>13</v>
      </c>
      <c r="P393" s="304" t="s">
        <v>37</v>
      </c>
      <c r="Q393" s="286"/>
    </row>
    <row r="394" spans="1:17" ht="57.6" x14ac:dyDescent="0.3">
      <c r="A394" s="284" t="s">
        <v>30</v>
      </c>
      <c r="B394" s="288" t="s">
        <v>6136</v>
      </c>
      <c r="C394" s="288" t="s">
        <v>1636</v>
      </c>
      <c r="D394" s="288" t="s">
        <v>1637</v>
      </c>
      <c r="E394" s="305" t="s">
        <v>1638</v>
      </c>
      <c r="F394" s="305" t="s">
        <v>1639</v>
      </c>
      <c r="G394" s="305" t="s">
        <v>1640</v>
      </c>
      <c r="H394" s="290" t="s">
        <v>33</v>
      </c>
      <c r="I394" s="290" t="s">
        <v>8</v>
      </c>
      <c r="J394" s="290" t="s">
        <v>5</v>
      </c>
      <c r="K394" s="290" t="s">
        <v>709</v>
      </c>
      <c r="L394" s="290" t="s">
        <v>1577</v>
      </c>
      <c r="M394" s="288" t="s">
        <v>1578</v>
      </c>
      <c r="N394" s="288"/>
      <c r="O394" s="290" t="s">
        <v>13</v>
      </c>
      <c r="P394" s="305" t="s">
        <v>37</v>
      </c>
      <c r="Q394" s="289"/>
    </row>
    <row r="395" spans="1:17" ht="57.6" x14ac:dyDescent="0.3">
      <c r="A395" s="284" t="s">
        <v>30</v>
      </c>
      <c r="B395" s="285" t="s">
        <v>5720</v>
      </c>
      <c r="C395" s="285" t="s">
        <v>1641</v>
      </c>
      <c r="D395" s="285" t="s">
        <v>1642</v>
      </c>
      <c r="E395" s="304" t="s">
        <v>1643</v>
      </c>
      <c r="F395" s="304" t="s">
        <v>1644</v>
      </c>
      <c r="G395" s="304" t="s">
        <v>1645</v>
      </c>
      <c r="H395" s="287" t="s">
        <v>33</v>
      </c>
      <c r="I395" s="287" t="s">
        <v>8</v>
      </c>
      <c r="J395" s="287" t="s">
        <v>5</v>
      </c>
      <c r="K395" s="287" t="s">
        <v>709</v>
      </c>
      <c r="L395" s="287" t="s">
        <v>1577</v>
      </c>
      <c r="M395" s="285" t="s">
        <v>1578</v>
      </c>
      <c r="N395" s="285"/>
      <c r="O395" s="287" t="s">
        <v>13</v>
      </c>
      <c r="P395" s="304" t="s">
        <v>37</v>
      </c>
      <c r="Q395" s="286"/>
    </row>
    <row r="396" spans="1:17" ht="57.6" x14ac:dyDescent="0.3">
      <c r="A396" s="284" t="s">
        <v>30</v>
      </c>
      <c r="B396" s="288" t="s">
        <v>6136</v>
      </c>
      <c r="C396" s="288" t="s">
        <v>1646</v>
      </c>
      <c r="D396" s="288" t="s">
        <v>1647</v>
      </c>
      <c r="E396" s="305" t="s">
        <v>1648</v>
      </c>
      <c r="F396" s="305" t="s">
        <v>1649</v>
      </c>
      <c r="G396" s="305" t="s">
        <v>1650</v>
      </c>
      <c r="H396" s="290" t="s">
        <v>33</v>
      </c>
      <c r="I396" s="290" t="s">
        <v>8</v>
      </c>
      <c r="J396" s="290" t="s">
        <v>5</v>
      </c>
      <c r="K396" s="290" t="s">
        <v>709</v>
      </c>
      <c r="L396" s="290" t="s">
        <v>1577</v>
      </c>
      <c r="M396" s="288" t="s">
        <v>1578</v>
      </c>
      <c r="N396" s="288"/>
      <c r="O396" s="290" t="s">
        <v>13</v>
      </c>
      <c r="P396" s="305" t="s">
        <v>37</v>
      </c>
      <c r="Q396" s="289"/>
    </row>
    <row r="397" spans="1:17" ht="57.6" x14ac:dyDescent="0.3">
      <c r="A397" s="284" t="s">
        <v>30</v>
      </c>
      <c r="B397" s="285" t="s">
        <v>5189</v>
      </c>
      <c r="C397" s="285" t="s">
        <v>1651</v>
      </c>
      <c r="D397" s="285" t="s">
        <v>1652</v>
      </c>
      <c r="E397" s="304" t="s">
        <v>1653</v>
      </c>
      <c r="F397" s="304" t="s">
        <v>1654</v>
      </c>
      <c r="G397" s="304" t="s">
        <v>1655</v>
      </c>
      <c r="H397" s="287" t="s">
        <v>33</v>
      </c>
      <c r="I397" s="287" t="s">
        <v>8</v>
      </c>
      <c r="J397" s="287" t="s">
        <v>5</v>
      </c>
      <c r="K397" s="287" t="s">
        <v>709</v>
      </c>
      <c r="L397" s="287" t="s">
        <v>1577</v>
      </c>
      <c r="M397" s="285" t="s">
        <v>1578</v>
      </c>
      <c r="N397" s="285"/>
      <c r="O397" s="287" t="s">
        <v>13</v>
      </c>
      <c r="P397" s="304" t="s">
        <v>37</v>
      </c>
      <c r="Q397" s="286"/>
    </row>
    <row r="398" spans="1:17" ht="57.6" x14ac:dyDescent="0.3">
      <c r="A398" s="284" t="s">
        <v>30</v>
      </c>
      <c r="B398" s="288" t="s">
        <v>6136</v>
      </c>
      <c r="C398" s="288" t="s">
        <v>1656</v>
      </c>
      <c r="D398" s="288" t="s">
        <v>1657</v>
      </c>
      <c r="E398" s="305" t="s">
        <v>1658</v>
      </c>
      <c r="F398" s="305" t="s">
        <v>1659</v>
      </c>
      <c r="G398" s="305" t="s">
        <v>1660</v>
      </c>
      <c r="H398" s="290" t="s">
        <v>33</v>
      </c>
      <c r="I398" s="290" t="s">
        <v>8</v>
      </c>
      <c r="J398" s="290" t="s">
        <v>5</v>
      </c>
      <c r="K398" s="290" t="s">
        <v>709</v>
      </c>
      <c r="L398" s="290" t="s">
        <v>1577</v>
      </c>
      <c r="M398" s="288" t="s">
        <v>1578</v>
      </c>
      <c r="N398" s="288"/>
      <c r="O398" s="290" t="s">
        <v>13</v>
      </c>
      <c r="P398" s="305" t="s">
        <v>37</v>
      </c>
      <c r="Q398" s="289"/>
    </row>
    <row r="399" spans="1:17" ht="57.6" x14ac:dyDescent="0.3">
      <c r="A399" s="284" t="s">
        <v>30</v>
      </c>
      <c r="B399" s="285" t="s">
        <v>5721</v>
      </c>
      <c r="C399" s="285" t="s">
        <v>1661</v>
      </c>
      <c r="D399" s="285" t="s">
        <v>1662</v>
      </c>
      <c r="E399" s="304" t="s">
        <v>1663</v>
      </c>
      <c r="F399" s="304" t="s">
        <v>1664</v>
      </c>
      <c r="G399" s="304" t="s">
        <v>1665</v>
      </c>
      <c r="H399" s="287" t="s">
        <v>33</v>
      </c>
      <c r="I399" s="287" t="s">
        <v>8</v>
      </c>
      <c r="J399" s="287" t="s">
        <v>5</v>
      </c>
      <c r="K399" s="287" t="s">
        <v>709</v>
      </c>
      <c r="L399" s="287" t="s">
        <v>1577</v>
      </c>
      <c r="M399" s="285" t="s">
        <v>1578</v>
      </c>
      <c r="N399" s="285"/>
      <c r="O399" s="287" t="s">
        <v>13</v>
      </c>
      <c r="P399" s="304" t="s">
        <v>37</v>
      </c>
      <c r="Q399" s="286"/>
    </row>
    <row r="400" spans="1:17" ht="57.6" x14ac:dyDescent="0.3">
      <c r="A400" s="284" t="s">
        <v>30</v>
      </c>
      <c r="B400" s="288" t="s">
        <v>6136</v>
      </c>
      <c r="C400" s="288" t="s">
        <v>1666</v>
      </c>
      <c r="D400" s="288" t="s">
        <v>1667</v>
      </c>
      <c r="E400" s="305" t="s">
        <v>1668</v>
      </c>
      <c r="F400" s="305" t="s">
        <v>1669</v>
      </c>
      <c r="G400" s="305" t="s">
        <v>1670</v>
      </c>
      <c r="H400" s="290" t="s">
        <v>33</v>
      </c>
      <c r="I400" s="290" t="s">
        <v>8</v>
      </c>
      <c r="J400" s="290" t="s">
        <v>5</v>
      </c>
      <c r="K400" s="290" t="s">
        <v>709</v>
      </c>
      <c r="L400" s="290" t="s">
        <v>1577</v>
      </c>
      <c r="M400" s="288" t="s">
        <v>1578</v>
      </c>
      <c r="N400" s="288"/>
      <c r="O400" s="290" t="s">
        <v>13</v>
      </c>
      <c r="P400" s="305" t="s">
        <v>37</v>
      </c>
      <c r="Q400" s="289"/>
    </row>
    <row r="401" spans="1:17" ht="57.6" x14ac:dyDescent="0.3">
      <c r="A401" s="284" t="s">
        <v>30</v>
      </c>
      <c r="B401" s="285" t="s">
        <v>5722</v>
      </c>
      <c r="C401" s="285" t="s">
        <v>1671</v>
      </c>
      <c r="D401" s="285" t="s">
        <v>1672</v>
      </c>
      <c r="E401" s="304" t="s">
        <v>1673</v>
      </c>
      <c r="F401" s="304" t="s">
        <v>1674</v>
      </c>
      <c r="G401" s="304" t="s">
        <v>1675</v>
      </c>
      <c r="H401" s="287" t="s">
        <v>33</v>
      </c>
      <c r="I401" s="287" t="s">
        <v>8</v>
      </c>
      <c r="J401" s="287" t="s">
        <v>5</v>
      </c>
      <c r="K401" s="287" t="s">
        <v>709</v>
      </c>
      <c r="L401" s="287" t="s">
        <v>1577</v>
      </c>
      <c r="M401" s="285" t="s">
        <v>1578</v>
      </c>
      <c r="N401" s="285"/>
      <c r="O401" s="287" t="s">
        <v>13</v>
      </c>
      <c r="P401" s="304" t="s">
        <v>37</v>
      </c>
      <c r="Q401" s="286"/>
    </row>
    <row r="402" spans="1:17" ht="57.6" x14ac:dyDescent="0.3">
      <c r="A402" s="284" t="s">
        <v>30</v>
      </c>
      <c r="B402" s="288" t="s">
        <v>6136</v>
      </c>
      <c r="C402" s="288" t="s">
        <v>1676</v>
      </c>
      <c r="D402" s="288" t="s">
        <v>1677</v>
      </c>
      <c r="E402" s="305" t="s">
        <v>1678</v>
      </c>
      <c r="F402" s="305" t="s">
        <v>1679</v>
      </c>
      <c r="G402" s="305" t="s">
        <v>1680</v>
      </c>
      <c r="H402" s="290" t="s">
        <v>33</v>
      </c>
      <c r="I402" s="290" t="s">
        <v>8</v>
      </c>
      <c r="J402" s="290" t="s">
        <v>5</v>
      </c>
      <c r="K402" s="290" t="s">
        <v>709</v>
      </c>
      <c r="L402" s="290" t="s">
        <v>1577</v>
      </c>
      <c r="M402" s="288" t="s">
        <v>1578</v>
      </c>
      <c r="N402" s="288"/>
      <c r="O402" s="290" t="s">
        <v>13</v>
      </c>
      <c r="P402" s="305" t="s">
        <v>37</v>
      </c>
      <c r="Q402" s="289"/>
    </row>
    <row r="403" spans="1:17" ht="57.6" x14ac:dyDescent="0.3">
      <c r="A403" s="284" t="s">
        <v>30</v>
      </c>
      <c r="B403" s="285" t="s">
        <v>5722</v>
      </c>
      <c r="C403" s="285" t="s">
        <v>1681</v>
      </c>
      <c r="D403" s="285" t="s">
        <v>1682</v>
      </c>
      <c r="E403" s="304" t="s">
        <v>1683</v>
      </c>
      <c r="F403" s="304" t="s">
        <v>1684</v>
      </c>
      <c r="G403" s="304" t="s">
        <v>1685</v>
      </c>
      <c r="H403" s="287" t="s">
        <v>33</v>
      </c>
      <c r="I403" s="287" t="s">
        <v>8</v>
      </c>
      <c r="J403" s="287" t="s">
        <v>5</v>
      </c>
      <c r="K403" s="287" t="s">
        <v>709</v>
      </c>
      <c r="L403" s="287" t="s">
        <v>1577</v>
      </c>
      <c r="M403" s="285" t="s">
        <v>1578</v>
      </c>
      <c r="N403" s="285"/>
      <c r="O403" s="287" t="s">
        <v>13</v>
      </c>
      <c r="P403" s="304" t="s">
        <v>37</v>
      </c>
      <c r="Q403" s="286"/>
    </row>
    <row r="404" spans="1:17" ht="57.6" x14ac:dyDescent="0.3">
      <c r="A404" s="284" t="s">
        <v>30</v>
      </c>
      <c r="B404" s="288" t="s">
        <v>6137</v>
      </c>
      <c r="C404" s="288" t="s">
        <v>1686</v>
      </c>
      <c r="D404" s="288" t="s">
        <v>1687</v>
      </c>
      <c r="E404" s="305" t="s">
        <v>1688</v>
      </c>
      <c r="F404" s="305" t="s">
        <v>1689</v>
      </c>
      <c r="G404" s="305" t="s">
        <v>1690</v>
      </c>
      <c r="H404" s="290" t="s">
        <v>33</v>
      </c>
      <c r="I404" s="290" t="s">
        <v>8</v>
      </c>
      <c r="J404" s="290" t="s">
        <v>5</v>
      </c>
      <c r="K404" s="290" t="s">
        <v>709</v>
      </c>
      <c r="L404" s="290" t="s">
        <v>1577</v>
      </c>
      <c r="M404" s="288" t="s">
        <v>1578</v>
      </c>
      <c r="N404" s="288"/>
      <c r="O404" s="290" t="s">
        <v>13</v>
      </c>
      <c r="P404" s="305" t="s">
        <v>37</v>
      </c>
      <c r="Q404" s="289"/>
    </row>
    <row r="405" spans="1:17" ht="57.6" x14ac:dyDescent="0.3">
      <c r="A405" s="284" t="s">
        <v>30</v>
      </c>
      <c r="B405" s="285" t="s">
        <v>5723</v>
      </c>
      <c r="C405" s="285" t="s">
        <v>1691</v>
      </c>
      <c r="D405" s="285" t="s">
        <v>1692</v>
      </c>
      <c r="E405" s="304" t="s">
        <v>1693</v>
      </c>
      <c r="F405" s="304" t="s">
        <v>1694</v>
      </c>
      <c r="G405" s="304" t="s">
        <v>1695</v>
      </c>
      <c r="H405" s="287" t="s">
        <v>33</v>
      </c>
      <c r="I405" s="287" t="s">
        <v>8</v>
      </c>
      <c r="J405" s="287" t="s">
        <v>5</v>
      </c>
      <c r="K405" s="287" t="s">
        <v>709</v>
      </c>
      <c r="L405" s="287" t="s">
        <v>1577</v>
      </c>
      <c r="M405" s="285" t="s">
        <v>1578</v>
      </c>
      <c r="N405" s="285"/>
      <c r="O405" s="287" t="s">
        <v>13</v>
      </c>
      <c r="P405" s="304" t="s">
        <v>37</v>
      </c>
      <c r="Q405" s="286"/>
    </row>
    <row r="406" spans="1:17" ht="57.6" x14ac:dyDescent="0.3">
      <c r="A406" s="284" t="s">
        <v>30</v>
      </c>
      <c r="B406" s="288" t="s">
        <v>6372</v>
      </c>
      <c r="C406" s="288" t="s">
        <v>1696</v>
      </c>
      <c r="D406" s="288" t="s">
        <v>1697</v>
      </c>
      <c r="E406" s="305" t="s">
        <v>1698</v>
      </c>
      <c r="F406" s="305" t="s">
        <v>1699</v>
      </c>
      <c r="G406" s="305" t="s">
        <v>1700</v>
      </c>
      <c r="H406" s="290" t="s">
        <v>33</v>
      </c>
      <c r="I406" s="290" t="s">
        <v>8</v>
      </c>
      <c r="J406" s="290" t="s">
        <v>5</v>
      </c>
      <c r="K406" s="290" t="s">
        <v>709</v>
      </c>
      <c r="L406" s="290" t="s">
        <v>1577</v>
      </c>
      <c r="M406" s="288" t="s">
        <v>1578</v>
      </c>
      <c r="N406" s="288"/>
      <c r="O406" s="290" t="s">
        <v>13</v>
      </c>
      <c r="P406" s="305" t="s">
        <v>37</v>
      </c>
      <c r="Q406" s="289"/>
    </row>
    <row r="407" spans="1:17" ht="57.6" x14ac:dyDescent="0.3">
      <c r="A407" s="284" t="s">
        <v>30</v>
      </c>
      <c r="B407" s="285" t="s">
        <v>5723</v>
      </c>
      <c r="C407" s="285" t="s">
        <v>1701</v>
      </c>
      <c r="D407" s="285" t="s">
        <v>1702</v>
      </c>
      <c r="E407" s="304" t="s">
        <v>1703</v>
      </c>
      <c r="F407" s="304" t="s">
        <v>1704</v>
      </c>
      <c r="G407" s="304" t="s">
        <v>1612</v>
      </c>
      <c r="H407" s="287" t="s">
        <v>33</v>
      </c>
      <c r="I407" s="287" t="s">
        <v>8</v>
      </c>
      <c r="J407" s="287" t="s">
        <v>5</v>
      </c>
      <c r="K407" s="287" t="s">
        <v>709</v>
      </c>
      <c r="L407" s="287" t="s">
        <v>1577</v>
      </c>
      <c r="M407" s="285" t="s">
        <v>1578</v>
      </c>
      <c r="N407" s="285"/>
      <c r="O407" s="287" t="s">
        <v>13</v>
      </c>
      <c r="P407" s="304" t="s">
        <v>37</v>
      </c>
      <c r="Q407" s="286"/>
    </row>
    <row r="408" spans="1:17" ht="57.6" x14ac:dyDescent="0.3">
      <c r="A408" s="284" t="s">
        <v>30</v>
      </c>
      <c r="B408" s="288" t="s">
        <v>6372</v>
      </c>
      <c r="C408" s="288" t="s">
        <v>1705</v>
      </c>
      <c r="D408" s="288" t="s">
        <v>1706</v>
      </c>
      <c r="E408" s="305" t="s">
        <v>1707</v>
      </c>
      <c r="F408" s="305" t="s">
        <v>1708</v>
      </c>
      <c r="G408" s="305" t="s">
        <v>1709</v>
      </c>
      <c r="H408" s="290" t="s">
        <v>33</v>
      </c>
      <c r="I408" s="290" t="s">
        <v>8</v>
      </c>
      <c r="J408" s="290" t="s">
        <v>5</v>
      </c>
      <c r="K408" s="290" t="s">
        <v>709</v>
      </c>
      <c r="L408" s="290" t="s">
        <v>1577</v>
      </c>
      <c r="M408" s="288" t="s">
        <v>1578</v>
      </c>
      <c r="N408" s="288"/>
      <c r="O408" s="290" t="s">
        <v>13</v>
      </c>
      <c r="P408" s="305" t="s">
        <v>37</v>
      </c>
      <c r="Q408" s="289"/>
    </row>
    <row r="409" spans="1:17" ht="57.6" x14ac:dyDescent="0.3">
      <c r="A409" s="284" t="s">
        <v>30</v>
      </c>
      <c r="B409" s="285" t="s">
        <v>5723</v>
      </c>
      <c r="C409" s="285" t="s">
        <v>1710</v>
      </c>
      <c r="D409" s="285" t="s">
        <v>1711</v>
      </c>
      <c r="E409" s="304" t="s">
        <v>1712</v>
      </c>
      <c r="F409" s="304" t="s">
        <v>1713</v>
      </c>
      <c r="G409" s="304" t="s">
        <v>1714</v>
      </c>
      <c r="H409" s="287" t="s">
        <v>33</v>
      </c>
      <c r="I409" s="287" t="s">
        <v>8</v>
      </c>
      <c r="J409" s="287" t="s">
        <v>5</v>
      </c>
      <c r="K409" s="287" t="s">
        <v>709</v>
      </c>
      <c r="L409" s="287" t="s">
        <v>1577</v>
      </c>
      <c r="M409" s="285" t="s">
        <v>1578</v>
      </c>
      <c r="N409" s="285"/>
      <c r="O409" s="287" t="s">
        <v>13</v>
      </c>
      <c r="P409" s="304" t="s">
        <v>37</v>
      </c>
      <c r="Q409" s="286"/>
    </row>
    <row r="410" spans="1:17" ht="43.2" x14ac:dyDescent="0.3">
      <c r="A410" s="284" t="s">
        <v>30</v>
      </c>
      <c r="B410" s="288" t="s">
        <v>6349</v>
      </c>
      <c r="C410" s="288" t="s">
        <v>1715</v>
      </c>
      <c r="D410" s="288" t="s">
        <v>1716</v>
      </c>
      <c r="E410" s="305" t="s">
        <v>1717</v>
      </c>
      <c r="F410" s="305" t="s">
        <v>1750</v>
      </c>
      <c r="G410" s="305" t="s">
        <v>4467</v>
      </c>
      <c r="H410" s="290" t="s">
        <v>33</v>
      </c>
      <c r="I410" s="290" t="s">
        <v>8</v>
      </c>
      <c r="J410" s="290" t="s">
        <v>5</v>
      </c>
      <c r="K410" s="290" t="s">
        <v>53</v>
      </c>
      <c r="L410" s="290" t="s">
        <v>1283</v>
      </c>
      <c r="M410" s="288" t="s">
        <v>4616</v>
      </c>
      <c r="N410" s="288" t="s">
        <v>36</v>
      </c>
      <c r="O410" s="290" t="s">
        <v>9</v>
      </c>
      <c r="P410" s="305" t="s">
        <v>37</v>
      </c>
      <c r="Q410" s="289"/>
    </row>
    <row r="411" spans="1:17" ht="57.6" x14ac:dyDescent="0.3">
      <c r="A411" s="284" t="s">
        <v>30</v>
      </c>
      <c r="B411" s="285" t="s">
        <v>5181</v>
      </c>
      <c r="C411" s="285"/>
      <c r="D411" s="285" t="s">
        <v>1718</v>
      </c>
      <c r="E411" s="304" t="s">
        <v>1719</v>
      </c>
      <c r="F411" s="304" t="s">
        <v>1720</v>
      </c>
      <c r="G411" s="304" t="s">
        <v>1721</v>
      </c>
      <c r="H411" s="287" t="s">
        <v>33</v>
      </c>
      <c r="I411" s="287" t="s">
        <v>4</v>
      </c>
      <c r="J411" s="287" t="s">
        <v>5</v>
      </c>
      <c r="K411" s="287" t="s">
        <v>969</v>
      </c>
      <c r="L411" s="287" t="s">
        <v>1283</v>
      </c>
      <c r="M411" s="285" t="s">
        <v>4616</v>
      </c>
      <c r="N411" s="285" t="s">
        <v>36</v>
      </c>
      <c r="O411" s="287" t="s">
        <v>9</v>
      </c>
      <c r="P411" s="304" t="s">
        <v>37</v>
      </c>
      <c r="Q411" s="286"/>
    </row>
    <row r="412" spans="1:17" ht="57.6" x14ac:dyDescent="0.3">
      <c r="A412" s="284" t="s">
        <v>30</v>
      </c>
      <c r="B412" s="288" t="s">
        <v>6349</v>
      </c>
      <c r="C412" s="288" t="s">
        <v>1722</v>
      </c>
      <c r="D412" s="288" t="s">
        <v>1723</v>
      </c>
      <c r="E412" s="305" t="s">
        <v>1724</v>
      </c>
      <c r="F412" s="305" t="s">
        <v>4468</v>
      </c>
      <c r="G412" s="305" t="s">
        <v>4469</v>
      </c>
      <c r="H412" s="290" t="s">
        <v>33</v>
      </c>
      <c r="I412" s="290" t="s">
        <v>8</v>
      </c>
      <c r="J412" s="290" t="s">
        <v>5</v>
      </c>
      <c r="K412" s="290" t="s">
        <v>53</v>
      </c>
      <c r="L412" s="290" t="s">
        <v>1283</v>
      </c>
      <c r="M412" s="288" t="s">
        <v>4616</v>
      </c>
      <c r="N412" s="288" t="s">
        <v>36</v>
      </c>
      <c r="O412" s="290" t="s">
        <v>9</v>
      </c>
      <c r="P412" s="305" t="s">
        <v>37</v>
      </c>
      <c r="Q412" s="289"/>
    </row>
    <row r="413" spans="1:17" ht="57.6" x14ac:dyDescent="0.3">
      <c r="A413" s="284" t="s">
        <v>30</v>
      </c>
      <c r="B413" s="285" t="s">
        <v>6349</v>
      </c>
      <c r="C413" s="285" t="s">
        <v>1725</v>
      </c>
      <c r="D413" s="285" t="s">
        <v>1726</v>
      </c>
      <c r="E413" s="304" t="s">
        <v>1727</v>
      </c>
      <c r="F413" s="304" t="s">
        <v>4470</v>
      </c>
      <c r="G413" s="304" t="s">
        <v>4471</v>
      </c>
      <c r="H413" s="287" t="s">
        <v>33</v>
      </c>
      <c r="I413" s="287" t="s">
        <v>8</v>
      </c>
      <c r="J413" s="287" t="s">
        <v>5</v>
      </c>
      <c r="K413" s="287" t="s">
        <v>53</v>
      </c>
      <c r="L413" s="287" t="s">
        <v>1283</v>
      </c>
      <c r="M413" s="285" t="s">
        <v>4616</v>
      </c>
      <c r="N413" s="285" t="s">
        <v>36</v>
      </c>
      <c r="O413" s="287" t="s">
        <v>9</v>
      </c>
      <c r="P413" s="304" t="s">
        <v>37</v>
      </c>
      <c r="Q413" s="286"/>
    </row>
    <row r="414" spans="1:17" ht="57.6" x14ac:dyDescent="0.3">
      <c r="A414" s="284" t="s">
        <v>30</v>
      </c>
      <c r="B414" s="288" t="s">
        <v>6349</v>
      </c>
      <c r="C414" s="288" t="s">
        <v>1728</v>
      </c>
      <c r="D414" s="288" t="s">
        <v>1729</v>
      </c>
      <c r="E414" s="305" t="s">
        <v>1730</v>
      </c>
      <c r="F414" s="305" t="s">
        <v>4472</v>
      </c>
      <c r="G414" s="305" t="s">
        <v>4473</v>
      </c>
      <c r="H414" s="290" t="s">
        <v>33</v>
      </c>
      <c r="I414" s="290" t="s">
        <v>8</v>
      </c>
      <c r="J414" s="290" t="s">
        <v>5</v>
      </c>
      <c r="K414" s="290" t="s">
        <v>53</v>
      </c>
      <c r="L414" s="290" t="s">
        <v>1283</v>
      </c>
      <c r="M414" s="288" t="s">
        <v>4616</v>
      </c>
      <c r="N414" s="288" t="s">
        <v>36</v>
      </c>
      <c r="O414" s="290" t="s">
        <v>9</v>
      </c>
      <c r="P414" s="305" t="s">
        <v>37</v>
      </c>
      <c r="Q414" s="289"/>
    </row>
    <row r="415" spans="1:17" ht="57.6" x14ac:dyDescent="0.3">
      <c r="A415" s="284" t="s">
        <v>30</v>
      </c>
      <c r="B415" s="285" t="s">
        <v>6349</v>
      </c>
      <c r="C415" s="285" t="s">
        <v>1731</v>
      </c>
      <c r="D415" s="285" t="s">
        <v>1732</v>
      </c>
      <c r="E415" s="304" t="s">
        <v>1733</v>
      </c>
      <c r="F415" s="304" t="s">
        <v>1734</v>
      </c>
      <c r="G415" s="304" t="s">
        <v>4474</v>
      </c>
      <c r="H415" s="287" t="s">
        <v>33</v>
      </c>
      <c r="I415" s="287" t="s">
        <v>8</v>
      </c>
      <c r="J415" s="287" t="s">
        <v>5</v>
      </c>
      <c r="K415" s="287" t="s">
        <v>53</v>
      </c>
      <c r="L415" s="287" t="s">
        <v>1283</v>
      </c>
      <c r="M415" s="285" t="s">
        <v>4616</v>
      </c>
      <c r="N415" s="285" t="s">
        <v>36</v>
      </c>
      <c r="O415" s="287" t="s">
        <v>9</v>
      </c>
      <c r="P415" s="304" t="s">
        <v>37</v>
      </c>
      <c r="Q415" s="286"/>
    </row>
    <row r="416" spans="1:17" ht="72" x14ac:dyDescent="0.3">
      <c r="A416" s="284" t="s">
        <v>30</v>
      </c>
      <c r="B416" s="288" t="s">
        <v>6349</v>
      </c>
      <c r="C416" s="288" t="s">
        <v>1735</v>
      </c>
      <c r="D416" s="288" t="s">
        <v>1736</v>
      </c>
      <c r="E416" s="305" t="s">
        <v>1737</v>
      </c>
      <c r="F416" s="305" t="s">
        <v>1738</v>
      </c>
      <c r="G416" s="305" t="s">
        <v>4474</v>
      </c>
      <c r="H416" s="290" t="s">
        <v>358</v>
      </c>
      <c r="I416" s="290" t="s">
        <v>8</v>
      </c>
      <c r="J416" s="290" t="s">
        <v>5</v>
      </c>
      <c r="K416" s="290" t="s">
        <v>53</v>
      </c>
      <c r="L416" s="290" t="s">
        <v>1283</v>
      </c>
      <c r="M416" s="288" t="s">
        <v>4616</v>
      </c>
      <c r="N416" s="288" t="s">
        <v>36</v>
      </c>
      <c r="O416" s="290" t="s">
        <v>9</v>
      </c>
      <c r="P416" s="305" t="s">
        <v>37</v>
      </c>
      <c r="Q416" s="289"/>
    </row>
    <row r="417" spans="1:17" ht="72" x14ac:dyDescent="0.3">
      <c r="A417" s="284" t="s">
        <v>30</v>
      </c>
      <c r="B417" s="285" t="s">
        <v>5181</v>
      </c>
      <c r="C417" s="285" t="s">
        <v>1739</v>
      </c>
      <c r="D417" s="285" t="s">
        <v>1740</v>
      </c>
      <c r="E417" s="304" t="s">
        <v>1741</v>
      </c>
      <c r="F417" s="304" t="s">
        <v>5190</v>
      </c>
      <c r="G417" s="304" t="s">
        <v>5191</v>
      </c>
      <c r="H417" s="287" t="s">
        <v>358</v>
      </c>
      <c r="I417" s="287" t="s">
        <v>8</v>
      </c>
      <c r="J417" s="287" t="s">
        <v>5</v>
      </c>
      <c r="K417" s="287" t="s">
        <v>53</v>
      </c>
      <c r="L417" s="287" t="s">
        <v>1283</v>
      </c>
      <c r="M417" s="285" t="s">
        <v>4616</v>
      </c>
      <c r="N417" s="285" t="s">
        <v>36</v>
      </c>
      <c r="O417" s="287" t="s">
        <v>9</v>
      </c>
      <c r="P417" s="304" t="s">
        <v>37</v>
      </c>
      <c r="Q417" s="286"/>
    </row>
    <row r="418" spans="1:17" ht="72" x14ac:dyDescent="0.3">
      <c r="A418" s="284" t="s">
        <v>30</v>
      </c>
      <c r="B418" s="288" t="s">
        <v>5181</v>
      </c>
      <c r="C418" s="288"/>
      <c r="D418" s="288" t="s">
        <v>1742</v>
      </c>
      <c r="E418" s="305" t="s">
        <v>1743</v>
      </c>
      <c r="F418" s="305" t="s">
        <v>4475</v>
      </c>
      <c r="G418" s="305" t="s">
        <v>4476</v>
      </c>
      <c r="H418" s="290" t="s">
        <v>33</v>
      </c>
      <c r="I418" s="290" t="s">
        <v>4</v>
      </c>
      <c r="J418" s="290" t="s">
        <v>5</v>
      </c>
      <c r="K418" s="290" t="s">
        <v>53</v>
      </c>
      <c r="L418" s="290" t="s">
        <v>1283</v>
      </c>
      <c r="M418" s="288" t="s">
        <v>4616</v>
      </c>
      <c r="N418" s="288" t="s">
        <v>36</v>
      </c>
      <c r="O418" s="290" t="s">
        <v>9</v>
      </c>
      <c r="P418" s="305" t="s">
        <v>37</v>
      </c>
      <c r="Q418" s="289"/>
    </row>
    <row r="419" spans="1:17" ht="57.6" x14ac:dyDescent="0.3">
      <c r="A419" s="284" t="s">
        <v>30</v>
      </c>
      <c r="B419" s="285" t="s">
        <v>6359</v>
      </c>
      <c r="C419" s="285" t="s">
        <v>1744</v>
      </c>
      <c r="D419" s="285" t="s">
        <v>1745</v>
      </c>
      <c r="E419" s="304" t="s">
        <v>1746</v>
      </c>
      <c r="F419" s="304" t="s">
        <v>4477</v>
      </c>
      <c r="G419" s="304" t="s">
        <v>4478</v>
      </c>
      <c r="H419" s="287" t="s">
        <v>358</v>
      </c>
      <c r="I419" s="287" t="s">
        <v>8</v>
      </c>
      <c r="J419" s="287" t="s">
        <v>5</v>
      </c>
      <c r="K419" s="287" t="s">
        <v>53</v>
      </c>
      <c r="L419" s="287" t="s">
        <v>1283</v>
      </c>
      <c r="M419" s="285" t="s">
        <v>4616</v>
      </c>
      <c r="N419" s="285" t="s">
        <v>36</v>
      </c>
      <c r="O419" s="287" t="s">
        <v>9</v>
      </c>
      <c r="P419" s="304" t="s">
        <v>37</v>
      </c>
      <c r="Q419" s="286"/>
    </row>
    <row r="420" spans="1:17" ht="57.6" x14ac:dyDescent="0.3">
      <c r="A420" s="284" t="s">
        <v>30</v>
      </c>
      <c r="B420" s="288" t="s">
        <v>6349</v>
      </c>
      <c r="C420" s="288" t="s">
        <v>1747</v>
      </c>
      <c r="D420" s="288" t="s">
        <v>1748</v>
      </c>
      <c r="E420" s="305" t="s">
        <v>1749</v>
      </c>
      <c r="F420" s="305" t="s">
        <v>4479</v>
      </c>
      <c r="G420" s="305" t="s">
        <v>4480</v>
      </c>
      <c r="H420" s="290" t="s">
        <v>358</v>
      </c>
      <c r="I420" s="290" t="s">
        <v>8</v>
      </c>
      <c r="J420" s="290" t="s">
        <v>5</v>
      </c>
      <c r="K420" s="290" t="s">
        <v>53</v>
      </c>
      <c r="L420" s="290" t="s">
        <v>1283</v>
      </c>
      <c r="M420" s="288" t="s">
        <v>4616</v>
      </c>
      <c r="N420" s="288" t="s">
        <v>36</v>
      </c>
      <c r="O420" s="290" t="s">
        <v>9</v>
      </c>
      <c r="P420" s="305" t="s">
        <v>37</v>
      </c>
      <c r="Q420" s="289"/>
    </row>
    <row r="421" spans="1:17" ht="72" x14ac:dyDescent="0.3">
      <c r="A421" s="284" t="s">
        <v>30</v>
      </c>
      <c r="B421" s="285" t="s">
        <v>6373</v>
      </c>
      <c r="C421" s="285"/>
      <c r="D421" s="285" t="s">
        <v>1751</v>
      </c>
      <c r="E421" s="304" t="s">
        <v>1752</v>
      </c>
      <c r="F421" s="304" t="s">
        <v>1753</v>
      </c>
      <c r="G421" s="304" t="s">
        <v>1754</v>
      </c>
      <c r="H421" s="287" t="s">
        <v>33</v>
      </c>
      <c r="I421" s="287" t="s">
        <v>4</v>
      </c>
      <c r="J421" s="287" t="s">
        <v>5</v>
      </c>
      <c r="K421" s="287" t="s">
        <v>69</v>
      </c>
      <c r="L421" s="287" t="s">
        <v>710</v>
      </c>
      <c r="M421" s="285" t="s">
        <v>249</v>
      </c>
      <c r="N421" s="285" t="s">
        <v>101</v>
      </c>
      <c r="O421" s="287"/>
      <c r="P421" s="304" t="s">
        <v>37</v>
      </c>
      <c r="Q421" s="286"/>
    </row>
    <row r="422" spans="1:17" ht="43.2" x14ac:dyDescent="0.3">
      <c r="A422" s="284" t="s">
        <v>30</v>
      </c>
      <c r="B422" s="288" t="s">
        <v>5708</v>
      </c>
      <c r="C422" s="288" t="s">
        <v>1755</v>
      </c>
      <c r="D422" s="288" t="s">
        <v>1756</v>
      </c>
      <c r="E422" s="305" t="s">
        <v>1757</v>
      </c>
      <c r="F422" s="305" t="s">
        <v>1758</v>
      </c>
      <c r="G422" s="305" t="s">
        <v>1759</v>
      </c>
      <c r="H422" s="290" t="s">
        <v>33</v>
      </c>
      <c r="I422" s="290" t="s">
        <v>8</v>
      </c>
      <c r="J422" s="290" t="s">
        <v>5</v>
      </c>
      <c r="K422" s="290" t="s">
        <v>42</v>
      </c>
      <c r="L422" s="290" t="s">
        <v>43</v>
      </c>
      <c r="M422" s="288" t="s">
        <v>1023</v>
      </c>
      <c r="N422" s="288" t="s">
        <v>36</v>
      </c>
      <c r="O422" s="290" t="s">
        <v>1760</v>
      </c>
      <c r="P422" s="305" t="s">
        <v>37</v>
      </c>
      <c r="Q422" s="289"/>
    </row>
    <row r="423" spans="1:17" ht="43.2" x14ac:dyDescent="0.3">
      <c r="A423" s="284" t="s">
        <v>30</v>
      </c>
      <c r="B423" s="285" t="s">
        <v>5708</v>
      </c>
      <c r="C423" s="285" t="s">
        <v>1761</v>
      </c>
      <c r="D423" s="285" t="s">
        <v>1762</v>
      </c>
      <c r="E423" s="304" t="s">
        <v>1763</v>
      </c>
      <c r="F423" s="304" t="s">
        <v>1764</v>
      </c>
      <c r="G423" s="304" t="s">
        <v>1765</v>
      </c>
      <c r="H423" s="287" t="s">
        <v>33</v>
      </c>
      <c r="I423" s="287" t="s">
        <v>8</v>
      </c>
      <c r="J423" s="287" t="s">
        <v>5</v>
      </c>
      <c r="K423" s="287" t="s">
        <v>42</v>
      </c>
      <c r="L423" s="287" t="s">
        <v>43</v>
      </c>
      <c r="M423" s="285" t="s">
        <v>1023</v>
      </c>
      <c r="N423" s="285" t="s">
        <v>36</v>
      </c>
      <c r="O423" s="287" t="s">
        <v>1024</v>
      </c>
      <c r="P423" s="304" t="s">
        <v>37</v>
      </c>
      <c r="Q423" s="286"/>
    </row>
    <row r="424" spans="1:17" ht="43.2" x14ac:dyDescent="0.3">
      <c r="A424" s="284" t="s">
        <v>30</v>
      </c>
      <c r="B424" s="288" t="s">
        <v>5708</v>
      </c>
      <c r="C424" s="288" t="s">
        <v>1766</v>
      </c>
      <c r="D424" s="288" t="s">
        <v>1767</v>
      </c>
      <c r="E424" s="305" t="s">
        <v>1768</v>
      </c>
      <c r="F424" s="305" t="s">
        <v>1769</v>
      </c>
      <c r="G424" s="305" t="s">
        <v>1770</v>
      </c>
      <c r="H424" s="290" t="s">
        <v>33</v>
      </c>
      <c r="I424" s="290" t="s">
        <v>8</v>
      </c>
      <c r="J424" s="290" t="s">
        <v>5</v>
      </c>
      <c r="K424" s="290" t="s">
        <v>42</v>
      </c>
      <c r="L424" s="290" t="s">
        <v>43</v>
      </c>
      <c r="M424" s="288" t="s">
        <v>1023</v>
      </c>
      <c r="N424" s="288" t="s">
        <v>36</v>
      </c>
      <c r="O424" s="290" t="s">
        <v>1024</v>
      </c>
      <c r="P424" s="305" t="s">
        <v>37</v>
      </c>
      <c r="Q424" s="289"/>
    </row>
    <row r="425" spans="1:17" ht="43.2" x14ac:dyDescent="0.3">
      <c r="A425" s="284" t="s">
        <v>30</v>
      </c>
      <c r="B425" s="285" t="s">
        <v>5708</v>
      </c>
      <c r="C425" s="285" t="s">
        <v>1771</v>
      </c>
      <c r="D425" s="285" t="s">
        <v>1772</v>
      </c>
      <c r="E425" s="304" t="s">
        <v>1773</v>
      </c>
      <c r="F425" s="304" t="s">
        <v>1774</v>
      </c>
      <c r="G425" s="304" t="s">
        <v>1775</v>
      </c>
      <c r="H425" s="287" t="s">
        <v>33</v>
      </c>
      <c r="I425" s="287" t="s">
        <v>8</v>
      </c>
      <c r="J425" s="287" t="s">
        <v>5</v>
      </c>
      <c r="K425" s="287" t="s">
        <v>42</v>
      </c>
      <c r="L425" s="287" t="s">
        <v>43</v>
      </c>
      <c r="M425" s="285" t="s">
        <v>1023</v>
      </c>
      <c r="N425" s="285" t="s">
        <v>36</v>
      </c>
      <c r="O425" s="287" t="s">
        <v>1024</v>
      </c>
      <c r="P425" s="304" t="s">
        <v>37</v>
      </c>
      <c r="Q425" s="286"/>
    </row>
    <row r="426" spans="1:17" ht="43.2" x14ac:dyDescent="0.3">
      <c r="A426" s="284" t="s">
        <v>30</v>
      </c>
      <c r="B426" s="288" t="s">
        <v>5708</v>
      </c>
      <c r="C426" s="288" t="s">
        <v>1776</v>
      </c>
      <c r="D426" s="288" t="s">
        <v>1777</v>
      </c>
      <c r="E426" s="305" t="s">
        <v>1778</v>
      </c>
      <c r="F426" s="305" t="s">
        <v>1779</v>
      </c>
      <c r="G426" s="305" t="s">
        <v>1780</v>
      </c>
      <c r="H426" s="290" t="s">
        <v>33</v>
      </c>
      <c r="I426" s="290" t="s">
        <v>8</v>
      </c>
      <c r="J426" s="290" t="s">
        <v>5</v>
      </c>
      <c r="K426" s="290" t="s">
        <v>42</v>
      </c>
      <c r="L426" s="290" t="s">
        <v>43</v>
      </c>
      <c r="M426" s="288" t="s">
        <v>1023</v>
      </c>
      <c r="N426" s="288" t="s">
        <v>36</v>
      </c>
      <c r="O426" s="290" t="s">
        <v>1024</v>
      </c>
      <c r="P426" s="305" t="s">
        <v>37</v>
      </c>
      <c r="Q426" s="289"/>
    </row>
    <row r="427" spans="1:17" ht="43.2" x14ac:dyDescent="0.3">
      <c r="A427" s="284" t="s">
        <v>30</v>
      </c>
      <c r="B427" s="285" t="s">
        <v>5708</v>
      </c>
      <c r="C427" s="285" t="s">
        <v>1781</v>
      </c>
      <c r="D427" s="285" t="s">
        <v>1782</v>
      </c>
      <c r="E427" s="304" t="s">
        <v>1783</v>
      </c>
      <c r="F427" s="304" t="s">
        <v>1784</v>
      </c>
      <c r="G427" s="304" t="s">
        <v>1785</v>
      </c>
      <c r="H427" s="287" t="s">
        <v>33</v>
      </c>
      <c r="I427" s="287" t="s">
        <v>8</v>
      </c>
      <c r="J427" s="287" t="s">
        <v>5</v>
      </c>
      <c r="K427" s="287" t="s">
        <v>42</v>
      </c>
      <c r="L427" s="287" t="s">
        <v>43</v>
      </c>
      <c r="M427" s="285" t="s">
        <v>1023</v>
      </c>
      <c r="N427" s="285" t="s">
        <v>36</v>
      </c>
      <c r="O427" s="287" t="s">
        <v>1024</v>
      </c>
      <c r="P427" s="304" t="s">
        <v>37</v>
      </c>
      <c r="Q427" s="286"/>
    </row>
    <row r="428" spans="1:17" ht="43.2" x14ac:dyDescent="0.3">
      <c r="A428" s="284" t="s">
        <v>30</v>
      </c>
      <c r="B428" s="288" t="s">
        <v>5708</v>
      </c>
      <c r="C428" s="288" t="s">
        <v>1786</v>
      </c>
      <c r="D428" s="288" t="s">
        <v>1787</v>
      </c>
      <c r="E428" s="305" t="s">
        <v>1788</v>
      </c>
      <c r="F428" s="305" t="s">
        <v>1789</v>
      </c>
      <c r="G428" s="305" t="s">
        <v>1790</v>
      </c>
      <c r="H428" s="290" t="s">
        <v>33</v>
      </c>
      <c r="I428" s="290" t="s">
        <v>8</v>
      </c>
      <c r="J428" s="290" t="s">
        <v>5</v>
      </c>
      <c r="K428" s="290" t="s">
        <v>42</v>
      </c>
      <c r="L428" s="290" t="s">
        <v>43</v>
      </c>
      <c r="M428" s="288" t="s">
        <v>1023</v>
      </c>
      <c r="N428" s="288" t="s">
        <v>36</v>
      </c>
      <c r="O428" s="290" t="s">
        <v>1024</v>
      </c>
      <c r="P428" s="305" t="s">
        <v>37</v>
      </c>
      <c r="Q428" s="289"/>
    </row>
    <row r="429" spans="1:17" ht="43.2" x14ac:dyDescent="0.3">
      <c r="A429" s="284" t="s">
        <v>30</v>
      </c>
      <c r="B429" s="285" t="s">
        <v>5708</v>
      </c>
      <c r="C429" s="285" t="s">
        <v>1791</v>
      </c>
      <c r="D429" s="285" t="s">
        <v>1792</v>
      </c>
      <c r="E429" s="304" t="s">
        <v>1793</v>
      </c>
      <c r="F429" s="304" t="s">
        <v>1794</v>
      </c>
      <c r="G429" s="304" t="s">
        <v>1795</v>
      </c>
      <c r="H429" s="287" t="s">
        <v>33</v>
      </c>
      <c r="I429" s="287" t="s">
        <v>8</v>
      </c>
      <c r="J429" s="287" t="s">
        <v>5</v>
      </c>
      <c r="K429" s="287" t="s">
        <v>42</v>
      </c>
      <c r="L429" s="287" t="s">
        <v>43</v>
      </c>
      <c r="M429" s="285" t="s">
        <v>1023</v>
      </c>
      <c r="N429" s="285" t="s">
        <v>36</v>
      </c>
      <c r="O429" s="287" t="s">
        <v>1024</v>
      </c>
      <c r="P429" s="304" t="s">
        <v>37</v>
      </c>
      <c r="Q429" s="286"/>
    </row>
    <row r="430" spans="1:17" ht="43.2" x14ac:dyDescent="0.3">
      <c r="A430" s="284" t="s">
        <v>30</v>
      </c>
      <c r="B430" s="288" t="s">
        <v>5708</v>
      </c>
      <c r="C430" s="288" t="s">
        <v>1796</v>
      </c>
      <c r="D430" s="288" t="s">
        <v>1797</v>
      </c>
      <c r="E430" s="305" t="s">
        <v>1798</v>
      </c>
      <c r="F430" s="305" t="s">
        <v>4481</v>
      </c>
      <c r="G430" s="305" t="s">
        <v>4430</v>
      </c>
      <c r="H430" s="290" t="s">
        <v>33</v>
      </c>
      <c r="I430" s="290" t="s">
        <v>8</v>
      </c>
      <c r="J430" s="290" t="s">
        <v>5</v>
      </c>
      <c r="K430" s="290" t="s">
        <v>42</v>
      </c>
      <c r="L430" s="290" t="s">
        <v>43</v>
      </c>
      <c r="M430" s="288" t="s">
        <v>1023</v>
      </c>
      <c r="N430" s="288" t="s">
        <v>36</v>
      </c>
      <c r="O430" s="290" t="s">
        <v>1024</v>
      </c>
      <c r="P430" s="305" t="s">
        <v>37</v>
      </c>
      <c r="Q430" s="289"/>
    </row>
    <row r="431" spans="1:17" ht="43.2" x14ac:dyDescent="0.3">
      <c r="A431" s="284" t="s">
        <v>30</v>
      </c>
      <c r="B431" s="285" t="s">
        <v>5708</v>
      </c>
      <c r="C431" s="285" t="s">
        <v>1799</v>
      </c>
      <c r="D431" s="285" t="s">
        <v>1800</v>
      </c>
      <c r="E431" s="304" t="s">
        <v>1801</v>
      </c>
      <c r="F431" s="304" t="s">
        <v>1802</v>
      </c>
      <c r="G431" s="304" t="s">
        <v>1803</v>
      </c>
      <c r="H431" s="287" t="s">
        <v>33</v>
      </c>
      <c r="I431" s="287" t="s">
        <v>8</v>
      </c>
      <c r="J431" s="287" t="s">
        <v>5</v>
      </c>
      <c r="K431" s="287" t="s">
        <v>42</v>
      </c>
      <c r="L431" s="287" t="s">
        <v>43</v>
      </c>
      <c r="M431" s="285" t="s">
        <v>1023</v>
      </c>
      <c r="N431" s="285" t="s">
        <v>36</v>
      </c>
      <c r="O431" s="287" t="s">
        <v>1024</v>
      </c>
      <c r="P431" s="304" t="s">
        <v>37</v>
      </c>
      <c r="Q431" s="286"/>
    </row>
    <row r="432" spans="1:17" ht="43.2" x14ac:dyDescent="0.3">
      <c r="A432" s="284" t="s">
        <v>30</v>
      </c>
      <c r="B432" s="288" t="s">
        <v>5708</v>
      </c>
      <c r="C432" s="288" t="s">
        <v>1804</v>
      </c>
      <c r="D432" s="288" t="s">
        <v>1805</v>
      </c>
      <c r="E432" s="305" t="s">
        <v>1806</v>
      </c>
      <c r="F432" s="305" t="s">
        <v>1807</v>
      </c>
      <c r="G432" s="305" t="s">
        <v>1808</v>
      </c>
      <c r="H432" s="290" t="s">
        <v>33</v>
      </c>
      <c r="I432" s="290" t="s">
        <v>8</v>
      </c>
      <c r="J432" s="290" t="s">
        <v>5</v>
      </c>
      <c r="K432" s="290" t="s">
        <v>42</v>
      </c>
      <c r="L432" s="290" t="s">
        <v>43</v>
      </c>
      <c r="M432" s="288" t="s">
        <v>1023</v>
      </c>
      <c r="N432" s="288" t="s">
        <v>36</v>
      </c>
      <c r="O432" s="290" t="s">
        <v>1809</v>
      </c>
      <c r="P432" s="305" t="s">
        <v>37</v>
      </c>
      <c r="Q432" s="289"/>
    </row>
    <row r="433" spans="1:17" ht="43.2" x14ac:dyDescent="0.3">
      <c r="A433" s="284" t="s">
        <v>30</v>
      </c>
      <c r="B433" s="285" t="s">
        <v>5708</v>
      </c>
      <c r="C433" s="285" t="s">
        <v>1810</v>
      </c>
      <c r="D433" s="285" t="s">
        <v>1811</v>
      </c>
      <c r="E433" s="304" t="s">
        <v>1812</v>
      </c>
      <c r="F433" s="304" t="s">
        <v>1813</v>
      </c>
      <c r="G433" s="304" t="s">
        <v>1814</v>
      </c>
      <c r="H433" s="287" t="s">
        <v>33</v>
      </c>
      <c r="I433" s="287" t="s">
        <v>8</v>
      </c>
      <c r="J433" s="287" t="s">
        <v>5</v>
      </c>
      <c r="K433" s="287" t="s">
        <v>42</v>
      </c>
      <c r="L433" s="287" t="s">
        <v>43</v>
      </c>
      <c r="M433" s="285" t="s">
        <v>1023</v>
      </c>
      <c r="N433" s="285" t="s">
        <v>36</v>
      </c>
      <c r="O433" s="287" t="s">
        <v>1024</v>
      </c>
      <c r="P433" s="304" t="s">
        <v>37</v>
      </c>
      <c r="Q433" s="286"/>
    </row>
    <row r="434" spans="1:17" ht="43.2" x14ac:dyDescent="0.3">
      <c r="A434" s="284" t="s">
        <v>30</v>
      </c>
      <c r="B434" s="288" t="s">
        <v>5708</v>
      </c>
      <c r="C434" s="288" t="s">
        <v>1815</v>
      </c>
      <c r="D434" s="288" t="s">
        <v>1816</v>
      </c>
      <c r="E434" s="305" t="s">
        <v>1817</v>
      </c>
      <c r="F434" s="305" t="s">
        <v>1818</v>
      </c>
      <c r="G434" s="305" t="s">
        <v>1814</v>
      </c>
      <c r="H434" s="290" t="s">
        <v>33</v>
      </c>
      <c r="I434" s="290" t="s">
        <v>8</v>
      </c>
      <c r="J434" s="290" t="s">
        <v>5</v>
      </c>
      <c r="K434" s="290" t="s">
        <v>42</v>
      </c>
      <c r="L434" s="290" t="s">
        <v>43</v>
      </c>
      <c r="M434" s="288" t="s">
        <v>1023</v>
      </c>
      <c r="N434" s="288" t="s">
        <v>36</v>
      </c>
      <c r="O434" s="290" t="s">
        <v>1024</v>
      </c>
      <c r="P434" s="305" t="s">
        <v>37</v>
      </c>
      <c r="Q434" s="289"/>
    </row>
    <row r="435" spans="1:17" ht="43.2" x14ac:dyDescent="0.3">
      <c r="A435" s="284" t="s">
        <v>30</v>
      </c>
      <c r="B435" s="285" t="s">
        <v>5708</v>
      </c>
      <c r="C435" s="285" t="s">
        <v>1819</v>
      </c>
      <c r="D435" s="285" t="s">
        <v>1820</v>
      </c>
      <c r="E435" s="304" t="s">
        <v>1821</v>
      </c>
      <c r="F435" s="304" t="s">
        <v>4482</v>
      </c>
      <c r="G435" s="304" t="s">
        <v>4483</v>
      </c>
      <c r="H435" s="287" t="s">
        <v>33</v>
      </c>
      <c r="I435" s="287" t="s">
        <v>8</v>
      </c>
      <c r="J435" s="287" t="s">
        <v>5</v>
      </c>
      <c r="K435" s="287" t="s">
        <v>42</v>
      </c>
      <c r="L435" s="287" t="s">
        <v>43</v>
      </c>
      <c r="M435" s="285" t="s">
        <v>1023</v>
      </c>
      <c r="N435" s="285" t="s">
        <v>36</v>
      </c>
      <c r="O435" s="287" t="s">
        <v>1024</v>
      </c>
      <c r="P435" s="304" t="s">
        <v>37</v>
      </c>
      <c r="Q435" s="286"/>
    </row>
    <row r="436" spans="1:17" ht="43.2" x14ac:dyDescent="0.3">
      <c r="A436" s="284" t="s">
        <v>30</v>
      </c>
      <c r="B436" s="288" t="s">
        <v>5708</v>
      </c>
      <c r="C436" s="288" t="s">
        <v>1822</v>
      </c>
      <c r="D436" s="288" t="s">
        <v>1823</v>
      </c>
      <c r="E436" s="305" t="s">
        <v>1824</v>
      </c>
      <c r="F436" s="305" t="s">
        <v>1825</v>
      </c>
      <c r="G436" s="305" t="s">
        <v>1826</v>
      </c>
      <c r="H436" s="290" t="s">
        <v>33</v>
      </c>
      <c r="I436" s="290" t="s">
        <v>8</v>
      </c>
      <c r="J436" s="290" t="s">
        <v>5</v>
      </c>
      <c r="K436" s="290" t="s">
        <v>42</v>
      </c>
      <c r="L436" s="290" t="s">
        <v>43</v>
      </c>
      <c r="M436" s="288" t="s">
        <v>1023</v>
      </c>
      <c r="N436" s="288" t="s">
        <v>36</v>
      </c>
      <c r="O436" s="290" t="s">
        <v>1024</v>
      </c>
      <c r="P436" s="305" t="s">
        <v>37</v>
      </c>
      <c r="Q436" s="289"/>
    </row>
    <row r="437" spans="1:17" ht="57.6" x14ac:dyDescent="0.3">
      <c r="A437" s="284" t="s">
        <v>30</v>
      </c>
      <c r="B437" s="285" t="s">
        <v>5708</v>
      </c>
      <c r="C437" s="285" t="s">
        <v>1827</v>
      </c>
      <c r="D437" s="285" t="s">
        <v>1828</v>
      </c>
      <c r="E437" s="304" t="s">
        <v>1829</v>
      </c>
      <c r="F437" s="304" t="s">
        <v>1830</v>
      </c>
      <c r="G437" s="304" t="s">
        <v>1831</v>
      </c>
      <c r="H437" s="287" t="s">
        <v>358</v>
      </c>
      <c r="I437" s="287" t="s">
        <v>8</v>
      </c>
      <c r="J437" s="287" t="s">
        <v>5</v>
      </c>
      <c r="K437" s="287" t="s">
        <v>42</v>
      </c>
      <c r="L437" s="287" t="s">
        <v>43</v>
      </c>
      <c r="M437" s="285" t="s">
        <v>1023</v>
      </c>
      <c r="N437" s="285" t="s">
        <v>36</v>
      </c>
      <c r="O437" s="287" t="s">
        <v>1024</v>
      </c>
      <c r="P437" s="304" t="s">
        <v>37</v>
      </c>
      <c r="Q437" s="286"/>
    </row>
    <row r="438" spans="1:17" ht="57.6" x14ac:dyDescent="0.3">
      <c r="A438" s="284" t="s">
        <v>30</v>
      </c>
      <c r="B438" s="288" t="s">
        <v>5708</v>
      </c>
      <c r="C438" s="288" t="s">
        <v>1832</v>
      </c>
      <c r="D438" s="288" t="s">
        <v>1833</v>
      </c>
      <c r="E438" s="305" t="s">
        <v>1834</v>
      </c>
      <c r="F438" s="305" t="s">
        <v>1835</v>
      </c>
      <c r="G438" s="305" t="s">
        <v>1808</v>
      </c>
      <c r="H438" s="290" t="s">
        <v>358</v>
      </c>
      <c r="I438" s="290" t="s">
        <v>8</v>
      </c>
      <c r="J438" s="290" t="s">
        <v>5</v>
      </c>
      <c r="K438" s="290" t="s">
        <v>42</v>
      </c>
      <c r="L438" s="290" t="s">
        <v>43</v>
      </c>
      <c r="M438" s="288" t="s">
        <v>1023</v>
      </c>
      <c r="N438" s="288" t="s">
        <v>36</v>
      </c>
      <c r="O438" s="290" t="s">
        <v>1024</v>
      </c>
      <c r="P438" s="305" t="s">
        <v>37</v>
      </c>
      <c r="Q438" s="289"/>
    </row>
    <row r="439" spans="1:17" ht="57.6" x14ac:dyDescent="0.3">
      <c r="A439" s="284" t="s">
        <v>30</v>
      </c>
      <c r="B439" s="285" t="s">
        <v>5708</v>
      </c>
      <c r="C439" s="285" t="s">
        <v>1836</v>
      </c>
      <c r="D439" s="285" t="s">
        <v>1837</v>
      </c>
      <c r="E439" s="304" t="s">
        <v>1838</v>
      </c>
      <c r="F439" s="304" t="s">
        <v>1839</v>
      </c>
      <c r="G439" s="304" t="s">
        <v>1840</v>
      </c>
      <c r="H439" s="287" t="s">
        <v>358</v>
      </c>
      <c r="I439" s="287" t="s">
        <v>8</v>
      </c>
      <c r="J439" s="287" t="s">
        <v>5</v>
      </c>
      <c r="K439" s="287" t="s">
        <v>42</v>
      </c>
      <c r="L439" s="287" t="s">
        <v>43</v>
      </c>
      <c r="M439" s="285" t="s">
        <v>1023</v>
      </c>
      <c r="N439" s="285" t="s">
        <v>36</v>
      </c>
      <c r="O439" s="287" t="s">
        <v>1024</v>
      </c>
      <c r="P439" s="304" t="s">
        <v>37</v>
      </c>
      <c r="Q439" s="286"/>
    </row>
    <row r="440" spans="1:17" ht="57.6" x14ac:dyDescent="0.3">
      <c r="A440" s="284" t="s">
        <v>30</v>
      </c>
      <c r="B440" s="288" t="s">
        <v>5708</v>
      </c>
      <c r="C440" s="288" t="s">
        <v>1841</v>
      </c>
      <c r="D440" s="288" t="s">
        <v>1842</v>
      </c>
      <c r="E440" s="305" t="s">
        <v>1843</v>
      </c>
      <c r="F440" s="305" t="s">
        <v>1844</v>
      </c>
      <c r="G440" s="305" t="s">
        <v>1845</v>
      </c>
      <c r="H440" s="290" t="s">
        <v>358</v>
      </c>
      <c r="I440" s="290" t="s">
        <v>8</v>
      </c>
      <c r="J440" s="290" t="s">
        <v>5</v>
      </c>
      <c r="K440" s="290" t="s">
        <v>42</v>
      </c>
      <c r="L440" s="290" t="s">
        <v>43</v>
      </c>
      <c r="M440" s="288" t="s">
        <v>1023</v>
      </c>
      <c r="N440" s="288" t="s">
        <v>36</v>
      </c>
      <c r="O440" s="290" t="s">
        <v>1024</v>
      </c>
      <c r="P440" s="305" t="s">
        <v>37</v>
      </c>
      <c r="Q440" s="289"/>
    </row>
    <row r="441" spans="1:17" ht="57.6" x14ac:dyDescent="0.3">
      <c r="A441" s="284" t="s">
        <v>30</v>
      </c>
      <c r="B441" s="285" t="s">
        <v>5708</v>
      </c>
      <c r="C441" s="285" t="s">
        <v>1846</v>
      </c>
      <c r="D441" s="285" t="s">
        <v>1847</v>
      </c>
      <c r="E441" s="304" t="s">
        <v>1848</v>
      </c>
      <c r="F441" s="304" t="s">
        <v>1849</v>
      </c>
      <c r="G441" s="304" t="s">
        <v>1850</v>
      </c>
      <c r="H441" s="287" t="s">
        <v>358</v>
      </c>
      <c r="I441" s="287" t="s">
        <v>8</v>
      </c>
      <c r="J441" s="287" t="s">
        <v>5</v>
      </c>
      <c r="K441" s="287" t="s">
        <v>42</v>
      </c>
      <c r="L441" s="287" t="s">
        <v>43</v>
      </c>
      <c r="M441" s="285" t="s">
        <v>1023</v>
      </c>
      <c r="N441" s="285" t="s">
        <v>36</v>
      </c>
      <c r="O441" s="287" t="s">
        <v>1024</v>
      </c>
      <c r="P441" s="304" t="s">
        <v>37</v>
      </c>
      <c r="Q441" s="286"/>
    </row>
    <row r="442" spans="1:17" ht="72" x14ac:dyDescent="0.3">
      <c r="A442" s="284" t="s">
        <v>30</v>
      </c>
      <c r="B442" s="288" t="s">
        <v>6329</v>
      </c>
      <c r="C442" s="288" t="s">
        <v>1851</v>
      </c>
      <c r="D442" s="288" t="s">
        <v>1852</v>
      </c>
      <c r="E442" s="305" t="s">
        <v>1853</v>
      </c>
      <c r="F442" s="305" t="s">
        <v>1854</v>
      </c>
      <c r="G442" s="305" t="s">
        <v>1855</v>
      </c>
      <c r="H442" s="290" t="s">
        <v>358</v>
      </c>
      <c r="I442" s="290" t="s">
        <v>8</v>
      </c>
      <c r="J442" s="290" t="s">
        <v>5</v>
      </c>
      <c r="K442" s="290" t="s">
        <v>42</v>
      </c>
      <c r="L442" s="290" t="s">
        <v>43</v>
      </c>
      <c r="M442" s="288" t="s">
        <v>1023</v>
      </c>
      <c r="N442" s="288" t="s">
        <v>36</v>
      </c>
      <c r="O442" s="290" t="s">
        <v>1024</v>
      </c>
      <c r="P442" s="305" t="s">
        <v>37</v>
      </c>
      <c r="Q442" s="289"/>
    </row>
    <row r="443" spans="1:17" ht="57.6" x14ac:dyDescent="0.3">
      <c r="A443" s="284" t="s">
        <v>30</v>
      </c>
      <c r="B443" s="285" t="s">
        <v>6352</v>
      </c>
      <c r="C443" s="285" t="s">
        <v>1857</v>
      </c>
      <c r="D443" s="285" t="s">
        <v>1858</v>
      </c>
      <c r="E443" s="304" t="s">
        <v>1859</v>
      </c>
      <c r="F443" s="304" t="s">
        <v>4724</v>
      </c>
      <c r="G443" s="304" t="s">
        <v>1883</v>
      </c>
      <c r="H443" s="287" t="s">
        <v>1090</v>
      </c>
      <c r="I443" s="287" t="s">
        <v>8</v>
      </c>
      <c r="J443" s="287" t="s">
        <v>5</v>
      </c>
      <c r="K443" s="287" t="s">
        <v>709</v>
      </c>
      <c r="L443" s="287" t="s">
        <v>1856</v>
      </c>
      <c r="M443" s="285" t="s">
        <v>603</v>
      </c>
      <c r="N443" s="285" t="s">
        <v>36</v>
      </c>
      <c r="O443" s="287" t="s">
        <v>13</v>
      </c>
      <c r="P443" s="304" t="s">
        <v>37</v>
      </c>
      <c r="Q443" s="286"/>
    </row>
    <row r="444" spans="1:17" ht="57.6" x14ac:dyDescent="0.3">
      <c r="A444" s="284" t="s">
        <v>30</v>
      </c>
      <c r="B444" s="288" t="s">
        <v>6352</v>
      </c>
      <c r="C444" s="288" t="s">
        <v>1860</v>
      </c>
      <c r="D444" s="288" t="s">
        <v>1861</v>
      </c>
      <c r="E444" s="305" t="s">
        <v>1862</v>
      </c>
      <c r="F444" s="305" t="s">
        <v>4725</v>
      </c>
      <c r="G444" s="305" t="s">
        <v>1883</v>
      </c>
      <c r="H444" s="290" t="s">
        <v>1090</v>
      </c>
      <c r="I444" s="290" t="s">
        <v>8</v>
      </c>
      <c r="J444" s="290" t="s">
        <v>5</v>
      </c>
      <c r="K444" s="290" t="s">
        <v>709</v>
      </c>
      <c r="L444" s="290" t="s">
        <v>1856</v>
      </c>
      <c r="M444" s="288" t="s">
        <v>603</v>
      </c>
      <c r="N444" s="288" t="s">
        <v>36</v>
      </c>
      <c r="O444" s="290" t="s">
        <v>13</v>
      </c>
      <c r="P444" s="305" t="s">
        <v>37</v>
      </c>
      <c r="Q444" s="289"/>
    </row>
    <row r="445" spans="1:17" ht="57.6" x14ac:dyDescent="0.3">
      <c r="A445" s="284" t="s">
        <v>30</v>
      </c>
      <c r="B445" s="285" t="s">
        <v>6352</v>
      </c>
      <c r="C445" s="285" t="s">
        <v>1863</v>
      </c>
      <c r="D445" s="285" t="s">
        <v>1864</v>
      </c>
      <c r="E445" s="304" t="s">
        <v>1865</v>
      </c>
      <c r="F445" s="304" t="s">
        <v>4726</v>
      </c>
      <c r="G445" s="304" t="s">
        <v>1872</v>
      </c>
      <c r="H445" s="287" t="s">
        <v>1090</v>
      </c>
      <c r="I445" s="287" t="s">
        <v>8</v>
      </c>
      <c r="J445" s="287" t="s">
        <v>5</v>
      </c>
      <c r="K445" s="287" t="s">
        <v>709</v>
      </c>
      <c r="L445" s="287" t="s">
        <v>1856</v>
      </c>
      <c r="M445" s="285" t="s">
        <v>603</v>
      </c>
      <c r="N445" s="285" t="s">
        <v>36</v>
      </c>
      <c r="O445" s="287" t="s">
        <v>13</v>
      </c>
      <c r="P445" s="304" t="s">
        <v>37</v>
      </c>
      <c r="Q445" s="286"/>
    </row>
    <row r="446" spans="1:17" ht="57.6" x14ac:dyDescent="0.3">
      <c r="A446" s="284" t="s">
        <v>30</v>
      </c>
      <c r="B446" s="288" t="s">
        <v>6374</v>
      </c>
      <c r="C446" s="288" t="s">
        <v>1866</v>
      </c>
      <c r="D446" s="288" t="s">
        <v>1867</v>
      </c>
      <c r="E446" s="305" t="s">
        <v>1868</v>
      </c>
      <c r="F446" s="305" t="s">
        <v>4727</v>
      </c>
      <c r="G446" s="305" t="s">
        <v>4728</v>
      </c>
      <c r="H446" s="290" t="s">
        <v>1090</v>
      </c>
      <c r="I446" s="290" t="s">
        <v>8</v>
      </c>
      <c r="J446" s="290" t="s">
        <v>5</v>
      </c>
      <c r="K446" s="290" t="s">
        <v>709</v>
      </c>
      <c r="L446" s="290" t="s">
        <v>1856</v>
      </c>
      <c r="M446" s="288" t="s">
        <v>603</v>
      </c>
      <c r="N446" s="288" t="s">
        <v>36</v>
      </c>
      <c r="O446" s="290" t="s">
        <v>13</v>
      </c>
      <c r="P446" s="305" t="s">
        <v>37</v>
      </c>
      <c r="Q446" s="289"/>
    </row>
    <row r="447" spans="1:17" ht="57.6" x14ac:dyDescent="0.3">
      <c r="A447" s="284" t="s">
        <v>30</v>
      </c>
      <c r="B447" s="285" t="s">
        <v>6374</v>
      </c>
      <c r="C447" s="285" t="s">
        <v>1869</v>
      </c>
      <c r="D447" s="285" t="s">
        <v>1870</v>
      </c>
      <c r="E447" s="304" t="s">
        <v>1871</v>
      </c>
      <c r="F447" s="304" t="s">
        <v>4729</v>
      </c>
      <c r="G447" s="304" t="s">
        <v>4730</v>
      </c>
      <c r="H447" s="287" t="s">
        <v>1090</v>
      </c>
      <c r="I447" s="287" t="s">
        <v>8</v>
      </c>
      <c r="J447" s="287" t="s">
        <v>5</v>
      </c>
      <c r="K447" s="287" t="s">
        <v>709</v>
      </c>
      <c r="L447" s="287" t="s">
        <v>1856</v>
      </c>
      <c r="M447" s="285" t="s">
        <v>603</v>
      </c>
      <c r="N447" s="285" t="s">
        <v>101</v>
      </c>
      <c r="O447" s="287" t="s">
        <v>13</v>
      </c>
      <c r="P447" s="304" t="s">
        <v>37</v>
      </c>
      <c r="Q447" s="286"/>
    </row>
    <row r="448" spans="1:17" ht="57.6" x14ac:dyDescent="0.3">
      <c r="A448" s="284" t="s">
        <v>30</v>
      </c>
      <c r="B448" s="288" t="s">
        <v>6375</v>
      </c>
      <c r="C448" s="288" t="s">
        <v>1873</v>
      </c>
      <c r="D448" s="288" t="s">
        <v>1874</v>
      </c>
      <c r="E448" s="305" t="s">
        <v>1875</v>
      </c>
      <c r="F448" s="305" t="s">
        <v>4731</v>
      </c>
      <c r="G448" s="305" t="s">
        <v>4732</v>
      </c>
      <c r="H448" s="290" t="s">
        <v>1090</v>
      </c>
      <c r="I448" s="290" t="s">
        <v>8</v>
      </c>
      <c r="J448" s="290" t="s">
        <v>5</v>
      </c>
      <c r="K448" s="290" t="s">
        <v>709</v>
      </c>
      <c r="L448" s="290" t="s">
        <v>1856</v>
      </c>
      <c r="M448" s="288" t="s">
        <v>603</v>
      </c>
      <c r="N448" s="288" t="s">
        <v>36</v>
      </c>
      <c r="O448" s="290" t="s">
        <v>13</v>
      </c>
      <c r="P448" s="305" t="s">
        <v>37</v>
      </c>
      <c r="Q448" s="289"/>
    </row>
    <row r="449" spans="1:17" ht="57.6" x14ac:dyDescent="0.3">
      <c r="A449" s="284" t="s">
        <v>30</v>
      </c>
      <c r="B449" s="285" t="s">
        <v>6375</v>
      </c>
      <c r="C449" s="285" t="s">
        <v>1876</v>
      </c>
      <c r="D449" s="285" t="s">
        <v>1877</v>
      </c>
      <c r="E449" s="304" t="s">
        <v>1878</v>
      </c>
      <c r="F449" s="304" t="s">
        <v>4733</v>
      </c>
      <c r="G449" s="304" t="s">
        <v>4734</v>
      </c>
      <c r="H449" s="287" t="s">
        <v>1090</v>
      </c>
      <c r="I449" s="287" t="s">
        <v>8</v>
      </c>
      <c r="J449" s="287" t="s">
        <v>5</v>
      </c>
      <c r="K449" s="287" t="s">
        <v>709</v>
      </c>
      <c r="L449" s="287" t="s">
        <v>1856</v>
      </c>
      <c r="M449" s="285" t="s">
        <v>603</v>
      </c>
      <c r="N449" s="285" t="s">
        <v>36</v>
      </c>
      <c r="O449" s="287" t="s">
        <v>13</v>
      </c>
      <c r="P449" s="304" t="s">
        <v>37</v>
      </c>
      <c r="Q449" s="286"/>
    </row>
    <row r="450" spans="1:17" ht="57.6" x14ac:dyDescent="0.3">
      <c r="A450" s="284" t="s">
        <v>30</v>
      </c>
      <c r="B450" s="288" t="s">
        <v>6374</v>
      </c>
      <c r="C450" s="288" t="s">
        <v>1879</v>
      </c>
      <c r="D450" s="288" t="s">
        <v>1880</v>
      </c>
      <c r="E450" s="305" t="s">
        <v>1881</v>
      </c>
      <c r="F450" s="305" t="s">
        <v>4733</v>
      </c>
      <c r="G450" s="305" t="s">
        <v>4735</v>
      </c>
      <c r="H450" s="290" t="s">
        <v>1090</v>
      </c>
      <c r="I450" s="290" t="s">
        <v>8</v>
      </c>
      <c r="J450" s="290" t="s">
        <v>5</v>
      </c>
      <c r="K450" s="290" t="s">
        <v>709</v>
      </c>
      <c r="L450" s="290" t="s">
        <v>1856</v>
      </c>
      <c r="M450" s="288" t="s">
        <v>603</v>
      </c>
      <c r="N450" s="288" t="s">
        <v>36</v>
      </c>
      <c r="O450" s="290" t="s">
        <v>13</v>
      </c>
      <c r="P450" s="305" t="s">
        <v>37</v>
      </c>
      <c r="Q450" s="289"/>
    </row>
    <row r="451" spans="1:17" ht="57.6" x14ac:dyDescent="0.3">
      <c r="A451" s="284" t="s">
        <v>30</v>
      </c>
      <c r="B451" s="285" t="s">
        <v>6375</v>
      </c>
      <c r="C451" s="285" t="s">
        <v>1884</v>
      </c>
      <c r="D451" s="285" t="s">
        <v>1885</v>
      </c>
      <c r="E451" s="304" t="s">
        <v>1886</v>
      </c>
      <c r="F451" s="304" t="s">
        <v>4736</v>
      </c>
      <c r="G451" s="304" t="s">
        <v>4737</v>
      </c>
      <c r="H451" s="287" t="s">
        <v>358</v>
      </c>
      <c r="I451" s="287" t="s">
        <v>8</v>
      </c>
      <c r="J451" s="287" t="s">
        <v>5</v>
      </c>
      <c r="K451" s="287" t="s">
        <v>709</v>
      </c>
      <c r="L451" s="287" t="s">
        <v>1856</v>
      </c>
      <c r="M451" s="285" t="s">
        <v>603</v>
      </c>
      <c r="N451" s="285" t="s">
        <v>36</v>
      </c>
      <c r="O451" s="287" t="s">
        <v>13</v>
      </c>
      <c r="P451" s="304" t="s">
        <v>37</v>
      </c>
      <c r="Q451" s="286"/>
    </row>
    <row r="452" spans="1:17" ht="57.6" x14ac:dyDescent="0.3">
      <c r="A452" s="284" t="s">
        <v>30</v>
      </c>
      <c r="B452" s="288" t="s">
        <v>6374</v>
      </c>
      <c r="C452" s="288"/>
      <c r="D452" s="288" t="s">
        <v>1887</v>
      </c>
      <c r="E452" s="305" t="s">
        <v>1888</v>
      </c>
      <c r="F452" s="305" t="s">
        <v>4738</v>
      </c>
      <c r="G452" s="305" t="s">
        <v>4739</v>
      </c>
      <c r="H452" s="290" t="s">
        <v>33</v>
      </c>
      <c r="I452" s="290" t="s">
        <v>4</v>
      </c>
      <c r="J452" s="290" t="s">
        <v>5</v>
      </c>
      <c r="K452" s="290" t="s">
        <v>709</v>
      </c>
      <c r="L452" s="290" t="s">
        <v>1856</v>
      </c>
      <c r="M452" s="288" t="s">
        <v>603</v>
      </c>
      <c r="N452" s="288" t="s">
        <v>36</v>
      </c>
      <c r="O452" s="290" t="s">
        <v>13</v>
      </c>
      <c r="P452" s="305" t="s">
        <v>37</v>
      </c>
      <c r="Q452" s="289"/>
    </row>
    <row r="453" spans="1:17" ht="57.6" x14ac:dyDescent="0.3">
      <c r="A453" s="284" t="s">
        <v>30</v>
      </c>
      <c r="B453" s="285" t="s">
        <v>4692</v>
      </c>
      <c r="C453" s="285"/>
      <c r="D453" s="285" t="s">
        <v>1889</v>
      </c>
      <c r="E453" s="304" t="s">
        <v>1890</v>
      </c>
      <c r="F453" s="304" t="s">
        <v>4740</v>
      </c>
      <c r="G453" s="304" t="s">
        <v>4741</v>
      </c>
      <c r="H453" s="287" t="s">
        <v>33</v>
      </c>
      <c r="I453" s="287" t="s">
        <v>4</v>
      </c>
      <c r="J453" s="287" t="s">
        <v>5</v>
      </c>
      <c r="K453" s="287" t="s">
        <v>709</v>
      </c>
      <c r="L453" s="287" t="s">
        <v>1856</v>
      </c>
      <c r="M453" s="285" t="s">
        <v>603</v>
      </c>
      <c r="N453" s="285"/>
      <c r="O453" s="287" t="s">
        <v>604</v>
      </c>
      <c r="P453" s="304" t="s">
        <v>37</v>
      </c>
      <c r="Q453" s="286"/>
    </row>
    <row r="454" spans="1:17" ht="57.6" x14ac:dyDescent="0.3">
      <c r="A454" s="284" t="s">
        <v>30</v>
      </c>
      <c r="B454" s="288" t="s">
        <v>6376</v>
      </c>
      <c r="C454" s="288" t="s">
        <v>1891</v>
      </c>
      <c r="D454" s="288" t="s">
        <v>1892</v>
      </c>
      <c r="E454" s="305" t="s">
        <v>1893</v>
      </c>
      <c r="F454" s="305" t="s">
        <v>1104</v>
      </c>
      <c r="G454" s="305" t="s">
        <v>1894</v>
      </c>
      <c r="H454" s="290" t="s">
        <v>33</v>
      </c>
      <c r="I454" s="290" t="s">
        <v>8</v>
      </c>
      <c r="J454" s="290" t="s">
        <v>5</v>
      </c>
      <c r="K454" s="290" t="s">
        <v>34</v>
      </c>
      <c r="L454" s="290" t="s">
        <v>1452</v>
      </c>
      <c r="M454" s="288" t="s">
        <v>603</v>
      </c>
      <c r="N454" s="288" t="s">
        <v>36</v>
      </c>
      <c r="O454" s="290" t="s">
        <v>604</v>
      </c>
      <c r="P454" s="305" t="s">
        <v>37</v>
      </c>
      <c r="Q454" s="289"/>
    </row>
    <row r="455" spans="1:17" ht="57.6" x14ac:dyDescent="0.3">
      <c r="A455" s="284" t="s">
        <v>30</v>
      </c>
      <c r="B455" s="285" t="s">
        <v>6376</v>
      </c>
      <c r="C455" s="285" t="s">
        <v>1895</v>
      </c>
      <c r="D455" s="285" t="s">
        <v>1896</v>
      </c>
      <c r="E455" s="304" t="s">
        <v>1897</v>
      </c>
      <c r="F455" s="304" t="s">
        <v>1898</v>
      </c>
      <c r="G455" s="304" t="s">
        <v>1899</v>
      </c>
      <c r="H455" s="287" t="s">
        <v>33</v>
      </c>
      <c r="I455" s="287" t="s">
        <v>8</v>
      </c>
      <c r="J455" s="287" t="s">
        <v>5</v>
      </c>
      <c r="K455" s="287" t="s">
        <v>34</v>
      </c>
      <c r="L455" s="287" t="s">
        <v>1452</v>
      </c>
      <c r="M455" s="285" t="s">
        <v>603</v>
      </c>
      <c r="N455" s="285" t="s">
        <v>36</v>
      </c>
      <c r="O455" s="287" t="s">
        <v>604</v>
      </c>
      <c r="P455" s="304" t="s">
        <v>37</v>
      </c>
      <c r="Q455" s="286"/>
    </row>
    <row r="456" spans="1:17" ht="57.6" x14ac:dyDescent="0.3">
      <c r="A456" s="284" t="s">
        <v>30</v>
      </c>
      <c r="B456" s="288" t="s">
        <v>6376</v>
      </c>
      <c r="C456" s="288" t="s">
        <v>1900</v>
      </c>
      <c r="D456" s="288" t="s">
        <v>1901</v>
      </c>
      <c r="E456" s="305" t="s">
        <v>1902</v>
      </c>
      <c r="F456" s="305" t="s">
        <v>1903</v>
      </c>
      <c r="G456" s="305" t="s">
        <v>1904</v>
      </c>
      <c r="H456" s="290" t="s">
        <v>33</v>
      </c>
      <c r="I456" s="290" t="s">
        <v>8</v>
      </c>
      <c r="J456" s="290" t="s">
        <v>5</v>
      </c>
      <c r="K456" s="290" t="s">
        <v>34</v>
      </c>
      <c r="L456" s="290" t="s">
        <v>1452</v>
      </c>
      <c r="M456" s="288" t="s">
        <v>603</v>
      </c>
      <c r="N456" s="288" t="s">
        <v>36</v>
      </c>
      <c r="O456" s="290" t="s">
        <v>604</v>
      </c>
      <c r="P456" s="305" t="s">
        <v>37</v>
      </c>
      <c r="Q456" s="289"/>
    </row>
    <row r="457" spans="1:17" ht="57.6" x14ac:dyDescent="0.3">
      <c r="A457" s="284" t="s">
        <v>30</v>
      </c>
      <c r="B457" s="285" t="s">
        <v>6376</v>
      </c>
      <c r="C457" s="285" t="s">
        <v>1905</v>
      </c>
      <c r="D457" s="285" t="s">
        <v>1906</v>
      </c>
      <c r="E457" s="304" t="s">
        <v>1907</v>
      </c>
      <c r="F457" s="304" t="s">
        <v>1908</v>
      </c>
      <c r="G457" s="304" t="s">
        <v>1909</v>
      </c>
      <c r="H457" s="287" t="s">
        <v>33</v>
      </c>
      <c r="I457" s="287" t="s">
        <v>8</v>
      </c>
      <c r="J457" s="287" t="s">
        <v>5</v>
      </c>
      <c r="K457" s="287" t="s">
        <v>34</v>
      </c>
      <c r="L457" s="287" t="s">
        <v>1452</v>
      </c>
      <c r="M457" s="285" t="s">
        <v>603</v>
      </c>
      <c r="N457" s="285" t="s">
        <v>36</v>
      </c>
      <c r="O457" s="287" t="s">
        <v>604</v>
      </c>
      <c r="P457" s="304" t="s">
        <v>37</v>
      </c>
      <c r="Q457" s="286"/>
    </row>
    <row r="458" spans="1:17" ht="57.6" x14ac:dyDescent="0.3">
      <c r="A458" s="284" t="s">
        <v>30</v>
      </c>
      <c r="B458" s="288" t="s">
        <v>6376</v>
      </c>
      <c r="C458" s="288" t="s">
        <v>1910</v>
      </c>
      <c r="D458" s="288" t="s">
        <v>1911</v>
      </c>
      <c r="E458" s="305" t="s">
        <v>1912</v>
      </c>
      <c r="F458" s="305" t="s">
        <v>6377</v>
      </c>
      <c r="G458" s="305" t="s">
        <v>6378</v>
      </c>
      <c r="H458" s="290" t="s">
        <v>33</v>
      </c>
      <c r="I458" s="290" t="s">
        <v>8</v>
      </c>
      <c r="J458" s="290" t="s">
        <v>5</v>
      </c>
      <c r="K458" s="290" t="s">
        <v>34</v>
      </c>
      <c r="L458" s="290" t="s">
        <v>1452</v>
      </c>
      <c r="M458" s="288" t="s">
        <v>603</v>
      </c>
      <c r="N458" s="288" t="s">
        <v>36</v>
      </c>
      <c r="O458" s="290" t="s">
        <v>604</v>
      </c>
      <c r="P458" s="305" t="s">
        <v>37</v>
      </c>
      <c r="Q458" s="289"/>
    </row>
    <row r="459" spans="1:17" ht="57.6" x14ac:dyDescent="0.3">
      <c r="A459" s="284" t="s">
        <v>30</v>
      </c>
      <c r="B459" s="285" t="s">
        <v>6376</v>
      </c>
      <c r="C459" s="285" t="s">
        <v>1913</v>
      </c>
      <c r="D459" s="285" t="s">
        <v>1914</v>
      </c>
      <c r="E459" s="304" t="s">
        <v>1915</v>
      </c>
      <c r="F459" s="304" t="s">
        <v>1916</v>
      </c>
      <c r="G459" s="304" t="s">
        <v>1917</v>
      </c>
      <c r="H459" s="287" t="s">
        <v>33</v>
      </c>
      <c r="I459" s="287" t="s">
        <v>8</v>
      </c>
      <c r="J459" s="287" t="s">
        <v>5</v>
      </c>
      <c r="K459" s="287" t="s">
        <v>34</v>
      </c>
      <c r="L459" s="287" t="s">
        <v>1452</v>
      </c>
      <c r="M459" s="285" t="s">
        <v>603</v>
      </c>
      <c r="N459" s="285" t="s">
        <v>36</v>
      </c>
      <c r="O459" s="287" t="s">
        <v>604</v>
      </c>
      <c r="P459" s="304" t="s">
        <v>37</v>
      </c>
      <c r="Q459" s="286"/>
    </row>
    <row r="460" spans="1:17" ht="57.6" x14ac:dyDescent="0.3">
      <c r="A460" s="284" t="s">
        <v>30</v>
      </c>
      <c r="B460" s="288" t="s">
        <v>6376</v>
      </c>
      <c r="C460" s="288" t="s">
        <v>1918</v>
      </c>
      <c r="D460" s="288" t="s">
        <v>1919</v>
      </c>
      <c r="E460" s="305" t="s">
        <v>1920</v>
      </c>
      <c r="F460" s="305" t="s">
        <v>1921</v>
      </c>
      <c r="G460" s="305" t="s">
        <v>1922</v>
      </c>
      <c r="H460" s="290" t="s">
        <v>33</v>
      </c>
      <c r="I460" s="290" t="s">
        <v>8</v>
      </c>
      <c r="J460" s="290" t="s">
        <v>5</v>
      </c>
      <c r="K460" s="290" t="s">
        <v>34</v>
      </c>
      <c r="L460" s="290" t="s">
        <v>1452</v>
      </c>
      <c r="M460" s="288" t="s">
        <v>603</v>
      </c>
      <c r="N460" s="288" t="s">
        <v>36</v>
      </c>
      <c r="O460" s="290" t="s">
        <v>604</v>
      </c>
      <c r="P460" s="305" t="s">
        <v>37</v>
      </c>
      <c r="Q460" s="289"/>
    </row>
    <row r="461" spans="1:17" ht="57.6" x14ac:dyDescent="0.3">
      <c r="A461" s="284" t="s">
        <v>30</v>
      </c>
      <c r="B461" s="285" t="s">
        <v>6376</v>
      </c>
      <c r="C461" s="285" t="s">
        <v>1923</v>
      </c>
      <c r="D461" s="285" t="s">
        <v>1924</v>
      </c>
      <c r="E461" s="304" t="s">
        <v>1925</v>
      </c>
      <c r="F461" s="304" t="s">
        <v>1926</v>
      </c>
      <c r="G461" s="304" t="s">
        <v>1927</v>
      </c>
      <c r="H461" s="287" t="s">
        <v>33</v>
      </c>
      <c r="I461" s="287" t="s">
        <v>8</v>
      </c>
      <c r="J461" s="287" t="s">
        <v>5</v>
      </c>
      <c r="K461" s="287" t="s">
        <v>34</v>
      </c>
      <c r="L461" s="287" t="s">
        <v>1452</v>
      </c>
      <c r="M461" s="285" t="s">
        <v>603</v>
      </c>
      <c r="N461" s="285" t="s">
        <v>36</v>
      </c>
      <c r="O461" s="287" t="s">
        <v>604</v>
      </c>
      <c r="P461" s="304" t="s">
        <v>37</v>
      </c>
      <c r="Q461" s="286"/>
    </row>
    <row r="462" spans="1:17" ht="57.6" x14ac:dyDescent="0.3">
      <c r="A462" s="284" t="s">
        <v>30</v>
      </c>
      <c r="B462" s="288" t="s">
        <v>6376</v>
      </c>
      <c r="C462" s="288" t="s">
        <v>1928</v>
      </c>
      <c r="D462" s="288" t="s">
        <v>1929</v>
      </c>
      <c r="E462" s="305" t="s">
        <v>1930</v>
      </c>
      <c r="F462" s="305" t="s">
        <v>1931</v>
      </c>
      <c r="G462" s="305" t="s">
        <v>1932</v>
      </c>
      <c r="H462" s="290" t="s">
        <v>33</v>
      </c>
      <c r="I462" s="290" t="s">
        <v>8</v>
      </c>
      <c r="J462" s="290" t="s">
        <v>5</v>
      </c>
      <c r="K462" s="290" t="s">
        <v>34</v>
      </c>
      <c r="L462" s="290" t="s">
        <v>1452</v>
      </c>
      <c r="M462" s="288" t="s">
        <v>603</v>
      </c>
      <c r="N462" s="288" t="s">
        <v>36</v>
      </c>
      <c r="O462" s="290" t="s">
        <v>604</v>
      </c>
      <c r="P462" s="305" t="s">
        <v>37</v>
      </c>
      <c r="Q462" s="289"/>
    </row>
    <row r="463" spans="1:17" ht="57.6" x14ac:dyDescent="0.3">
      <c r="A463" s="284" t="s">
        <v>30</v>
      </c>
      <c r="B463" s="285" t="s">
        <v>6376</v>
      </c>
      <c r="C463" s="285" t="s">
        <v>1933</v>
      </c>
      <c r="D463" s="285" t="s">
        <v>1934</v>
      </c>
      <c r="E463" s="304" t="s">
        <v>1935</v>
      </c>
      <c r="F463" s="304" t="s">
        <v>1936</v>
      </c>
      <c r="G463" s="304" t="s">
        <v>1937</v>
      </c>
      <c r="H463" s="287" t="s">
        <v>33</v>
      </c>
      <c r="I463" s="287" t="s">
        <v>8</v>
      </c>
      <c r="J463" s="287" t="s">
        <v>5</v>
      </c>
      <c r="K463" s="287" t="s">
        <v>34</v>
      </c>
      <c r="L463" s="287" t="s">
        <v>1452</v>
      </c>
      <c r="M463" s="285" t="s">
        <v>603</v>
      </c>
      <c r="N463" s="285" t="s">
        <v>36</v>
      </c>
      <c r="O463" s="287" t="s">
        <v>604</v>
      </c>
      <c r="P463" s="304" t="s">
        <v>37</v>
      </c>
      <c r="Q463" s="286"/>
    </row>
    <row r="464" spans="1:17" ht="57.6" x14ac:dyDescent="0.3">
      <c r="A464" s="284" t="s">
        <v>30</v>
      </c>
      <c r="B464" s="288" t="s">
        <v>6376</v>
      </c>
      <c r="C464" s="288" t="s">
        <v>1938</v>
      </c>
      <c r="D464" s="288" t="s">
        <v>1939</v>
      </c>
      <c r="E464" s="305" t="s">
        <v>1940</v>
      </c>
      <c r="F464" s="305" t="s">
        <v>4742</v>
      </c>
      <c r="G464" s="305" t="s">
        <v>4743</v>
      </c>
      <c r="H464" s="290" t="s">
        <v>33</v>
      </c>
      <c r="I464" s="290" t="s">
        <v>8</v>
      </c>
      <c r="J464" s="290" t="s">
        <v>5</v>
      </c>
      <c r="K464" s="290" t="s">
        <v>34</v>
      </c>
      <c r="L464" s="290" t="s">
        <v>1452</v>
      </c>
      <c r="M464" s="288" t="s">
        <v>603</v>
      </c>
      <c r="N464" s="288" t="s">
        <v>36</v>
      </c>
      <c r="O464" s="290" t="s">
        <v>604</v>
      </c>
      <c r="P464" s="305" t="s">
        <v>37</v>
      </c>
      <c r="Q464" s="289"/>
    </row>
    <row r="465" spans="1:17" ht="57.6" x14ac:dyDescent="0.3">
      <c r="A465" s="284" t="s">
        <v>30</v>
      </c>
      <c r="B465" s="285" t="s">
        <v>6376</v>
      </c>
      <c r="C465" s="285" t="s">
        <v>1941</v>
      </c>
      <c r="D465" s="285" t="s">
        <v>1942</v>
      </c>
      <c r="E465" s="304" t="s">
        <v>1943</v>
      </c>
      <c r="F465" s="304" t="s">
        <v>4744</v>
      </c>
      <c r="G465" s="304" t="s">
        <v>4745</v>
      </c>
      <c r="H465" s="287" t="s">
        <v>33</v>
      </c>
      <c r="I465" s="287" t="s">
        <v>8</v>
      </c>
      <c r="J465" s="287" t="s">
        <v>5</v>
      </c>
      <c r="K465" s="287" t="s">
        <v>34</v>
      </c>
      <c r="L465" s="287" t="s">
        <v>1452</v>
      </c>
      <c r="M465" s="285" t="s">
        <v>603</v>
      </c>
      <c r="N465" s="285" t="s">
        <v>36</v>
      </c>
      <c r="O465" s="287" t="s">
        <v>604</v>
      </c>
      <c r="P465" s="304" t="s">
        <v>37</v>
      </c>
      <c r="Q465" s="286"/>
    </row>
    <row r="466" spans="1:17" ht="86.4" x14ac:dyDescent="0.3">
      <c r="A466" s="284" t="s">
        <v>30</v>
      </c>
      <c r="B466" s="288" t="s">
        <v>6376</v>
      </c>
      <c r="C466" s="288"/>
      <c r="D466" s="288" t="s">
        <v>1944</v>
      </c>
      <c r="E466" s="305" t="s">
        <v>1945</v>
      </c>
      <c r="F466" s="305" t="s">
        <v>1946</v>
      </c>
      <c r="G466" s="305" t="s">
        <v>1947</v>
      </c>
      <c r="H466" s="290" t="s">
        <v>1090</v>
      </c>
      <c r="I466" s="290" t="s">
        <v>4</v>
      </c>
      <c r="J466" s="290" t="s">
        <v>5</v>
      </c>
      <c r="K466" s="290" t="s">
        <v>34</v>
      </c>
      <c r="L466" s="290" t="s">
        <v>1452</v>
      </c>
      <c r="M466" s="288" t="s">
        <v>603</v>
      </c>
      <c r="N466" s="288" t="s">
        <v>101</v>
      </c>
      <c r="O466" s="290"/>
      <c r="P466" s="305" t="s">
        <v>37</v>
      </c>
      <c r="Q466" s="289"/>
    </row>
    <row r="467" spans="1:17" ht="72" x14ac:dyDescent="0.3">
      <c r="A467" s="284" t="s">
        <v>30</v>
      </c>
      <c r="B467" s="285" t="s">
        <v>4701</v>
      </c>
      <c r="C467" s="285"/>
      <c r="D467" s="285" t="s">
        <v>1948</v>
      </c>
      <c r="E467" s="304" t="s">
        <v>1949</v>
      </c>
      <c r="F467" s="304" t="s">
        <v>1950</v>
      </c>
      <c r="G467" s="304" t="s">
        <v>1951</v>
      </c>
      <c r="H467" s="287" t="s">
        <v>33</v>
      </c>
      <c r="I467" s="287" t="s">
        <v>4</v>
      </c>
      <c r="J467" s="287" t="s">
        <v>5</v>
      </c>
      <c r="K467" s="287" t="s">
        <v>4488</v>
      </c>
      <c r="L467" s="287" t="s">
        <v>660</v>
      </c>
      <c r="M467" s="285" t="s">
        <v>1952</v>
      </c>
      <c r="N467" s="285" t="s">
        <v>36</v>
      </c>
      <c r="O467" s="287" t="s">
        <v>1953</v>
      </c>
      <c r="P467" s="304" t="s">
        <v>37</v>
      </c>
      <c r="Q467" s="286"/>
    </row>
    <row r="468" spans="1:17" ht="72" x14ac:dyDescent="0.3">
      <c r="A468" s="284" t="s">
        <v>30</v>
      </c>
      <c r="B468" s="288" t="s">
        <v>4701</v>
      </c>
      <c r="C468" s="288"/>
      <c r="D468" s="288" t="s">
        <v>1954</v>
      </c>
      <c r="E468" s="305" t="s">
        <v>1955</v>
      </c>
      <c r="F468" s="305" t="s">
        <v>1956</v>
      </c>
      <c r="G468" s="305" t="s">
        <v>1957</v>
      </c>
      <c r="H468" s="290" t="s">
        <v>33</v>
      </c>
      <c r="I468" s="290" t="s">
        <v>4</v>
      </c>
      <c r="J468" s="290" t="s">
        <v>5</v>
      </c>
      <c r="K468" s="290" t="s">
        <v>4488</v>
      </c>
      <c r="L468" s="290" t="s">
        <v>660</v>
      </c>
      <c r="M468" s="288" t="s">
        <v>1952</v>
      </c>
      <c r="N468" s="288" t="s">
        <v>36</v>
      </c>
      <c r="O468" s="290" t="s">
        <v>1953</v>
      </c>
      <c r="P468" s="305" t="s">
        <v>37</v>
      </c>
      <c r="Q468" s="289"/>
    </row>
    <row r="469" spans="1:17" ht="72" x14ac:dyDescent="0.3">
      <c r="A469" s="284" t="s">
        <v>30</v>
      </c>
      <c r="B469" s="285" t="s">
        <v>4701</v>
      </c>
      <c r="C469" s="285"/>
      <c r="D469" s="285" t="s">
        <v>1958</v>
      </c>
      <c r="E469" s="304" t="s">
        <v>1959</v>
      </c>
      <c r="F469" s="304" t="s">
        <v>1960</v>
      </c>
      <c r="G469" s="304" t="s">
        <v>1961</v>
      </c>
      <c r="H469" s="287" t="s">
        <v>33</v>
      </c>
      <c r="I469" s="287" t="s">
        <v>4</v>
      </c>
      <c r="J469" s="287" t="s">
        <v>5</v>
      </c>
      <c r="K469" s="287" t="s">
        <v>4488</v>
      </c>
      <c r="L469" s="287" t="s">
        <v>660</v>
      </c>
      <c r="M469" s="285" t="s">
        <v>1952</v>
      </c>
      <c r="N469" s="285" t="s">
        <v>36</v>
      </c>
      <c r="O469" s="287" t="s">
        <v>1953</v>
      </c>
      <c r="P469" s="304" t="s">
        <v>37</v>
      </c>
      <c r="Q469" s="286"/>
    </row>
    <row r="470" spans="1:17" ht="72" x14ac:dyDescent="0.3">
      <c r="A470" s="284" t="s">
        <v>30</v>
      </c>
      <c r="B470" s="288" t="s">
        <v>4701</v>
      </c>
      <c r="C470" s="288"/>
      <c r="D470" s="288" t="s">
        <v>1962</v>
      </c>
      <c r="E470" s="305" t="s">
        <v>1963</v>
      </c>
      <c r="F470" s="305" t="s">
        <v>1964</v>
      </c>
      <c r="G470" s="305" t="s">
        <v>1965</v>
      </c>
      <c r="H470" s="290" t="s">
        <v>33</v>
      </c>
      <c r="I470" s="290" t="s">
        <v>4</v>
      </c>
      <c r="J470" s="290" t="s">
        <v>5</v>
      </c>
      <c r="K470" s="290" t="s">
        <v>4488</v>
      </c>
      <c r="L470" s="290" t="s">
        <v>660</v>
      </c>
      <c r="M470" s="288" t="s">
        <v>1952</v>
      </c>
      <c r="N470" s="288" t="s">
        <v>36</v>
      </c>
      <c r="O470" s="290" t="s">
        <v>1953</v>
      </c>
      <c r="P470" s="305" t="s">
        <v>37</v>
      </c>
      <c r="Q470" s="289"/>
    </row>
    <row r="471" spans="1:17" ht="72" x14ac:dyDescent="0.3">
      <c r="A471" s="284" t="s">
        <v>30</v>
      </c>
      <c r="B471" s="285" t="s">
        <v>5690</v>
      </c>
      <c r="C471" s="285"/>
      <c r="D471" s="285" t="s">
        <v>4746</v>
      </c>
      <c r="E471" s="304" t="s">
        <v>4747</v>
      </c>
      <c r="F471" s="304" t="s">
        <v>4748</v>
      </c>
      <c r="G471" s="304" t="s">
        <v>4749</v>
      </c>
      <c r="H471" s="287" t="s">
        <v>33</v>
      </c>
      <c r="I471" s="287" t="s">
        <v>4</v>
      </c>
      <c r="J471" s="287" t="s">
        <v>5</v>
      </c>
      <c r="K471" s="287" t="s">
        <v>4488</v>
      </c>
      <c r="L471" s="287" t="s">
        <v>660</v>
      </c>
      <c r="M471" s="285" t="s">
        <v>4750</v>
      </c>
      <c r="N471" s="285" t="s">
        <v>101</v>
      </c>
      <c r="O471" s="287"/>
      <c r="P471" s="304" t="s">
        <v>37</v>
      </c>
      <c r="Q471" s="286"/>
    </row>
    <row r="472" spans="1:17" ht="72" x14ac:dyDescent="0.3">
      <c r="A472" s="284" t="s">
        <v>30</v>
      </c>
      <c r="B472" s="288" t="s">
        <v>5192</v>
      </c>
      <c r="C472" s="288"/>
      <c r="D472" s="288" t="s">
        <v>4751</v>
      </c>
      <c r="E472" s="305" t="s">
        <v>4752</v>
      </c>
      <c r="F472" s="305" t="s">
        <v>4748</v>
      </c>
      <c r="G472" s="305" t="s">
        <v>4753</v>
      </c>
      <c r="H472" s="290" t="s">
        <v>33</v>
      </c>
      <c r="I472" s="290" t="s">
        <v>4</v>
      </c>
      <c r="J472" s="290" t="s">
        <v>5</v>
      </c>
      <c r="K472" s="290" t="s">
        <v>4488</v>
      </c>
      <c r="L472" s="290" t="s">
        <v>660</v>
      </c>
      <c r="M472" s="288" t="s">
        <v>4750</v>
      </c>
      <c r="N472" s="288" t="s">
        <v>101</v>
      </c>
      <c r="O472" s="290"/>
      <c r="P472" s="305" t="s">
        <v>37</v>
      </c>
      <c r="Q472" s="289"/>
    </row>
    <row r="473" spans="1:17" ht="72" x14ac:dyDescent="0.3">
      <c r="A473" s="284" t="s">
        <v>30</v>
      </c>
      <c r="B473" s="285" t="s">
        <v>5192</v>
      </c>
      <c r="C473" s="285"/>
      <c r="D473" s="285" t="s">
        <v>4754</v>
      </c>
      <c r="E473" s="304" t="s">
        <v>4755</v>
      </c>
      <c r="F473" s="304" t="s">
        <v>4756</v>
      </c>
      <c r="G473" s="304" t="s">
        <v>4749</v>
      </c>
      <c r="H473" s="287" t="s">
        <v>33</v>
      </c>
      <c r="I473" s="287" t="s">
        <v>4</v>
      </c>
      <c r="J473" s="287" t="s">
        <v>5</v>
      </c>
      <c r="K473" s="287" t="s">
        <v>4488</v>
      </c>
      <c r="L473" s="287" t="s">
        <v>660</v>
      </c>
      <c r="M473" s="285" t="s">
        <v>4750</v>
      </c>
      <c r="N473" s="285" t="s">
        <v>101</v>
      </c>
      <c r="O473" s="287"/>
      <c r="P473" s="304" t="s">
        <v>37</v>
      </c>
      <c r="Q473" s="286"/>
    </row>
    <row r="474" spans="1:17" ht="72" x14ac:dyDescent="0.3">
      <c r="A474" s="284" t="s">
        <v>30</v>
      </c>
      <c r="B474" s="288" t="s">
        <v>5690</v>
      </c>
      <c r="C474" s="288"/>
      <c r="D474" s="288" t="s">
        <v>4757</v>
      </c>
      <c r="E474" s="305" t="s">
        <v>4758</v>
      </c>
      <c r="F474" s="305" t="s">
        <v>4756</v>
      </c>
      <c r="G474" s="305" t="s">
        <v>4753</v>
      </c>
      <c r="H474" s="290" t="s">
        <v>33</v>
      </c>
      <c r="I474" s="290" t="s">
        <v>4</v>
      </c>
      <c r="J474" s="290" t="s">
        <v>5</v>
      </c>
      <c r="K474" s="290" t="s">
        <v>4488</v>
      </c>
      <c r="L474" s="290" t="s">
        <v>660</v>
      </c>
      <c r="M474" s="288" t="s">
        <v>4750</v>
      </c>
      <c r="N474" s="288" t="s">
        <v>101</v>
      </c>
      <c r="O474" s="290"/>
      <c r="P474" s="305" t="s">
        <v>37</v>
      </c>
      <c r="Q474" s="289"/>
    </row>
    <row r="475" spans="1:17" ht="72" x14ac:dyDescent="0.3">
      <c r="A475" s="284" t="s">
        <v>30</v>
      </c>
      <c r="B475" s="285" t="s">
        <v>4701</v>
      </c>
      <c r="C475" s="285"/>
      <c r="D475" s="285" t="s">
        <v>4484</v>
      </c>
      <c r="E475" s="304" t="s">
        <v>4485</v>
      </c>
      <c r="F475" s="304" t="s">
        <v>4486</v>
      </c>
      <c r="G475" s="304" t="s">
        <v>4487</v>
      </c>
      <c r="H475" s="287" t="s">
        <v>33</v>
      </c>
      <c r="I475" s="287" t="s">
        <v>4</v>
      </c>
      <c r="J475" s="287" t="s">
        <v>5</v>
      </c>
      <c r="K475" s="287" t="s">
        <v>4488</v>
      </c>
      <c r="L475" s="287" t="s">
        <v>660</v>
      </c>
      <c r="M475" s="285" t="s">
        <v>1952</v>
      </c>
      <c r="N475" s="285" t="s">
        <v>101</v>
      </c>
      <c r="O475" s="287"/>
      <c r="P475" s="304" t="s">
        <v>37</v>
      </c>
      <c r="Q475" s="286"/>
    </row>
    <row r="476" spans="1:17" ht="72" x14ac:dyDescent="0.3">
      <c r="A476" s="284" t="s">
        <v>30</v>
      </c>
      <c r="B476" s="288" t="s">
        <v>4701</v>
      </c>
      <c r="C476" s="288"/>
      <c r="D476" s="288" t="s">
        <v>4489</v>
      </c>
      <c r="E476" s="305" t="s">
        <v>4490</v>
      </c>
      <c r="F476" s="305" t="s">
        <v>4759</v>
      </c>
      <c r="G476" s="305" t="s">
        <v>4491</v>
      </c>
      <c r="H476" s="290" t="s">
        <v>33</v>
      </c>
      <c r="I476" s="290" t="s">
        <v>4</v>
      </c>
      <c r="J476" s="290" t="s">
        <v>5</v>
      </c>
      <c r="K476" s="290" t="s">
        <v>4488</v>
      </c>
      <c r="L476" s="290" t="s">
        <v>660</v>
      </c>
      <c r="M476" s="288" t="s">
        <v>1952</v>
      </c>
      <c r="N476" s="288" t="s">
        <v>101</v>
      </c>
      <c r="O476" s="290"/>
      <c r="P476" s="305" t="s">
        <v>37</v>
      </c>
      <c r="Q476" s="289"/>
    </row>
    <row r="477" spans="1:17" ht="72" x14ac:dyDescent="0.3">
      <c r="A477" s="284" t="s">
        <v>30</v>
      </c>
      <c r="B477" s="285" t="s">
        <v>4701</v>
      </c>
      <c r="C477" s="285"/>
      <c r="D477" s="285" t="s">
        <v>4492</v>
      </c>
      <c r="E477" s="304" t="s">
        <v>4493</v>
      </c>
      <c r="F477" s="304" t="s">
        <v>4494</v>
      </c>
      <c r="G477" s="304" t="s">
        <v>4495</v>
      </c>
      <c r="H477" s="287" t="s">
        <v>33</v>
      </c>
      <c r="I477" s="287" t="s">
        <v>4</v>
      </c>
      <c r="J477" s="287" t="s">
        <v>5</v>
      </c>
      <c r="K477" s="287" t="s">
        <v>4488</v>
      </c>
      <c r="L477" s="287" t="s">
        <v>660</v>
      </c>
      <c r="M477" s="285" t="s">
        <v>1952</v>
      </c>
      <c r="N477" s="285" t="s">
        <v>101</v>
      </c>
      <c r="O477" s="287"/>
      <c r="P477" s="304" t="s">
        <v>37</v>
      </c>
      <c r="Q477" s="286"/>
    </row>
    <row r="478" spans="1:17" ht="72" x14ac:dyDescent="0.3">
      <c r="A478" s="284" t="s">
        <v>30</v>
      </c>
      <c r="B478" s="288" t="s">
        <v>4701</v>
      </c>
      <c r="C478" s="288"/>
      <c r="D478" s="288" t="s">
        <v>4496</v>
      </c>
      <c r="E478" s="305" t="s">
        <v>4497</v>
      </c>
      <c r="F478" s="305" t="s">
        <v>4498</v>
      </c>
      <c r="G478" s="305" t="s">
        <v>4499</v>
      </c>
      <c r="H478" s="290" t="s">
        <v>33</v>
      </c>
      <c r="I478" s="290" t="s">
        <v>4</v>
      </c>
      <c r="J478" s="290" t="s">
        <v>5</v>
      </c>
      <c r="K478" s="290" t="s">
        <v>4488</v>
      </c>
      <c r="L478" s="290" t="s">
        <v>660</v>
      </c>
      <c r="M478" s="288" t="s">
        <v>1952</v>
      </c>
      <c r="N478" s="288" t="s">
        <v>101</v>
      </c>
      <c r="O478" s="290"/>
      <c r="P478" s="305" t="s">
        <v>37</v>
      </c>
      <c r="Q478" s="289"/>
    </row>
    <row r="479" spans="1:17" ht="57.6" x14ac:dyDescent="0.3">
      <c r="A479" s="284" t="s">
        <v>30</v>
      </c>
      <c r="B479" s="285" t="s">
        <v>5140</v>
      </c>
      <c r="C479" s="285"/>
      <c r="D479" s="285" t="s">
        <v>1966</v>
      </c>
      <c r="E479" s="304" t="s">
        <v>1967</v>
      </c>
      <c r="F479" s="304" t="s">
        <v>4500</v>
      </c>
      <c r="G479" s="304" t="s">
        <v>4501</v>
      </c>
      <c r="H479" s="287" t="s">
        <v>33</v>
      </c>
      <c r="I479" s="287" t="s">
        <v>4</v>
      </c>
      <c r="J479" s="287" t="s">
        <v>5</v>
      </c>
      <c r="K479" s="287" t="s">
        <v>53</v>
      </c>
      <c r="L479" s="287" t="s">
        <v>35</v>
      </c>
      <c r="M479" s="285" t="s">
        <v>4616</v>
      </c>
      <c r="N479" s="285" t="s">
        <v>36</v>
      </c>
      <c r="O479" s="287" t="s">
        <v>9</v>
      </c>
      <c r="P479" s="304" t="s">
        <v>37</v>
      </c>
      <c r="Q479" s="286"/>
    </row>
    <row r="480" spans="1:17" ht="57.6" x14ac:dyDescent="0.3">
      <c r="A480" s="284" t="s">
        <v>30</v>
      </c>
      <c r="B480" s="288" t="s">
        <v>5193</v>
      </c>
      <c r="C480" s="288" t="s">
        <v>1968</v>
      </c>
      <c r="D480" s="288" t="s">
        <v>1969</v>
      </c>
      <c r="E480" s="305" t="s">
        <v>1970</v>
      </c>
      <c r="F480" s="305" t="s">
        <v>1971</v>
      </c>
      <c r="G480" s="305" t="s">
        <v>1972</v>
      </c>
      <c r="H480" s="290" t="s">
        <v>33</v>
      </c>
      <c r="I480" s="290" t="s">
        <v>8</v>
      </c>
      <c r="J480" s="290" t="s">
        <v>5</v>
      </c>
      <c r="K480" s="290" t="s">
        <v>60</v>
      </c>
      <c r="L480" s="290" t="s">
        <v>454</v>
      </c>
      <c r="M480" s="288" t="s">
        <v>444</v>
      </c>
      <c r="N480" s="288" t="s">
        <v>36</v>
      </c>
      <c r="O480" s="290" t="s">
        <v>15</v>
      </c>
      <c r="P480" s="305" t="s">
        <v>37</v>
      </c>
      <c r="Q480" s="289"/>
    </row>
    <row r="481" spans="1:17" ht="57.6" x14ac:dyDescent="0.3">
      <c r="A481" s="284" t="s">
        <v>30</v>
      </c>
      <c r="B481" s="285" t="s">
        <v>5193</v>
      </c>
      <c r="C481" s="285" t="s">
        <v>1973</v>
      </c>
      <c r="D481" s="285" t="s">
        <v>1974</v>
      </c>
      <c r="E481" s="304" t="s">
        <v>1975</v>
      </c>
      <c r="F481" s="304" t="s">
        <v>1976</v>
      </c>
      <c r="G481" s="304" t="s">
        <v>1977</v>
      </c>
      <c r="H481" s="287" t="s">
        <v>33</v>
      </c>
      <c r="I481" s="287" t="s">
        <v>8</v>
      </c>
      <c r="J481" s="287" t="s">
        <v>5</v>
      </c>
      <c r="K481" s="287" t="s">
        <v>60</v>
      </c>
      <c r="L481" s="287" t="s">
        <v>454</v>
      </c>
      <c r="M481" s="285" t="s">
        <v>444</v>
      </c>
      <c r="N481" s="285" t="s">
        <v>36</v>
      </c>
      <c r="O481" s="287" t="s">
        <v>15</v>
      </c>
      <c r="P481" s="304" t="s">
        <v>37</v>
      </c>
      <c r="Q481" s="286"/>
    </row>
    <row r="482" spans="1:17" ht="57.6" x14ac:dyDescent="0.3">
      <c r="A482" s="284" t="s">
        <v>30</v>
      </c>
      <c r="B482" s="288" t="s">
        <v>5193</v>
      </c>
      <c r="C482" s="288" t="s">
        <v>1978</v>
      </c>
      <c r="D482" s="288" t="s">
        <v>1979</v>
      </c>
      <c r="E482" s="305" t="s">
        <v>1980</v>
      </c>
      <c r="F482" s="305" t="s">
        <v>5194</v>
      </c>
      <c r="G482" s="305" t="s">
        <v>5195</v>
      </c>
      <c r="H482" s="290" t="s">
        <v>33</v>
      </c>
      <c r="I482" s="290" t="s">
        <v>8</v>
      </c>
      <c r="J482" s="290" t="s">
        <v>5</v>
      </c>
      <c r="K482" s="290" t="s">
        <v>60</v>
      </c>
      <c r="L482" s="290" t="s">
        <v>454</v>
      </c>
      <c r="M482" s="288" t="s">
        <v>444</v>
      </c>
      <c r="N482" s="288" t="s">
        <v>36</v>
      </c>
      <c r="O482" s="290" t="s">
        <v>15</v>
      </c>
      <c r="P482" s="305" t="s">
        <v>37</v>
      </c>
      <c r="Q482" s="289"/>
    </row>
    <row r="483" spans="1:17" ht="57.6" x14ac:dyDescent="0.3">
      <c r="A483" s="284" t="s">
        <v>30</v>
      </c>
      <c r="B483" s="285" t="s">
        <v>5193</v>
      </c>
      <c r="C483" s="285" t="s">
        <v>1981</v>
      </c>
      <c r="D483" s="285" t="s">
        <v>1982</v>
      </c>
      <c r="E483" s="304" t="s">
        <v>1983</v>
      </c>
      <c r="F483" s="304" t="s">
        <v>1383</v>
      </c>
      <c r="G483" s="304" t="s">
        <v>1984</v>
      </c>
      <c r="H483" s="287" t="s">
        <v>33</v>
      </c>
      <c r="I483" s="287" t="s">
        <v>8</v>
      </c>
      <c r="J483" s="287" t="s">
        <v>5</v>
      </c>
      <c r="K483" s="287" t="s">
        <v>60</v>
      </c>
      <c r="L483" s="287" t="s">
        <v>454</v>
      </c>
      <c r="M483" s="285" t="s">
        <v>444</v>
      </c>
      <c r="N483" s="285" t="s">
        <v>36</v>
      </c>
      <c r="O483" s="287" t="s">
        <v>15</v>
      </c>
      <c r="P483" s="304" t="s">
        <v>37</v>
      </c>
      <c r="Q483" s="286"/>
    </row>
    <row r="484" spans="1:17" ht="72" x14ac:dyDescent="0.3">
      <c r="A484" s="284" t="s">
        <v>30</v>
      </c>
      <c r="B484" s="288" t="s">
        <v>5193</v>
      </c>
      <c r="C484" s="288" t="s">
        <v>1985</v>
      </c>
      <c r="D484" s="288" t="s">
        <v>1986</v>
      </c>
      <c r="E484" s="305" t="s">
        <v>5196</v>
      </c>
      <c r="F484" s="305" t="s">
        <v>1987</v>
      </c>
      <c r="G484" s="305" t="s">
        <v>1988</v>
      </c>
      <c r="H484" s="290" t="s">
        <v>358</v>
      </c>
      <c r="I484" s="290" t="s">
        <v>8</v>
      </c>
      <c r="J484" s="290" t="s">
        <v>5</v>
      </c>
      <c r="K484" s="290" t="s">
        <v>60</v>
      </c>
      <c r="L484" s="290" t="s">
        <v>454</v>
      </c>
      <c r="M484" s="288" t="s">
        <v>444</v>
      </c>
      <c r="N484" s="288" t="s">
        <v>36</v>
      </c>
      <c r="O484" s="290" t="s">
        <v>15</v>
      </c>
      <c r="P484" s="305" t="s">
        <v>37</v>
      </c>
      <c r="Q484" s="289"/>
    </row>
    <row r="485" spans="1:17" ht="72" x14ac:dyDescent="0.3">
      <c r="A485" s="284" t="s">
        <v>30</v>
      </c>
      <c r="B485" s="285" t="s">
        <v>5193</v>
      </c>
      <c r="C485" s="285" t="s">
        <v>1989</v>
      </c>
      <c r="D485" s="285" t="s">
        <v>1990</v>
      </c>
      <c r="E485" s="304" t="s">
        <v>5197</v>
      </c>
      <c r="F485" s="304" t="s">
        <v>5198</v>
      </c>
      <c r="G485" s="304" t="s">
        <v>5199</v>
      </c>
      <c r="H485" s="287" t="s">
        <v>33</v>
      </c>
      <c r="I485" s="287" t="s">
        <v>8</v>
      </c>
      <c r="J485" s="287" t="s">
        <v>5</v>
      </c>
      <c r="K485" s="287" t="s">
        <v>60</v>
      </c>
      <c r="L485" s="287" t="s">
        <v>454</v>
      </c>
      <c r="M485" s="285" t="s">
        <v>444</v>
      </c>
      <c r="N485" s="285" t="s">
        <v>36</v>
      </c>
      <c r="O485" s="287" t="s">
        <v>15</v>
      </c>
      <c r="P485" s="304" t="s">
        <v>37</v>
      </c>
      <c r="Q485" s="286"/>
    </row>
    <row r="486" spans="1:17" ht="72" x14ac:dyDescent="0.3">
      <c r="A486" s="284" t="s">
        <v>30</v>
      </c>
      <c r="B486" s="288" t="s">
        <v>6285</v>
      </c>
      <c r="C486" s="288"/>
      <c r="D486" s="288" t="s">
        <v>1991</v>
      </c>
      <c r="E486" s="305" t="s">
        <v>1992</v>
      </c>
      <c r="F486" s="305" t="s">
        <v>1993</v>
      </c>
      <c r="G486" s="305" t="s">
        <v>1994</v>
      </c>
      <c r="H486" s="290" t="s">
        <v>33</v>
      </c>
      <c r="I486" s="290" t="s">
        <v>4</v>
      </c>
      <c r="J486" s="290" t="s">
        <v>5</v>
      </c>
      <c r="K486" s="290" t="s">
        <v>60</v>
      </c>
      <c r="L486" s="290" t="s">
        <v>454</v>
      </c>
      <c r="M486" s="288" t="s">
        <v>444</v>
      </c>
      <c r="N486" s="288" t="s">
        <v>36</v>
      </c>
      <c r="O486" s="290" t="s">
        <v>15</v>
      </c>
      <c r="P486" s="305" t="s">
        <v>37</v>
      </c>
      <c r="Q486" s="289"/>
    </row>
    <row r="487" spans="1:17" ht="72" x14ac:dyDescent="0.3">
      <c r="A487" s="284" t="s">
        <v>30</v>
      </c>
      <c r="B487" s="285" t="s">
        <v>6285</v>
      </c>
      <c r="C487" s="285"/>
      <c r="D487" s="285" t="s">
        <v>1995</v>
      </c>
      <c r="E487" s="304" t="s">
        <v>1996</v>
      </c>
      <c r="F487" s="304" t="s">
        <v>4760</v>
      </c>
      <c r="G487" s="304" t="s">
        <v>4761</v>
      </c>
      <c r="H487" s="287" t="s">
        <v>33</v>
      </c>
      <c r="I487" s="287" t="s">
        <v>4</v>
      </c>
      <c r="J487" s="287" t="s">
        <v>5</v>
      </c>
      <c r="K487" s="287" t="s">
        <v>60</v>
      </c>
      <c r="L487" s="287" t="s">
        <v>454</v>
      </c>
      <c r="M487" s="285" t="s">
        <v>444</v>
      </c>
      <c r="N487" s="285" t="s">
        <v>36</v>
      </c>
      <c r="O487" s="287" t="s">
        <v>15</v>
      </c>
      <c r="P487" s="304" t="s">
        <v>37</v>
      </c>
      <c r="Q487" s="286"/>
    </row>
    <row r="488" spans="1:17" ht="86.4" x14ac:dyDescent="0.3">
      <c r="A488" s="284" t="s">
        <v>30</v>
      </c>
      <c r="B488" s="288" t="s">
        <v>4698</v>
      </c>
      <c r="C488" s="288"/>
      <c r="D488" s="288" t="s">
        <v>1997</v>
      </c>
      <c r="E488" s="305" t="s">
        <v>1998</v>
      </c>
      <c r="F488" s="305" t="s">
        <v>1999</v>
      </c>
      <c r="G488" s="305" t="s">
        <v>2000</v>
      </c>
      <c r="H488" s="290" t="s">
        <v>33</v>
      </c>
      <c r="I488" s="290" t="s">
        <v>4</v>
      </c>
      <c r="J488" s="290" t="s">
        <v>5</v>
      </c>
      <c r="K488" s="290" t="s">
        <v>60</v>
      </c>
      <c r="L488" s="290" t="s">
        <v>454</v>
      </c>
      <c r="M488" s="288" t="s">
        <v>444</v>
      </c>
      <c r="N488" s="288" t="s">
        <v>36</v>
      </c>
      <c r="O488" s="290" t="s">
        <v>15</v>
      </c>
      <c r="P488" s="305" t="s">
        <v>37</v>
      </c>
      <c r="Q488" s="289"/>
    </row>
    <row r="489" spans="1:17" ht="72" x14ac:dyDescent="0.3">
      <c r="A489" s="284" t="s">
        <v>30</v>
      </c>
      <c r="B489" s="285" t="s">
        <v>5193</v>
      </c>
      <c r="C489" s="285" t="s">
        <v>2001</v>
      </c>
      <c r="D489" s="285" t="s">
        <v>2002</v>
      </c>
      <c r="E489" s="304" t="s">
        <v>2003</v>
      </c>
      <c r="F489" s="304" t="s">
        <v>5200</v>
      </c>
      <c r="G489" s="304" t="s">
        <v>5201</v>
      </c>
      <c r="H489" s="287" t="s">
        <v>33</v>
      </c>
      <c r="I489" s="287" t="s">
        <v>8</v>
      </c>
      <c r="J489" s="287" t="s">
        <v>5</v>
      </c>
      <c r="K489" s="287" t="s">
        <v>60</v>
      </c>
      <c r="L489" s="287" t="s">
        <v>454</v>
      </c>
      <c r="M489" s="285" t="s">
        <v>444</v>
      </c>
      <c r="N489" s="285" t="s">
        <v>36</v>
      </c>
      <c r="O489" s="287" t="s">
        <v>15</v>
      </c>
      <c r="P489" s="304" t="s">
        <v>37</v>
      </c>
      <c r="Q489" s="286"/>
    </row>
    <row r="490" spans="1:17" ht="72" x14ac:dyDescent="0.3">
      <c r="A490" s="284" t="s">
        <v>30</v>
      </c>
      <c r="B490" s="288" t="s">
        <v>5193</v>
      </c>
      <c r="C490" s="288" t="s">
        <v>2004</v>
      </c>
      <c r="D490" s="288" t="s">
        <v>2005</v>
      </c>
      <c r="E490" s="305" t="s">
        <v>2006</v>
      </c>
      <c r="F490" s="305" t="s">
        <v>5202</v>
      </c>
      <c r="G490" s="305" t="s">
        <v>5203</v>
      </c>
      <c r="H490" s="290" t="s">
        <v>33</v>
      </c>
      <c r="I490" s="290" t="s">
        <v>8</v>
      </c>
      <c r="J490" s="290" t="s">
        <v>5</v>
      </c>
      <c r="K490" s="290" t="s">
        <v>60</v>
      </c>
      <c r="L490" s="290" t="s">
        <v>454</v>
      </c>
      <c r="M490" s="288" t="s">
        <v>444</v>
      </c>
      <c r="N490" s="288" t="s">
        <v>36</v>
      </c>
      <c r="O490" s="290" t="s">
        <v>15</v>
      </c>
      <c r="P490" s="305" t="s">
        <v>37</v>
      </c>
      <c r="Q490" s="289"/>
    </row>
    <row r="491" spans="1:17" ht="72" x14ac:dyDescent="0.3">
      <c r="A491" s="284" t="s">
        <v>30</v>
      </c>
      <c r="B491" s="285" t="s">
        <v>5204</v>
      </c>
      <c r="C491" s="285" t="s">
        <v>2007</v>
      </c>
      <c r="D491" s="285" t="s">
        <v>2008</v>
      </c>
      <c r="E491" s="304" t="s">
        <v>2009</v>
      </c>
      <c r="F491" s="304" t="s">
        <v>2010</v>
      </c>
      <c r="G491" s="304" t="s">
        <v>2011</v>
      </c>
      <c r="H491" s="287" t="s">
        <v>33</v>
      </c>
      <c r="I491" s="287" t="s">
        <v>8</v>
      </c>
      <c r="J491" s="287" t="s">
        <v>5</v>
      </c>
      <c r="K491" s="287" t="s">
        <v>60</v>
      </c>
      <c r="L491" s="287" t="s">
        <v>454</v>
      </c>
      <c r="M491" s="285" t="s">
        <v>444</v>
      </c>
      <c r="N491" s="285" t="s">
        <v>36</v>
      </c>
      <c r="O491" s="287" t="s">
        <v>15</v>
      </c>
      <c r="P491" s="304" t="s">
        <v>37</v>
      </c>
      <c r="Q491" s="286"/>
    </row>
    <row r="492" spans="1:17" ht="72" x14ac:dyDescent="0.3">
      <c r="A492" s="284" t="s">
        <v>30</v>
      </c>
      <c r="B492" s="288" t="s">
        <v>5193</v>
      </c>
      <c r="C492" s="288" t="s">
        <v>2012</v>
      </c>
      <c r="D492" s="288" t="s">
        <v>2013</v>
      </c>
      <c r="E492" s="305" t="s">
        <v>2014</v>
      </c>
      <c r="F492" s="305" t="s">
        <v>2015</v>
      </c>
      <c r="G492" s="305" t="s">
        <v>2016</v>
      </c>
      <c r="H492" s="290" t="s">
        <v>33</v>
      </c>
      <c r="I492" s="290" t="s">
        <v>8</v>
      </c>
      <c r="J492" s="290" t="s">
        <v>5</v>
      </c>
      <c r="K492" s="290" t="s">
        <v>60</v>
      </c>
      <c r="L492" s="290" t="s">
        <v>454</v>
      </c>
      <c r="M492" s="288" t="s">
        <v>444</v>
      </c>
      <c r="N492" s="288" t="s">
        <v>36</v>
      </c>
      <c r="O492" s="290" t="s">
        <v>15</v>
      </c>
      <c r="P492" s="305" t="s">
        <v>37</v>
      </c>
      <c r="Q492" s="289"/>
    </row>
    <row r="493" spans="1:17" ht="57.6" x14ac:dyDescent="0.3">
      <c r="A493" s="284" t="s">
        <v>30</v>
      </c>
      <c r="B493" s="285" t="s">
        <v>5685</v>
      </c>
      <c r="C493" s="285"/>
      <c r="D493" s="285" t="s">
        <v>2018</v>
      </c>
      <c r="E493" s="304" t="s">
        <v>2019</v>
      </c>
      <c r="F493" s="304" t="s">
        <v>2020</v>
      </c>
      <c r="G493" s="304" t="s">
        <v>2021</v>
      </c>
      <c r="H493" s="287" t="s">
        <v>33</v>
      </c>
      <c r="I493" s="287" t="s">
        <v>4</v>
      </c>
      <c r="J493" s="287" t="s">
        <v>5</v>
      </c>
      <c r="K493" s="287" t="s">
        <v>60</v>
      </c>
      <c r="L493" s="287" t="s">
        <v>440</v>
      </c>
      <c r="M493" s="285" t="s">
        <v>5686</v>
      </c>
      <c r="N493" s="285" t="s">
        <v>36</v>
      </c>
      <c r="O493" s="287" t="s">
        <v>13</v>
      </c>
      <c r="P493" s="304" t="s">
        <v>37</v>
      </c>
      <c r="Q493" s="286"/>
    </row>
    <row r="494" spans="1:17" ht="72" x14ac:dyDescent="0.3">
      <c r="A494" s="284" t="s">
        <v>30</v>
      </c>
      <c r="B494" s="288" t="s">
        <v>5685</v>
      </c>
      <c r="C494" s="288"/>
      <c r="D494" s="288" t="s">
        <v>2022</v>
      </c>
      <c r="E494" s="305" t="s">
        <v>2023</v>
      </c>
      <c r="F494" s="305" t="s">
        <v>2024</v>
      </c>
      <c r="G494" s="305" t="s">
        <v>2025</v>
      </c>
      <c r="H494" s="290" t="s">
        <v>33</v>
      </c>
      <c r="I494" s="290" t="s">
        <v>4</v>
      </c>
      <c r="J494" s="290" t="s">
        <v>5</v>
      </c>
      <c r="K494" s="290" t="s">
        <v>60</v>
      </c>
      <c r="L494" s="290" t="s">
        <v>440</v>
      </c>
      <c r="M494" s="288" t="s">
        <v>2026</v>
      </c>
      <c r="N494" s="288" t="s">
        <v>36</v>
      </c>
      <c r="O494" s="290" t="s">
        <v>4385</v>
      </c>
      <c r="P494" s="305" t="s">
        <v>37</v>
      </c>
      <c r="Q494" s="289"/>
    </row>
    <row r="495" spans="1:17" ht="72" x14ac:dyDescent="0.3">
      <c r="A495" s="284" t="s">
        <v>30</v>
      </c>
      <c r="B495" s="285" t="s">
        <v>5164</v>
      </c>
      <c r="C495" s="285"/>
      <c r="D495" s="285" t="s">
        <v>2027</v>
      </c>
      <c r="E495" s="304" t="s">
        <v>2028</v>
      </c>
      <c r="F495" s="304" t="s">
        <v>2029</v>
      </c>
      <c r="G495" s="304" t="s">
        <v>2030</v>
      </c>
      <c r="H495" s="287" t="s">
        <v>33</v>
      </c>
      <c r="I495" s="287" t="s">
        <v>4</v>
      </c>
      <c r="J495" s="287" t="s">
        <v>5</v>
      </c>
      <c r="K495" s="287" t="s">
        <v>53</v>
      </c>
      <c r="L495" s="287" t="s">
        <v>494</v>
      </c>
      <c r="M495" s="285" t="s">
        <v>500</v>
      </c>
      <c r="N495" s="285" t="s">
        <v>36</v>
      </c>
      <c r="O495" s="287" t="s">
        <v>2031</v>
      </c>
      <c r="P495" s="304" t="s">
        <v>37</v>
      </c>
      <c r="Q495" s="286"/>
    </row>
    <row r="496" spans="1:17" ht="43.2" x14ac:dyDescent="0.3">
      <c r="A496" s="284" t="s">
        <v>30</v>
      </c>
      <c r="B496" s="288" t="s">
        <v>5164</v>
      </c>
      <c r="C496" s="288" t="s">
        <v>2032</v>
      </c>
      <c r="D496" s="288" t="s">
        <v>2033</v>
      </c>
      <c r="E496" s="305" t="s">
        <v>2034</v>
      </c>
      <c r="F496" s="305" t="s">
        <v>2035</v>
      </c>
      <c r="G496" s="305" t="s">
        <v>2036</v>
      </c>
      <c r="H496" s="290" t="s">
        <v>33</v>
      </c>
      <c r="I496" s="290" t="s">
        <v>8</v>
      </c>
      <c r="J496" s="290" t="s">
        <v>5</v>
      </c>
      <c r="K496" s="290" t="s">
        <v>53</v>
      </c>
      <c r="L496" s="290" t="s">
        <v>494</v>
      </c>
      <c r="M496" s="288" t="s">
        <v>1060</v>
      </c>
      <c r="N496" s="288" t="s">
        <v>36</v>
      </c>
      <c r="O496" s="290" t="s">
        <v>9</v>
      </c>
      <c r="P496" s="305" t="s">
        <v>37</v>
      </c>
      <c r="Q496" s="289"/>
    </row>
    <row r="497" spans="1:17" ht="72" x14ac:dyDescent="0.3">
      <c r="A497" s="284" t="s">
        <v>30</v>
      </c>
      <c r="B497" s="285" t="s">
        <v>5164</v>
      </c>
      <c r="C497" s="285" t="s">
        <v>2037</v>
      </c>
      <c r="D497" s="285" t="s">
        <v>2038</v>
      </c>
      <c r="E497" s="304" t="s">
        <v>2039</v>
      </c>
      <c r="F497" s="304" t="s">
        <v>2040</v>
      </c>
      <c r="G497" s="304" t="s">
        <v>2041</v>
      </c>
      <c r="H497" s="287" t="s">
        <v>33</v>
      </c>
      <c r="I497" s="287" t="s">
        <v>8</v>
      </c>
      <c r="J497" s="287" t="s">
        <v>5</v>
      </c>
      <c r="K497" s="287" t="s">
        <v>53</v>
      </c>
      <c r="L497" s="287" t="s">
        <v>494</v>
      </c>
      <c r="M497" s="285" t="s">
        <v>1060</v>
      </c>
      <c r="N497" s="285" t="s">
        <v>36</v>
      </c>
      <c r="O497" s="287" t="s">
        <v>578</v>
      </c>
      <c r="P497" s="304" t="s">
        <v>37</v>
      </c>
      <c r="Q497" s="286"/>
    </row>
    <row r="498" spans="1:17" ht="57.6" x14ac:dyDescent="0.3">
      <c r="A498" s="284" t="s">
        <v>30</v>
      </c>
      <c r="B498" s="288" t="s">
        <v>6379</v>
      </c>
      <c r="C498" s="288"/>
      <c r="D498" s="288" t="s">
        <v>2042</v>
      </c>
      <c r="E498" s="305" t="s">
        <v>2043</v>
      </c>
      <c r="F498" s="305" t="s">
        <v>2044</v>
      </c>
      <c r="G498" s="305" t="s">
        <v>2045</v>
      </c>
      <c r="H498" s="290" t="s">
        <v>33</v>
      </c>
      <c r="I498" s="290" t="s">
        <v>4</v>
      </c>
      <c r="J498" s="290" t="s">
        <v>5</v>
      </c>
      <c r="K498" s="290" t="s">
        <v>53</v>
      </c>
      <c r="L498" s="290" t="s">
        <v>494</v>
      </c>
      <c r="M498" s="288" t="s">
        <v>1074</v>
      </c>
      <c r="N498" s="288" t="s">
        <v>36</v>
      </c>
      <c r="O498" s="290" t="s">
        <v>9</v>
      </c>
      <c r="P498" s="305" t="s">
        <v>37</v>
      </c>
      <c r="Q498" s="289"/>
    </row>
    <row r="499" spans="1:17" ht="72" x14ac:dyDescent="0.3">
      <c r="A499" s="284" t="s">
        <v>30</v>
      </c>
      <c r="B499" s="286"/>
      <c r="C499" s="285"/>
      <c r="D499" s="285" t="s">
        <v>6380</v>
      </c>
      <c r="E499" s="304" t="s">
        <v>6381</v>
      </c>
      <c r="F499" s="304" t="s">
        <v>6382</v>
      </c>
      <c r="G499" s="304" t="s">
        <v>6383</v>
      </c>
      <c r="H499" s="287" t="s">
        <v>33</v>
      </c>
      <c r="I499" s="287" t="s">
        <v>4</v>
      </c>
      <c r="J499" s="287" t="s">
        <v>5</v>
      </c>
      <c r="K499" s="287" t="s">
        <v>1292</v>
      </c>
      <c r="L499" s="287"/>
      <c r="M499" s="285" t="s">
        <v>6384</v>
      </c>
      <c r="N499" s="285" t="s">
        <v>36</v>
      </c>
      <c r="O499" s="287" t="s">
        <v>6385</v>
      </c>
      <c r="P499" s="304" t="s">
        <v>37</v>
      </c>
      <c r="Q499" s="286"/>
    </row>
    <row r="500" spans="1:17" ht="72" x14ac:dyDescent="0.3">
      <c r="A500" s="284" t="s">
        <v>30</v>
      </c>
      <c r="B500" s="288" t="s">
        <v>5724</v>
      </c>
      <c r="C500" s="288"/>
      <c r="D500" s="288" t="s">
        <v>2046</v>
      </c>
      <c r="E500" s="305" t="s">
        <v>2047</v>
      </c>
      <c r="F500" s="305" t="s">
        <v>2048</v>
      </c>
      <c r="G500" s="305" t="s">
        <v>2049</v>
      </c>
      <c r="H500" s="290" t="s">
        <v>33</v>
      </c>
      <c r="I500" s="290" t="s">
        <v>4</v>
      </c>
      <c r="J500" s="290" t="s">
        <v>5</v>
      </c>
      <c r="K500" s="290" t="s">
        <v>53</v>
      </c>
      <c r="L500" s="290" t="s">
        <v>434</v>
      </c>
      <c r="M500" s="288" t="s">
        <v>500</v>
      </c>
      <c r="N500" s="288" t="s">
        <v>36</v>
      </c>
      <c r="O500" s="290" t="s">
        <v>501</v>
      </c>
      <c r="P500" s="305" t="s">
        <v>37</v>
      </c>
      <c r="Q500" s="289"/>
    </row>
    <row r="501" spans="1:17" ht="86.4" x14ac:dyDescent="0.3">
      <c r="A501" s="284" t="s">
        <v>30</v>
      </c>
      <c r="B501" s="285" t="s">
        <v>5691</v>
      </c>
      <c r="C501" s="285"/>
      <c r="D501" s="285" t="s">
        <v>2050</v>
      </c>
      <c r="E501" s="304" t="s">
        <v>2051</v>
      </c>
      <c r="F501" s="304" t="s">
        <v>4502</v>
      </c>
      <c r="G501" s="304" t="s">
        <v>4503</v>
      </c>
      <c r="H501" s="287" t="s">
        <v>33</v>
      </c>
      <c r="I501" s="287" t="s">
        <v>4</v>
      </c>
      <c r="J501" s="287" t="s">
        <v>5</v>
      </c>
      <c r="K501" s="287" t="s">
        <v>53</v>
      </c>
      <c r="L501" s="287" t="s">
        <v>434</v>
      </c>
      <c r="M501" s="285" t="s">
        <v>2052</v>
      </c>
      <c r="N501" s="285" t="s">
        <v>36</v>
      </c>
      <c r="O501" s="287"/>
      <c r="P501" s="304" t="s">
        <v>37</v>
      </c>
      <c r="Q501" s="286"/>
    </row>
    <row r="502" spans="1:17" ht="72" x14ac:dyDescent="0.3">
      <c r="A502" s="284" t="s">
        <v>30</v>
      </c>
      <c r="B502" s="289"/>
      <c r="C502" s="288"/>
      <c r="D502" s="288" t="s">
        <v>6386</v>
      </c>
      <c r="E502" s="305" t="s">
        <v>6387</v>
      </c>
      <c r="F502" s="305" t="s">
        <v>6388</v>
      </c>
      <c r="G502" s="305" t="s">
        <v>6389</v>
      </c>
      <c r="H502" s="290" t="s">
        <v>33</v>
      </c>
      <c r="I502" s="290" t="s">
        <v>4</v>
      </c>
      <c r="J502" s="290" t="s">
        <v>5</v>
      </c>
      <c r="K502" s="290" t="s">
        <v>53</v>
      </c>
      <c r="L502" s="290" t="s">
        <v>1495</v>
      </c>
      <c r="M502" s="288" t="s">
        <v>4763</v>
      </c>
      <c r="N502" s="288" t="s">
        <v>36</v>
      </c>
      <c r="O502" s="290" t="s">
        <v>9</v>
      </c>
      <c r="P502" s="305" t="s">
        <v>37</v>
      </c>
      <c r="Q502" s="289"/>
    </row>
    <row r="503" spans="1:17" ht="57.6" x14ac:dyDescent="0.3">
      <c r="A503" s="284" t="s">
        <v>30</v>
      </c>
      <c r="B503" s="285" t="s">
        <v>5192</v>
      </c>
      <c r="C503" s="285" t="s">
        <v>2053</v>
      </c>
      <c r="D503" s="285" t="s">
        <v>2054</v>
      </c>
      <c r="E503" s="304" t="s">
        <v>4762</v>
      </c>
      <c r="F503" s="304" t="s">
        <v>2055</v>
      </c>
      <c r="G503" s="304" t="s">
        <v>2056</v>
      </c>
      <c r="H503" s="287" t="s">
        <v>1090</v>
      </c>
      <c r="I503" s="287" t="s">
        <v>8</v>
      </c>
      <c r="J503" s="287" t="s">
        <v>5</v>
      </c>
      <c r="K503" s="287" t="s">
        <v>53</v>
      </c>
      <c r="L503" s="287" t="s">
        <v>1495</v>
      </c>
      <c r="M503" s="285" t="s">
        <v>4763</v>
      </c>
      <c r="N503" s="285" t="s">
        <v>101</v>
      </c>
      <c r="O503" s="287"/>
      <c r="P503" s="304" t="s">
        <v>37</v>
      </c>
      <c r="Q503" s="286"/>
    </row>
    <row r="504" spans="1:17" ht="57.6" x14ac:dyDescent="0.3">
      <c r="A504" s="284" t="s">
        <v>30</v>
      </c>
      <c r="B504" s="288" t="s">
        <v>5192</v>
      </c>
      <c r="C504" s="288" t="s">
        <v>2057</v>
      </c>
      <c r="D504" s="288" t="s">
        <v>2058</v>
      </c>
      <c r="E504" s="305" t="s">
        <v>4764</v>
      </c>
      <c r="F504" s="305" t="s">
        <v>2059</v>
      </c>
      <c r="G504" s="305" t="s">
        <v>2060</v>
      </c>
      <c r="H504" s="290" t="s">
        <v>1090</v>
      </c>
      <c r="I504" s="290" t="s">
        <v>8</v>
      </c>
      <c r="J504" s="290" t="s">
        <v>5</v>
      </c>
      <c r="K504" s="290" t="s">
        <v>53</v>
      </c>
      <c r="L504" s="290" t="s">
        <v>1495</v>
      </c>
      <c r="M504" s="288" t="s">
        <v>4763</v>
      </c>
      <c r="N504" s="288" t="s">
        <v>101</v>
      </c>
      <c r="O504" s="290"/>
      <c r="P504" s="305" t="s">
        <v>37</v>
      </c>
      <c r="Q504" s="289"/>
    </row>
    <row r="505" spans="1:17" ht="57.6" x14ac:dyDescent="0.3">
      <c r="A505" s="284" t="s">
        <v>30</v>
      </c>
      <c r="B505" s="285" t="s">
        <v>5177</v>
      </c>
      <c r="C505" s="285" t="s">
        <v>2061</v>
      </c>
      <c r="D505" s="285" t="s">
        <v>2062</v>
      </c>
      <c r="E505" s="304" t="s">
        <v>2063</v>
      </c>
      <c r="F505" s="304" t="s">
        <v>5205</v>
      </c>
      <c r="G505" s="304" t="s">
        <v>5206</v>
      </c>
      <c r="H505" s="287" t="s">
        <v>33</v>
      </c>
      <c r="I505" s="287" t="s">
        <v>8</v>
      </c>
      <c r="J505" s="287" t="s">
        <v>5</v>
      </c>
      <c r="K505" s="287" t="s">
        <v>709</v>
      </c>
      <c r="L505" s="287" t="s">
        <v>1100</v>
      </c>
      <c r="M505" s="285" t="s">
        <v>343</v>
      </c>
      <c r="N505" s="285" t="s">
        <v>36</v>
      </c>
      <c r="O505" s="287" t="s">
        <v>191</v>
      </c>
      <c r="P505" s="304" t="s">
        <v>37</v>
      </c>
      <c r="Q505" s="286"/>
    </row>
    <row r="506" spans="1:17" ht="57.6" x14ac:dyDescent="0.3">
      <c r="A506" s="284" t="s">
        <v>30</v>
      </c>
      <c r="B506" s="288" t="s">
        <v>5177</v>
      </c>
      <c r="C506" s="288" t="s">
        <v>2064</v>
      </c>
      <c r="D506" s="288" t="s">
        <v>2065</v>
      </c>
      <c r="E506" s="305" t="s">
        <v>2066</v>
      </c>
      <c r="F506" s="305" t="s">
        <v>5207</v>
      </c>
      <c r="G506" s="305" t="s">
        <v>5208</v>
      </c>
      <c r="H506" s="290" t="s">
        <v>33</v>
      </c>
      <c r="I506" s="290" t="s">
        <v>8</v>
      </c>
      <c r="J506" s="290" t="s">
        <v>5</v>
      </c>
      <c r="K506" s="290" t="s">
        <v>709</v>
      </c>
      <c r="L506" s="290" t="s">
        <v>1100</v>
      </c>
      <c r="M506" s="288" t="s">
        <v>343</v>
      </c>
      <c r="N506" s="288" t="s">
        <v>36</v>
      </c>
      <c r="O506" s="290" t="s">
        <v>191</v>
      </c>
      <c r="P506" s="305" t="s">
        <v>37</v>
      </c>
      <c r="Q506" s="289"/>
    </row>
    <row r="507" spans="1:17" ht="72" x14ac:dyDescent="0.3">
      <c r="A507" s="284" t="s">
        <v>30</v>
      </c>
      <c r="B507" s="285" t="s">
        <v>6334</v>
      </c>
      <c r="C507" s="285"/>
      <c r="D507" s="285" t="s">
        <v>2067</v>
      </c>
      <c r="E507" s="304" t="s">
        <v>2068</v>
      </c>
      <c r="F507" s="304" t="s">
        <v>2069</v>
      </c>
      <c r="G507" s="304" t="s">
        <v>2070</v>
      </c>
      <c r="H507" s="287" t="s">
        <v>33</v>
      </c>
      <c r="I507" s="287" t="s">
        <v>4</v>
      </c>
      <c r="J507" s="287" t="s">
        <v>5</v>
      </c>
      <c r="K507" s="287" t="s">
        <v>709</v>
      </c>
      <c r="L507" s="287" t="s">
        <v>1100</v>
      </c>
      <c r="M507" s="285" t="s">
        <v>343</v>
      </c>
      <c r="N507" s="285" t="s">
        <v>36</v>
      </c>
      <c r="O507" s="287" t="s">
        <v>191</v>
      </c>
      <c r="P507" s="304" t="s">
        <v>37</v>
      </c>
      <c r="Q507" s="286"/>
    </row>
    <row r="508" spans="1:17" ht="72" x14ac:dyDescent="0.3">
      <c r="A508" s="284" t="s">
        <v>30</v>
      </c>
      <c r="B508" s="288" t="s">
        <v>5177</v>
      </c>
      <c r="C508" s="288"/>
      <c r="D508" s="288" t="s">
        <v>2071</v>
      </c>
      <c r="E508" s="305" t="s">
        <v>2072</v>
      </c>
      <c r="F508" s="305" t="s">
        <v>2073</v>
      </c>
      <c r="G508" s="305" t="s">
        <v>2070</v>
      </c>
      <c r="H508" s="290" t="s">
        <v>33</v>
      </c>
      <c r="I508" s="290" t="s">
        <v>4</v>
      </c>
      <c r="J508" s="290" t="s">
        <v>5</v>
      </c>
      <c r="K508" s="290" t="s">
        <v>709</v>
      </c>
      <c r="L508" s="290" t="s">
        <v>1100</v>
      </c>
      <c r="M508" s="288" t="s">
        <v>343</v>
      </c>
      <c r="N508" s="288" t="s">
        <v>36</v>
      </c>
      <c r="O508" s="290" t="s">
        <v>191</v>
      </c>
      <c r="P508" s="305" t="s">
        <v>37</v>
      </c>
      <c r="Q508" s="289"/>
    </row>
    <row r="509" spans="1:17" ht="43.2" x14ac:dyDescent="0.3">
      <c r="A509" s="284" t="s">
        <v>30</v>
      </c>
      <c r="B509" s="285" t="s">
        <v>5209</v>
      </c>
      <c r="C509" s="285" t="s">
        <v>2074</v>
      </c>
      <c r="D509" s="285" t="s">
        <v>2075</v>
      </c>
      <c r="E509" s="304" t="s">
        <v>2076</v>
      </c>
      <c r="F509" s="304" t="s">
        <v>2077</v>
      </c>
      <c r="G509" s="304" t="s">
        <v>2078</v>
      </c>
      <c r="H509" s="287" t="s">
        <v>33</v>
      </c>
      <c r="I509" s="287" t="s">
        <v>8</v>
      </c>
      <c r="J509" s="287" t="s">
        <v>5</v>
      </c>
      <c r="K509" s="287" t="s">
        <v>69</v>
      </c>
      <c r="L509" s="287" t="s">
        <v>1192</v>
      </c>
      <c r="M509" s="285" t="s">
        <v>5666</v>
      </c>
      <c r="N509" s="285" t="s">
        <v>36</v>
      </c>
      <c r="O509" s="287" t="s">
        <v>2079</v>
      </c>
      <c r="P509" s="304" t="s">
        <v>37</v>
      </c>
      <c r="Q509" s="286"/>
    </row>
    <row r="510" spans="1:17" ht="43.2" x14ac:dyDescent="0.3">
      <c r="A510" s="284" t="s">
        <v>30</v>
      </c>
      <c r="B510" s="288" t="s">
        <v>5209</v>
      </c>
      <c r="C510" s="288" t="s">
        <v>2080</v>
      </c>
      <c r="D510" s="288" t="s">
        <v>2081</v>
      </c>
      <c r="E510" s="305" t="s">
        <v>2082</v>
      </c>
      <c r="F510" s="305" t="s">
        <v>2083</v>
      </c>
      <c r="G510" s="305" t="s">
        <v>2084</v>
      </c>
      <c r="H510" s="290" t="s">
        <v>33</v>
      </c>
      <c r="I510" s="290" t="s">
        <v>8</v>
      </c>
      <c r="J510" s="290" t="s">
        <v>5</v>
      </c>
      <c r="K510" s="290" t="s">
        <v>69</v>
      </c>
      <c r="L510" s="290" t="s">
        <v>1192</v>
      </c>
      <c r="M510" s="288" t="s">
        <v>5666</v>
      </c>
      <c r="N510" s="288" t="s">
        <v>36</v>
      </c>
      <c r="O510" s="290" t="s">
        <v>2079</v>
      </c>
      <c r="P510" s="305" t="s">
        <v>37</v>
      </c>
      <c r="Q510" s="289"/>
    </row>
    <row r="511" spans="1:17" ht="43.2" x14ac:dyDescent="0.3">
      <c r="A511" s="284" t="s">
        <v>30</v>
      </c>
      <c r="B511" s="285" t="s">
        <v>5209</v>
      </c>
      <c r="C511" s="285" t="s">
        <v>2085</v>
      </c>
      <c r="D511" s="285" t="s">
        <v>2086</v>
      </c>
      <c r="E511" s="304" t="s">
        <v>2087</v>
      </c>
      <c r="F511" s="304" t="s">
        <v>2088</v>
      </c>
      <c r="G511" s="304" t="s">
        <v>2089</v>
      </c>
      <c r="H511" s="287" t="s">
        <v>33</v>
      </c>
      <c r="I511" s="287" t="s">
        <v>8</v>
      </c>
      <c r="J511" s="287" t="s">
        <v>5</v>
      </c>
      <c r="K511" s="287" t="s">
        <v>69</v>
      </c>
      <c r="L511" s="287" t="s">
        <v>1192</v>
      </c>
      <c r="M511" s="285" t="s">
        <v>5666</v>
      </c>
      <c r="N511" s="285" t="s">
        <v>36</v>
      </c>
      <c r="O511" s="287" t="s">
        <v>2079</v>
      </c>
      <c r="P511" s="304" t="s">
        <v>37</v>
      </c>
      <c r="Q511" s="286"/>
    </row>
    <row r="512" spans="1:17" ht="43.2" x14ac:dyDescent="0.3">
      <c r="A512" s="284" t="s">
        <v>30</v>
      </c>
      <c r="B512" s="288" t="s">
        <v>5210</v>
      </c>
      <c r="C512" s="288" t="s">
        <v>2090</v>
      </c>
      <c r="D512" s="288" t="s">
        <v>2091</v>
      </c>
      <c r="E512" s="305" t="s">
        <v>2092</v>
      </c>
      <c r="F512" s="305" t="s">
        <v>2093</v>
      </c>
      <c r="G512" s="305" t="s">
        <v>2094</v>
      </c>
      <c r="H512" s="290" t="s">
        <v>33</v>
      </c>
      <c r="I512" s="290" t="s">
        <v>8</v>
      </c>
      <c r="J512" s="290" t="s">
        <v>5</v>
      </c>
      <c r="K512" s="290" t="s">
        <v>69</v>
      </c>
      <c r="L512" s="290" t="s">
        <v>1192</v>
      </c>
      <c r="M512" s="288" t="s">
        <v>5666</v>
      </c>
      <c r="N512" s="288" t="s">
        <v>36</v>
      </c>
      <c r="O512" s="290" t="s">
        <v>2079</v>
      </c>
      <c r="P512" s="305" t="s">
        <v>37</v>
      </c>
      <c r="Q512" s="289"/>
    </row>
    <row r="513" spans="1:17" ht="43.2" x14ac:dyDescent="0.3">
      <c r="A513" s="284" t="s">
        <v>30</v>
      </c>
      <c r="B513" s="285" t="s">
        <v>5209</v>
      </c>
      <c r="C513" s="285" t="s">
        <v>2095</v>
      </c>
      <c r="D513" s="285" t="s">
        <v>2096</v>
      </c>
      <c r="E513" s="304" t="s">
        <v>2097</v>
      </c>
      <c r="F513" s="304" t="s">
        <v>2098</v>
      </c>
      <c r="G513" s="304" t="s">
        <v>2099</v>
      </c>
      <c r="H513" s="287" t="s">
        <v>33</v>
      </c>
      <c r="I513" s="287" t="s">
        <v>8</v>
      </c>
      <c r="J513" s="287" t="s">
        <v>5</v>
      </c>
      <c r="K513" s="287" t="s">
        <v>69</v>
      </c>
      <c r="L513" s="287" t="s">
        <v>1192</v>
      </c>
      <c r="M513" s="285" t="s">
        <v>5666</v>
      </c>
      <c r="N513" s="285" t="s">
        <v>36</v>
      </c>
      <c r="O513" s="287" t="s">
        <v>2079</v>
      </c>
      <c r="P513" s="304" t="s">
        <v>37</v>
      </c>
      <c r="Q513" s="286"/>
    </row>
    <row r="514" spans="1:17" ht="43.2" x14ac:dyDescent="0.3">
      <c r="A514" s="284" t="s">
        <v>30</v>
      </c>
      <c r="B514" s="288" t="s">
        <v>5209</v>
      </c>
      <c r="C514" s="288" t="s">
        <v>2100</v>
      </c>
      <c r="D514" s="288" t="s">
        <v>2101</v>
      </c>
      <c r="E514" s="305" t="s">
        <v>2102</v>
      </c>
      <c r="F514" s="305" t="s">
        <v>2103</v>
      </c>
      <c r="G514" s="305" t="s">
        <v>2104</v>
      </c>
      <c r="H514" s="290" t="s">
        <v>33</v>
      </c>
      <c r="I514" s="290" t="s">
        <v>8</v>
      </c>
      <c r="J514" s="290" t="s">
        <v>5</v>
      </c>
      <c r="K514" s="290" t="s">
        <v>69</v>
      </c>
      <c r="L514" s="290" t="s">
        <v>1192</v>
      </c>
      <c r="M514" s="288" t="s">
        <v>5666</v>
      </c>
      <c r="N514" s="288" t="s">
        <v>36</v>
      </c>
      <c r="O514" s="290" t="s">
        <v>2079</v>
      </c>
      <c r="P514" s="305" t="s">
        <v>37</v>
      </c>
      <c r="Q514" s="289"/>
    </row>
    <row r="515" spans="1:17" ht="43.2" x14ac:dyDescent="0.3">
      <c r="A515" s="284" t="s">
        <v>30</v>
      </c>
      <c r="B515" s="285" t="s">
        <v>5209</v>
      </c>
      <c r="C515" s="285" t="s">
        <v>2105</v>
      </c>
      <c r="D515" s="285" t="s">
        <v>2106</v>
      </c>
      <c r="E515" s="304" t="s">
        <v>2107</v>
      </c>
      <c r="F515" s="304" t="s">
        <v>2108</v>
      </c>
      <c r="G515" s="304" t="s">
        <v>2109</v>
      </c>
      <c r="H515" s="287" t="s">
        <v>33</v>
      </c>
      <c r="I515" s="287" t="s">
        <v>8</v>
      </c>
      <c r="J515" s="287" t="s">
        <v>5</v>
      </c>
      <c r="K515" s="287" t="s">
        <v>69</v>
      </c>
      <c r="L515" s="287" t="s">
        <v>1192</v>
      </c>
      <c r="M515" s="285" t="s">
        <v>5666</v>
      </c>
      <c r="N515" s="285" t="s">
        <v>36</v>
      </c>
      <c r="O515" s="287" t="s">
        <v>13</v>
      </c>
      <c r="P515" s="304" t="s">
        <v>37</v>
      </c>
      <c r="Q515" s="286"/>
    </row>
    <row r="516" spans="1:17" ht="43.2" x14ac:dyDescent="0.3">
      <c r="A516" s="284" t="s">
        <v>30</v>
      </c>
      <c r="B516" s="288" t="s">
        <v>5209</v>
      </c>
      <c r="C516" s="288" t="s">
        <v>2110</v>
      </c>
      <c r="D516" s="288" t="s">
        <v>2111</v>
      </c>
      <c r="E516" s="305" t="s">
        <v>2112</v>
      </c>
      <c r="F516" s="305" t="s">
        <v>2113</v>
      </c>
      <c r="G516" s="305" t="s">
        <v>2114</v>
      </c>
      <c r="H516" s="290" t="s">
        <v>33</v>
      </c>
      <c r="I516" s="290" t="s">
        <v>8</v>
      </c>
      <c r="J516" s="290" t="s">
        <v>5</v>
      </c>
      <c r="K516" s="290" t="s">
        <v>69</v>
      </c>
      <c r="L516" s="290" t="s">
        <v>1192</v>
      </c>
      <c r="M516" s="288" t="s">
        <v>5666</v>
      </c>
      <c r="N516" s="288"/>
      <c r="O516" s="290" t="s">
        <v>2079</v>
      </c>
      <c r="P516" s="305" t="s">
        <v>37</v>
      </c>
      <c r="Q516" s="289"/>
    </row>
    <row r="517" spans="1:17" ht="43.2" x14ac:dyDescent="0.3">
      <c r="A517" s="284" t="s">
        <v>30</v>
      </c>
      <c r="B517" s="285" t="s">
        <v>5209</v>
      </c>
      <c r="C517" s="285" t="s">
        <v>2115</v>
      </c>
      <c r="D517" s="285" t="s">
        <v>2116</v>
      </c>
      <c r="E517" s="304" t="s">
        <v>2117</v>
      </c>
      <c r="F517" s="304" t="s">
        <v>2118</v>
      </c>
      <c r="G517" s="304" t="s">
        <v>2119</v>
      </c>
      <c r="H517" s="287" t="s">
        <v>33</v>
      </c>
      <c r="I517" s="287" t="s">
        <v>8</v>
      </c>
      <c r="J517" s="287" t="s">
        <v>5</v>
      </c>
      <c r="K517" s="287" t="s">
        <v>69</v>
      </c>
      <c r="L517" s="287" t="s">
        <v>1192</v>
      </c>
      <c r="M517" s="285" t="s">
        <v>5666</v>
      </c>
      <c r="N517" s="285" t="s">
        <v>36</v>
      </c>
      <c r="O517" s="287" t="s">
        <v>2079</v>
      </c>
      <c r="P517" s="304" t="s">
        <v>37</v>
      </c>
      <c r="Q517" s="286"/>
    </row>
    <row r="518" spans="1:17" ht="43.2" x14ac:dyDescent="0.3">
      <c r="A518" s="284" t="s">
        <v>30</v>
      </c>
      <c r="B518" s="288" t="s">
        <v>5209</v>
      </c>
      <c r="C518" s="288" t="s">
        <v>2120</v>
      </c>
      <c r="D518" s="288" t="s">
        <v>2121</v>
      </c>
      <c r="E518" s="305" t="s">
        <v>2122</v>
      </c>
      <c r="F518" s="305" t="s">
        <v>2123</v>
      </c>
      <c r="G518" s="305" t="s">
        <v>2124</v>
      </c>
      <c r="H518" s="290" t="s">
        <v>33</v>
      </c>
      <c r="I518" s="290" t="s">
        <v>8</v>
      </c>
      <c r="J518" s="290" t="s">
        <v>5</v>
      </c>
      <c r="K518" s="290" t="s">
        <v>69</v>
      </c>
      <c r="L518" s="290" t="s">
        <v>1192</v>
      </c>
      <c r="M518" s="288" t="s">
        <v>5666</v>
      </c>
      <c r="N518" s="288"/>
      <c r="O518" s="290" t="s">
        <v>2079</v>
      </c>
      <c r="P518" s="305" t="s">
        <v>37</v>
      </c>
      <c r="Q518" s="289"/>
    </row>
    <row r="519" spans="1:17" ht="43.2" x14ac:dyDescent="0.3">
      <c r="A519" s="284" t="s">
        <v>30</v>
      </c>
      <c r="B519" s="285" t="s">
        <v>5209</v>
      </c>
      <c r="C519" s="285" t="s">
        <v>2125</v>
      </c>
      <c r="D519" s="285" t="s">
        <v>2126</v>
      </c>
      <c r="E519" s="304" t="s">
        <v>2127</v>
      </c>
      <c r="F519" s="304" t="s">
        <v>2128</v>
      </c>
      <c r="G519" s="304" t="s">
        <v>2129</v>
      </c>
      <c r="H519" s="287" t="s">
        <v>33</v>
      </c>
      <c r="I519" s="287" t="s">
        <v>8</v>
      </c>
      <c r="J519" s="287" t="s">
        <v>5</v>
      </c>
      <c r="K519" s="287" t="s">
        <v>69</v>
      </c>
      <c r="L519" s="287" t="s">
        <v>1192</v>
      </c>
      <c r="M519" s="285" t="s">
        <v>5666</v>
      </c>
      <c r="N519" s="285" t="s">
        <v>36</v>
      </c>
      <c r="O519" s="287" t="s">
        <v>2079</v>
      </c>
      <c r="P519" s="304" t="s">
        <v>37</v>
      </c>
      <c r="Q519" s="286"/>
    </row>
    <row r="520" spans="1:17" ht="43.2" x14ac:dyDescent="0.3">
      <c r="A520" s="284" t="s">
        <v>30</v>
      </c>
      <c r="B520" s="289"/>
      <c r="C520" s="288" t="s">
        <v>6138</v>
      </c>
      <c r="D520" s="288"/>
      <c r="E520" s="305" t="s">
        <v>6139</v>
      </c>
      <c r="F520" s="305" t="s">
        <v>6140</v>
      </c>
      <c r="G520" s="305" t="s">
        <v>6141</v>
      </c>
      <c r="H520" s="290" t="s">
        <v>1090</v>
      </c>
      <c r="I520" s="290" t="s">
        <v>8</v>
      </c>
      <c r="J520" s="290" t="s">
        <v>5</v>
      </c>
      <c r="K520" s="290" t="s">
        <v>969</v>
      </c>
      <c r="L520" s="290" t="s">
        <v>5448</v>
      </c>
      <c r="M520" s="288" t="s">
        <v>5211</v>
      </c>
      <c r="N520" s="288" t="s">
        <v>101</v>
      </c>
      <c r="O520" s="290"/>
      <c r="P520" s="305" t="s">
        <v>37</v>
      </c>
      <c r="Q520" s="289"/>
    </row>
    <row r="521" spans="1:17" ht="43.2" x14ac:dyDescent="0.3">
      <c r="A521" s="284" t="s">
        <v>30</v>
      </c>
      <c r="B521" s="286"/>
      <c r="C521" s="285" t="s">
        <v>5216</v>
      </c>
      <c r="D521" s="285"/>
      <c r="E521" s="304" t="s">
        <v>6390</v>
      </c>
      <c r="F521" s="304" t="s">
        <v>6391</v>
      </c>
      <c r="G521" s="304" t="s">
        <v>6392</v>
      </c>
      <c r="H521" s="287" t="s">
        <v>1090</v>
      </c>
      <c r="I521" s="287" t="s">
        <v>8</v>
      </c>
      <c r="J521" s="287" t="s">
        <v>5</v>
      </c>
      <c r="K521" s="287" t="s">
        <v>1292</v>
      </c>
      <c r="L521" s="287"/>
      <c r="M521" s="285" t="s">
        <v>5211</v>
      </c>
      <c r="N521" s="285" t="s">
        <v>101</v>
      </c>
      <c r="O521" s="287"/>
      <c r="P521" s="304" t="s">
        <v>37</v>
      </c>
      <c r="Q521" s="286"/>
    </row>
    <row r="522" spans="1:17" ht="43.2" x14ac:dyDescent="0.3">
      <c r="A522" s="284" t="s">
        <v>30</v>
      </c>
      <c r="B522" s="289"/>
      <c r="C522" s="288" t="s">
        <v>5212</v>
      </c>
      <c r="D522" s="288"/>
      <c r="E522" s="305" t="s">
        <v>6393</v>
      </c>
      <c r="F522" s="305" t="s">
        <v>5213</v>
      </c>
      <c r="G522" s="305" t="s">
        <v>5214</v>
      </c>
      <c r="H522" s="290" t="s">
        <v>1090</v>
      </c>
      <c r="I522" s="290" t="s">
        <v>8</v>
      </c>
      <c r="J522" s="290" t="s">
        <v>5</v>
      </c>
      <c r="K522" s="290" t="s">
        <v>969</v>
      </c>
      <c r="L522" s="290" t="s">
        <v>5448</v>
      </c>
      <c r="M522" s="288" t="s">
        <v>5211</v>
      </c>
      <c r="N522" s="288" t="s">
        <v>101</v>
      </c>
      <c r="O522" s="290" t="s">
        <v>5126</v>
      </c>
      <c r="P522" s="305" t="s">
        <v>37</v>
      </c>
      <c r="Q522" s="289"/>
    </row>
    <row r="523" spans="1:17" ht="57.6" x14ac:dyDescent="0.3">
      <c r="A523" s="284" t="s">
        <v>30</v>
      </c>
      <c r="B523" s="286"/>
      <c r="C523" s="285" t="s">
        <v>5215</v>
      </c>
      <c r="D523" s="285"/>
      <c r="E523" s="304" t="s">
        <v>6394</v>
      </c>
      <c r="F523" s="304" t="s">
        <v>5725</v>
      </c>
      <c r="G523" s="304" t="s">
        <v>5726</v>
      </c>
      <c r="H523" s="287" t="s">
        <v>1090</v>
      </c>
      <c r="I523" s="287" t="s">
        <v>8</v>
      </c>
      <c r="J523" s="287" t="s">
        <v>5</v>
      </c>
      <c r="K523" s="287" t="s">
        <v>969</v>
      </c>
      <c r="L523" s="287" t="s">
        <v>5448</v>
      </c>
      <c r="M523" s="285" t="s">
        <v>5211</v>
      </c>
      <c r="N523" s="285" t="s">
        <v>101</v>
      </c>
      <c r="O523" s="287" t="s">
        <v>5127</v>
      </c>
      <c r="P523" s="304" t="s">
        <v>37</v>
      </c>
      <c r="Q523" s="286"/>
    </row>
    <row r="524" spans="1:17" ht="43.2" x14ac:dyDescent="0.3">
      <c r="A524" s="284" t="s">
        <v>30</v>
      </c>
      <c r="B524" s="289"/>
      <c r="C524" s="288" t="s">
        <v>5216</v>
      </c>
      <c r="D524" s="288"/>
      <c r="E524" s="305" t="s">
        <v>6142</v>
      </c>
      <c r="F524" s="305" t="s">
        <v>5217</v>
      </c>
      <c r="G524" s="305" t="s">
        <v>5218</v>
      </c>
      <c r="H524" s="290" t="s">
        <v>1090</v>
      </c>
      <c r="I524" s="290" t="s">
        <v>8</v>
      </c>
      <c r="J524" s="290" t="s">
        <v>5</v>
      </c>
      <c r="K524" s="290" t="s">
        <v>969</v>
      </c>
      <c r="L524" s="290" t="s">
        <v>5448</v>
      </c>
      <c r="M524" s="288" t="s">
        <v>5211</v>
      </c>
      <c r="N524" s="288" t="s">
        <v>101</v>
      </c>
      <c r="O524" s="290" t="s">
        <v>5127</v>
      </c>
      <c r="P524" s="305" t="s">
        <v>37</v>
      </c>
      <c r="Q524" s="289"/>
    </row>
    <row r="525" spans="1:17" ht="43.2" x14ac:dyDescent="0.3">
      <c r="A525" s="284" t="s">
        <v>30</v>
      </c>
      <c r="B525" s="286"/>
      <c r="C525" s="285" t="s">
        <v>5727</v>
      </c>
      <c r="D525" s="285"/>
      <c r="E525" s="304" t="s">
        <v>5728</v>
      </c>
      <c r="F525" s="304" t="s">
        <v>5729</v>
      </c>
      <c r="G525" s="304" t="s">
        <v>5730</v>
      </c>
      <c r="H525" s="287" t="s">
        <v>1090</v>
      </c>
      <c r="I525" s="287" t="s">
        <v>8</v>
      </c>
      <c r="J525" s="287" t="s">
        <v>5</v>
      </c>
      <c r="K525" s="287" t="s">
        <v>969</v>
      </c>
      <c r="L525" s="287" t="s">
        <v>5448</v>
      </c>
      <c r="M525" s="285" t="s">
        <v>5211</v>
      </c>
      <c r="N525" s="285" t="s">
        <v>101</v>
      </c>
      <c r="O525" s="287" t="s">
        <v>5731</v>
      </c>
      <c r="P525" s="304" t="s">
        <v>37</v>
      </c>
      <c r="Q525" s="286"/>
    </row>
    <row r="526" spans="1:17" ht="43.2" x14ac:dyDescent="0.3">
      <c r="A526" s="284" t="s">
        <v>30</v>
      </c>
      <c r="B526" s="289"/>
      <c r="C526" s="288" t="s">
        <v>5215</v>
      </c>
      <c r="D526" s="288"/>
      <c r="E526" s="305" t="s">
        <v>6395</v>
      </c>
      <c r="F526" s="305" t="s">
        <v>6396</v>
      </c>
      <c r="G526" s="305" t="s">
        <v>6397</v>
      </c>
      <c r="H526" s="290" t="s">
        <v>1090</v>
      </c>
      <c r="I526" s="290" t="s">
        <v>8</v>
      </c>
      <c r="J526" s="290" t="s">
        <v>5</v>
      </c>
      <c r="K526" s="290" t="s">
        <v>1292</v>
      </c>
      <c r="L526" s="290"/>
      <c r="M526" s="288" t="s">
        <v>5211</v>
      </c>
      <c r="N526" s="288" t="s">
        <v>101</v>
      </c>
      <c r="O526" s="290"/>
      <c r="P526" s="305" t="s">
        <v>37</v>
      </c>
      <c r="Q526" s="289"/>
    </row>
    <row r="527" spans="1:17" ht="43.2" x14ac:dyDescent="0.3">
      <c r="A527" s="284" t="s">
        <v>30</v>
      </c>
      <c r="B527" s="286"/>
      <c r="C527" s="285" t="s">
        <v>6398</v>
      </c>
      <c r="D527" s="285"/>
      <c r="E527" s="304" t="s">
        <v>6399</v>
      </c>
      <c r="F527" s="304" t="s">
        <v>6400</v>
      </c>
      <c r="G527" s="304" t="s">
        <v>6401</v>
      </c>
      <c r="H527" s="287" t="s">
        <v>1090</v>
      </c>
      <c r="I527" s="287" t="s">
        <v>8</v>
      </c>
      <c r="J527" s="287" t="s">
        <v>5</v>
      </c>
      <c r="K527" s="287" t="s">
        <v>1292</v>
      </c>
      <c r="L527" s="287"/>
      <c r="M527" s="285" t="s">
        <v>5211</v>
      </c>
      <c r="N527" s="285" t="s">
        <v>101</v>
      </c>
      <c r="O527" s="287"/>
      <c r="P527" s="304" t="s">
        <v>37</v>
      </c>
      <c r="Q527" s="286"/>
    </row>
    <row r="528" spans="1:17" ht="100.8" x14ac:dyDescent="0.3">
      <c r="A528" s="284" t="s">
        <v>30</v>
      </c>
      <c r="B528" s="288" t="s">
        <v>5683</v>
      </c>
      <c r="C528" s="288"/>
      <c r="D528" s="288" t="s">
        <v>2130</v>
      </c>
      <c r="E528" s="305" t="s">
        <v>2131</v>
      </c>
      <c r="F528" s="305" t="s">
        <v>2132</v>
      </c>
      <c r="G528" s="305" t="s">
        <v>2133</v>
      </c>
      <c r="H528" s="290" t="s">
        <v>33</v>
      </c>
      <c r="I528" s="290" t="s">
        <v>4</v>
      </c>
      <c r="J528" s="290" t="s">
        <v>5</v>
      </c>
      <c r="K528" s="290" t="s">
        <v>53</v>
      </c>
      <c r="L528" s="290" t="s">
        <v>166</v>
      </c>
      <c r="M528" s="288" t="s">
        <v>2134</v>
      </c>
      <c r="N528" s="288" t="s">
        <v>101</v>
      </c>
      <c r="O528" s="290"/>
      <c r="P528" s="305" t="s">
        <v>37</v>
      </c>
      <c r="Q528" s="289"/>
    </row>
    <row r="529" spans="1:17" ht="100.8" x14ac:dyDescent="0.3">
      <c r="A529" s="284" t="s">
        <v>30</v>
      </c>
      <c r="B529" s="285" t="s">
        <v>5683</v>
      </c>
      <c r="C529" s="285"/>
      <c r="D529" s="285" t="s">
        <v>2135</v>
      </c>
      <c r="E529" s="304" t="s">
        <v>2136</v>
      </c>
      <c r="F529" s="304" t="s">
        <v>2137</v>
      </c>
      <c r="G529" s="304" t="s">
        <v>2138</v>
      </c>
      <c r="H529" s="287" t="s">
        <v>33</v>
      </c>
      <c r="I529" s="287" t="s">
        <v>4</v>
      </c>
      <c r="J529" s="287" t="s">
        <v>5</v>
      </c>
      <c r="K529" s="287" t="s">
        <v>53</v>
      </c>
      <c r="L529" s="287" t="s">
        <v>166</v>
      </c>
      <c r="M529" s="285" t="s">
        <v>2134</v>
      </c>
      <c r="N529" s="285" t="s">
        <v>101</v>
      </c>
      <c r="O529" s="287"/>
      <c r="P529" s="304" t="s">
        <v>37</v>
      </c>
      <c r="Q529" s="286"/>
    </row>
    <row r="530" spans="1:17" ht="100.8" x14ac:dyDescent="0.3">
      <c r="A530" s="284" t="s">
        <v>30</v>
      </c>
      <c r="B530" s="288" t="s">
        <v>5683</v>
      </c>
      <c r="C530" s="288"/>
      <c r="D530" s="288" t="s">
        <v>2139</v>
      </c>
      <c r="E530" s="305" t="s">
        <v>2140</v>
      </c>
      <c r="F530" s="305" t="s">
        <v>2141</v>
      </c>
      <c r="G530" s="305" t="s">
        <v>2142</v>
      </c>
      <c r="H530" s="290" t="s">
        <v>33</v>
      </c>
      <c r="I530" s="290" t="s">
        <v>4</v>
      </c>
      <c r="J530" s="290" t="s">
        <v>5</v>
      </c>
      <c r="K530" s="290" t="s">
        <v>53</v>
      </c>
      <c r="L530" s="290" t="s">
        <v>166</v>
      </c>
      <c r="M530" s="288" t="s">
        <v>2134</v>
      </c>
      <c r="N530" s="288" t="s">
        <v>101</v>
      </c>
      <c r="O530" s="290"/>
      <c r="P530" s="305" t="s">
        <v>37</v>
      </c>
      <c r="Q530" s="289"/>
    </row>
    <row r="531" spans="1:17" ht="100.8" x14ac:dyDescent="0.3">
      <c r="A531" s="284" t="s">
        <v>30</v>
      </c>
      <c r="B531" s="285" t="s">
        <v>5683</v>
      </c>
      <c r="C531" s="285"/>
      <c r="D531" s="285" t="s">
        <v>2143</v>
      </c>
      <c r="E531" s="304" t="s">
        <v>2144</v>
      </c>
      <c r="F531" s="304" t="s">
        <v>2145</v>
      </c>
      <c r="G531" s="304" t="s">
        <v>2146</v>
      </c>
      <c r="H531" s="287" t="s">
        <v>33</v>
      </c>
      <c r="I531" s="287" t="s">
        <v>4</v>
      </c>
      <c r="J531" s="287" t="s">
        <v>5</v>
      </c>
      <c r="K531" s="287" t="s">
        <v>53</v>
      </c>
      <c r="L531" s="287" t="s">
        <v>166</v>
      </c>
      <c r="M531" s="285" t="s">
        <v>2134</v>
      </c>
      <c r="N531" s="285" t="s">
        <v>101</v>
      </c>
      <c r="O531" s="287"/>
      <c r="P531" s="304" t="s">
        <v>37</v>
      </c>
      <c r="Q531" s="286"/>
    </row>
    <row r="532" spans="1:17" ht="57.6" x14ac:dyDescent="0.3">
      <c r="A532" s="284" t="s">
        <v>30</v>
      </c>
      <c r="B532" s="288" t="s">
        <v>6402</v>
      </c>
      <c r="C532" s="288" t="s">
        <v>2147</v>
      </c>
      <c r="D532" s="288" t="s">
        <v>2148</v>
      </c>
      <c r="E532" s="305" t="s">
        <v>2149</v>
      </c>
      <c r="F532" s="305" t="s">
        <v>2150</v>
      </c>
      <c r="G532" s="305" t="s">
        <v>2151</v>
      </c>
      <c r="H532" s="290" t="s">
        <v>68</v>
      </c>
      <c r="I532" s="290" t="s">
        <v>8</v>
      </c>
      <c r="J532" s="290" t="s">
        <v>5</v>
      </c>
      <c r="K532" s="290" t="s">
        <v>69</v>
      </c>
      <c r="L532" s="290" t="s">
        <v>2152</v>
      </c>
      <c r="M532" s="288" t="s">
        <v>5666</v>
      </c>
      <c r="N532" s="288" t="s">
        <v>101</v>
      </c>
      <c r="O532" s="290"/>
      <c r="P532" s="305" t="s">
        <v>37</v>
      </c>
      <c r="Q532" s="289"/>
    </row>
    <row r="533" spans="1:17" ht="57.6" x14ac:dyDescent="0.3">
      <c r="A533" s="284" t="s">
        <v>30</v>
      </c>
      <c r="B533" s="285" t="s">
        <v>6402</v>
      </c>
      <c r="C533" s="285" t="s">
        <v>2153</v>
      </c>
      <c r="D533" s="285" t="s">
        <v>2154</v>
      </c>
      <c r="E533" s="304" t="s">
        <v>2155</v>
      </c>
      <c r="F533" s="304" t="s">
        <v>2156</v>
      </c>
      <c r="G533" s="304" t="s">
        <v>2157</v>
      </c>
      <c r="H533" s="287" t="s">
        <v>68</v>
      </c>
      <c r="I533" s="287" t="s">
        <v>8</v>
      </c>
      <c r="J533" s="287" t="s">
        <v>5</v>
      </c>
      <c r="K533" s="287" t="s">
        <v>69</v>
      </c>
      <c r="L533" s="287" t="s">
        <v>2152</v>
      </c>
      <c r="M533" s="285" t="s">
        <v>5666</v>
      </c>
      <c r="N533" s="285" t="s">
        <v>101</v>
      </c>
      <c r="O533" s="287"/>
      <c r="P533" s="304" t="s">
        <v>37</v>
      </c>
      <c r="Q533" s="286"/>
    </row>
    <row r="534" spans="1:17" ht="57.6" x14ac:dyDescent="0.3">
      <c r="A534" s="284" t="s">
        <v>30</v>
      </c>
      <c r="B534" s="288" t="s">
        <v>4701</v>
      </c>
      <c r="C534" s="288" t="s">
        <v>2158</v>
      </c>
      <c r="D534" s="288" t="s">
        <v>2159</v>
      </c>
      <c r="E534" s="305" t="s">
        <v>2160</v>
      </c>
      <c r="F534" s="305" t="s">
        <v>2161</v>
      </c>
      <c r="G534" s="305" t="s">
        <v>2162</v>
      </c>
      <c r="H534" s="290" t="s">
        <v>33</v>
      </c>
      <c r="I534" s="290" t="s">
        <v>8</v>
      </c>
      <c r="J534" s="290" t="s">
        <v>5</v>
      </c>
      <c r="K534" s="290" t="s">
        <v>53</v>
      </c>
      <c r="L534" s="290" t="s">
        <v>660</v>
      </c>
      <c r="M534" s="288" t="s">
        <v>2163</v>
      </c>
      <c r="N534" s="288" t="s">
        <v>101</v>
      </c>
      <c r="O534" s="290"/>
      <c r="P534" s="305" t="s">
        <v>37</v>
      </c>
      <c r="Q534" s="289"/>
    </row>
    <row r="535" spans="1:17" ht="57.6" x14ac:dyDescent="0.3">
      <c r="A535" s="284" t="s">
        <v>30</v>
      </c>
      <c r="B535" s="285" t="s">
        <v>5690</v>
      </c>
      <c r="C535" s="285" t="s">
        <v>2164</v>
      </c>
      <c r="D535" s="285" t="s">
        <v>2165</v>
      </c>
      <c r="E535" s="304" t="s">
        <v>2166</v>
      </c>
      <c r="F535" s="304" t="s">
        <v>2167</v>
      </c>
      <c r="G535" s="304" t="s">
        <v>2168</v>
      </c>
      <c r="H535" s="287" t="s">
        <v>33</v>
      </c>
      <c r="I535" s="287" t="s">
        <v>8</v>
      </c>
      <c r="J535" s="287" t="s">
        <v>5</v>
      </c>
      <c r="K535" s="287" t="s">
        <v>53</v>
      </c>
      <c r="L535" s="287" t="s">
        <v>660</v>
      </c>
      <c r="M535" s="285" t="s">
        <v>2163</v>
      </c>
      <c r="N535" s="285" t="s">
        <v>101</v>
      </c>
      <c r="O535" s="287"/>
      <c r="P535" s="304" t="s">
        <v>37</v>
      </c>
      <c r="Q535" s="286"/>
    </row>
    <row r="536" spans="1:17" ht="57.6" x14ac:dyDescent="0.3">
      <c r="A536" s="284" t="s">
        <v>30</v>
      </c>
      <c r="B536" s="288" t="s">
        <v>5690</v>
      </c>
      <c r="C536" s="288" t="s">
        <v>2169</v>
      </c>
      <c r="D536" s="288" t="s">
        <v>2170</v>
      </c>
      <c r="E536" s="305" t="s">
        <v>2171</v>
      </c>
      <c r="F536" s="305" t="s">
        <v>2172</v>
      </c>
      <c r="G536" s="305" t="s">
        <v>2173</v>
      </c>
      <c r="H536" s="290" t="s">
        <v>33</v>
      </c>
      <c r="I536" s="290" t="s">
        <v>8</v>
      </c>
      <c r="J536" s="290" t="s">
        <v>5</v>
      </c>
      <c r="K536" s="290" t="s">
        <v>53</v>
      </c>
      <c r="L536" s="290" t="s">
        <v>660</v>
      </c>
      <c r="M536" s="288" t="s">
        <v>2163</v>
      </c>
      <c r="N536" s="288" t="s">
        <v>101</v>
      </c>
      <c r="O536" s="290"/>
      <c r="P536" s="305" t="s">
        <v>37</v>
      </c>
      <c r="Q536" s="289"/>
    </row>
    <row r="537" spans="1:17" ht="57.6" x14ac:dyDescent="0.3">
      <c r="A537" s="284" t="s">
        <v>30</v>
      </c>
      <c r="B537" s="285" t="s">
        <v>5690</v>
      </c>
      <c r="C537" s="285" t="s">
        <v>2174</v>
      </c>
      <c r="D537" s="285" t="s">
        <v>2175</v>
      </c>
      <c r="E537" s="304" t="s">
        <v>2176</v>
      </c>
      <c r="F537" s="304" t="s">
        <v>2177</v>
      </c>
      <c r="G537" s="304" t="s">
        <v>2178</v>
      </c>
      <c r="H537" s="287" t="s">
        <v>33</v>
      </c>
      <c r="I537" s="287" t="s">
        <v>8</v>
      </c>
      <c r="J537" s="287" t="s">
        <v>5</v>
      </c>
      <c r="K537" s="287" t="s">
        <v>53</v>
      </c>
      <c r="L537" s="287" t="s">
        <v>660</v>
      </c>
      <c r="M537" s="285" t="s">
        <v>2163</v>
      </c>
      <c r="N537" s="285" t="s">
        <v>101</v>
      </c>
      <c r="O537" s="287"/>
      <c r="P537" s="304" t="s">
        <v>37</v>
      </c>
      <c r="Q537" s="286"/>
    </row>
    <row r="538" spans="1:17" ht="57.6" x14ac:dyDescent="0.3">
      <c r="A538" s="284" t="s">
        <v>30</v>
      </c>
      <c r="B538" s="288" t="s">
        <v>6310</v>
      </c>
      <c r="C538" s="288" t="s">
        <v>2179</v>
      </c>
      <c r="D538" s="288" t="s">
        <v>2180</v>
      </c>
      <c r="E538" s="305" t="s">
        <v>2181</v>
      </c>
      <c r="F538" s="305" t="s">
        <v>2182</v>
      </c>
      <c r="G538" s="305" t="s">
        <v>2183</v>
      </c>
      <c r="H538" s="290" t="s">
        <v>33</v>
      </c>
      <c r="I538" s="290" t="s">
        <v>8</v>
      </c>
      <c r="J538" s="290" t="s">
        <v>5</v>
      </c>
      <c r="K538" s="290" t="s">
        <v>53</v>
      </c>
      <c r="L538" s="290" t="s">
        <v>660</v>
      </c>
      <c r="M538" s="288" t="s">
        <v>2163</v>
      </c>
      <c r="N538" s="288" t="s">
        <v>101</v>
      </c>
      <c r="O538" s="290"/>
      <c r="P538" s="305" t="s">
        <v>37</v>
      </c>
      <c r="Q538" s="289"/>
    </row>
    <row r="539" spans="1:17" ht="57.6" x14ac:dyDescent="0.3">
      <c r="A539" s="284" t="s">
        <v>30</v>
      </c>
      <c r="B539" s="285" t="s">
        <v>5690</v>
      </c>
      <c r="C539" s="285" t="s">
        <v>2184</v>
      </c>
      <c r="D539" s="285" t="s">
        <v>2185</v>
      </c>
      <c r="E539" s="304" t="s">
        <v>2186</v>
      </c>
      <c r="F539" s="304" t="s">
        <v>2161</v>
      </c>
      <c r="G539" s="304" t="s">
        <v>2187</v>
      </c>
      <c r="H539" s="287" t="s">
        <v>33</v>
      </c>
      <c r="I539" s="287" t="s">
        <v>8</v>
      </c>
      <c r="J539" s="287" t="s">
        <v>5</v>
      </c>
      <c r="K539" s="287" t="s">
        <v>53</v>
      </c>
      <c r="L539" s="287" t="s">
        <v>660</v>
      </c>
      <c r="M539" s="285" t="s">
        <v>2163</v>
      </c>
      <c r="N539" s="285" t="s">
        <v>101</v>
      </c>
      <c r="O539" s="287"/>
      <c r="P539" s="304" t="s">
        <v>37</v>
      </c>
      <c r="Q539" s="286"/>
    </row>
    <row r="540" spans="1:17" ht="57.6" x14ac:dyDescent="0.3">
      <c r="A540" s="284" t="s">
        <v>30</v>
      </c>
      <c r="B540" s="288" t="s">
        <v>6310</v>
      </c>
      <c r="C540" s="288" t="s">
        <v>2188</v>
      </c>
      <c r="D540" s="288" t="s">
        <v>2189</v>
      </c>
      <c r="E540" s="305" t="s">
        <v>2190</v>
      </c>
      <c r="F540" s="305" t="s">
        <v>2191</v>
      </c>
      <c r="G540" s="305" t="s">
        <v>2192</v>
      </c>
      <c r="H540" s="290" t="s">
        <v>33</v>
      </c>
      <c r="I540" s="290" t="s">
        <v>8</v>
      </c>
      <c r="J540" s="290" t="s">
        <v>5</v>
      </c>
      <c r="K540" s="290" t="s">
        <v>53</v>
      </c>
      <c r="L540" s="290" t="s">
        <v>660</v>
      </c>
      <c r="M540" s="288" t="s">
        <v>2163</v>
      </c>
      <c r="N540" s="288"/>
      <c r="O540" s="290"/>
      <c r="P540" s="305" t="s">
        <v>37</v>
      </c>
      <c r="Q540" s="289"/>
    </row>
    <row r="541" spans="1:17" ht="57.6" x14ac:dyDescent="0.3">
      <c r="A541" s="284" t="s">
        <v>30</v>
      </c>
      <c r="B541" s="285" t="s">
        <v>5690</v>
      </c>
      <c r="C541" s="285" t="s">
        <v>2193</v>
      </c>
      <c r="D541" s="285" t="s">
        <v>2194</v>
      </c>
      <c r="E541" s="304" t="s">
        <v>2195</v>
      </c>
      <c r="F541" s="304" t="s">
        <v>2196</v>
      </c>
      <c r="G541" s="304" t="s">
        <v>2197</v>
      </c>
      <c r="H541" s="287" t="s">
        <v>33</v>
      </c>
      <c r="I541" s="287" t="s">
        <v>8</v>
      </c>
      <c r="J541" s="287" t="s">
        <v>5</v>
      </c>
      <c r="K541" s="287" t="s">
        <v>53</v>
      </c>
      <c r="L541" s="287" t="s">
        <v>660</v>
      </c>
      <c r="M541" s="285" t="s">
        <v>2163</v>
      </c>
      <c r="N541" s="285"/>
      <c r="O541" s="287"/>
      <c r="P541" s="304" t="s">
        <v>37</v>
      </c>
      <c r="Q541" s="286"/>
    </row>
    <row r="542" spans="1:17" ht="57.6" x14ac:dyDescent="0.3">
      <c r="A542" s="284" t="s">
        <v>30</v>
      </c>
      <c r="B542" s="288" t="s">
        <v>6310</v>
      </c>
      <c r="C542" s="288" t="s">
        <v>2198</v>
      </c>
      <c r="D542" s="288" t="s">
        <v>2199</v>
      </c>
      <c r="E542" s="305" t="s">
        <v>2200</v>
      </c>
      <c r="F542" s="305" t="s">
        <v>2201</v>
      </c>
      <c r="G542" s="305" t="s">
        <v>2202</v>
      </c>
      <c r="H542" s="290" t="s">
        <v>33</v>
      </c>
      <c r="I542" s="290" t="s">
        <v>8</v>
      </c>
      <c r="J542" s="290" t="s">
        <v>5</v>
      </c>
      <c r="K542" s="290" t="s">
        <v>53</v>
      </c>
      <c r="L542" s="290" t="s">
        <v>660</v>
      </c>
      <c r="M542" s="288" t="s">
        <v>2163</v>
      </c>
      <c r="N542" s="288" t="s">
        <v>101</v>
      </c>
      <c r="O542" s="290"/>
      <c r="P542" s="305" t="s">
        <v>37</v>
      </c>
      <c r="Q542" s="289"/>
    </row>
    <row r="543" spans="1:17" ht="57.6" x14ac:dyDescent="0.3">
      <c r="A543" s="284" t="s">
        <v>30</v>
      </c>
      <c r="B543" s="285" t="s">
        <v>5690</v>
      </c>
      <c r="C543" s="285" t="s">
        <v>2203</v>
      </c>
      <c r="D543" s="285" t="s">
        <v>2204</v>
      </c>
      <c r="E543" s="304" t="s">
        <v>2205</v>
      </c>
      <c r="F543" s="304" t="s">
        <v>2206</v>
      </c>
      <c r="G543" s="304" t="s">
        <v>2207</v>
      </c>
      <c r="H543" s="287" t="s">
        <v>33</v>
      </c>
      <c r="I543" s="287" t="s">
        <v>8</v>
      </c>
      <c r="J543" s="287" t="s">
        <v>5</v>
      </c>
      <c r="K543" s="287" t="s">
        <v>53</v>
      </c>
      <c r="L543" s="287" t="s">
        <v>660</v>
      </c>
      <c r="M543" s="285" t="s">
        <v>2163</v>
      </c>
      <c r="N543" s="285" t="s">
        <v>101</v>
      </c>
      <c r="O543" s="287"/>
      <c r="P543" s="304" t="s">
        <v>37</v>
      </c>
      <c r="Q543" s="286"/>
    </row>
    <row r="544" spans="1:17" ht="57.6" x14ac:dyDescent="0.3">
      <c r="A544" s="284" t="s">
        <v>30</v>
      </c>
      <c r="B544" s="288" t="s">
        <v>5690</v>
      </c>
      <c r="C544" s="288" t="s">
        <v>2208</v>
      </c>
      <c r="D544" s="288" t="s">
        <v>2209</v>
      </c>
      <c r="E544" s="305" t="s">
        <v>2210</v>
      </c>
      <c r="F544" s="305" t="s">
        <v>2211</v>
      </c>
      <c r="G544" s="305" t="s">
        <v>2212</v>
      </c>
      <c r="H544" s="290" t="s">
        <v>33</v>
      </c>
      <c r="I544" s="290" t="s">
        <v>8</v>
      </c>
      <c r="J544" s="290" t="s">
        <v>5</v>
      </c>
      <c r="K544" s="290" t="s">
        <v>53</v>
      </c>
      <c r="L544" s="290" t="s">
        <v>660</v>
      </c>
      <c r="M544" s="288" t="s">
        <v>2163</v>
      </c>
      <c r="N544" s="288"/>
      <c r="O544" s="290"/>
      <c r="P544" s="305" t="s">
        <v>37</v>
      </c>
      <c r="Q544" s="289"/>
    </row>
    <row r="545" spans="1:17" ht="57.6" x14ac:dyDescent="0.3">
      <c r="A545" s="284" t="s">
        <v>30</v>
      </c>
      <c r="B545" s="285" t="s">
        <v>5690</v>
      </c>
      <c r="C545" s="285" t="s">
        <v>2213</v>
      </c>
      <c r="D545" s="285" t="s">
        <v>2214</v>
      </c>
      <c r="E545" s="304" t="s">
        <v>2215</v>
      </c>
      <c r="F545" s="304" t="s">
        <v>2216</v>
      </c>
      <c r="G545" s="304" t="s">
        <v>2217</v>
      </c>
      <c r="H545" s="287" t="s">
        <v>33</v>
      </c>
      <c r="I545" s="287" t="s">
        <v>8</v>
      </c>
      <c r="J545" s="287" t="s">
        <v>5</v>
      </c>
      <c r="K545" s="287" t="s">
        <v>53</v>
      </c>
      <c r="L545" s="287" t="s">
        <v>660</v>
      </c>
      <c r="M545" s="285" t="s">
        <v>2163</v>
      </c>
      <c r="N545" s="285" t="s">
        <v>101</v>
      </c>
      <c r="O545" s="287"/>
      <c r="P545" s="304" t="s">
        <v>37</v>
      </c>
      <c r="Q545" s="286"/>
    </row>
    <row r="546" spans="1:17" ht="57.6" x14ac:dyDescent="0.3">
      <c r="A546" s="284" t="s">
        <v>30</v>
      </c>
      <c r="B546" s="288" t="s">
        <v>5219</v>
      </c>
      <c r="C546" s="288" t="s">
        <v>2218</v>
      </c>
      <c r="D546" s="288" t="s">
        <v>2219</v>
      </c>
      <c r="E546" s="305" t="s">
        <v>2220</v>
      </c>
      <c r="F546" s="305" t="s">
        <v>2221</v>
      </c>
      <c r="G546" s="305" t="s">
        <v>2222</v>
      </c>
      <c r="H546" s="290" t="s">
        <v>68</v>
      </c>
      <c r="I546" s="290" t="s">
        <v>8</v>
      </c>
      <c r="J546" s="290" t="s">
        <v>5</v>
      </c>
      <c r="K546" s="290" t="s">
        <v>42</v>
      </c>
      <c r="L546" s="290" t="s">
        <v>48</v>
      </c>
      <c r="M546" s="288" t="s">
        <v>6348</v>
      </c>
      <c r="N546" s="288"/>
      <c r="O546" s="290"/>
      <c r="P546" s="305" t="s">
        <v>37</v>
      </c>
      <c r="Q546" s="289"/>
    </row>
    <row r="547" spans="1:17" ht="57.6" x14ac:dyDescent="0.3">
      <c r="A547" s="284" t="s">
        <v>30</v>
      </c>
      <c r="B547" s="285" t="s">
        <v>5219</v>
      </c>
      <c r="C547" s="285" t="s">
        <v>2223</v>
      </c>
      <c r="D547" s="285" t="s">
        <v>2224</v>
      </c>
      <c r="E547" s="304" t="s">
        <v>2225</v>
      </c>
      <c r="F547" s="304" t="s">
        <v>2226</v>
      </c>
      <c r="G547" s="304" t="s">
        <v>2227</v>
      </c>
      <c r="H547" s="287" t="s">
        <v>68</v>
      </c>
      <c r="I547" s="287" t="s">
        <v>8</v>
      </c>
      <c r="J547" s="287" t="s">
        <v>5</v>
      </c>
      <c r="K547" s="287" t="s">
        <v>42</v>
      </c>
      <c r="L547" s="287" t="s">
        <v>48</v>
      </c>
      <c r="M547" s="285" t="s">
        <v>6348</v>
      </c>
      <c r="N547" s="285"/>
      <c r="O547" s="287"/>
      <c r="P547" s="304" t="s">
        <v>37</v>
      </c>
      <c r="Q547" s="286"/>
    </row>
    <row r="548" spans="1:17" ht="57.6" x14ac:dyDescent="0.3">
      <c r="A548" s="284" t="s">
        <v>30</v>
      </c>
      <c r="B548" s="288" t="s">
        <v>5219</v>
      </c>
      <c r="C548" s="288" t="s">
        <v>2228</v>
      </c>
      <c r="D548" s="288" t="s">
        <v>2229</v>
      </c>
      <c r="E548" s="305" t="s">
        <v>2230</v>
      </c>
      <c r="F548" s="305" t="s">
        <v>2231</v>
      </c>
      <c r="G548" s="305" t="s">
        <v>2232</v>
      </c>
      <c r="H548" s="290" t="s">
        <v>33</v>
      </c>
      <c r="I548" s="290" t="s">
        <v>8</v>
      </c>
      <c r="J548" s="290" t="s">
        <v>5</v>
      </c>
      <c r="K548" s="290" t="s">
        <v>42</v>
      </c>
      <c r="L548" s="290" t="s">
        <v>48</v>
      </c>
      <c r="M548" s="288" t="s">
        <v>44</v>
      </c>
      <c r="N548" s="288" t="s">
        <v>36</v>
      </c>
      <c r="O548" s="290" t="s">
        <v>1024</v>
      </c>
      <c r="P548" s="305" t="s">
        <v>37</v>
      </c>
      <c r="Q548" s="289"/>
    </row>
    <row r="549" spans="1:17" ht="72" x14ac:dyDescent="0.3">
      <c r="A549" s="284" t="s">
        <v>30</v>
      </c>
      <c r="B549" s="285" t="s">
        <v>5219</v>
      </c>
      <c r="C549" s="285" t="s">
        <v>2233</v>
      </c>
      <c r="D549" s="285" t="s">
        <v>2234</v>
      </c>
      <c r="E549" s="304" t="s">
        <v>2235</v>
      </c>
      <c r="F549" s="304" t="s">
        <v>2236</v>
      </c>
      <c r="G549" s="304" t="s">
        <v>2237</v>
      </c>
      <c r="H549" s="287" t="s">
        <v>33</v>
      </c>
      <c r="I549" s="287" t="s">
        <v>8</v>
      </c>
      <c r="J549" s="287" t="s">
        <v>5</v>
      </c>
      <c r="K549" s="287" t="s">
        <v>42</v>
      </c>
      <c r="L549" s="287" t="s">
        <v>48</v>
      </c>
      <c r="M549" s="285" t="s">
        <v>44</v>
      </c>
      <c r="N549" s="285" t="s">
        <v>36</v>
      </c>
      <c r="O549" s="287" t="s">
        <v>1024</v>
      </c>
      <c r="P549" s="304" t="s">
        <v>37</v>
      </c>
      <c r="Q549" s="286"/>
    </row>
    <row r="550" spans="1:17" ht="57.6" x14ac:dyDescent="0.3">
      <c r="A550" s="284" t="s">
        <v>30</v>
      </c>
      <c r="B550" s="288" t="s">
        <v>1017</v>
      </c>
      <c r="C550" s="288" t="s">
        <v>2238</v>
      </c>
      <c r="D550" s="288" t="s">
        <v>2239</v>
      </c>
      <c r="E550" s="305" t="s">
        <v>2240</v>
      </c>
      <c r="F550" s="305" t="s">
        <v>2241</v>
      </c>
      <c r="G550" s="305" t="s">
        <v>2242</v>
      </c>
      <c r="H550" s="290" t="s">
        <v>33</v>
      </c>
      <c r="I550" s="290" t="s">
        <v>8</v>
      </c>
      <c r="J550" s="290" t="s">
        <v>5</v>
      </c>
      <c r="K550" s="290" t="s">
        <v>42</v>
      </c>
      <c r="L550" s="290" t="s">
        <v>48</v>
      </c>
      <c r="M550" s="288" t="s">
        <v>1023</v>
      </c>
      <c r="N550" s="288" t="s">
        <v>36</v>
      </c>
      <c r="O550" s="290" t="s">
        <v>1024</v>
      </c>
      <c r="P550" s="305" t="s">
        <v>37</v>
      </c>
      <c r="Q550" s="289"/>
    </row>
    <row r="551" spans="1:17" ht="72" x14ac:dyDescent="0.3">
      <c r="A551" s="284" t="s">
        <v>30</v>
      </c>
      <c r="B551" s="285" t="s">
        <v>5219</v>
      </c>
      <c r="C551" s="285" t="s">
        <v>2243</v>
      </c>
      <c r="D551" s="285" t="s">
        <v>2244</v>
      </c>
      <c r="E551" s="304" t="s">
        <v>2245</v>
      </c>
      <c r="F551" s="304" t="s">
        <v>2246</v>
      </c>
      <c r="G551" s="304" t="s">
        <v>2247</v>
      </c>
      <c r="H551" s="287" t="s">
        <v>33</v>
      </c>
      <c r="I551" s="287" t="s">
        <v>8</v>
      </c>
      <c r="J551" s="287" t="s">
        <v>5</v>
      </c>
      <c r="K551" s="287" t="s">
        <v>42</v>
      </c>
      <c r="L551" s="287" t="s">
        <v>48</v>
      </c>
      <c r="M551" s="285" t="s">
        <v>1023</v>
      </c>
      <c r="N551" s="285" t="s">
        <v>36</v>
      </c>
      <c r="O551" s="287" t="s">
        <v>1024</v>
      </c>
      <c r="P551" s="304" t="s">
        <v>37</v>
      </c>
      <c r="Q551" s="286"/>
    </row>
    <row r="552" spans="1:17" ht="57.6" x14ac:dyDescent="0.3">
      <c r="A552" s="284" t="s">
        <v>30</v>
      </c>
      <c r="B552" s="288" t="s">
        <v>5219</v>
      </c>
      <c r="C552" s="288" t="s">
        <v>2248</v>
      </c>
      <c r="D552" s="288" t="s">
        <v>2249</v>
      </c>
      <c r="E552" s="305" t="s">
        <v>2250</v>
      </c>
      <c r="F552" s="305" t="s">
        <v>2251</v>
      </c>
      <c r="G552" s="305" t="s">
        <v>2252</v>
      </c>
      <c r="H552" s="290" t="s">
        <v>33</v>
      </c>
      <c r="I552" s="290" t="s">
        <v>8</v>
      </c>
      <c r="J552" s="290" t="s">
        <v>5</v>
      </c>
      <c r="K552" s="290" t="s">
        <v>42</v>
      </c>
      <c r="L552" s="290" t="s">
        <v>48</v>
      </c>
      <c r="M552" s="288" t="s">
        <v>1023</v>
      </c>
      <c r="N552" s="288" t="s">
        <v>36</v>
      </c>
      <c r="O552" s="290" t="s">
        <v>1024</v>
      </c>
      <c r="P552" s="305" t="s">
        <v>37</v>
      </c>
      <c r="Q552" s="289"/>
    </row>
    <row r="553" spans="1:17" ht="72" x14ac:dyDescent="0.3">
      <c r="A553" s="284" t="s">
        <v>30</v>
      </c>
      <c r="B553" s="285" t="s">
        <v>5707</v>
      </c>
      <c r="C553" s="285" t="s">
        <v>2253</v>
      </c>
      <c r="D553" s="285" t="s">
        <v>2254</v>
      </c>
      <c r="E553" s="304" t="s">
        <v>2255</v>
      </c>
      <c r="F553" s="304" t="s">
        <v>2256</v>
      </c>
      <c r="G553" s="304" t="s">
        <v>2257</v>
      </c>
      <c r="H553" s="287" t="s">
        <v>33</v>
      </c>
      <c r="I553" s="287" t="s">
        <v>8</v>
      </c>
      <c r="J553" s="287" t="s">
        <v>5</v>
      </c>
      <c r="K553" s="287" t="s">
        <v>42</v>
      </c>
      <c r="L553" s="287" t="s">
        <v>48</v>
      </c>
      <c r="M553" s="285" t="s">
        <v>1023</v>
      </c>
      <c r="N553" s="285" t="s">
        <v>36</v>
      </c>
      <c r="O553" s="287" t="s">
        <v>1024</v>
      </c>
      <c r="P553" s="304" t="s">
        <v>37</v>
      </c>
      <c r="Q553" s="286"/>
    </row>
    <row r="554" spans="1:17" ht="72" x14ac:dyDescent="0.3">
      <c r="A554" s="284" t="s">
        <v>30</v>
      </c>
      <c r="B554" s="288" t="s">
        <v>6329</v>
      </c>
      <c r="C554" s="288" t="s">
        <v>2258</v>
      </c>
      <c r="D554" s="288" t="s">
        <v>2259</v>
      </c>
      <c r="E554" s="305" t="s">
        <v>2260</v>
      </c>
      <c r="F554" s="305" t="s">
        <v>2261</v>
      </c>
      <c r="G554" s="305" t="s">
        <v>2262</v>
      </c>
      <c r="H554" s="290" t="s">
        <v>33</v>
      </c>
      <c r="I554" s="290" t="s">
        <v>8</v>
      </c>
      <c r="J554" s="290" t="s">
        <v>5</v>
      </c>
      <c r="K554" s="290" t="s">
        <v>42</v>
      </c>
      <c r="L554" s="290" t="s">
        <v>48</v>
      </c>
      <c r="M554" s="288" t="s">
        <v>1023</v>
      </c>
      <c r="N554" s="288" t="s">
        <v>36</v>
      </c>
      <c r="O554" s="290" t="s">
        <v>1024</v>
      </c>
      <c r="P554" s="305" t="s">
        <v>37</v>
      </c>
      <c r="Q554" s="289"/>
    </row>
    <row r="555" spans="1:17" ht="57.6" x14ac:dyDescent="0.3">
      <c r="A555" s="284" t="s">
        <v>30</v>
      </c>
      <c r="B555" s="285" t="s">
        <v>5707</v>
      </c>
      <c r="C555" s="285" t="s">
        <v>2263</v>
      </c>
      <c r="D555" s="285" t="s">
        <v>2264</v>
      </c>
      <c r="E555" s="304" t="s">
        <v>2265</v>
      </c>
      <c r="F555" s="304" t="s">
        <v>2266</v>
      </c>
      <c r="G555" s="304" t="s">
        <v>2267</v>
      </c>
      <c r="H555" s="287" t="s">
        <v>33</v>
      </c>
      <c r="I555" s="287" t="s">
        <v>8</v>
      </c>
      <c r="J555" s="287" t="s">
        <v>5</v>
      </c>
      <c r="K555" s="287" t="s">
        <v>42</v>
      </c>
      <c r="L555" s="287" t="s">
        <v>48</v>
      </c>
      <c r="M555" s="285" t="s">
        <v>1023</v>
      </c>
      <c r="N555" s="285" t="s">
        <v>36</v>
      </c>
      <c r="O555" s="287" t="s">
        <v>1024</v>
      </c>
      <c r="P555" s="304" t="s">
        <v>37</v>
      </c>
      <c r="Q555" s="286"/>
    </row>
    <row r="556" spans="1:17" ht="57.6" x14ac:dyDescent="0.3">
      <c r="A556" s="284" t="s">
        <v>30</v>
      </c>
      <c r="B556" s="288" t="s">
        <v>5707</v>
      </c>
      <c r="C556" s="288" t="s">
        <v>2268</v>
      </c>
      <c r="D556" s="288" t="s">
        <v>2269</v>
      </c>
      <c r="E556" s="305" t="s">
        <v>2270</v>
      </c>
      <c r="F556" s="305" t="s">
        <v>2271</v>
      </c>
      <c r="G556" s="305" t="s">
        <v>2272</v>
      </c>
      <c r="H556" s="290" t="s">
        <v>33</v>
      </c>
      <c r="I556" s="290" t="s">
        <v>8</v>
      </c>
      <c r="J556" s="290" t="s">
        <v>5</v>
      </c>
      <c r="K556" s="290" t="s">
        <v>42</v>
      </c>
      <c r="L556" s="290" t="s">
        <v>48</v>
      </c>
      <c r="M556" s="288" t="s">
        <v>1023</v>
      </c>
      <c r="N556" s="288" t="s">
        <v>36</v>
      </c>
      <c r="O556" s="290" t="s">
        <v>1024</v>
      </c>
      <c r="P556" s="305" t="s">
        <v>37</v>
      </c>
      <c r="Q556" s="289"/>
    </row>
    <row r="557" spans="1:17" ht="57.6" x14ac:dyDescent="0.3">
      <c r="A557" s="284" t="s">
        <v>30</v>
      </c>
      <c r="B557" s="285" t="s">
        <v>6329</v>
      </c>
      <c r="C557" s="285" t="s">
        <v>2273</v>
      </c>
      <c r="D557" s="285" t="s">
        <v>2274</v>
      </c>
      <c r="E557" s="304" t="s">
        <v>2275</v>
      </c>
      <c r="F557" s="304" t="s">
        <v>2276</v>
      </c>
      <c r="G557" s="304" t="s">
        <v>2277</v>
      </c>
      <c r="H557" s="287" t="s">
        <v>33</v>
      </c>
      <c r="I557" s="287" t="s">
        <v>8</v>
      </c>
      <c r="J557" s="287" t="s">
        <v>5</v>
      </c>
      <c r="K557" s="287" t="s">
        <v>42</v>
      </c>
      <c r="L557" s="287" t="s">
        <v>48</v>
      </c>
      <c r="M557" s="285" t="s">
        <v>1023</v>
      </c>
      <c r="N557" s="285" t="s">
        <v>36</v>
      </c>
      <c r="O557" s="287" t="s">
        <v>1024</v>
      </c>
      <c r="P557" s="304" t="s">
        <v>37</v>
      </c>
      <c r="Q557" s="286"/>
    </row>
    <row r="558" spans="1:17" ht="57.6" x14ac:dyDescent="0.3">
      <c r="A558" s="284" t="s">
        <v>30</v>
      </c>
      <c r="B558" s="288" t="s">
        <v>5707</v>
      </c>
      <c r="C558" s="288" t="s">
        <v>2278</v>
      </c>
      <c r="D558" s="288" t="s">
        <v>2279</v>
      </c>
      <c r="E558" s="305" t="s">
        <v>2280</v>
      </c>
      <c r="F558" s="305" t="s">
        <v>2281</v>
      </c>
      <c r="G558" s="305" t="s">
        <v>2282</v>
      </c>
      <c r="H558" s="290" t="s">
        <v>33</v>
      </c>
      <c r="I558" s="290" t="s">
        <v>8</v>
      </c>
      <c r="J558" s="290" t="s">
        <v>5</v>
      </c>
      <c r="K558" s="290" t="s">
        <v>42</v>
      </c>
      <c r="L558" s="290" t="s">
        <v>48</v>
      </c>
      <c r="M558" s="288" t="s">
        <v>1023</v>
      </c>
      <c r="N558" s="288" t="s">
        <v>36</v>
      </c>
      <c r="O558" s="290" t="s">
        <v>1024</v>
      </c>
      <c r="P558" s="305" t="s">
        <v>37</v>
      </c>
      <c r="Q558" s="289"/>
    </row>
    <row r="559" spans="1:17" ht="72" x14ac:dyDescent="0.3">
      <c r="A559" s="284" t="s">
        <v>30</v>
      </c>
      <c r="B559" s="285" t="s">
        <v>5219</v>
      </c>
      <c r="C559" s="285" t="s">
        <v>2283</v>
      </c>
      <c r="D559" s="285" t="s">
        <v>2284</v>
      </c>
      <c r="E559" s="304" t="s">
        <v>2285</v>
      </c>
      <c r="F559" s="304" t="s">
        <v>2286</v>
      </c>
      <c r="G559" s="304" t="s">
        <v>2287</v>
      </c>
      <c r="H559" s="287" t="s">
        <v>33</v>
      </c>
      <c r="I559" s="287" t="s">
        <v>8</v>
      </c>
      <c r="J559" s="287" t="s">
        <v>5</v>
      </c>
      <c r="K559" s="287" t="s">
        <v>42</v>
      </c>
      <c r="L559" s="287" t="s">
        <v>48</v>
      </c>
      <c r="M559" s="285" t="s">
        <v>44</v>
      </c>
      <c r="N559" s="285" t="s">
        <v>36</v>
      </c>
      <c r="O559" s="287" t="s">
        <v>1024</v>
      </c>
      <c r="P559" s="304" t="s">
        <v>37</v>
      </c>
      <c r="Q559" s="286"/>
    </row>
    <row r="560" spans="1:17" ht="72" x14ac:dyDescent="0.3">
      <c r="A560" s="284" t="s">
        <v>30</v>
      </c>
      <c r="B560" s="288" t="s">
        <v>5219</v>
      </c>
      <c r="C560" s="288" t="s">
        <v>2288</v>
      </c>
      <c r="D560" s="288" t="s">
        <v>2289</v>
      </c>
      <c r="E560" s="305" t="s">
        <v>2290</v>
      </c>
      <c r="F560" s="305" t="s">
        <v>2291</v>
      </c>
      <c r="G560" s="305" t="s">
        <v>2292</v>
      </c>
      <c r="H560" s="290" t="s">
        <v>33</v>
      </c>
      <c r="I560" s="290" t="s">
        <v>8</v>
      </c>
      <c r="J560" s="290" t="s">
        <v>5</v>
      </c>
      <c r="K560" s="290" t="s">
        <v>42</v>
      </c>
      <c r="L560" s="290" t="s">
        <v>48</v>
      </c>
      <c r="M560" s="288" t="s">
        <v>44</v>
      </c>
      <c r="N560" s="288" t="s">
        <v>36</v>
      </c>
      <c r="O560" s="290" t="s">
        <v>1024</v>
      </c>
      <c r="P560" s="305" t="s">
        <v>37</v>
      </c>
      <c r="Q560" s="289"/>
    </row>
    <row r="561" spans="1:17" ht="57.6" x14ac:dyDescent="0.3">
      <c r="A561" s="284" t="s">
        <v>30</v>
      </c>
      <c r="B561" s="285" t="s">
        <v>6329</v>
      </c>
      <c r="C561" s="285" t="s">
        <v>2293</v>
      </c>
      <c r="D561" s="285" t="s">
        <v>2294</v>
      </c>
      <c r="E561" s="304" t="s">
        <v>2295</v>
      </c>
      <c r="F561" s="304" t="s">
        <v>2296</v>
      </c>
      <c r="G561" s="304" t="s">
        <v>2297</v>
      </c>
      <c r="H561" s="287" t="s">
        <v>33</v>
      </c>
      <c r="I561" s="287" t="s">
        <v>8</v>
      </c>
      <c r="J561" s="287" t="s">
        <v>5</v>
      </c>
      <c r="K561" s="287" t="s">
        <v>42</v>
      </c>
      <c r="L561" s="287" t="s">
        <v>48</v>
      </c>
      <c r="M561" s="285" t="s">
        <v>44</v>
      </c>
      <c r="N561" s="285" t="s">
        <v>36</v>
      </c>
      <c r="O561" s="287" t="s">
        <v>1024</v>
      </c>
      <c r="P561" s="304" t="s">
        <v>37</v>
      </c>
      <c r="Q561" s="286"/>
    </row>
    <row r="562" spans="1:17" ht="100.8" x14ac:dyDescent="0.3">
      <c r="A562" s="284" t="s">
        <v>30</v>
      </c>
      <c r="B562" s="288" t="s">
        <v>5691</v>
      </c>
      <c r="C562" s="288"/>
      <c r="D562" s="288" t="s">
        <v>5220</v>
      </c>
      <c r="E562" s="305" t="s">
        <v>5221</v>
      </c>
      <c r="F562" s="305" t="s">
        <v>5222</v>
      </c>
      <c r="G562" s="305" t="s">
        <v>5223</v>
      </c>
      <c r="H562" s="290" t="s">
        <v>33</v>
      </c>
      <c r="I562" s="290" t="s">
        <v>4</v>
      </c>
      <c r="J562" s="290" t="s">
        <v>5</v>
      </c>
      <c r="K562" s="290" t="s">
        <v>53</v>
      </c>
      <c r="L562" s="290" t="s">
        <v>434</v>
      </c>
      <c r="M562" s="288" t="s">
        <v>711</v>
      </c>
      <c r="N562" s="288" t="s">
        <v>101</v>
      </c>
      <c r="O562" s="290" t="s">
        <v>5128</v>
      </c>
      <c r="P562" s="305" t="s">
        <v>37</v>
      </c>
      <c r="Q562" s="289"/>
    </row>
    <row r="563" spans="1:17" ht="100.8" x14ac:dyDescent="0.3">
      <c r="A563" s="284" t="s">
        <v>30</v>
      </c>
      <c r="B563" s="285" t="s">
        <v>5691</v>
      </c>
      <c r="C563" s="285"/>
      <c r="D563" s="285" t="s">
        <v>5224</v>
      </c>
      <c r="E563" s="304" t="s">
        <v>5225</v>
      </c>
      <c r="F563" s="304" t="s">
        <v>5226</v>
      </c>
      <c r="G563" s="304" t="s">
        <v>5227</v>
      </c>
      <c r="H563" s="287" t="s">
        <v>33</v>
      </c>
      <c r="I563" s="287" t="s">
        <v>4</v>
      </c>
      <c r="J563" s="287" t="s">
        <v>5</v>
      </c>
      <c r="K563" s="287" t="s">
        <v>53</v>
      </c>
      <c r="L563" s="287" t="s">
        <v>434</v>
      </c>
      <c r="M563" s="285" t="s">
        <v>711</v>
      </c>
      <c r="N563" s="285" t="s">
        <v>101</v>
      </c>
      <c r="O563" s="287" t="s">
        <v>5129</v>
      </c>
      <c r="P563" s="304" t="s">
        <v>37</v>
      </c>
      <c r="Q563" s="286"/>
    </row>
    <row r="564" spans="1:17" ht="100.8" x14ac:dyDescent="0.3">
      <c r="A564" s="284" t="s">
        <v>30</v>
      </c>
      <c r="B564" s="288" t="s">
        <v>5691</v>
      </c>
      <c r="C564" s="288"/>
      <c r="D564" s="288" t="s">
        <v>5228</v>
      </c>
      <c r="E564" s="305" t="s">
        <v>5229</v>
      </c>
      <c r="F564" s="305" t="s">
        <v>5230</v>
      </c>
      <c r="G564" s="305" t="s">
        <v>5231</v>
      </c>
      <c r="H564" s="290" t="s">
        <v>33</v>
      </c>
      <c r="I564" s="290" t="s">
        <v>4</v>
      </c>
      <c r="J564" s="290" t="s">
        <v>5</v>
      </c>
      <c r="K564" s="290" t="s">
        <v>53</v>
      </c>
      <c r="L564" s="290" t="s">
        <v>434</v>
      </c>
      <c r="M564" s="288" t="s">
        <v>711</v>
      </c>
      <c r="N564" s="288" t="s">
        <v>101</v>
      </c>
      <c r="O564" s="290" t="s">
        <v>5129</v>
      </c>
      <c r="P564" s="305" t="s">
        <v>37</v>
      </c>
      <c r="Q564" s="289"/>
    </row>
    <row r="565" spans="1:17" ht="100.8" x14ac:dyDescent="0.3">
      <c r="A565" s="284" t="s">
        <v>30</v>
      </c>
      <c r="B565" s="285" t="s">
        <v>5691</v>
      </c>
      <c r="C565" s="285"/>
      <c r="D565" s="285" t="s">
        <v>5232</v>
      </c>
      <c r="E565" s="304" t="s">
        <v>5233</v>
      </c>
      <c r="F565" s="304" t="s">
        <v>5234</v>
      </c>
      <c r="G565" s="304" t="s">
        <v>5235</v>
      </c>
      <c r="H565" s="287" t="s">
        <v>33</v>
      </c>
      <c r="I565" s="287" t="s">
        <v>4</v>
      </c>
      <c r="J565" s="287" t="s">
        <v>5</v>
      </c>
      <c r="K565" s="287" t="s">
        <v>53</v>
      </c>
      <c r="L565" s="287" t="s">
        <v>434</v>
      </c>
      <c r="M565" s="285" t="s">
        <v>711</v>
      </c>
      <c r="N565" s="285" t="s">
        <v>101</v>
      </c>
      <c r="O565" s="287" t="s">
        <v>5129</v>
      </c>
      <c r="P565" s="304" t="s">
        <v>37</v>
      </c>
      <c r="Q565" s="286"/>
    </row>
    <row r="566" spans="1:17" ht="100.8" x14ac:dyDescent="0.3">
      <c r="A566" s="284" t="s">
        <v>30</v>
      </c>
      <c r="B566" s="288" t="s">
        <v>6295</v>
      </c>
      <c r="C566" s="288" t="s">
        <v>2298</v>
      </c>
      <c r="D566" s="288" t="s">
        <v>2299</v>
      </c>
      <c r="E566" s="305" t="s">
        <v>2300</v>
      </c>
      <c r="F566" s="305" t="s">
        <v>2301</v>
      </c>
      <c r="G566" s="305" t="s">
        <v>2302</v>
      </c>
      <c r="H566" s="290" t="s">
        <v>358</v>
      </c>
      <c r="I566" s="290" t="s">
        <v>8</v>
      </c>
      <c r="J566" s="290" t="s">
        <v>5</v>
      </c>
      <c r="K566" s="290" t="s">
        <v>60</v>
      </c>
      <c r="L566" s="290" t="s">
        <v>454</v>
      </c>
      <c r="M566" s="288" t="s">
        <v>2303</v>
      </c>
      <c r="N566" s="288" t="s">
        <v>36</v>
      </c>
      <c r="O566" s="290" t="s">
        <v>2304</v>
      </c>
      <c r="P566" s="305" t="s">
        <v>37</v>
      </c>
      <c r="Q566" s="289"/>
    </row>
    <row r="567" spans="1:17" ht="100.8" x14ac:dyDescent="0.3">
      <c r="A567" s="284" t="s">
        <v>30</v>
      </c>
      <c r="B567" s="285" t="s">
        <v>6295</v>
      </c>
      <c r="C567" s="285" t="s">
        <v>2305</v>
      </c>
      <c r="D567" s="285" t="s">
        <v>2306</v>
      </c>
      <c r="E567" s="304" t="s">
        <v>2307</v>
      </c>
      <c r="F567" s="304" t="s">
        <v>2308</v>
      </c>
      <c r="G567" s="304" t="s">
        <v>2309</v>
      </c>
      <c r="H567" s="287" t="s">
        <v>358</v>
      </c>
      <c r="I567" s="287" t="s">
        <v>8</v>
      </c>
      <c r="J567" s="287" t="s">
        <v>5</v>
      </c>
      <c r="K567" s="287" t="s">
        <v>60</v>
      </c>
      <c r="L567" s="287" t="s">
        <v>454</v>
      </c>
      <c r="M567" s="285" t="s">
        <v>2310</v>
      </c>
      <c r="N567" s="285" t="s">
        <v>36</v>
      </c>
      <c r="O567" s="287" t="s">
        <v>2304</v>
      </c>
      <c r="P567" s="304" t="s">
        <v>37</v>
      </c>
      <c r="Q567" s="286"/>
    </row>
    <row r="568" spans="1:17" ht="86.4" x14ac:dyDescent="0.3">
      <c r="A568" s="284" t="s">
        <v>30</v>
      </c>
      <c r="B568" s="288" t="s">
        <v>6295</v>
      </c>
      <c r="C568" s="288" t="s">
        <v>2311</v>
      </c>
      <c r="D568" s="288" t="s">
        <v>2312</v>
      </c>
      <c r="E568" s="305" t="s">
        <v>2313</v>
      </c>
      <c r="F568" s="305" t="s">
        <v>2314</v>
      </c>
      <c r="G568" s="305" t="s">
        <v>2315</v>
      </c>
      <c r="H568" s="290" t="s">
        <v>358</v>
      </c>
      <c r="I568" s="290" t="s">
        <v>8</v>
      </c>
      <c r="J568" s="290" t="s">
        <v>5</v>
      </c>
      <c r="K568" s="290" t="s">
        <v>60</v>
      </c>
      <c r="L568" s="290" t="s">
        <v>454</v>
      </c>
      <c r="M568" s="288" t="s">
        <v>2303</v>
      </c>
      <c r="N568" s="288" t="s">
        <v>36</v>
      </c>
      <c r="O568" s="290" t="s">
        <v>2304</v>
      </c>
      <c r="P568" s="305" t="s">
        <v>37</v>
      </c>
      <c r="Q568" s="289"/>
    </row>
    <row r="569" spans="1:17" ht="100.8" x14ac:dyDescent="0.3">
      <c r="A569" s="284" t="s">
        <v>30</v>
      </c>
      <c r="B569" s="285" t="s">
        <v>6295</v>
      </c>
      <c r="C569" s="285" t="s">
        <v>2316</v>
      </c>
      <c r="D569" s="285" t="s">
        <v>2317</v>
      </c>
      <c r="E569" s="304" t="s">
        <v>2318</v>
      </c>
      <c r="F569" s="304" t="s">
        <v>2319</v>
      </c>
      <c r="G569" s="304" t="s">
        <v>2320</v>
      </c>
      <c r="H569" s="287" t="s">
        <v>358</v>
      </c>
      <c r="I569" s="287" t="s">
        <v>8</v>
      </c>
      <c r="J569" s="287" t="s">
        <v>5</v>
      </c>
      <c r="K569" s="287" t="s">
        <v>60</v>
      </c>
      <c r="L569" s="287" t="s">
        <v>454</v>
      </c>
      <c r="M569" s="285" t="s">
        <v>2303</v>
      </c>
      <c r="N569" s="285" t="s">
        <v>36</v>
      </c>
      <c r="O569" s="287" t="s">
        <v>2304</v>
      </c>
      <c r="P569" s="304" t="s">
        <v>37</v>
      </c>
      <c r="Q569" s="286"/>
    </row>
    <row r="570" spans="1:17" ht="43.2" x14ac:dyDescent="0.3">
      <c r="A570" s="284" t="s">
        <v>30</v>
      </c>
      <c r="B570" s="288" t="s">
        <v>5732</v>
      </c>
      <c r="C570" s="288" t="s">
        <v>2321</v>
      </c>
      <c r="D570" s="288" t="s">
        <v>2322</v>
      </c>
      <c r="E570" s="305" t="s">
        <v>2323</v>
      </c>
      <c r="F570" s="305" t="s">
        <v>2324</v>
      </c>
      <c r="G570" s="305" t="s">
        <v>2325</v>
      </c>
      <c r="H570" s="290" t="s">
        <v>68</v>
      </c>
      <c r="I570" s="290" t="s">
        <v>8</v>
      </c>
      <c r="J570" s="290" t="s">
        <v>5</v>
      </c>
      <c r="K570" s="290" t="s">
        <v>709</v>
      </c>
      <c r="L570" s="290" t="s">
        <v>928</v>
      </c>
      <c r="M570" s="288" t="s">
        <v>2326</v>
      </c>
      <c r="N570" s="288" t="s">
        <v>101</v>
      </c>
      <c r="O570" s="290"/>
      <c r="P570" s="305" t="s">
        <v>37</v>
      </c>
      <c r="Q570" s="289"/>
    </row>
    <row r="571" spans="1:17" ht="72" x14ac:dyDescent="0.3">
      <c r="A571" s="284" t="s">
        <v>30</v>
      </c>
      <c r="B571" s="285" t="s">
        <v>5733</v>
      </c>
      <c r="C571" s="285" t="s">
        <v>2327</v>
      </c>
      <c r="D571" s="285" t="s">
        <v>2328</v>
      </c>
      <c r="E571" s="304" t="s">
        <v>2329</v>
      </c>
      <c r="F571" s="304" t="s">
        <v>2330</v>
      </c>
      <c r="G571" s="304" t="s">
        <v>2331</v>
      </c>
      <c r="H571" s="287" t="s">
        <v>33</v>
      </c>
      <c r="I571" s="287" t="s">
        <v>8</v>
      </c>
      <c r="J571" s="287" t="s">
        <v>5</v>
      </c>
      <c r="K571" s="287" t="s">
        <v>60</v>
      </c>
      <c r="L571" s="287" t="s">
        <v>99</v>
      </c>
      <c r="M571" s="285" t="s">
        <v>2332</v>
      </c>
      <c r="N571" s="285" t="s">
        <v>101</v>
      </c>
      <c r="O571" s="287"/>
      <c r="P571" s="304" t="s">
        <v>37</v>
      </c>
      <c r="Q571" s="286"/>
    </row>
    <row r="572" spans="1:17" ht="72" x14ac:dyDescent="0.3">
      <c r="A572" s="284" t="s">
        <v>30</v>
      </c>
      <c r="B572" s="288" t="s">
        <v>5665</v>
      </c>
      <c r="C572" s="288" t="s">
        <v>2333</v>
      </c>
      <c r="D572" s="288" t="s">
        <v>2334</v>
      </c>
      <c r="E572" s="305" t="s">
        <v>2335</v>
      </c>
      <c r="F572" s="305" t="s">
        <v>2336</v>
      </c>
      <c r="G572" s="305" t="s">
        <v>2337</v>
      </c>
      <c r="H572" s="290" t="s">
        <v>33</v>
      </c>
      <c r="I572" s="290" t="s">
        <v>8</v>
      </c>
      <c r="J572" s="290" t="s">
        <v>5</v>
      </c>
      <c r="K572" s="290" t="s">
        <v>60</v>
      </c>
      <c r="L572" s="290" t="s">
        <v>99</v>
      </c>
      <c r="M572" s="288" t="s">
        <v>2332</v>
      </c>
      <c r="N572" s="288" t="s">
        <v>101</v>
      </c>
      <c r="O572" s="290"/>
      <c r="P572" s="305" t="s">
        <v>37</v>
      </c>
      <c r="Q572" s="289"/>
    </row>
    <row r="573" spans="1:17" ht="72" x14ac:dyDescent="0.3">
      <c r="A573" s="284" t="s">
        <v>30</v>
      </c>
      <c r="B573" s="285" t="s">
        <v>5665</v>
      </c>
      <c r="C573" s="285" t="s">
        <v>2338</v>
      </c>
      <c r="D573" s="285" t="s">
        <v>2339</v>
      </c>
      <c r="E573" s="304" t="s">
        <v>2340</v>
      </c>
      <c r="F573" s="304" t="s">
        <v>2341</v>
      </c>
      <c r="G573" s="304" t="s">
        <v>2342</v>
      </c>
      <c r="H573" s="287" t="s">
        <v>33</v>
      </c>
      <c r="I573" s="287" t="s">
        <v>8</v>
      </c>
      <c r="J573" s="287" t="s">
        <v>5</v>
      </c>
      <c r="K573" s="287" t="s">
        <v>60</v>
      </c>
      <c r="L573" s="287" t="s">
        <v>99</v>
      </c>
      <c r="M573" s="285" t="s">
        <v>2332</v>
      </c>
      <c r="N573" s="285" t="s">
        <v>101</v>
      </c>
      <c r="O573" s="287"/>
      <c r="P573" s="304" t="s">
        <v>37</v>
      </c>
      <c r="Q573" s="286"/>
    </row>
    <row r="574" spans="1:17" ht="72" x14ac:dyDescent="0.3">
      <c r="A574" s="284" t="s">
        <v>30</v>
      </c>
      <c r="B574" s="288" t="s">
        <v>5665</v>
      </c>
      <c r="C574" s="288" t="s">
        <v>2343</v>
      </c>
      <c r="D574" s="288" t="s">
        <v>2344</v>
      </c>
      <c r="E574" s="305" t="s">
        <v>2345</v>
      </c>
      <c r="F574" s="305" t="s">
        <v>2346</v>
      </c>
      <c r="G574" s="305" t="s">
        <v>2347</v>
      </c>
      <c r="H574" s="290" t="s">
        <v>33</v>
      </c>
      <c r="I574" s="290" t="s">
        <v>8</v>
      </c>
      <c r="J574" s="290" t="s">
        <v>5</v>
      </c>
      <c r="K574" s="290" t="s">
        <v>60</v>
      </c>
      <c r="L574" s="290" t="s">
        <v>99</v>
      </c>
      <c r="M574" s="288" t="s">
        <v>2332</v>
      </c>
      <c r="N574" s="288" t="s">
        <v>101</v>
      </c>
      <c r="O574" s="290"/>
      <c r="P574" s="305" t="s">
        <v>37</v>
      </c>
      <c r="Q574" s="289"/>
    </row>
    <row r="575" spans="1:17" ht="72" x14ac:dyDescent="0.3">
      <c r="A575" s="284" t="s">
        <v>30</v>
      </c>
      <c r="B575" s="285" t="s">
        <v>5665</v>
      </c>
      <c r="C575" s="285" t="s">
        <v>2348</v>
      </c>
      <c r="D575" s="285" t="s">
        <v>2349</v>
      </c>
      <c r="E575" s="304" t="s">
        <v>2350</v>
      </c>
      <c r="F575" s="304" t="s">
        <v>2351</v>
      </c>
      <c r="G575" s="304" t="s">
        <v>2352</v>
      </c>
      <c r="H575" s="287" t="s">
        <v>33</v>
      </c>
      <c r="I575" s="287" t="s">
        <v>8</v>
      </c>
      <c r="J575" s="287" t="s">
        <v>5</v>
      </c>
      <c r="K575" s="287" t="s">
        <v>60</v>
      </c>
      <c r="L575" s="287" t="s">
        <v>99</v>
      </c>
      <c r="M575" s="285" t="s">
        <v>2332</v>
      </c>
      <c r="N575" s="285" t="s">
        <v>101</v>
      </c>
      <c r="O575" s="287"/>
      <c r="P575" s="304" t="s">
        <v>37</v>
      </c>
      <c r="Q575" s="286"/>
    </row>
    <row r="576" spans="1:17" ht="72" x14ac:dyDescent="0.3">
      <c r="A576" s="284" t="s">
        <v>30</v>
      </c>
      <c r="B576" s="288" t="s">
        <v>5665</v>
      </c>
      <c r="C576" s="288" t="s">
        <v>2353</v>
      </c>
      <c r="D576" s="288" t="s">
        <v>2354</v>
      </c>
      <c r="E576" s="305" t="s">
        <v>2355</v>
      </c>
      <c r="F576" s="305" t="s">
        <v>2356</v>
      </c>
      <c r="G576" s="305" t="s">
        <v>2357</v>
      </c>
      <c r="H576" s="290" t="s">
        <v>33</v>
      </c>
      <c r="I576" s="290" t="s">
        <v>8</v>
      </c>
      <c r="J576" s="290" t="s">
        <v>5</v>
      </c>
      <c r="K576" s="290" t="s">
        <v>60</v>
      </c>
      <c r="L576" s="290" t="s">
        <v>99</v>
      </c>
      <c r="M576" s="288" t="s">
        <v>2332</v>
      </c>
      <c r="N576" s="288" t="s">
        <v>101</v>
      </c>
      <c r="O576" s="290"/>
      <c r="P576" s="305" t="s">
        <v>37</v>
      </c>
      <c r="Q576" s="289"/>
    </row>
    <row r="577" spans="1:17" ht="72" x14ac:dyDescent="0.3">
      <c r="A577" s="284" t="s">
        <v>30</v>
      </c>
      <c r="B577" s="285" t="s">
        <v>5665</v>
      </c>
      <c r="C577" s="285" t="s">
        <v>2358</v>
      </c>
      <c r="D577" s="285" t="s">
        <v>2359</v>
      </c>
      <c r="E577" s="304" t="s">
        <v>2360</v>
      </c>
      <c r="F577" s="304" t="s">
        <v>2361</v>
      </c>
      <c r="G577" s="304" t="s">
        <v>2362</v>
      </c>
      <c r="H577" s="287" t="s">
        <v>33</v>
      </c>
      <c r="I577" s="287" t="s">
        <v>8</v>
      </c>
      <c r="J577" s="287" t="s">
        <v>5</v>
      </c>
      <c r="K577" s="287" t="s">
        <v>60</v>
      </c>
      <c r="L577" s="287" t="s">
        <v>99</v>
      </c>
      <c r="M577" s="285" t="s">
        <v>2332</v>
      </c>
      <c r="N577" s="285" t="s">
        <v>101</v>
      </c>
      <c r="O577" s="287"/>
      <c r="P577" s="304" t="s">
        <v>37</v>
      </c>
      <c r="Q577" s="286"/>
    </row>
    <row r="578" spans="1:17" ht="72" x14ac:dyDescent="0.3">
      <c r="A578" s="284" t="s">
        <v>30</v>
      </c>
      <c r="B578" s="288" t="s">
        <v>5665</v>
      </c>
      <c r="C578" s="288" t="s">
        <v>2363</v>
      </c>
      <c r="D578" s="288" t="s">
        <v>2364</v>
      </c>
      <c r="E578" s="305" t="s">
        <v>2365</v>
      </c>
      <c r="F578" s="305" t="s">
        <v>2366</v>
      </c>
      <c r="G578" s="305" t="s">
        <v>2367</v>
      </c>
      <c r="H578" s="290" t="s">
        <v>33</v>
      </c>
      <c r="I578" s="290" t="s">
        <v>8</v>
      </c>
      <c r="J578" s="290" t="s">
        <v>5</v>
      </c>
      <c r="K578" s="290" t="s">
        <v>60</v>
      </c>
      <c r="L578" s="290" t="s">
        <v>99</v>
      </c>
      <c r="M578" s="288" t="s">
        <v>2332</v>
      </c>
      <c r="N578" s="288" t="s">
        <v>101</v>
      </c>
      <c r="O578" s="290"/>
      <c r="P578" s="305" t="s">
        <v>37</v>
      </c>
      <c r="Q578" s="289"/>
    </row>
    <row r="579" spans="1:17" ht="57.6" x14ac:dyDescent="0.3">
      <c r="A579" s="284" t="s">
        <v>30</v>
      </c>
      <c r="B579" s="285" t="s">
        <v>6376</v>
      </c>
      <c r="C579" s="285" t="s">
        <v>2368</v>
      </c>
      <c r="D579" s="285" t="s">
        <v>2369</v>
      </c>
      <c r="E579" s="304" t="s">
        <v>2370</v>
      </c>
      <c r="F579" s="304" t="s">
        <v>6403</v>
      </c>
      <c r="G579" s="304" t="s">
        <v>4031</v>
      </c>
      <c r="H579" s="287" t="s">
        <v>33</v>
      </c>
      <c r="I579" s="287" t="s">
        <v>8</v>
      </c>
      <c r="J579" s="287" t="s">
        <v>5</v>
      </c>
      <c r="K579" s="287" t="s">
        <v>34</v>
      </c>
      <c r="L579" s="287" t="s">
        <v>1452</v>
      </c>
      <c r="M579" s="285" t="s">
        <v>603</v>
      </c>
      <c r="N579" s="285" t="s">
        <v>36</v>
      </c>
      <c r="O579" s="287" t="s">
        <v>604</v>
      </c>
      <c r="P579" s="304" t="s">
        <v>37</v>
      </c>
      <c r="Q579" s="286"/>
    </row>
    <row r="580" spans="1:17" ht="57.6" x14ac:dyDescent="0.3">
      <c r="A580" s="284" t="s">
        <v>30</v>
      </c>
      <c r="B580" s="288" t="s">
        <v>6376</v>
      </c>
      <c r="C580" s="288" t="s">
        <v>2372</v>
      </c>
      <c r="D580" s="288" t="s">
        <v>2373</v>
      </c>
      <c r="E580" s="305" t="s">
        <v>2374</v>
      </c>
      <c r="F580" s="305" t="s">
        <v>2375</v>
      </c>
      <c r="G580" s="305" t="s">
        <v>2376</v>
      </c>
      <c r="H580" s="290" t="s">
        <v>33</v>
      </c>
      <c r="I580" s="290" t="s">
        <v>8</v>
      </c>
      <c r="J580" s="290" t="s">
        <v>5</v>
      </c>
      <c r="K580" s="290" t="s">
        <v>34</v>
      </c>
      <c r="L580" s="290" t="s">
        <v>1452</v>
      </c>
      <c r="M580" s="288" t="s">
        <v>603</v>
      </c>
      <c r="N580" s="288" t="s">
        <v>36</v>
      </c>
      <c r="O580" s="290" t="s">
        <v>604</v>
      </c>
      <c r="P580" s="305" t="s">
        <v>37</v>
      </c>
      <c r="Q580" s="289"/>
    </row>
    <row r="581" spans="1:17" ht="57.6" x14ac:dyDescent="0.3">
      <c r="A581" s="284" t="s">
        <v>30</v>
      </c>
      <c r="B581" s="285" t="s">
        <v>6376</v>
      </c>
      <c r="C581" s="285" t="s">
        <v>2377</v>
      </c>
      <c r="D581" s="285" t="s">
        <v>2378</v>
      </c>
      <c r="E581" s="304" t="s">
        <v>2379</v>
      </c>
      <c r="F581" s="304" t="s">
        <v>2380</v>
      </c>
      <c r="G581" s="304" t="s">
        <v>2381</v>
      </c>
      <c r="H581" s="287" t="s">
        <v>33</v>
      </c>
      <c r="I581" s="287" t="s">
        <v>8</v>
      </c>
      <c r="J581" s="287" t="s">
        <v>5</v>
      </c>
      <c r="K581" s="287" t="s">
        <v>34</v>
      </c>
      <c r="L581" s="287" t="s">
        <v>1452</v>
      </c>
      <c r="M581" s="285" t="s">
        <v>603</v>
      </c>
      <c r="N581" s="285" t="s">
        <v>36</v>
      </c>
      <c r="O581" s="287" t="s">
        <v>604</v>
      </c>
      <c r="P581" s="304" t="s">
        <v>37</v>
      </c>
      <c r="Q581" s="286"/>
    </row>
    <row r="582" spans="1:17" ht="57.6" x14ac:dyDescent="0.3">
      <c r="A582" s="284" t="s">
        <v>30</v>
      </c>
      <c r="B582" s="288" t="s">
        <v>6376</v>
      </c>
      <c r="C582" s="288" t="s">
        <v>2382</v>
      </c>
      <c r="D582" s="288" t="s">
        <v>2383</v>
      </c>
      <c r="E582" s="305" t="s">
        <v>2384</v>
      </c>
      <c r="F582" s="305" t="s">
        <v>2385</v>
      </c>
      <c r="G582" s="305" t="s">
        <v>2386</v>
      </c>
      <c r="H582" s="290" t="s">
        <v>33</v>
      </c>
      <c r="I582" s="290" t="s">
        <v>8</v>
      </c>
      <c r="J582" s="290" t="s">
        <v>5</v>
      </c>
      <c r="K582" s="290" t="s">
        <v>34</v>
      </c>
      <c r="L582" s="290" t="s">
        <v>1452</v>
      </c>
      <c r="M582" s="288" t="s">
        <v>603</v>
      </c>
      <c r="N582" s="288" t="s">
        <v>36</v>
      </c>
      <c r="O582" s="290" t="s">
        <v>604</v>
      </c>
      <c r="P582" s="305" t="s">
        <v>37</v>
      </c>
      <c r="Q582" s="289"/>
    </row>
    <row r="583" spans="1:17" ht="57.6" x14ac:dyDescent="0.3">
      <c r="A583" s="284" t="s">
        <v>30</v>
      </c>
      <c r="B583" s="285" t="s">
        <v>6376</v>
      </c>
      <c r="C583" s="285" t="s">
        <v>2387</v>
      </c>
      <c r="D583" s="285" t="s">
        <v>2388</v>
      </c>
      <c r="E583" s="304" t="s">
        <v>2389</v>
      </c>
      <c r="F583" s="304" t="s">
        <v>2390</v>
      </c>
      <c r="G583" s="304" t="s">
        <v>2391</v>
      </c>
      <c r="H583" s="287" t="s">
        <v>33</v>
      </c>
      <c r="I583" s="287" t="s">
        <v>8</v>
      </c>
      <c r="J583" s="287" t="s">
        <v>5</v>
      </c>
      <c r="K583" s="287" t="s">
        <v>34</v>
      </c>
      <c r="L583" s="287" t="s">
        <v>1452</v>
      </c>
      <c r="M583" s="285" t="s">
        <v>603</v>
      </c>
      <c r="N583" s="285" t="s">
        <v>36</v>
      </c>
      <c r="O583" s="287" t="s">
        <v>604</v>
      </c>
      <c r="P583" s="304" t="s">
        <v>37</v>
      </c>
      <c r="Q583" s="286"/>
    </row>
    <row r="584" spans="1:17" ht="72" x14ac:dyDescent="0.3">
      <c r="A584" s="284" t="s">
        <v>30</v>
      </c>
      <c r="B584" s="288" t="s">
        <v>5696</v>
      </c>
      <c r="C584" s="288"/>
      <c r="D584" s="288" t="s">
        <v>2392</v>
      </c>
      <c r="E584" s="305" t="s">
        <v>2393</v>
      </c>
      <c r="F584" s="305" t="s">
        <v>2394</v>
      </c>
      <c r="G584" s="305" t="s">
        <v>2395</v>
      </c>
      <c r="H584" s="290" t="s">
        <v>33</v>
      </c>
      <c r="I584" s="290" t="s">
        <v>4</v>
      </c>
      <c r="J584" s="290" t="s">
        <v>5</v>
      </c>
      <c r="K584" s="290" t="s">
        <v>34</v>
      </c>
      <c r="L584" s="290" t="s">
        <v>1452</v>
      </c>
      <c r="M584" s="288" t="s">
        <v>603</v>
      </c>
      <c r="N584" s="288" t="s">
        <v>36</v>
      </c>
      <c r="O584" s="290" t="s">
        <v>604</v>
      </c>
      <c r="P584" s="305" t="s">
        <v>37</v>
      </c>
      <c r="Q584" s="289"/>
    </row>
    <row r="585" spans="1:17" ht="72" x14ac:dyDescent="0.3">
      <c r="A585" s="284" t="s">
        <v>30</v>
      </c>
      <c r="B585" s="285" t="s">
        <v>6376</v>
      </c>
      <c r="C585" s="285"/>
      <c r="D585" s="285" t="s">
        <v>2396</v>
      </c>
      <c r="E585" s="304" t="s">
        <v>2397</v>
      </c>
      <c r="F585" s="304" t="s">
        <v>2398</v>
      </c>
      <c r="G585" s="304" t="s">
        <v>2399</v>
      </c>
      <c r="H585" s="287" t="s">
        <v>33</v>
      </c>
      <c r="I585" s="287" t="s">
        <v>4</v>
      </c>
      <c r="J585" s="287" t="s">
        <v>5</v>
      </c>
      <c r="K585" s="287" t="s">
        <v>34</v>
      </c>
      <c r="L585" s="287" t="s">
        <v>1452</v>
      </c>
      <c r="M585" s="285" t="s">
        <v>603</v>
      </c>
      <c r="N585" s="285" t="s">
        <v>36</v>
      </c>
      <c r="O585" s="287" t="s">
        <v>604</v>
      </c>
      <c r="P585" s="304" t="s">
        <v>37</v>
      </c>
      <c r="Q585" s="286"/>
    </row>
    <row r="586" spans="1:17" ht="72" x14ac:dyDescent="0.3">
      <c r="A586" s="284" t="s">
        <v>30</v>
      </c>
      <c r="B586" s="288" t="s">
        <v>5696</v>
      </c>
      <c r="C586" s="288"/>
      <c r="D586" s="288" t="s">
        <v>2404</v>
      </c>
      <c r="E586" s="305" t="s">
        <v>5734</v>
      </c>
      <c r="F586" s="305" t="s">
        <v>2405</v>
      </c>
      <c r="G586" s="305" t="s">
        <v>2406</v>
      </c>
      <c r="H586" s="290" t="s">
        <v>33</v>
      </c>
      <c r="I586" s="290" t="s">
        <v>4</v>
      </c>
      <c r="J586" s="290" t="s">
        <v>5</v>
      </c>
      <c r="K586" s="290" t="s">
        <v>34</v>
      </c>
      <c r="L586" s="290" t="s">
        <v>1452</v>
      </c>
      <c r="M586" s="288" t="s">
        <v>603</v>
      </c>
      <c r="N586" s="288" t="s">
        <v>101</v>
      </c>
      <c r="O586" s="290"/>
      <c r="P586" s="305" t="s">
        <v>37</v>
      </c>
      <c r="Q586" s="289"/>
    </row>
    <row r="587" spans="1:17" ht="72" x14ac:dyDescent="0.3">
      <c r="A587" s="284" t="s">
        <v>30</v>
      </c>
      <c r="B587" s="285" t="s">
        <v>6312</v>
      </c>
      <c r="C587" s="285"/>
      <c r="D587" s="285" t="s">
        <v>2400</v>
      </c>
      <c r="E587" s="304" t="s">
        <v>2401</v>
      </c>
      <c r="F587" s="304" t="s">
        <v>2402</v>
      </c>
      <c r="G587" s="304" t="s">
        <v>2403</v>
      </c>
      <c r="H587" s="287" t="s">
        <v>1090</v>
      </c>
      <c r="I587" s="287" t="s">
        <v>4</v>
      </c>
      <c r="J587" s="287" t="s">
        <v>5</v>
      </c>
      <c r="K587" s="287" t="s">
        <v>34</v>
      </c>
      <c r="L587" s="287" t="s">
        <v>1452</v>
      </c>
      <c r="M587" s="285" t="s">
        <v>603</v>
      </c>
      <c r="N587" s="285" t="s">
        <v>36</v>
      </c>
      <c r="O587" s="287" t="s">
        <v>604</v>
      </c>
      <c r="P587" s="304" t="s">
        <v>37</v>
      </c>
      <c r="Q587" s="286"/>
    </row>
    <row r="588" spans="1:17" ht="57.6" x14ac:dyDescent="0.3">
      <c r="A588" s="284" t="s">
        <v>30</v>
      </c>
      <c r="B588" s="288" t="s">
        <v>5685</v>
      </c>
      <c r="C588" s="288"/>
      <c r="D588" s="288" t="s">
        <v>2407</v>
      </c>
      <c r="E588" s="305" t="s">
        <v>2408</v>
      </c>
      <c r="F588" s="305" t="s">
        <v>2409</v>
      </c>
      <c r="G588" s="305" t="s">
        <v>2410</v>
      </c>
      <c r="H588" s="290" t="s">
        <v>33</v>
      </c>
      <c r="I588" s="290" t="s">
        <v>4</v>
      </c>
      <c r="J588" s="290" t="s">
        <v>5</v>
      </c>
      <c r="K588" s="290" t="s">
        <v>60</v>
      </c>
      <c r="L588" s="290" t="s">
        <v>440</v>
      </c>
      <c r="M588" s="288" t="s">
        <v>2026</v>
      </c>
      <c r="N588" s="288" t="s">
        <v>36</v>
      </c>
      <c r="O588" s="290" t="s">
        <v>4385</v>
      </c>
      <c r="P588" s="305" t="s">
        <v>37</v>
      </c>
      <c r="Q588" s="289"/>
    </row>
    <row r="589" spans="1:17" ht="57.6" x14ac:dyDescent="0.3">
      <c r="A589" s="284" t="s">
        <v>30</v>
      </c>
      <c r="B589" s="285" t="s">
        <v>5685</v>
      </c>
      <c r="C589" s="285"/>
      <c r="D589" s="285" t="s">
        <v>2411</v>
      </c>
      <c r="E589" s="304" t="s">
        <v>2412</v>
      </c>
      <c r="F589" s="304" t="s">
        <v>2413</v>
      </c>
      <c r="G589" s="304" t="s">
        <v>2414</v>
      </c>
      <c r="H589" s="287" t="s">
        <v>33</v>
      </c>
      <c r="I589" s="287" t="s">
        <v>4</v>
      </c>
      <c r="J589" s="287" t="s">
        <v>5</v>
      </c>
      <c r="K589" s="287" t="s">
        <v>60</v>
      </c>
      <c r="L589" s="287" t="s">
        <v>440</v>
      </c>
      <c r="M589" s="285" t="s">
        <v>2026</v>
      </c>
      <c r="N589" s="285" t="s">
        <v>36</v>
      </c>
      <c r="O589" s="287" t="s">
        <v>4385</v>
      </c>
      <c r="P589" s="304" t="s">
        <v>37</v>
      </c>
      <c r="Q589" s="286"/>
    </row>
    <row r="590" spans="1:17" ht="72" x14ac:dyDescent="0.3">
      <c r="A590" s="284" t="s">
        <v>30</v>
      </c>
      <c r="B590" s="288" t="s">
        <v>6301</v>
      </c>
      <c r="C590" s="288"/>
      <c r="D590" s="288" t="s">
        <v>2415</v>
      </c>
      <c r="E590" s="305" t="s">
        <v>2416</v>
      </c>
      <c r="F590" s="305" t="s">
        <v>2417</v>
      </c>
      <c r="G590" s="305" t="s">
        <v>2418</v>
      </c>
      <c r="H590" s="290" t="s">
        <v>33</v>
      </c>
      <c r="I590" s="290" t="s">
        <v>4</v>
      </c>
      <c r="J590" s="290" t="s">
        <v>5</v>
      </c>
      <c r="K590" s="290" t="s">
        <v>60</v>
      </c>
      <c r="L590" s="290" t="s">
        <v>440</v>
      </c>
      <c r="M590" s="288" t="s">
        <v>5686</v>
      </c>
      <c r="N590" s="288" t="s">
        <v>101</v>
      </c>
      <c r="O590" s="290"/>
      <c r="P590" s="305" t="s">
        <v>37</v>
      </c>
      <c r="Q590" s="289"/>
    </row>
    <row r="591" spans="1:17" ht="57.6" x14ac:dyDescent="0.3">
      <c r="A591" s="284" t="s">
        <v>30</v>
      </c>
      <c r="B591" s="285" t="s">
        <v>5690</v>
      </c>
      <c r="C591" s="285" t="s">
        <v>2419</v>
      </c>
      <c r="D591" s="285" t="s">
        <v>2420</v>
      </c>
      <c r="E591" s="304" t="s">
        <v>2421</v>
      </c>
      <c r="F591" s="304" t="s">
        <v>2422</v>
      </c>
      <c r="G591" s="304" t="s">
        <v>2423</v>
      </c>
      <c r="H591" s="287" t="s">
        <v>68</v>
      </c>
      <c r="I591" s="287" t="s">
        <v>8</v>
      </c>
      <c r="J591" s="287" t="s">
        <v>5</v>
      </c>
      <c r="K591" s="287" t="s">
        <v>53</v>
      </c>
      <c r="L591" s="287" t="s">
        <v>660</v>
      </c>
      <c r="M591" s="285" t="s">
        <v>6348</v>
      </c>
      <c r="N591" s="285" t="s">
        <v>101</v>
      </c>
      <c r="O591" s="287"/>
      <c r="P591" s="304" t="s">
        <v>37</v>
      </c>
      <c r="Q591" s="286"/>
    </row>
    <row r="592" spans="1:17" ht="57.6" x14ac:dyDescent="0.3">
      <c r="A592" s="284" t="s">
        <v>30</v>
      </c>
      <c r="B592" s="288" t="s">
        <v>5690</v>
      </c>
      <c r="C592" s="288" t="s">
        <v>2424</v>
      </c>
      <c r="D592" s="288" t="s">
        <v>2425</v>
      </c>
      <c r="E592" s="305" t="s">
        <v>2426</v>
      </c>
      <c r="F592" s="305" t="s">
        <v>2427</v>
      </c>
      <c r="G592" s="305" t="s">
        <v>2428</v>
      </c>
      <c r="H592" s="290" t="s">
        <v>68</v>
      </c>
      <c r="I592" s="290" t="s">
        <v>8</v>
      </c>
      <c r="J592" s="290" t="s">
        <v>5</v>
      </c>
      <c r="K592" s="290" t="s">
        <v>53</v>
      </c>
      <c r="L592" s="290" t="s">
        <v>660</v>
      </c>
      <c r="M592" s="288" t="s">
        <v>6348</v>
      </c>
      <c r="N592" s="288" t="s">
        <v>101</v>
      </c>
      <c r="O592" s="290"/>
      <c r="P592" s="305" t="s">
        <v>37</v>
      </c>
      <c r="Q592" s="289"/>
    </row>
    <row r="593" spans="1:17" ht="72" x14ac:dyDescent="0.3">
      <c r="A593" s="284" t="s">
        <v>30</v>
      </c>
      <c r="B593" s="285" t="s">
        <v>5690</v>
      </c>
      <c r="C593" s="285"/>
      <c r="D593" s="285" t="s">
        <v>2429</v>
      </c>
      <c r="E593" s="304" t="s">
        <v>2430</v>
      </c>
      <c r="F593" s="304" t="s">
        <v>2431</v>
      </c>
      <c r="G593" s="304" t="s">
        <v>2432</v>
      </c>
      <c r="H593" s="287" t="s">
        <v>33</v>
      </c>
      <c r="I593" s="287" t="s">
        <v>4</v>
      </c>
      <c r="J593" s="287" t="s">
        <v>5</v>
      </c>
      <c r="K593" s="287" t="s">
        <v>53</v>
      </c>
      <c r="L593" s="287" t="s">
        <v>660</v>
      </c>
      <c r="M593" s="285" t="s">
        <v>2433</v>
      </c>
      <c r="N593" s="285" t="s">
        <v>36</v>
      </c>
      <c r="O593" s="287" t="s">
        <v>13</v>
      </c>
      <c r="P593" s="304" t="s">
        <v>37</v>
      </c>
      <c r="Q593" s="286"/>
    </row>
    <row r="594" spans="1:17" ht="72" x14ac:dyDescent="0.3">
      <c r="A594" s="284" t="s">
        <v>30</v>
      </c>
      <c r="B594" s="288" t="s">
        <v>6310</v>
      </c>
      <c r="C594" s="288"/>
      <c r="D594" s="288" t="s">
        <v>2434</v>
      </c>
      <c r="E594" s="305" t="s">
        <v>2435</v>
      </c>
      <c r="F594" s="305" t="s">
        <v>2436</v>
      </c>
      <c r="G594" s="305" t="s">
        <v>2437</v>
      </c>
      <c r="H594" s="290" t="s">
        <v>33</v>
      </c>
      <c r="I594" s="290" t="s">
        <v>4</v>
      </c>
      <c r="J594" s="290" t="s">
        <v>5</v>
      </c>
      <c r="K594" s="290" t="s">
        <v>53</v>
      </c>
      <c r="L594" s="290" t="s">
        <v>660</v>
      </c>
      <c r="M594" s="288" t="s">
        <v>963</v>
      </c>
      <c r="N594" s="288" t="s">
        <v>36</v>
      </c>
      <c r="O594" s="290" t="s">
        <v>13</v>
      </c>
      <c r="P594" s="305" t="s">
        <v>37</v>
      </c>
      <c r="Q594" s="289"/>
    </row>
    <row r="595" spans="1:17" ht="57.6" x14ac:dyDescent="0.3">
      <c r="A595" s="284" t="s">
        <v>30</v>
      </c>
      <c r="B595" s="285" t="s">
        <v>5187</v>
      </c>
      <c r="C595" s="285"/>
      <c r="D595" s="285" t="s">
        <v>2438</v>
      </c>
      <c r="E595" s="304" t="s">
        <v>2439</v>
      </c>
      <c r="F595" s="304" t="s">
        <v>4504</v>
      </c>
      <c r="G595" s="304" t="s">
        <v>4505</v>
      </c>
      <c r="H595" s="287" t="s">
        <v>33</v>
      </c>
      <c r="I595" s="287" t="s">
        <v>4</v>
      </c>
      <c r="J595" s="287" t="s">
        <v>5</v>
      </c>
      <c r="K595" s="287" t="s">
        <v>34</v>
      </c>
      <c r="L595" s="287" t="s">
        <v>35</v>
      </c>
      <c r="M595" s="285" t="s">
        <v>4616</v>
      </c>
      <c r="N595" s="285" t="s">
        <v>36</v>
      </c>
      <c r="O595" s="287" t="s">
        <v>578</v>
      </c>
      <c r="P595" s="304" t="s">
        <v>37</v>
      </c>
      <c r="Q595" s="286"/>
    </row>
    <row r="596" spans="1:17" ht="57.6" x14ac:dyDescent="0.3">
      <c r="A596" s="284" t="s">
        <v>30</v>
      </c>
      <c r="B596" s="288" t="s">
        <v>6349</v>
      </c>
      <c r="C596" s="288"/>
      <c r="D596" s="288" t="s">
        <v>4506</v>
      </c>
      <c r="E596" s="305" t="s">
        <v>4507</v>
      </c>
      <c r="F596" s="305" t="s">
        <v>4508</v>
      </c>
      <c r="G596" s="305" t="s">
        <v>4509</v>
      </c>
      <c r="H596" s="290" t="s">
        <v>33</v>
      </c>
      <c r="I596" s="290" t="s">
        <v>4</v>
      </c>
      <c r="J596" s="290" t="s">
        <v>5</v>
      </c>
      <c r="K596" s="290" t="s">
        <v>34</v>
      </c>
      <c r="L596" s="290" t="s">
        <v>35</v>
      </c>
      <c r="M596" s="288" t="s">
        <v>4616</v>
      </c>
      <c r="N596" s="288" t="s">
        <v>36</v>
      </c>
      <c r="O596" s="290" t="s">
        <v>9</v>
      </c>
      <c r="P596" s="305" t="s">
        <v>37</v>
      </c>
      <c r="Q596" s="289"/>
    </row>
    <row r="597" spans="1:17" ht="72" x14ac:dyDescent="0.3">
      <c r="A597" s="284" t="s">
        <v>30</v>
      </c>
      <c r="B597" s="285" t="s">
        <v>6292</v>
      </c>
      <c r="C597" s="285"/>
      <c r="D597" s="285" t="s">
        <v>2440</v>
      </c>
      <c r="E597" s="304" t="s">
        <v>2441</v>
      </c>
      <c r="F597" s="304" t="s">
        <v>2442</v>
      </c>
      <c r="G597" s="304" t="s">
        <v>2443</v>
      </c>
      <c r="H597" s="287" t="s">
        <v>33</v>
      </c>
      <c r="I597" s="287" t="s">
        <v>4</v>
      </c>
      <c r="J597" s="287" t="s">
        <v>5</v>
      </c>
      <c r="K597" s="287" t="s">
        <v>53</v>
      </c>
      <c r="L597" s="287" t="s">
        <v>494</v>
      </c>
      <c r="M597" s="285" t="s">
        <v>500</v>
      </c>
      <c r="N597" s="285" t="s">
        <v>36</v>
      </c>
      <c r="O597" s="287" t="s">
        <v>13</v>
      </c>
      <c r="P597" s="304" t="s">
        <v>37</v>
      </c>
      <c r="Q597" s="286"/>
    </row>
    <row r="598" spans="1:17" ht="57.6" x14ac:dyDescent="0.3">
      <c r="A598" s="284" t="s">
        <v>30</v>
      </c>
      <c r="B598" s="288" t="s">
        <v>5173</v>
      </c>
      <c r="C598" s="288" t="s">
        <v>2444</v>
      </c>
      <c r="D598" s="288" t="s">
        <v>2445</v>
      </c>
      <c r="E598" s="305" t="s">
        <v>2446</v>
      </c>
      <c r="F598" s="305" t="s">
        <v>2447</v>
      </c>
      <c r="G598" s="305" t="s">
        <v>2448</v>
      </c>
      <c r="H598" s="290" t="s">
        <v>33</v>
      </c>
      <c r="I598" s="290" t="s">
        <v>8</v>
      </c>
      <c r="J598" s="290" t="s">
        <v>5</v>
      </c>
      <c r="K598" s="290" t="s">
        <v>60</v>
      </c>
      <c r="L598" s="290" t="s">
        <v>61</v>
      </c>
      <c r="M598" s="288" t="s">
        <v>2449</v>
      </c>
      <c r="N598" s="288" t="s">
        <v>36</v>
      </c>
      <c r="O598" s="290" t="s">
        <v>2031</v>
      </c>
      <c r="P598" s="305" t="s">
        <v>37</v>
      </c>
      <c r="Q598" s="289"/>
    </row>
    <row r="599" spans="1:17" ht="57.6" x14ac:dyDescent="0.3">
      <c r="A599" s="284" t="s">
        <v>30</v>
      </c>
      <c r="B599" s="285" t="s">
        <v>6404</v>
      </c>
      <c r="C599" s="285" t="s">
        <v>2450</v>
      </c>
      <c r="D599" s="285" t="s">
        <v>2451</v>
      </c>
      <c r="E599" s="304" t="s">
        <v>2452</v>
      </c>
      <c r="F599" s="304" t="s">
        <v>2453</v>
      </c>
      <c r="G599" s="304" t="s">
        <v>2454</v>
      </c>
      <c r="H599" s="287" t="s">
        <v>33</v>
      </c>
      <c r="I599" s="287" t="s">
        <v>8</v>
      </c>
      <c r="J599" s="287" t="s">
        <v>5</v>
      </c>
      <c r="K599" s="287" t="s">
        <v>60</v>
      </c>
      <c r="L599" s="287" t="s">
        <v>61</v>
      </c>
      <c r="M599" s="285" t="s">
        <v>2449</v>
      </c>
      <c r="N599" s="285" t="s">
        <v>36</v>
      </c>
      <c r="O599" s="287" t="s">
        <v>2031</v>
      </c>
      <c r="P599" s="304" t="s">
        <v>37</v>
      </c>
      <c r="Q599" s="286"/>
    </row>
    <row r="600" spans="1:17" ht="72" x14ac:dyDescent="0.3">
      <c r="A600" s="284" t="s">
        <v>30</v>
      </c>
      <c r="B600" s="288" t="s">
        <v>5162</v>
      </c>
      <c r="C600" s="288"/>
      <c r="D600" s="288" t="s">
        <v>2455</v>
      </c>
      <c r="E600" s="305" t="s">
        <v>2456</v>
      </c>
      <c r="F600" s="305" t="s">
        <v>2457</v>
      </c>
      <c r="G600" s="305" t="s">
        <v>2458</v>
      </c>
      <c r="H600" s="290" t="s">
        <v>33</v>
      </c>
      <c r="I600" s="290" t="s">
        <v>4</v>
      </c>
      <c r="J600" s="290" t="s">
        <v>5</v>
      </c>
      <c r="K600" s="290" t="s">
        <v>60</v>
      </c>
      <c r="L600" s="290" t="s">
        <v>61</v>
      </c>
      <c r="M600" s="288" t="s">
        <v>2459</v>
      </c>
      <c r="N600" s="288" t="s">
        <v>36</v>
      </c>
      <c r="O600" s="290" t="s">
        <v>13</v>
      </c>
      <c r="P600" s="305" t="s">
        <v>37</v>
      </c>
      <c r="Q600" s="289"/>
    </row>
    <row r="601" spans="1:17" ht="72" x14ac:dyDescent="0.3">
      <c r="A601" s="284" t="s">
        <v>30</v>
      </c>
      <c r="B601" s="285" t="s">
        <v>6353</v>
      </c>
      <c r="C601" s="285"/>
      <c r="D601" s="285" t="s">
        <v>2460</v>
      </c>
      <c r="E601" s="304" t="s">
        <v>2461</v>
      </c>
      <c r="F601" s="304" t="s">
        <v>2462</v>
      </c>
      <c r="G601" s="304" t="s">
        <v>2463</v>
      </c>
      <c r="H601" s="287" t="s">
        <v>33</v>
      </c>
      <c r="I601" s="287" t="s">
        <v>4</v>
      </c>
      <c r="J601" s="287" t="s">
        <v>5</v>
      </c>
      <c r="K601" s="287" t="s">
        <v>2464</v>
      </c>
      <c r="L601" s="287" t="s">
        <v>560</v>
      </c>
      <c r="M601" s="285" t="s">
        <v>2465</v>
      </c>
      <c r="N601" s="285" t="s">
        <v>101</v>
      </c>
      <c r="O601" s="287"/>
      <c r="P601" s="304" t="s">
        <v>37</v>
      </c>
      <c r="Q601" s="286"/>
    </row>
    <row r="602" spans="1:17" ht="72" x14ac:dyDescent="0.3">
      <c r="A602" s="284" t="s">
        <v>30</v>
      </c>
      <c r="B602" s="288" t="s">
        <v>6405</v>
      </c>
      <c r="C602" s="288"/>
      <c r="D602" s="288" t="s">
        <v>2466</v>
      </c>
      <c r="E602" s="305" t="s">
        <v>2467</v>
      </c>
      <c r="F602" s="305" t="s">
        <v>2468</v>
      </c>
      <c r="G602" s="305" t="s">
        <v>2469</v>
      </c>
      <c r="H602" s="290" t="s">
        <v>33</v>
      </c>
      <c r="I602" s="290" t="s">
        <v>4</v>
      </c>
      <c r="J602" s="290" t="s">
        <v>5</v>
      </c>
      <c r="K602" s="290" t="s">
        <v>60</v>
      </c>
      <c r="L602" s="290" t="s">
        <v>560</v>
      </c>
      <c r="M602" s="288" t="s">
        <v>2470</v>
      </c>
      <c r="N602" s="288" t="s">
        <v>101</v>
      </c>
      <c r="O602" s="290"/>
      <c r="P602" s="305" t="s">
        <v>37</v>
      </c>
      <c r="Q602" s="289"/>
    </row>
    <row r="603" spans="1:17" ht="57.6" x14ac:dyDescent="0.3">
      <c r="A603" s="284" t="s">
        <v>30</v>
      </c>
      <c r="B603" s="285" t="s">
        <v>5161</v>
      </c>
      <c r="C603" s="285" t="s">
        <v>2471</v>
      </c>
      <c r="D603" s="285" t="s">
        <v>2472</v>
      </c>
      <c r="E603" s="304" t="s">
        <v>2473</v>
      </c>
      <c r="F603" s="304" t="s">
        <v>2474</v>
      </c>
      <c r="G603" s="304" t="s">
        <v>2475</v>
      </c>
      <c r="H603" s="287" t="s">
        <v>33</v>
      </c>
      <c r="I603" s="287" t="s">
        <v>8</v>
      </c>
      <c r="J603" s="287" t="s">
        <v>5</v>
      </c>
      <c r="K603" s="287" t="s">
        <v>69</v>
      </c>
      <c r="L603" s="287" t="s">
        <v>2152</v>
      </c>
      <c r="M603" s="285" t="s">
        <v>5666</v>
      </c>
      <c r="N603" s="285" t="s">
        <v>36</v>
      </c>
      <c r="O603" s="287"/>
      <c r="P603" s="304" t="s">
        <v>37</v>
      </c>
      <c r="Q603" s="286"/>
    </row>
    <row r="604" spans="1:17" ht="57.6" x14ac:dyDescent="0.3">
      <c r="A604" s="284" t="s">
        <v>30</v>
      </c>
      <c r="B604" s="288" t="s">
        <v>5161</v>
      </c>
      <c r="C604" s="288" t="s">
        <v>2476</v>
      </c>
      <c r="D604" s="288" t="s">
        <v>2477</v>
      </c>
      <c r="E604" s="305" t="s">
        <v>2478</v>
      </c>
      <c r="F604" s="305" t="s">
        <v>2479</v>
      </c>
      <c r="G604" s="305" t="s">
        <v>2480</v>
      </c>
      <c r="H604" s="290" t="s">
        <v>33</v>
      </c>
      <c r="I604" s="290" t="s">
        <v>8</v>
      </c>
      <c r="J604" s="290" t="s">
        <v>5</v>
      </c>
      <c r="K604" s="290" t="s">
        <v>69</v>
      </c>
      <c r="L604" s="290" t="s">
        <v>2152</v>
      </c>
      <c r="M604" s="288" t="s">
        <v>5666</v>
      </c>
      <c r="N604" s="288" t="s">
        <v>36</v>
      </c>
      <c r="O604" s="290"/>
      <c r="P604" s="305" t="s">
        <v>37</v>
      </c>
      <c r="Q604" s="289"/>
    </row>
    <row r="605" spans="1:17" ht="57.6" x14ac:dyDescent="0.3">
      <c r="A605" s="284" t="s">
        <v>30</v>
      </c>
      <c r="B605" s="285" t="s">
        <v>5161</v>
      </c>
      <c r="C605" s="285" t="s">
        <v>2481</v>
      </c>
      <c r="D605" s="285" t="s">
        <v>2482</v>
      </c>
      <c r="E605" s="304" t="s">
        <v>2483</v>
      </c>
      <c r="F605" s="304" t="s">
        <v>2484</v>
      </c>
      <c r="G605" s="304" t="s">
        <v>2485</v>
      </c>
      <c r="H605" s="287" t="s">
        <v>33</v>
      </c>
      <c r="I605" s="287" t="s">
        <v>8</v>
      </c>
      <c r="J605" s="287" t="s">
        <v>5</v>
      </c>
      <c r="K605" s="287" t="s">
        <v>69</v>
      </c>
      <c r="L605" s="287" t="s">
        <v>2152</v>
      </c>
      <c r="M605" s="285" t="s">
        <v>5666</v>
      </c>
      <c r="N605" s="285" t="s">
        <v>36</v>
      </c>
      <c r="O605" s="287"/>
      <c r="P605" s="304" t="s">
        <v>37</v>
      </c>
      <c r="Q605" s="286"/>
    </row>
    <row r="606" spans="1:17" ht="57.6" x14ac:dyDescent="0.3">
      <c r="A606" s="284" t="s">
        <v>30</v>
      </c>
      <c r="B606" s="288" t="s">
        <v>5161</v>
      </c>
      <c r="C606" s="288" t="s">
        <v>2486</v>
      </c>
      <c r="D606" s="288" t="s">
        <v>2487</v>
      </c>
      <c r="E606" s="305" t="s">
        <v>2488</v>
      </c>
      <c r="F606" s="305" t="s">
        <v>2489</v>
      </c>
      <c r="G606" s="305" t="s">
        <v>2490</v>
      </c>
      <c r="H606" s="290" t="s">
        <v>33</v>
      </c>
      <c r="I606" s="290" t="s">
        <v>8</v>
      </c>
      <c r="J606" s="290" t="s">
        <v>5</v>
      </c>
      <c r="K606" s="290" t="s">
        <v>69</v>
      </c>
      <c r="L606" s="290" t="s">
        <v>2152</v>
      </c>
      <c r="M606" s="288" t="s">
        <v>5666</v>
      </c>
      <c r="N606" s="288" t="s">
        <v>36</v>
      </c>
      <c r="O606" s="290"/>
      <c r="P606" s="305" t="s">
        <v>37</v>
      </c>
      <c r="Q606" s="289"/>
    </row>
    <row r="607" spans="1:17" ht="57.6" x14ac:dyDescent="0.3">
      <c r="A607" s="284" t="s">
        <v>30</v>
      </c>
      <c r="B607" s="285" t="s">
        <v>5161</v>
      </c>
      <c r="C607" s="285" t="s">
        <v>2491</v>
      </c>
      <c r="D607" s="285" t="s">
        <v>2492</v>
      </c>
      <c r="E607" s="304" t="s">
        <v>2493</v>
      </c>
      <c r="F607" s="304" t="s">
        <v>2489</v>
      </c>
      <c r="G607" s="304" t="s">
        <v>2494</v>
      </c>
      <c r="H607" s="287" t="s">
        <v>33</v>
      </c>
      <c r="I607" s="287" t="s">
        <v>8</v>
      </c>
      <c r="J607" s="287" t="s">
        <v>5</v>
      </c>
      <c r="K607" s="287" t="s">
        <v>69</v>
      </c>
      <c r="L607" s="287" t="s">
        <v>2152</v>
      </c>
      <c r="M607" s="285" t="s">
        <v>5666</v>
      </c>
      <c r="N607" s="285" t="s">
        <v>36</v>
      </c>
      <c r="O607" s="287"/>
      <c r="P607" s="304" t="s">
        <v>37</v>
      </c>
      <c r="Q607" s="286"/>
    </row>
    <row r="608" spans="1:17" ht="57.6" x14ac:dyDescent="0.3">
      <c r="A608" s="284" t="s">
        <v>30</v>
      </c>
      <c r="B608" s="288" t="s">
        <v>5735</v>
      </c>
      <c r="C608" s="288" t="s">
        <v>2495</v>
      </c>
      <c r="D608" s="288" t="s">
        <v>2496</v>
      </c>
      <c r="E608" s="305" t="s">
        <v>2497</v>
      </c>
      <c r="F608" s="305" t="s">
        <v>4510</v>
      </c>
      <c r="G608" s="305" t="s">
        <v>3716</v>
      </c>
      <c r="H608" s="290" t="s">
        <v>33</v>
      </c>
      <c r="I608" s="290" t="s">
        <v>8</v>
      </c>
      <c r="J608" s="290" t="s">
        <v>5</v>
      </c>
      <c r="K608" s="290" t="s">
        <v>69</v>
      </c>
      <c r="L608" s="290" t="s">
        <v>2152</v>
      </c>
      <c r="M608" s="288" t="s">
        <v>5666</v>
      </c>
      <c r="N608" s="288" t="s">
        <v>36</v>
      </c>
      <c r="O608" s="290"/>
      <c r="P608" s="305" t="s">
        <v>37</v>
      </c>
      <c r="Q608" s="289"/>
    </row>
    <row r="609" spans="1:17" ht="57.6" x14ac:dyDescent="0.3">
      <c r="A609" s="284" t="s">
        <v>30</v>
      </c>
      <c r="B609" s="285" t="s">
        <v>5161</v>
      </c>
      <c r="C609" s="285" t="s">
        <v>2498</v>
      </c>
      <c r="D609" s="285" t="s">
        <v>2499</v>
      </c>
      <c r="E609" s="304" t="s">
        <v>2500</v>
      </c>
      <c r="F609" s="304" t="s">
        <v>2501</v>
      </c>
      <c r="G609" s="304" t="s">
        <v>2502</v>
      </c>
      <c r="H609" s="287" t="s">
        <v>33</v>
      </c>
      <c r="I609" s="287" t="s">
        <v>8</v>
      </c>
      <c r="J609" s="287" t="s">
        <v>5</v>
      </c>
      <c r="K609" s="287" t="s">
        <v>69</v>
      </c>
      <c r="L609" s="287" t="s">
        <v>2152</v>
      </c>
      <c r="M609" s="285" t="s">
        <v>5666</v>
      </c>
      <c r="N609" s="285" t="s">
        <v>36</v>
      </c>
      <c r="O609" s="287"/>
      <c r="P609" s="304" t="s">
        <v>37</v>
      </c>
      <c r="Q609" s="286"/>
    </row>
    <row r="610" spans="1:17" ht="72" x14ac:dyDescent="0.3">
      <c r="A610" s="284" t="s">
        <v>30</v>
      </c>
      <c r="B610" s="288" t="s">
        <v>5161</v>
      </c>
      <c r="C610" s="288" t="s">
        <v>2503</v>
      </c>
      <c r="D610" s="288" t="s">
        <v>2504</v>
      </c>
      <c r="E610" s="305" t="s">
        <v>2505</v>
      </c>
      <c r="F610" s="305" t="s">
        <v>2506</v>
      </c>
      <c r="G610" s="305" t="s">
        <v>2502</v>
      </c>
      <c r="H610" s="290" t="s">
        <v>33</v>
      </c>
      <c r="I610" s="290" t="s">
        <v>8</v>
      </c>
      <c r="J610" s="290" t="s">
        <v>5</v>
      </c>
      <c r="K610" s="290" t="s">
        <v>69</v>
      </c>
      <c r="L610" s="290" t="s">
        <v>2152</v>
      </c>
      <c r="M610" s="288" t="s">
        <v>5666</v>
      </c>
      <c r="N610" s="288" t="s">
        <v>101</v>
      </c>
      <c r="O610" s="290"/>
      <c r="P610" s="305" t="s">
        <v>37</v>
      </c>
      <c r="Q610" s="289"/>
    </row>
    <row r="611" spans="1:17" ht="86.4" x14ac:dyDescent="0.3">
      <c r="A611" s="284" t="s">
        <v>30</v>
      </c>
      <c r="B611" s="285" t="s">
        <v>5161</v>
      </c>
      <c r="C611" s="285" t="s">
        <v>2507</v>
      </c>
      <c r="D611" s="285" t="s">
        <v>2508</v>
      </c>
      <c r="E611" s="304" t="s">
        <v>2509</v>
      </c>
      <c r="F611" s="304" t="s">
        <v>2510</v>
      </c>
      <c r="G611" s="304" t="s">
        <v>2511</v>
      </c>
      <c r="H611" s="287" t="s">
        <v>33</v>
      </c>
      <c r="I611" s="287" t="s">
        <v>8</v>
      </c>
      <c r="J611" s="287" t="s">
        <v>5</v>
      </c>
      <c r="K611" s="287" t="s">
        <v>69</v>
      </c>
      <c r="L611" s="287" t="s">
        <v>2152</v>
      </c>
      <c r="M611" s="285" t="s">
        <v>5666</v>
      </c>
      <c r="N611" s="285" t="s">
        <v>36</v>
      </c>
      <c r="O611" s="287" t="s">
        <v>2079</v>
      </c>
      <c r="P611" s="304" t="s">
        <v>37</v>
      </c>
      <c r="Q611" s="286"/>
    </row>
    <row r="612" spans="1:17" ht="57.6" x14ac:dyDescent="0.3">
      <c r="A612" s="284" t="s">
        <v>30</v>
      </c>
      <c r="B612" s="288" t="s">
        <v>5161</v>
      </c>
      <c r="C612" s="288"/>
      <c r="D612" s="288" t="s">
        <v>2512</v>
      </c>
      <c r="E612" s="305" t="s">
        <v>2513</v>
      </c>
      <c r="F612" s="305" t="s">
        <v>2514</v>
      </c>
      <c r="G612" s="305" t="s">
        <v>2325</v>
      </c>
      <c r="H612" s="290" t="s">
        <v>33</v>
      </c>
      <c r="I612" s="290" t="s">
        <v>4</v>
      </c>
      <c r="J612" s="290" t="s">
        <v>5</v>
      </c>
      <c r="K612" s="290" t="s">
        <v>69</v>
      </c>
      <c r="L612" s="290" t="s">
        <v>2152</v>
      </c>
      <c r="M612" s="288" t="s">
        <v>5666</v>
      </c>
      <c r="N612" s="288" t="s">
        <v>36</v>
      </c>
      <c r="O612" s="290"/>
      <c r="P612" s="305" t="s">
        <v>37</v>
      </c>
      <c r="Q612" s="289"/>
    </row>
    <row r="613" spans="1:17" ht="57.6" x14ac:dyDescent="0.3">
      <c r="A613" s="284" t="s">
        <v>30</v>
      </c>
      <c r="B613" s="285" t="s">
        <v>5236</v>
      </c>
      <c r="C613" s="285" t="s">
        <v>2515</v>
      </c>
      <c r="D613" s="285" t="s">
        <v>2516</v>
      </c>
      <c r="E613" s="304" t="s">
        <v>2517</v>
      </c>
      <c r="F613" s="304" t="s">
        <v>2518</v>
      </c>
      <c r="G613" s="304" t="s">
        <v>2519</v>
      </c>
      <c r="H613" s="287" t="s">
        <v>33</v>
      </c>
      <c r="I613" s="287" t="s">
        <v>8</v>
      </c>
      <c r="J613" s="287" t="s">
        <v>5</v>
      </c>
      <c r="K613" s="287" t="s">
        <v>69</v>
      </c>
      <c r="L613" s="287" t="s">
        <v>1192</v>
      </c>
      <c r="M613" s="285" t="s">
        <v>5666</v>
      </c>
      <c r="N613" s="285" t="s">
        <v>36</v>
      </c>
      <c r="O613" s="287" t="s">
        <v>144</v>
      </c>
      <c r="P613" s="304" t="s">
        <v>37</v>
      </c>
      <c r="Q613" s="286"/>
    </row>
    <row r="614" spans="1:17" ht="57.6" x14ac:dyDescent="0.3">
      <c r="A614" s="284" t="s">
        <v>30</v>
      </c>
      <c r="B614" s="288" t="s">
        <v>5209</v>
      </c>
      <c r="C614" s="288" t="s">
        <v>2520</v>
      </c>
      <c r="D614" s="288" t="s">
        <v>2521</v>
      </c>
      <c r="E614" s="305" t="s">
        <v>2522</v>
      </c>
      <c r="F614" s="305" t="s">
        <v>2523</v>
      </c>
      <c r="G614" s="305" t="s">
        <v>2524</v>
      </c>
      <c r="H614" s="290" t="s">
        <v>33</v>
      </c>
      <c r="I614" s="290" t="s">
        <v>8</v>
      </c>
      <c r="J614" s="290" t="s">
        <v>5</v>
      </c>
      <c r="K614" s="290" t="s">
        <v>69</v>
      </c>
      <c r="L614" s="290" t="s">
        <v>1192</v>
      </c>
      <c r="M614" s="288" t="s">
        <v>5666</v>
      </c>
      <c r="N614" s="288" t="s">
        <v>36</v>
      </c>
      <c r="O614" s="290" t="s">
        <v>144</v>
      </c>
      <c r="P614" s="305" t="s">
        <v>37</v>
      </c>
      <c r="Q614" s="289"/>
    </row>
    <row r="615" spans="1:17" ht="57.6" x14ac:dyDescent="0.3">
      <c r="A615" s="284" t="s">
        <v>30</v>
      </c>
      <c r="B615" s="285" t="s">
        <v>5236</v>
      </c>
      <c r="C615" s="285" t="s">
        <v>2525</v>
      </c>
      <c r="D615" s="285" t="s">
        <v>2526</v>
      </c>
      <c r="E615" s="304" t="s">
        <v>2527</v>
      </c>
      <c r="F615" s="304" t="s">
        <v>2528</v>
      </c>
      <c r="G615" s="304" t="s">
        <v>2529</v>
      </c>
      <c r="H615" s="287" t="s">
        <v>33</v>
      </c>
      <c r="I615" s="287" t="s">
        <v>8</v>
      </c>
      <c r="J615" s="287" t="s">
        <v>5</v>
      </c>
      <c r="K615" s="287" t="s">
        <v>69</v>
      </c>
      <c r="L615" s="287" t="s">
        <v>1192</v>
      </c>
      <c r="M615" s="285" t="s">
        <v>5666</v>
      </c>
      <c r="N615" s="285" t="s">
        <v>36</v>
      </c>
      <c r="O615" s="287" t="s">
        <v>144</v>
      </c>
      <c r="P615" s="304" t="s">
        <v>37</v>
      </c>
      <c r="Q615" s="286"/>
    </row>
    <row r="616" spans="1:17" ht="57.6" x14ac:dyDescent="0.3">
      <c r="A616" s="284" t="s">
        <v>30</v>
      </c>
      <c r="B616" s="288" t="s">
        <v>5237</v>
      </c>
      <c r="C616" s="288" t="s">
        <v>2530</v>
      </c>
      <c r="D616" s="288" t="s">
        <v>2531</v>
      </c>
      <c r="E616" s="305" t="s">
        <v>2532</v>
      </c>
      <c r="F616" s="305" t="s">
        <v>2533</v>
      </c>
      <c r="G616" s="305" t="s">
        <v>2534</v>
      </c>
      <c r="H616" s="290" t="s">
        <v>33</v>
      </c>
      <c r="I616" s="290" t="s">
        <v>8</v>
      </c>
      <c r="J616" s="290" t="s">
        <v>5</v>
      </c>
      <c r="K616" s="290" t="s">
        <v>69</v>
      </c>
      <c r="L616" s="290" t="s">
        <v>1192</v>
      </c>
      <c r="M616" s="288" t="s">
        <v>5666</v>
      </c>
      <c r="N616" s="288" t="s">
        <v>36</v>
      </c>
      <c r="O616" s="290" t="s">
        <v>144</v>
      </c>
      <c r="P616" s="305" t="s">
        <v>37</v>
      </c>
      <c r="Q616" s="289"/>
    </row>
    <row r="617" spans="1:17" ht="57.6" x14ac:dyDescent="0.3">
      <c r="A617" s="284" t="s">
        <v>30</v>
      </c>
      <c r="B617" s="285" t="s">
        <v>5237</v>
      </c>
      <c r="C617" s="285" t="s">
        <v>2535</v>
      </c>
      <c r="D617" s="285" t="s">
        <v>2536</v>
      </c>
      <c r="E617" s="304" t="s">
        <v>2537</v>
      </c>
      <c r="F617" s="304" t="s">
        <v>2538</v>
      </c>
      <c r="G617" s="304" t="s">
        <v>2539</v>
      </c>
      <c r="H617" s="287" t="s">
        <v>33</v>
      </c>
      <c r="I617" s="287" t="s">
        <v>8</v>
      </c>
      <c r="J617" s="287" t="s">
        <v>5</v>
      </c>
      <c r="K617" s="287" t="s">
        <v>69</v>
      </c>
      <c r="L617" s="287" t="s">
        <v>1192</v>
      </c>
      <c r="M617" s="285" t="s">
        <v>5666</v>
      </c>
      <c r="N617" s="285" t="s">
        <v>36</v>
      </c>
      <c r="O617" s="287" t="s">
        <v>144</v>
      </c>
      <c r="P617" s="304" t="s">
        <v>37</v>
      </c>
      <c r="Q617" s="286"/>
    </row>
    <row r="618" spans="1:17" ht="57.6" x14ac:dyDescent="0.3">
      <c r="A618" s="284" t="s">
        <v>30</v>
      </c>
      <c r="B618" s="288" t="s">
        <v>5237</v>
      </c>
      <c r="C618" s="288" t="s">
        <v>2540</v>
      </c>
      <c r="D618" s="288" t="s">
        <v>2541</v>
      </c>
      <c r="E618" s="305" t="s">
        <v>2542</v>
      </c>
      <c r="F618" s="305" t="s">
        <v>2543</v>
      </c>
      <c r="G618" s="305" t="s">
        <v>2544</v>
      </c>
      <c r="H618" s="290" t="s">
        <v>33</v>
      </c>
      <c r="I618" s="290" t="s">
        <v>8</v>
      </c>
      <c r="J618" s="290" t="s">
        <v>5</v>
      </c>
      <c r="K618" s="290" t="s">
        <v>69</v>
      </c>
      <c r="L618" s="290" t="s">
        <v>1192</v>
      </c>
      <c r="M618" s="288" t="s">
        <v>5666</v>
      </c>
      <c r="N618" s="288" t="s">
        <v>36</v>
      </c>
      <c r="O618" s="290" t="s">
        <v>144</v>
      </c>
      <c r="P618" s="305" t="s">
        <v>37</v>
      </c>
      <c r="Q618" s="289"/>
    </row>
    <row r="619" spans="1:17" ht="57.6" x14ac:dyDescent="0.3">
      <c r="A619" s="284" t="s">
        <v>30</v>
      </c>
      <c r="B619" s="285" t="s">
        <v>5237</v>
      </c>
      <c r="C619" s="285" t="s">
        <v>2545</v>
      </c>
      <c r="D619" s="285" t="s">
        <v>2546</v>
      </c>
      <c r="E619" s="304" t="s">
        <v>2547</v>
      </c>
      <c r="F619" s="304" t="s">
        <v>227</v>
      </c>
      <c r="G619" s="304" t="s">
        <v>2548</v>
      </c>
      <c r="H619" s="287" t="s">
        <v>33</v>
      </c>
      <c r="I619" s="287" t="s">
        <v>8</v>
      </c>
      <c r="J619" s="287" t="s">
        <v>5</v>
      </c>
      <c r="K619" s="287" t="s">
        <v>69</v>
      </c>
      <c r="L619" s="287" t="s">
        <v>1192</v>
      </c>
      <c r="M619" s="285" t="s">
        <v>5666</v>
      </c>
      <c r="N619" s="285" t="s">
        <v>36</v>
      </c>
      <c r="O619" s="287" t="s">
        <v>144</v>
      </c>
      <c r="P619" s="304" t="s">
        <v>37</v>
      </c>
      <c r="Q619" s="286"/>
    </row>
    <row r="620" spans="1:17" ht="57.6" x14ac:dyDescent="0.3">
      <c r="A620" s="284" t="s">
        <v>30</v>
      </c>
      <c r="B620" s="288" t="s">
        <v>5237</v>
      </c>
      <c r="C620" s="288" t="s">
        <v>2549</v>
      </c>
      <c r="D620" s="288" t="s">
        <v>2550</v>
      </c>
      <c r="E620" s="305" t="s">
        <v>2551</v>
      </c>
      <c r="F620" s="305" t="s">
        <v>2552</v>
      </c>
      <c r="G620" s="305" t="s">
        <v>2553</v>
      </c>
      <c r="H620" s="290" t="s">
        <v>33</v>
      </c>
      <c r="I620" s="290" t="s">
        <v>8</v>
      </c>
      <c r="J620" s="290" t="s">
        <v>5</v>
      </c>
      <c r="K620" s="290" t="s">
        <v>69</v>
      </c>
      <c r="L620" s="290" t="s">
        <v>1192</v>
      </c>
      <c r="M620" s="288" t="s">
        <v>5666</v>
      </c>
      <c r="N620" s="288" t="s">
        <v>36</v>
      </c>
      <c r="O620" s="290" t="s">
        <v>144</v>
      </c>
      <c r="P620" s="305" t="s">
        <v>37</v>
      </c>
      <c r="Q620" s="289"/>
    </row>
    <row r="621" spans="1:17" ht="57.6" x14ac:dyDescent="0.3">
      <c r="A621" s="284" t="s">
        <v>30</v>
      </c>
      <c r="B621" s="285" t="s">
        <v>5237</v>
      </c>
      <c r="C621" s="285" t="s">
        <v>2554</v>
      </c>
      <c r="D621" s="285" t="s">
        <v>2555</v>
      </c>
      <c r="E621" s="304" t="s">
        <v>2556</v>
      </c>
      <c r="F621" s="304" t="s">
        <v>2557</v>
      </c>
      <c r="G621" s="304" t="s">
        <v>2558</v>
      </c>
      <c r="H621" s="287" t="s">
        <v>33</v>
      </c>
      <c r="I621" s="287" t="s">
        <v>8</v>
      </c>
      <c r="J621" s="287" t="s">
        <v>5</v>
      </c>
      <c r="K621" s="287" t="s">
        <v>69</v>
      </c>
      <c r="L621" s="287" t="s">
        <v>1192</v>
      </c>
      <c r="M621" s="285" t="s">
        <v>5666</v>
      </c>
      <c r="N621" s="285" t="s">
        <v>36</v>
      </c>
      <c r="O621" s="287" t="s">
        <v>144</v>
      </c>
      <c r="P621" s="304" t="s">
        <v>37</v>
      </c>
      <c r="Q621" s="286"/>
    </row>
    <row r="622" spans="1:17" ht="57.6" x14ac:dyDescent="0.3">
      <c r="A622" s="284" t="s">
        <v>30</v>
      </c>
      <c r="B622" s="288" t="s">
        <v>5237</v>
      </c>
      <c r="C622" s="288" t="s">
        <v>2559</v>
      </c>
      <c r="D622" s="288" t="s">
        <v>2560</v>
      </c>
      <c r="E622" s="305" t="s">
        <v>2561</v>
      </c>
      <c r="F622" s="305" t="s">
        <v>2562</v>
      </c>
      <c r="G622" s="305" t="s">
        <v>2563</v>
      </c>
      <c r="H622" s="290" t="s">
        <v>33</v>
      </c>
      <c r="I622" s="290" t="s">
        <v>8</v>
      </c>
      <c r="J622" s="290" t="s">
        <v>5</v>
      </c>
      <c r="K622" s="290" t="s">
        <v>69</v>
      </c>
      <c r="L622" s="290" t="s">
        <v>1192</v>
      </c>
      <c r="M622" s="288" t="s">
        <v>5666</v>
      </c>
      <c r="N622" s="288" t="s">
        <v>36</v>
      </c>
      <c r="O622" s="290" t="s">
        <v>13</v>
      </c>
      <c r="P622" s="305" t="s">
        <v>37</v>
      </c>
      <c r="Q622" s="289"/>
    </row>
    <row r="623" spans="1:17" ht="72" x14ac:dyDescent="0.3">
      <c r="A623" s="284" t="s">
        <v>30</v>
      </c>
      <c r="B623" s="285" t="s">
        <v>5236</v>
      </c>
      <c r="C623" s="285"/>
      <c r="D623" s="285" t="s">
        <v>2564</v>
      </c>
      <c r="E623" s="304" t="s">
        <v>2565</v>
      </c>
      <c r="F623" s="304" t="s">
        <v>2566</v>
      </c>
      <c r="G623" s="304" t="s">
        <v>2567</v>
      </c>
      <c r="H623" s="287" t="s">
        <v>33</v>
      </c>
      <c r="I623" s="287" t="s">
        <v>4</v>
      </c>
      <c r="J623" s="287" t="s">
        <v>5</v>
      </c>
      <c r="K623" s="287" t="s">
        <v>69</v>
      </c>
      <c r="L623" s="287" t="s">
        <v>1192</v>
      </c>
      <c r="M623" s="285" t="s">
        <v>5666</v>
      </c>
      <c r="N623" s="285" t="s">
        <v>36</v>
      </c>
      <c r="O623" s="287" t="s">
        <v>13</v>
      </c>
      <c r="P623" s="304" t="s">
        <v>37</v>
      </c>
      <c r="Q623" s="286"/>
    </row>
    <row r="624" spans="1:17" ht="72" x14ac:dyDescent="0.3">
      <c r="A624" s="284" t="s">
        <v>30</v>
      </c>
      <c r="B624" s="288" t="s">
        <v>5236</v>
      </c>
      <c r="C624" s="288"/>
      <c r="D624" s="288" t="s">
        <v>2568</v>
      </c>
      <c r="E624" s="305" t="s">
        <v>2569</v>
      </c>
      <c r="F624" s="305" t="s">
        <v>2570</v>
      </c>
      <c r="G624" s="305" t="s">
        <v>2571</v>
      </c>
      <c r="H624" s="290" t="s">
        <v>33</v>
      </c>
      <c r="I624" s="290" t="s">
        <v>4</v>
      </c>
      <c r="J624" s="290" t="s">
        <v>5</v>
      </c>
      <c r="K624" s="290" t="s">
        <v>69</v>
      </c>
      <c r="L624" s="290" t="s">
        <v>1192</v>
      </c>
      <c r="M624" s="288" t="s">
        <v>5666</v>
      </c>
      <c r="N624" s="288" t="s">
        <v>36</v>
      </c>
      <c r="O624" s="290" t="s">
        <v>13</v>
      </c>
      <c r="P624" s="305" t="s">
        <v>37</v>
      </c>
      <c r="Q624" s="289"/>
    </row>
    <row r="625" spans="1:17" ht="72" x14ac:dyDescent="0.3">
      <c r="A625" s="284" t="s">
        <v>30</v>
      </c>
      <c r="B625" s="285" t="s">
        <v>5236</v>
      </c>
      <c r="C625" s="285"/>
      <c r="D625" s="285" t="s">
        <v>2572</v>
      </c>
      <c r="E625" s="304" t="s">
        <v>2573</v>
      </c>
      <c r="F625" s="304" t="s">
        <v>2574</v>
      </c>
      <c r="G625" s="304" t="s">
        <v>2575</v>
      </c>
      <c r="H625" s="287" t="s">
        <v>33</v>
      </c>
      <c r="I625" s="287" t="s">
        <v>4</v>
      </c>
      <c r="J625" s="287" t="s">
        <v>5</v>
      </c>
      <c r="K625" s="287" t="s">
        <v>69</v>
      </c>
      <c r="L625" s="287" t="s">
        <v>1192</v>
      </c>
      <c r="M625" s="285" t="s">
        <v>5666</v>
      </c>
      <c r="N625" s="285" t="s">
        <v>36</v>
      </c>
      <c r="O625" s="287" t="s">
        <v>13</v>
      </c>
      <c r="P625" s="304" t="s">
        <v>37</v>
      </c>
      <c r="Q625" s="286"/>
    </row>
    <row r="626" spans="1:17" ht="72" x14ac:dyDescent="0.3">
      <c r="A626" s="284" t="s">
        <v>30</v>
      </c>
      <c r="B626" s="288" t="s">
        <v>5236</v>
      </c>
      <c r="C626" s="288"/>
      <c r="D626" s="288" t="s">
        <v>2576</v>
      </c>
      <c r="E626" s="305" t="s">
        <v>2577</v>
      </c>
      <c r="F626" s="305" t="s">
        <v>2578</v>
      </c>
      <c r="G626" s="305" t="s">
        <v>2579</v>
      </c>
      <c r="H626" s="290" t="s">
        <v>33</v>
      </c>
      <c r="I626" s="290" t="s">
        <v>4</v>
      </c>
      <c r="J626" s="290" t="s">
        <v>5</v>
      </c>
      <c r="K626" s="290" t="s">
        <v>69</v>
      </c>
      <c r="L626" s="290" t="s">
        <v>1192</v>
      </c>
      <c r="M626" s="288" t="s">
        <v>5666</v>
      </c>
      <c r="N626" s="288" t="s">
        <v>36</v>
      </c>
      <c r="O626" s="290" t="s">
        <v>13</v>
      </c>
      <c r="P626" s="305" t="s">
        <v>37</v>
      </c>
      <c r="Q626" s="289"/>
    </row>
    <row r="627" spans="1:17" ht="72" x14ac:dyDescent="0.3">
      <c r="A627" s="284" t="s">
        <v>30</v>
      </c>
      <c r="B627" s="285" t="s">
        <v>5236</v>
      </c>
      <c r="C627" s="285"/>
      <c r="D627" s="285" t="s">
        <v>2580</v>
      </c>
      <c r="E627" s="304" t="s">
        <v>2581</v>
      </c>
      <c r="F627" s="304" t="s">
        <v>2582</v>
      </c>
      <c r="G627" s="304" t="s">
        <v>2583</v>
      </c>
      <c r="H627" s="287" t="s">
        <v>33</v>
      </c>
      <c r="I627" s="287" t="s">
        <v>4</v>
      </c>
      <c r="J627" s="287" t="s">
        <v>5</v>
      </c>
      <c r="K627" s="287" t="s">
        <v>69</v>
      </c>
      <c r="L627" s="287" t="s">
        <v>1192</v>
      </c>
      <c r="M627" s="285" t="s">
        <v>5666</v>
      </c>
      <c r="N627" s="285" t="s">
        <v>36</v>
      </c>
      <c r="O627" s="287" t="s">
        <v>13</v>
      </c>
      <c r="P627" s="304" t="s">
        <v>37</v>
      </c>
      <c r="Q627" s="286"/>
    </row>
    <row r="628" spans="1:17" ht="72" x14ac:dyDescent="0.3">
      <c r="A628" s="284" t="s">
        <v>30</v>
      </c>
      <c r="B628" s="288" t="s">
        <v>5210</v>
      </c>
      <c r="C628" s="288"/>
      <c r="D628" s="288" t="s">
        <v>2584</v>
      </c>
      <c r="E628" s="305" t="s">
        <v>2585</v>
      </c>
      <c r="F628" s="305" t="s">
        <v>2586</v>
      </c>
      <c r="G628" s="305" t="s">
        <v>2587</v>
      </c>
      <c r="H628" s="290" t="s">
        <v>33</v>
      </c>
      <c r="I628" s="290" t="s">
        <v>4</v>
      </c>
      <c r="J628" s="290" t="s">
        <v>5</v>
      </c>
      <c r="K628" s="290" t="s">
        <v>69</v>
      </c>
      <c r="L628" s="290" t="s">
        <v>1192</v>
      </c>
      <c r="M628" s="288" t="s">
        <v>5666</v>
      </c>
      <c r="N628" s="288" t="s">
        <v>36</v>
      </c>
      <c r="O628" s="290" t="s">
        <v>13</v>
      </c>
      <c r="P628" s="305" t="s">
        <v>37</v>
      </c>
      <c r="Q628" s="289"/>
    </row>
    <row r="629" spans="1:17" ht="43.2" x14ac:dyDescent="0.3">
      <c r="A629" s="284" t="s">
        <v>30</v>
      </c>
      <c r="B629" s="285" t="s">
        <v>5736</v>
      </c>
      <c r="C629" s="285" t="s">
        <v>2588</v>
      </c>
      <c r="D629" s="285" t="s">
        <v>2589</v>
      </c>
      <c r="E629" s="304" t="s">
        <v>2590</v>
      </c>
      <c r="F629" s="304" t="s">
        <v>2591</v>
      </c>
      <c r="G629" s="304" t="s">
        <v>2592</v>
      </c>
      <c r="H629" s="287" t="s">
        <v>68</v>
      </c>
      <c r="I629" s="287" t="s">
        <v>8</v>
      </c>
      <c r="J629" s="287" t="s">
        <v>5</v>
      </c>
      <c r="K629" s="287" t="s">
        <v>60</v>
      </c>
      <c r="L629" s="287" t="s">
        <v>99</v>
      </c>
      <c r="M629" s="285" t="s">
        <v>2593</v>
      </c>
      <c r="N629" s="285" t="s">
        <v>101</v>
      </c>
      <c r="O629" s="287"/>
      <c r="P629" s="304" t="s">
        <v>37</v>
      </c>
      <c r="Q629" s="286"/>
    </row>
    <row r="630" spans="1:17" ht="57.6" x14ac:dyDescent="0.3">
      <c r="A630" s="284" t="s">
        <v>30</v>
      </c>
      <c r="B630" s="288" t="s">
        <v>5737</v>
      </c>
      <c r="C630" s="288"/>
      <c r="D630" s="288" t="s">
        <v>2594</v>
      </c>
      <c r="E630" s="305" t="s">
        <v>2595</v>
      </c>
      <c r="F630" s="305" t="s">
        <v>2596</v>
      </c>
      <c r="G630" s="305" t="s">
        <v>2597</v>
      </c>
      <c r="H630" s="290" t="s">
        <v>33</v>
      </c>
      <c r="I630" s="290" t="s">
        <v>4</v>
      </c>
      <c r="J630" s="290" t="s">
        <v>5</v>
      </c>
      <c r="K630" s="290" t="s">
        <v>709</v>
      </c>
      <c r="L630" s="290" t="s">
        <v>2598</v>
      </c>
      <c r="M630" s="288" t="s">
        <v>2599</v>
      </c>
      <c r="N630" s="288" t="s">
        <v>36</v>
      </c>
      <c r="O630" s="290" t="s">
        <v>18</v>
      </c>
      <c r="P630" s="305" t="s">
        <v>37</v>
      </c>
      <c r="Q630" s="289"/>
    </row>
    <row r="631" spans="1:17" ht="57.6" x14ac:dyDescent="0.3">
      <c r="A631" s="284" t="s">
        <v>30</v>
      </c>
      <c r="B631" s="285" t="s">
        <v>5737</v>
      </c>
      <c r="C631" s="285"/>
      <c r="D631" s="285" t="s">
        <v>2600</v>
      </c>
      <c r="E631" s="304" t="s">
        <v>2601</v>
      </c>
      <c r="F631" s="304" t="s">
        <v>2602</v>
      </c>
      <c r="G631" s="304" t="s">
        <v>2603</v>
      </c>
      <c r="H631" s="287" t="s">
        <v>33</v>
      </c>
      <c r="I631" s="287" t="s">
        <v>4</v>
      </c>
      <c r="J631" s="287" t="s">
        <v>5</v>
      </c>
      <c r="K631" s="287" t="s">
        <v>709</v>
      </c>
      <c r="L631" s="287" t="s">
        <v>2598</v>
      </c>
      <c r="M631" s="285" t="s">
        <v>2599</v>
      </c>
      <c r="N631" s="285" t="s">
        <v>36</v>
      </c>
      <c r="O631" s="287" t="s">
        <v>144</v>
      </c>
      <c r="P631" s="304" t="s">
        <v>37</v>
      </c>
      <c r="Q631" s="286"/>
    </row>
    <row r="632" spans="1:17" ht="43.2" x14ac:dyDescent="0.3">
      <c r="A632" s="284" t="s">
        <v>30</v>
      </c>
      <c r="B632" s="288" t="s">
        <v>6406</v>
      </c>
      <c r="C632" s="288" t="s">
        <v>2604</v>
      </c>
      <c r="D632" s="288" t="s">
        <v>2605</v>
      </c>
      <c r="E632" s="305" t="s">
        <v>2606</v>
      </c>
      <c r="F632" s="305" t="s">
        <v>2607</v>
      </c>
      <c r="G632" s="305" t="s">
        <v>2247</v>
      </c>
      <c r="H632" s="290" t="s">
        <v>33</v>
      </c>
      <c r="I632" s="290" t="s">
        <v>8</v>
      </c>
      <c r="J632" s="290" t="s">
        <v>6</v>
      </c>
      <c r="K632" s="290" t="s">
        <v>709</v>
      </c>
      <c r="L632" s="290" t="s">
        <v>2598</v>
      </c>
      <c r="M632" s="288" t="s">
        <v>2599</v>
      </c>
      <c r="N632" s="288" t="s">
        <v>101</v>
      </c>
      <c r="O632" s="290"/>
      <c r="P632" s="305" t="s">
        <v>37</v>
      </c>
      <c r="Q632" s="289"/>
    </row>
    <row r="633" spans="1:17" ht="43.2" x14ac:dyDescent="0.3">
      <c r="A633" s="284" t="s">
        <v>30</v>
      </c>
      <c r="B633" s="285" t="s">
        <v>5737</v>
      </c>
      <c r="C633" s="285" t="s">
        <v>2608</v>
      </c>
      <c r="D633" s="285" t="s">
        <v>2609</v>
      </c>
      <c r="E633" s="304" t="s">
        <v>2610</v>
      </c>
      <c r="F633" s="304" t="s">
        <v>2611</v>
      </c>
      <c r="G633" s="304" t="s">
        <v>2612</v>
      </c>
      <c r="H633" s="287" t="s">
        <v>33</v>
      </c>
      <c r="I633" s="287" t="s">
        <v>8</v>
      </c>
      <c r="J633" s="287" t="s">
        <v>5</v>
      </c>
      <c r="K633" s="287" t="s">
        <v>709</v>
      </c>
      <c r="L633" s="287" t="s">
        <v>2598</v>
      </c>
      <c r="M633" s="285" t="s">
        <v>2599</v>
      </c>
      <c r="N633" s="285" t="s">
        <v>36</v>
      </c>
      <c r="O633" s="287" t="s">
        <v>7</v>
      </c>
      <c r="P633" s="304" t="s">
        <v>37</v>
      </c>
      <c r="Q633" s="286"/>
    </row>
    <row r="634" spans="1:17" ht="43.2" x14ac:dyDescent="0.3">
      <c r="A634" s="284" t="s">
        <v>30</v>
      </c>
      <c r="B634" s="288" t="s">
        <v>5737</v>
      </c>
      <c r="C634" s="288" t="s">
        <v>2613</v>
      </c>
      <c r="D634" s="288" t="s">
        <v>2614</v>
      </c>
      <c r="E634" s="305" t="s">
        <v>2615</v>
      </c>
      <c r="F634" s="305" t="s">
        <v>2616</v>
      </c>
      <c r="G634" s="305" t="s">
        <v>2617</v>
      </c>
      <c r="H634" s="290" t="s">
        <v>33</v>
      </c>
      <c r="I634" s="290" t="s">
        <v>8</v>
      </c>
      <c r="J634" s="290" t="s">
        <v>5</v>
      </c>
      <c r="K634" s="290" t="s">
        <v>709</v>
      </c>
      <c r="L634" s="290" t="s">
        <v>2598</v>
      </c>
      <c r="M634" s="288" t="s">
        <v>2599</v>
      </c>
      <c r="N634" s="288" t="s">
        <v>36</v>
      </c>
      <c r="O634" s="290" t="s">
        <v>2618</v>
      </c>
      <c r="P634" s="305" t="s">
        <v>37</v>
      </c>
      <c r="Q634" s="289"/>
    </row>
    <row r="635" spans="1:17" ht="72" x14ac:dyDescent="0.3">
      <c r="A635" s="284" t="s">
        <v>30</v>
      </c>
      <c r="B635" s="285" t="s">
        <v>5737</v>
      </c>
      <c r="C635" s="285" t="s">
        <v>2619</v>
      </c>
      <c r="D635" s="285" t="s">
        <v>2620</v>
      </c>
      <c r="E635" s="304" t="s">
        <v>2621</v>
      </c>
      <c r="F635" s="304" t="s">
        <v>2622</v>
      </c>
      <c r="G635" s="304" t="s">
        <v>2623</v>
      </c>
      <c r="H635" s="287" t="s">
        <v>358</v>
      </c>
      <c r="I635" s="287" t="s">
        <v>8</v>
      </c>
      <c r="J635" s="287" t="s">
        <v>5</v>
      </c>
      <c r="K635" s="287" t="s">
        <v>709</v>
      </c>
      <c r="L635" s="287" t="s">
        <v>2598</v>
      </c>
      <c r="M635" s="285" t="s">
        <v>2599</v>
      </c>
      <c r="N635" s="285"/>
      <c r="O635" s="287" t="s">
        <v>9</v>
      </c>
      <c r="P635" s="304" t="s">
        <v>37</v>
      </c>
      <c r="Q635" s="286"/>
    </row>
    <row r="636" spans="1:17" ht="86.4" x14ac:dyDescent="0.3">
      <c r="A636" s="284" t="s">
        <v>30</v>
      </c>
      <c r="B636" s="288" t="s">
        <v>5737</v>
      </c>
      <c r="C636" s="288" t="s">
        <v>2624</v>
      </c>
      <c r="D636" s="288" t="s">
        <v>2625</v>
      </c>
      <c r="E636" s="305" t="s">
        <v>2626</v>
      </c>
      <c r="F636" s="305" t="s">
        <v>2627</v>
      </c>
      <c r="G636" s="305" t="s">
        <v>2628</v>
      </c>
      <c r="H636" s="290" t="s">
        <v>68</v>
      </c>
      <c r="I636" s="290" t="s">
        <v>8</v>
      </c>
      <c r="J636" s="290" t="s">
        <v>5</v>
      </c>
      <c r="K636" s="290" t="s">
        <v>709</v>
      </c>
      <c r="L636" s="290" t="s">
        <v>2598</v>
      </c>
      <c r="M636" s="288" t="s">
        <v>2599</v>
      </c>
      <c r="N636" s="288" t="s">
        <v>36</v>
      </c>
      <c r="O636" s="290" t="s">
        <v>2618</v>
      </c>
      <c r="P636" s="305" t="s">
        <v>37</v>
      </c>
      <c r="Q636" s="289"/>
    </row>
    <row r="637" spans="1:17" ht="86.4" x14ac:dyDescent="0.3">
      <c r="A637" s="284" t="s">
        <v>30</v>
      </c>
      <c r="B637" s="285" t="s">
        <v>6334</v>
      </c>
      <c r="C637" s="285"/>
      <c r="D637" s="285" t="s">
        <v>2629</v>
      </c>
      <c r="E637" s="304" t="s">
        <v>2630</v>
      </c>
      <c r="F637" s="304" t="s">
        <v>2631</v>
      </c>
      <c r="G637" s="304" t="s">
        <v>2632</v>
      </c>
      <c r="H637" s="287" t="s">
        <v>33</v>
      </c>
      <c r="I637" s="287" t="s">
        <v>4</v>
      </c>
      <c r="J637" s="287" t="s">
        <v>5</v>
      </c>
      <c r="K637" s="287" t="s">
        <v>69</v>
      </c>
      <c r="L637" s="287" t="s">
        <v>1100</v>
      </c>
      <c r="M637" s="285" t="s">
        <v>343</v>
      </c>
      <c r="N637" s="285" t="s">
        <v>36</v>
      </c>
      <c r="O637" s="287" t="s">
        <v>9</v>
      </c>
      <c r="P637" s="304" t="s">
        <v>37</v>
      </c>
      <c r="Q637" s="286"/>
    </row>
    <row r="638" spans="1:17" ht="43.2" x14ac:dyDescent="0.3">
      <c r="A638" s="284" t="s">
        <v>30</v>
      </c>
      <c r="B638" s="288" t="s">
        <v>5177</v>
      </c>
      <c r="C638" s="288" t="s">
        <v>2633</v>
      </c>
      <c r="D638" s="288" t="s">
        <v>2634</v>
      </c>
      <c r="E638" s="305" t="s">
        <v>2635</v>
      </c>
      <c r="F638" s="305" t="s">
        <v>2636</v>
      </c>
      <c r="G638" s="305" t="s">
        <v>2637</v>
      </c>
      <c r="H638" s="290" t="s">
        <v>33</v>
      </c>
      <c r="I638" s="290" t="s">
        <v>8</v>
      </c>
      <c r="J638" s="290" t="s">
        <v>5</v>
      </c>
      <c r="K638" s="290" t="s">
        <v>69</v>
      </c>
      <c r="L638" s="290" t="s">
        <v>1100</v>
      </c>
      <c r="M638" s="288" t="s">
        <v>343</v>
      </c>
      <c r="N638" s="288" t="s">
        <v>36</v>
      </c>
      <c r="O638" s="290" t="s">
        <v>10</v>
      </c>
      <c r="P638" s="305" t="s">
        <v>37</v>
      </c>
      <c r="Q638" s="289"/>
    </row>
    <row r="639" spans="1:17" ht="43.2" x14ac:dyDescent="0.3">
      <c r="A639" s="284" t="s">
        <v>30</v>
      </c>
      <c r="B639" s="285" t="s">
        <v>5177</v>
      </c>
      <c r="C639" s="285" t="s">
        <v>2638</v>
      </c>
      <c r="D639" s="285" t="s">
        <v>2639</v>
      </c>
      <c r="E639" s="304" t="s">
        <v>2640</v>
      </c>
      <c r="F639" s="304" t="s">
        <v>2641</v>
      </c>
      <c r="G639" s="304" t="s">
        <v>2642</v>
      </c>
      <c r="H639" s="287" t="s">
        <v>33</v>
      </c>
      <c r="I639" s="287" t="s">
        <v>8</v>
      </c>
      <c r="J639" s="287" t="s">
        <v>5</v>
      </c>
      <c r="K639" s="287" t="s">
        <v>69</v>
      </c>
      <c r="L639" s="287" t="s">
        <v>1100</v>
      </c>
      <c r="M639" s="285" t="s">
        <v>343</v>
      </c>
      <c r="N639" s="285" t="s">
        <v>36</v>
      </c>
      <c r="O639" s="287" t="s">
        <v>10</v>
      </c>
      <c r="P639" s="304" t="s">
        <v>37</v>
      </c>
      <c r="Q639" s="286"/>
    </row>
    <row r="640" spans="1:17" ht="43.2" x14ac:dyDescent="0.3">
      <c r="A640" s="284" t="s">
        <v>30</v>
      </c>
      <c r="B640" s="288" t="s">
        <v>5177</v>
      </c>
      <c r="C640" s="288" t="s">
        <v>2643</v>
      </c>
      <c r="D640" s="288" t="s">
        <v>2644</v>
      </c>
      <c r="E640" s="305" t="s">
        <v>2645</v>
      </c>
      <c r="F640" s="305" t="s">
        <v>2646</v>
      </c>
      <c r="G640" s="305" t="s">
        <v>2647</v>
      </c>
      <c r="H640" s="290" t="s">
        <v>33</v>
      </c>
      <c r="I640" s="290" t="s">
        <v>8</v>
      </c>
      <c r="J640" s="290" t="s">
        <v>5</v>
      </c>
      <c r="K640" s="290" t="s">
        <v>69</v>
      </c>
      <c r="L640" s="290" t="s">
        <v>1100</v>
      </c>
      <c r="M640" s="288" t="s">
        <v>343</v>
      </c>
      <c r="N640" s="288" t="s">
        <v>36</v>
      </c>
      <c r="O640" s="290" t="s">
        <v>191</v>
      </c>
      <c r="P640" s="305" t="s">
        <v>37</v>
      </c>
      <c r="Q640" s="289"/>
    </row>
    <row r="641" spans="1:17" ht="43.2" x14ac:dyDescent="0.3">
      <c r="A641" s="284" t="s">
        <v>30</v>
      </c>
      <c r="B641" s="285" t="s">
        <v>5177</v>
      </c>
      <c r="C641" s="285" t="s">
        <v>2648</v>
      </c>
      <c r="D641" s="285" t="s">
        <v>2649</v>
      </c>
      <c r="E641" s="304" t="s">
        <v>2650</v>
      </c>
      <c r="F641" s="304" t="s">
        <v>2651</v>
      </c>
      <c r="G641" s="304" t="s">
        <v>2652</v>
      </c>
      <c r="H641" s="287" t="s">
        <v>33</v>
      </c>
      <c r="I641" s="287" t="s">
        <v>8</v>
      </c>
      <c r="J641" s="287" t="s">
        <v>5</v>
      </c>
      <c r="K641" s="287" t="s">
        <v>69</v>
      </c>
      <c r="L641" s="287" t="s">
        <v>1100</v>
      </c>
      <c r="M641" s="285" t="s">
        <v>343</v>
      </c>
      <c r="N641" s="285" t="s">
        <v>36</v>
      </c>
      <c r="O641" s="287" t="s">
        <v>191</v>
      </c>
      <c r="P641" s="304" t="s">
        <v>37</v>
      </c>
      <c r="Q641" s="286"/>
    </row>
    <row r="642" spans="1:17" ht="43.2" x14ac:dyDescent="0.3">
      <c r="A642" s="284" t="s">
        <v>30</v>
      </c>
      <c r="B642" s="288" t="s">
        <v>5177</v>
      </c>
      <c r="C642" s="288" t="s">
        <v>2653</v>
      </c>
      <c r="D642" s="288" t="s">
        <v>2654</v>
      </c>
      <c r="E642" s="305" t="s">
        <v>2655</v>
      </c>
      <c r="F642" s="305" t="s">
        <v>2656</v>
      </c>
      <c r="G642" s="305" t="s">
        <v>2657</v>
      </c>
      <c r="H642" s="290" t="s">
        <v>33</v>
      </c>
      <c r="I642" s="290" t="s">
        <v>8</v>
      </c>
      <c r="J642" s="290" t="s">
        <v>5</v>
      </c>
      <c r="K642" s="290" t="s">
        <v>69</v>
      </c>
      <c r="L642" s="290" t="s">
        <v>1100</v>
      </c>
      <c r="M642" s="288" t="s">
        <v>343</v>
      </c>
      <c r="N642" s="288" t="s">
        <v>36</v>
      </c>
      <c r="O642" s="290" t="s">
        <v>191</v>
      </c>
      <c r="P642" s="305" t="s">
        <v>37</v>
      </c>
      <c r="Q642" s="289"/>
    </row>
    <row r="643" spans="1:17" ht="43.2" x14ac:dyDescent="0.3">
      <c r="A643" s="284" t="s">
        <v>30</v>
      </c>
      <c r="B643" s="285" t="s">
        <v>5177</v>
      </c>
      <c r="C643" s="285" t="s">
        <v>4831</v>
      </c>
      <c r="D643" s="285" t="s">
        <v>4832</v>
      </c>
      <c r="E643" s="304" t="s">
        <v>4833</v>
      </c>
      <c r="F643" s="304" t="s">
        <v>4834</v>
      </c>
      <c r="G643" s="304" t="s">
        <v>4835</v>
      </c>
      <c r="H643" s="287" t="s">
        <v>33</v>
      </c>
      <c r="I643" s="287" t="s">
        <v>8</v>
      </c>
      <c r="J643" s="287" t="s">
        <v>5</v>
      </c>
      <c r="K643" s="287" t="s">
        <v>69</v>
      </c>
      <c r="L643" s="287" t="s">
        <v>1100</v>
      </c>
      <c r="M643" s="285" t="s">
        <v>343</v>
      </c>
      <c r="N643" s="285" t="s">
        <v>36</v>
      </c>
      <c r="O643" s="287" t="s">
        <v>191</v>
      </c>
      <c r="P643" s="304" t="s">
        <v>37</v>
      </c>
      <c r="Q643" s="286"/>
    </row>
    <row r="644" spans="1:17" ht="57.6" x14ac:dyDescent="0.3">
      <c r="A644" s="284" t="s">
        <v>30</v>
      </c>
      <c r="B644" s="288" t="s">
        <v>6334</v>
      </c>
      <c r="C644" s="288"/>
      <c r="D644" s="288" t="s">
        <v>2658</v>
      </c>
      <c r="E644" s="305" t="s">
        <v>2659</v>
      </c>
      <c r="F644" s="305" t="s">
        <v>2656</v>
      </c>
      <c r="G644" s="305" t="s">
        <v>2660</v>
      </c>
      <c r="H644" s="290" t="s">
        <v>33</v>
      </c>
      <c r="I644" s="290" t="s">
        <v>4</v>
      </c>
      <c r="J644" s="290" t="s">
        <v>5</v>
      </c>
      <c r="K644" s="290" t="s">
        <v>69</v>
      </c>
      <c r="L644" s="290" t="s">
        <v>1100</v>
      </c>
      <c r="M644" s="288" t="s">
        <v>343</v>
      </c>
      <c r="N644" s="288" t="s">
        <v>36</v>
      </c>
      <c r="O644" s="290" t="s">
        <v>13</v>
      </c>
      <c r="P644" s="305" t="s">
        <v>37</v>
      </c>
      <c r="Q644" s="289"/>
    </row>
    <row r="645" spans="1:17" ht="57.6" x14ac:dyDescent="0.3">
      <c r="A645" s="284" t="s">
        <v>30</v>
      </c>
      <c r="B645" s="285" t="s">
        <v>6372</v>
      </c>
      <c r="C645" s="285" t="s">
        <v>2661</v>
      </c>
      <c r="D645" s="285" t="s">
        <v>2662</v>
      </c>
      <c r="E645" s="304" t="s">
        <v>2663</v>
      </c>
      <c r="F645" s="304" t="s">
        <v>2664</v>
      </c>
      <c r="G645" s="304" t="s">
        <v>2665</v>
      </c>
      <c r="H645" s="287" t="s">
        <v>33</v>
      </c>
      <c r="I645" s="287" t="s">
        <v>8</v>
      </c>
      <c r="J645" s="287" t="s">
        <v>5</v>
      </c>
      <c r="K645" s="287" t="s">
        <v>69</v>
      </c>
      <c r="L645" s="287" t="s">
        <v>1577</v>
      </c>
      <c r="M645" s="285" t="s">
        <v>1578</v>
      </c>
      <c r="N645" s="285"/>
      <c r="O645" s="287" t="s">
        <v>13</v>
      </c>
      <c r="P645" s="304" t="s">
        <v>37</v>
      </c>
      <c r="Q645" s="286"/>
    </row>
    <row r="646" spans="1:17" ht="57.6" x14ac:dyDescent="0.3">
      <c r="A646" s="284" t="s">
        <v>30</v>
      </c>
      <c r="B646" s="288" t="s">
        <v>6372</v>
      </c>
      <c r="C646" s="288" t="s">
        <v>2666</v>
      </c>
      <c r="D646" s="288" t="s">
        <v>2667</v>
      </c>
      <c r="E646" s="305" t="s">
        <v>2668</v>
      </c>
      <c r="F646" s="305" t="s">
        <v>2669</v>
      </c>
      <c r="G646" s="305" t="s">
        <v>2670</v>
      </c>
      <c r="H646" s="290" t="s">
        <v>33</v>
      </c>
      <c r="I646" s="290" t="s">
        <v>8</v>
      </c>
      <c r="J646" s="290" t="s">
        <v>5</v>
      </c>
      <c r="K646" s="290" t="s">
        <v>69</v>
      </c>
      <c r="L646" s="290" t="s">
        <v>1577</v>
      </c>
      <c r="M646" s="288" t="s">
        <v>1578</v>
      </c>
      <c r="N646" s="288"/>
      <c r="O646" s="290" t="s">
        <v>13</v>
      </c>
      <c r="P646" s="305" t="s">
        <v>37</v>
      </c>
      <c r="Q646" s="289"/>
    </row>
    <row r="647" spans="1:17" ht="86.4" x14ac:dyDescent="0.3">
      <c r="A647" s="284" t="s">
        <v>30</v>
      </c>
      <c r="B647" s="285" t="s">
        <v>5164</v>
      </c>
      <c r="C647" s="285"/>
      <c r="D647" s="285" t="s">
        <v>2671</v>
      </c>
      <c r="E647" s="304" t="s">
        <v>2672</v>
      </c>
      <c r="F647" s="304" t="s">
        <v>2673</v>
      </c>
      <c r="G647" s="304" t="s">
        <v>2674</v>
      </c>
      <c r="H647" s="287" t="s">
        <v>33</v>
      </c>
      <c r="I647" s="287" t="s">
        <v>4</v>
      </c>
      <c r="J647" s="287" t="s">
        <v>5</v>
      </c>
      <c r="K647" s="287" t="s">
        <v>53</v>
      </c>
      <c r="L647" s="287" t="s">
        <v>494</v>
      </c>
      <c r="M647" s="285" t="s">
        <v>2675</v>
      </c>
      <c r="N647" s="285" t="s">
        <v>101</v>
      </c>
      <c r="O647" s="287"/>
      <c r="P647" s="304" t="s">
        <v>37</v>
      </c>
      <c r="Q647" s="286"/>
    </row>
    <row r="648" spans="1:17" ht="86.4" x14ac:dyDescent="0.3">
      <c r="A648" s="284" t="s">
        <v>30</v>
      </c>
      <c r="B648" s="288" t="s">
        <v>5164</v>
      </c>
      <c r="C648" s="288"/>
      <c r="D648" s="288" t="s">
        <v>2676</v>
      </c>
      <c r="E648" s="305" t="s">
        <v>2677</v>
      </c>
      <c r="F648" s="305" t="s">
        <v>2678</v>
      </c>
      <c r="G648" s="305" t="s">
        <v>2679</v>
      </c>
      <c r="H648" s="290" t="s">
        <v>33</v>
      </c>
      <c r="I648" s="290" t="s">
        <v>4</v>
      </c>
      <c r="J648" s="290" t="s">
        <v>5</v>
      </c>
      <c r="K648" s="290" t="s">
        <v>53</v>
      </c>
      <c r="L648" s="290" t="s">
        <v>494</v>
      </c>
      <c r="M648" s="288" t="s">
        <v>2675</v>
      </c>
      <c r="N648" s="288" t="s">
        <v>101</v>
      </c>
      <c r="O648" s="290"/>
      <c r="P648" s="305" t="s">
        <v>37</v>
      </c>
      <c r="Q648" s="289"/>
    </row>
    <row r="649" spans="1:17" ht="86.4" x14ac:dyDescent="0.3">
      <c r="A649" s="284" t="s">
        <v>30</v>
      </c>
      <c r="B649" s="285" t="s">
        <v>5164</v>
      </c>
      <c r="C649" s="285"/>
      <c r="D649" s="285" t="s">
        <v>2680</v>
      </c>
      <c r="E649" s="304" t="s">
        <v>2681</v>
      </c>
      <c r="F649" s="304" t="s">
        <v>2682</v>
      </c>
      <c r="G649" s="304" t="s">
        <v>2683</v>
      </c>
      <c r="H649" s="287" t="s">
        <v>33</v>
      </c>
      <c r="I649" s="287" t="s">
        <v>4</v>
      </c>
      <c r="J649" s="287" t="s">
        <v>5</v>
      </c>
      <c r="K649" s="287" t="s">
        <v>53</v>
      </c>
      <c r="L649" s="287" t="s">
        <v>494</v>
      </c>
      <c r="M649" s="285" t="s">
        <v>2675</v>
      </c>
      <c r="N649" s="285" t="s">
        <v>101</v>
      </c>
      <c r="O649" s="287"/>
      <c r="P649" s="304" t="s">
        <v>37</v>
      </c>
      <c r="Q649" s="286"/>
    </row>
    <row r="650" spans="1:17" ht="86.4" x14ac:dyDescent="0.3">
      <c r="A650" s="284" t="s">
        <v>30</v>
      </c>
      <c r="B650" s="288" t="s">
        <v>5164</v>
      </c>
      <c r="C650" s="288"/>
      <c r="D650" s="288" t="s">
        <v>2684</v>
      </c>
      <c r="E650" s="305" t="s">
        <v>2685</v>
      </c>
      <c r="F650" s="305" t="s">
        <v>2686</v>
      </c>
      <c r="G650" s="305" t="s">
        <v>2687</v>
      </c>
      <c r="H650" s="290" t="s">
        <v>33</v>
      </c>
      <c r="I650" s="290" t="s">
        <v>4</v>
      </c>
      <c r="J650" s="290" t="s">
        <v>5</v>
      </c>
      <c r="K650" s="290" t="s">
        <v>53</v>
      </c>
      <c r="L650" s="290" t="s">
        <v>494</v>
      </c>
      <c r="M650" s="288" t="s">
        <v>2675</v>
      </c>
      <c r="N650" s="288" t="s">
        <v>101</v>
      </c>
      <c r="O650" s="290"/>
      <c r="P650" s="305" t="s">
        <v>37</v>
      </c>
      <c r="Q650" s="289"/>
    </row>
    <row r="651" spans="1:17" ht="86.4" x14ac:dyDescent="0.3">
      <c r="A651" s="284" t="s">
        <v>30</v>
      </c>
      <c r="B651" s="285" t="s">
        <v>5712</v>
      </c>
      <c r="C651" s="285"/>
      <c r="D651" s="285" t="s">
        <v>5238</v>
      </c>
      <c r="E651" s="304" t="s">
        <v>5239</v>
      </c>
      <c r="F651" s="304" t="s">
        <v>5240</v>
      </c>
      <c r="G651" s="304" t="s">
        <v>5241</v>
      </c>
      <c r="H651" s="287" t="s">
        <v>33</v>
      </c>
      <c r="I651" s="287" t="s">
        <v>4</v>
      </c>
      <c r="J651" s="287" t="s">
        <v>5</v>
      </c>
      <c r="K651" s="287" t="s">
        <v>53</v>
      </c>
      <c r="L651" s="287" t="s">
        <v>166</v>
      </c>
      <c r="M651" s="285" t="s">
        <v>5242</v>
      </c>
      <c r="N651" s="285" t="s">
        <v>36</v>
      </c>
      <c r="O651" s="287" t="s">
        <v>9</v>
      </c>
      <c r="P651" s="304" t="s">
        <v>37</v>
      </c>
      <c r="Q651" s="286"/>
    </row>
    <row r="652" spans="1:17" ht="72" x14ac:dyDescent="0.3">
      <c r="A652" s="284" t="s">
        <v>30</v>
      </c>
      <c r="B652" s="288" t="s">
        <v>6407</v>
      </c>
      <c r="C652" s="288"/>
      <c r="D652" s="288" t="s">
        <v>2688</v>
      </c>
      <c r="E652" s="305" t="s">
        <v>2689</v>
      </c>
      <c r="F652" s="305" t="s">
        <v>2690</v>
      </c>
      <c r="G652" s="305" t="s">
        <v>2691</v>
      </c>
      <c r="H652" s="290" t="s">
        <v>33</v>
      </c>
      <c r="I652" s="290" t="s">
        <v>4</v>
      </c>
      <c r="J652" s="290" t="s">
        <v>5</v>
      </c>
      <c r="K652" s="290" t="s">
        <v>53</v>
      </c>
      <c r="L652" s="290" t="s">
        <v>166</v>
      </c>
      <c r="M652" s="288" t="s">
        <v>390</v>
      </c>
      <c r="N652" s="288" t="s">
        <v>36</v>
      </c>
      <c r="O652" s="290" t="s">
        <v>180</v>
      </c>
      <c r="P652" s="305" t="s">
        <v>37</v>
      </c>
      <c r="Q652" s="289"/>
    </row>
    <row r="653" spans="1:17" ht="72" x14ac:dyDescent="0.3">
      <c r="A653" s="284" t="s">
        <v>30</v>
      </c>
      <c r="B653" s="285" t="s">
        <v>5712</v>
      </c>
      <c r="C653" s="285"/>
      <c r="D653" s="285" t="s">
        <v>2692</v>
      </c>
      <c r="E653" s="304" t="s">
        <v>2693</v>
      </c>
      <c r="F653" s="304" t="s">
        <v>2694</v>
      </c>
      <c r="G653" s="304" t="s">
        <v>2695</v>
      </c>
      <c r="H653" s="287" t="s">
        <v>33</v>
      </c>
      <c r="I653" s="287" t="s">
        <v>4</v>
      </c>
      <c r="J653" s="287" t="s">
        <v>5</v>
      </c>
      <c r="K653" s="287" t="s">
        <v>53</v>
      </c>
      <c r="L653" s="287" t="s">
        <v>166</v>
      </c>
      <c r="M653" s="285" t="s">
        <v>390</v>
      </c>
      <c r="N653" s="285" t="s">
        <v>36</v>
      </c>
      <c r="O653" s="287" t="s">
        <v>180</v>
      </c>
      <c r="P653" s="304" t="s">
        <v>37</v>
      </c>
      <c r="Q653" s="286"/>
    </row>
    <row r="654" spans="1:17" ht="57.6" x14ac:dyDescent="0.3">
      <c r="A654" s="284" t="s">
        <v>30</v>
      </c>
      <c r="B654" s="288" t="s">
        <v>5712</v>
      </c>
      <c r="C654" s="288"/>
      <c r="D654" s="288" t="s">
        <v>2696</v>
      </c>
      <c r="E654" s="305" t="s">
        <v>2697</v>
      </c>
      <c r="F654" s="305" t="s">
        <v>2698</v>
      </c>
      <c r="G654" s="305" t="s">
        <v>2699</v>
      </c>
      <c r="H654" s="290" t="s">
        <v>33</v>
      </c>
      <c r="I654" s="290" t="s">
        <v>4</v>
      </c>
      <c r="J654" s="290" t="s">
        <v>5</v>
      </c>
      <c r="K654" s="290" t="s">
        <v>53</v>
      </c>
      <c r="L654" s="290" t="s">
        <v>166</v>
      </c>
      <c r="M654" s="288" t="s">
        <v>390</v>
      </c>
      <c r="N654" s="288" t="s">
        <v>36</v>
      </c>
      <c r="O654" s="290" t="s">
        <v>9</v>
      </c>
      <c r="P654" s="305" t="s">
        <v>37</v>
      </c>
      <c r="Q654" s="289"/>
    </row>
    <row r="655" spans="1:17" ht="72" x14ac:dyDescent="0.3">
      <c r="A655" s="284" t="s">
        <v>30</v>
      </c>
      <c r="B655" s="285" t="s">
        <v>5712</v>
      </c>
      <c r="C655" s="285"/>
      <c r="D655" s="285" t="s">
        <v>2700</v>
      </c>
      <c r="E655" s="304" t="s">
        <v>2701</v>
      </c>
      <c r="F655" s="304" t="s">
        <v>2702</v>
      </c>
      <c r="G655" s="304" t="s">
        <v>2703</v>
      </c>
      <c r="H655" s="287" t="s">
        <v>33</v>
      </c>
      <c r="I655" s="287" t="s">
        <v>8</v>
      </c>
      <c r="J655" s="287" t="s">
        <v>5</v>
      </c>
      <c r="K655" s="287" t="s">
        <v>53</v>
      </c>
      <c r="L655" s="287" t="s">
        <v>166</v>
      </c>
      <c r="M655" s="285" t="s">
        <v>390</v>
      </c>
      <c r="N655" s="285" t="s">
        <v>36</v>
      </c>
      <c r="O655" s="287" t="s">
        <v>9</v>
      </c>
      <c r="P655" s="304" t="s">
        <v>37</v>
      </c>
      <c r="Q655" s="286"/>
    </row>
    <row r="656" spans="1:17" ht="57.6" x14ac:dyDescent="0.3">
      <c r="A656" s="284" t="s">
        <v>30</v>
      </c>
      <c r="B656" s="288" t="s">
        <v>5712</v>
      </c>
      <c r="C656" s="288"/>
      <c r="D656" s="288" t="s">
        <v>2704</v>
      </c>
      <c r="E656" s="305" t="s">
        <v>2705</v>
      </c>
      <c r="F656" s="305" t="s">
        <v>2706</v>
      </c>
      <c r="G656" s="305" t="s">
        <v>2707</v>
      </c>
      <c r="H656" s="290" t="s">
        <v>33</v>
      </c>
      <c r="I656" s="290" t="s">
        <v>4</v>
      </c>
      <c r="J656" s="290" t="s">
        <v>5</v>
      </c>
      <c r="K656" s="290" t="s">
        <v>53</v>
      </c>
      <c r="L656" s="290" t="s">
        <v>166</v>
      </c>
      <c r="M656" s="288" t="s">
        <v>390</v>
      </c>
      <c r="N656" s="288" t="s">
        <v>36</v>
      </c>
      <c r="O656" s="290" t="s">
        <v>168</v>
      </c>
      <c r="P656" s="305" t="s">
        <v>37</v>
      </c>
      <c r="Q656" s="289"/>
    </row>
    <row r="657" spans="1:17" ht="72" x14ac:dyDescent="0.3">
      <c r="A657" s="284" t="s">
        <v>30</v>
      </c>
      <c r="B657" s="285" t="s">
        <v>5712</v>
      </c>
      <c r="C657" s="285"/>
      <c r="D657" s="285" t="s">
        <v>2708</v>
      </c>
      <c r="E657" s="304" t="s">
        <v>2709</v>
      </c>
      <c r="F657" s="304" t="s">
        <v>2710</v>
      </c>
      <c r="G657" s="304" t="s">
        <v>2711</v>
      </c>
      <c r="H657" s="287" t="s">
        <v>33</v>
      </c>
      <c r="I657" s="287" t="s">
        <v>4</v>
      </c>
      <c r="J657" s="287" t="s">
        <v>5</v>
      </c>
      <c r="K657" s="287" t="s">
        <v>53</v>
      </c>
      <c r="L657" s="287" t="s">
        <v>166</v>
      </c>
      <c r="M657" s="285" t="s">
        <v>390</v>
      </c>
      <c r="N657" s="285" t="s">
        <v>36</v>
      </c>
      <c r="O657" s="287" t="s">
        <v>9</v>
      </c>
      <c r="P657" s="304" t="s">
        <v>37</v>
      </c>
      <c r="Q657" s="286"/>
    </row>
    <row r="658" spans="1:17" ht="57.6" x14ac:dyDescent="0.3">
      <c r="A658" s="284" t="s">
        <v>30</v>
      </c>
      <c r="B658" s="288" t="s">
        <v>5707</v>
      </c>
      <c r="C658" s="288"/>
      <c r="D658" s="288" t="s">
        <v>2712</v>
      </c>
      <c r="E658" s="305" t="s">
        <v>2713</v>
      </c>
      <c r="F658" s="305" t="s">
        <v>2714</v>
      </c>
      <c r="G658" s="305" t="s">
        <v>2715</v>
      </c>
      <c r="H658" s="290" t="s">
        <v>33</v>
      </c>
      <c r="I658" s="290" t="s">
        <v>4</v>
      </c>
      <c r="J658" s="290" t="s">
        <v>5</v>
      </c>
      <c r="K658" s="290" t="s">
        <v>42</v>
      </c>
      <c r="L658" s="290" t="s">
        <v>48</v>
      </c>
      <c r="M658" s="288" t="s">
        <v>1023</v>
      </c>
      <c r="N658" s="288" t="s">
        <v>101</v>
      </c>
      <c r="O658" s="290"/>
      <c r="P658" s="305" t="s">
        <v>37</v>
      </c>
      <c r="Q658" s="289"/>
    </row>
    <row r="659" spans="1:17" ht="57.6" x14ac:dyDescent="0.3">
      <c r="A659" s="284" t="s">
        <v>30</v>
      </c>
      <c r="B659" s="285" t="s">
        <v>6353</v>
      </c>
      <c r="C659" s="285"/>
      <c r="D659" s="285" t="s">
        <v>2716</v>
      </c>
      <c r="E659" s="304" t="s">
        <v>2717</v>
      </c>
      <c r="F659" s="304" t="s">
        <v>2718</v>
      </c>
      <c r="G659" s="304" t="s">
        <v>2719</v>
      </c>
      <c r="H659" s="287" t="s">
        <v>33</v>
      </c>
      <c r="I659" s="287" t="s">
        <v>4</v>
      </c>
      <c r="J659" s="287" t="s">
        <v>5</v>
      </c>
      <c r="K659" s="287" t="s">
        <v>60</v>
      </c>
      <c r="L659" s="287" t="s">
        <v>848</v>
      </c>
      <c r="M659" s="285" t="s">
        <v>62</v>
      </c>
      <c r="N659" s="285" t="s">
        <v>36</v>
      </c>
      <c r="O659" s="287" t="s">
        <v>180</v>
      </c>
      <c r="P659" s="304" t="s">
        <v>37</v>
      </c>
      <c r="Q659" s="286"/>
    </row>
    <row r="660" spans="1:17" ht="72" x14ac:dyDescent="0.3">
      <c r="A660" s="284" t="s">
        <v>30</v>
      </c>
      <c r="B660" s="288" t="s">
        <v>5685</v>
      </c>
      <c r="C660" s="288"/>
      <c r="D660" s="288" t="s">
        <v>2720</v>
      </c>
      <c r="E660" s="305" t="s">
        <v>2721</v>
      </c>
      <c r="F660" s="305" t="s">
        <v>2722</v>
      </c>
      <c r="G660" s="305" t="s">
        <v>2723</v>
      </c>
      <c r="H660" s="290" t="s">
        <v>33</v>
      </c>
      <c r="I660" s="290" t="s">
        <v>4</v>
      </c>
      <c r="J660" s="290" t="s">
        <v>5</v>
      </c>
      <c r="K660" s="290" t="s">
        <v>60</v>
      </c>
      <c r="L660" s="290" t="s">
        <v>440</v>
      </c>
      <c r="M660" s="288" t="s">
        <v>2026</v>
      </c>
      <c r="N660" s="288" t="s">
        <v>36</v>
      </c>
      <c r="O660" s="290" t="s">
        <v>4385</v>
      </c>
      <c r="P660" s="305" t="s">
        <v>37</v>
      </c>
      <c r="Q660" s="289"/>
    </row>
    <row r="661" spans="1:17" ht="57.6" x14ac:dyDescent="0.3">
      <c r="A661" s="284" t="s">
        <v>30</v>
      </c>
      <c r="B661" s="285" t="s">
        <v>5685</v>
      </c>
      <c r="C661" s="285"/>
      <c r="D661" s="285" t="s">
        <v>2724</v>
      </c>
      <c r="E661" s="304" t="s">
        <v>2725</v>
      </c>
      <c r="F661" s="304" t="s">
        <v>2726</v>
      </c>
      <c r="G661" s="304" t="s">
        <v>2727</v>
      </c>
      <c r="H661" s="287" t="s">
        <v>33</v>
      </c>
      <c r="I661" s="287" t="s">
        <v>4</v>
      </c>
      <c r="J661" s="287" t="s">
        <v>5</v>
      </c>
      <c r="K661" s="287" t="s">
        <v>60</v>
      </c>
      <c r="L661" s="287" t="s">
        <v>440</v>
      </c>
      <c r="M661" s="285" t="s">
        <v>5686</v>
      </c>
      <c r="N661" s="285" t="s">
        <v>36</v>
      </c>
      <c r="O661" s="287" t="s">
        <v>13</v>
      </c>
      <c r="P661" s="304" t="s">
        <v>37</v>
      </c>
      <c r="Q661" s="286"/>
    </row>
    <row r="662" spans="1:17" ht="43.2" x14ac:dyDescent="0.3">
      <c r="A662" s="284" t="s">
        <v>30</v>
      </c>
      <c r="B662" s="288" t="s">
        <v>5144</v>
      </c>
      <c r="C662" s="288" t="s">
        <v>2728</v>
      </c>
      <c r="D662" s="288" t="s">
        <v>2729</v>
      </c>
      <c r="E662" s="305" t="s">
        <v>2730</v>
      </c>
      <c r="F662" s="305" t="s">
        <v>5243</v>
      </c>
      <c r="G662" s="305" t="s">
        <v>5244</v>
      </c>
      <c r="H662" s="290" t="s">
        <v>33</v>
      </c>
      <c r="I662" s="290" t="s">
        <v>8</v>
      </c>
      <c r="J662" s="290" t="s">
        <v>5</v>
      </c>
      <c r="K662" s="290" t="s">
        <v>69</v>
      </c>
      <c r="L662" s="290" t="s">
        <v>143</v>
      </c>
      <c r="M662" s="288" t="s">
        <v>5666</v>
      </c>
      <c r="N662" s="288"/>
      <c r="O662" s="290" t="s">
        <v>144</v>
      </c>
      <c r="P662" s="305" t="s">
        <v>37</v>
      </c>
      <c r="Q662" s="289"/>
    </row>
    <row r="663" spans="1:17" ht="43.2" x14ac:dyDescent="0.3">
      <c r="A663" s="284" t="s">
        <v>30</v>
      </c>
      <c r="B663" s="285" t="s">
        <v>5144</v>
      </c>
      <c r="C663" s="285" t="s">
        <v>2731</v>
      </c>
      <c r="D663" s="285" t="s">
        <v>2732</v>
      </c>
      <c r="E663" s="304" t="s">
        <v>2733</v>
      </c>
      <c r="F663" s="304" t="s">
        <v>5245</v>
      </c>
      <c r="G663" s="304" t="s">
        <v>2737</v>
      </c>
      <c r="H663" s="287" t="s">
        <v>33</v>
      </c>
      <c r="I663" s="287" t="s">
        <v>8</v>
      </c>
      <c r="J663" s="287" t="s">
        <v>5</v>
      </c>
      <c r="K663" s="287" t="s">
        <v>69</v>
      </c>
      <c r="L663" s="287" t="s">
        <v>143</v>
      </c>
      <c r="M663" s="285" t="s">
        <v>5666</v>
      </c>
      <c r="N663" s="285"/>
      <c r="O663" s="287" t="s">
        <v>144</v>
      </c>
      <c r="P663" s="304" t="s">
        <v>37</v>
      </c>
      <c r="Q663" s="286"/>
    </row>
    <row r="664" spans="1:17" ht="43.2" x14ac:dyDescent="0.3">
      <c r="A664" s="284" t="s">
        <v>30</v>
      </c>
      <c r="B664" s="288" t="s">
        <v>5144</v>
      </c>
      <c r="C664" s="288" t="s">
        <v>2734</v>
      </c>
      <c r="D664" s="288" t="s">
        <v>2735</v>
      </c>
      <c r="E664" s="305" t="s">
        <v>2736</v>
      </c>
      <c r="F664" s="305" t="s">
        <v>5246</v>
      </c>
      <c r="G664" s="305" t="s">
        <v>5247</v>
      </c>
      <c r="H664" s="290" t="s">
        <v>33</v>
      </c>
      <c r="I664" s="290" t="s">
        <v>8</v>
      </c>
      <c r="J664" s="290" t="s">
        <v>5</v>
      </c>
      <c r="K664" s="290" t="s">
        <v>69</v>
      </c>
      <c r="L664" s="290" t="s">
        <v>143</v>
      </c>
      <c r="M664" s="288" t="s">
        <v>5666</v>
      </c>
      <c r="N664" s="288"/>
      <c r="O664" s="290" t="s">
        <v>144</v>
      </c>
      <c r="P664" s="305" t="s">
        <v>37</v>
      </c>
      <c r="Q664" s="289"/>
    </row>
    <row r="665" spans="1:17" ht="43.2" x14ac:dyDescent="0.3">
      <c r="A665" s="284" t="s">
        <v>30</v>
      </c>
      <c r="B665" s="285" t="s">
        <v>5144</v>
      </c>
      <c r="C665" s="285" t="s">
        <v>2738</v>
      </c>
      <c r="D665" s="285" t="s">
        <v>2739</v>
      </c>
      <c r="E665" s="304" t="s">
        <v>2740</v>
      </c>
      <c r="F665" s="304" t="s">
        <v>5248</v>
      </c>
      <c r="G665" s="304" t="s">
        <v>5249</v>
      </c>
      <c r="H665" s="287" t="s">
        <v>33</v>
      </c>
      <c r="I665" s="287" t="s">
        <v>8</v>
      </c>
      <c r="J665" s="287" t="s">
        <v>5</v>
      </c>
      <c r="K665" s="287" t="s">
        <v>69</v>
      </c>
      <c r="L665" s="287" t="s">
        <v>143</v>
      </c>
      <c r="M665" s="285" t="s">
        <v>5666</v>
      </c>
      <c r="N665" s="285"/>
      <c r="O665" s="287" t="s">
        <v>144</v>
      </c>
      <c r="P665" s="304" t="s">
        <v>37</v>
      </c>
      <c r="Q665" s="286"/>
    </row>
    <row r="666" spans="1:17" ht="43.2" x14ac:dyDescent="0.3">
      <c r="A666" s="284" t="s">
        <v>30</v>
      </c>
      <c r="B666" s="288" t="s">
        <v>5144</v>
      </c>
      <c r="C666" s="288" t="s">
        <v>2741</v>
      </c>
      <c r="D666" s="288" t="s">
        <v>2742</v>
      </c>
      <c r="E666" s="305" t="s">
        <v>2743</v>
      </c>
      <c r="F666" s="305" t="s">
        <v>5250</v>
      </c>
      <c r="G666" s="305" t="s">
        <v>5251</v>
      </c>
      <c r="H666" s="290" t="s">
        <v>33</v>
      </c>
      <c r="I666" s="290" t="s">
        <v>8</v>
      </c>
      <c r="J666" s="290" t="s">
        <v>5</v>
      </c>
      <c r="K666" s="290" t="s">
        <v>69</v>
      </c>
      <c r="L666" s="290" t="s">
        <v>143</v>
      </c>
      <c r="M666" s="288" t="s">
        <v>5666</v>
      </c>
      <c r="N666" s="288"/>
      <c r="O666" s="290" t="s">
        <v>144</v>
      </c>
      <c r="P666" s="305" t="s">
        <v>37</v>
      </c>
      <c r="Q666" s="289"/>
    </row>
    <row r="667" spans="1:17" ht="43.2" x14ac:dyDescent="0.3">
      <c r="A667" s="284" t="s">
        <v>30</v>
      </c>
      <c r="B667" s="285" t="s">
        <v>5161</v>
      </c>
      <c r="C667" s="285" t="s">
        <v>2744</v>
      </c>
      <c r="D667" s="285" t="s">
        <v>2745</v>
      </c>
      <c r="E667" s="304" t="s">
        <v>2746</v>
      </c>
      <c r="F667" s="304" t="s">
        <v>2747</v>
      </c>
      <c r="G667" s="304" t="s">
        <v>2748</v>
      </c>
      <c r="H667" s="287" t="s">
        <v>33</v>
      </c>
      <c r="I667" s="287" t="s">
        <v>8</v>
      </c>
      <c r="J667" s="287" t="s">
        <v>5</v>
      </c>
      <c r="K667" s="287" t="s">
        <v>69</v>
      </c>
      <c r="L667" s="287" t="s">
        <v>143</v>
      </c>
      <c r="M667" s="285" t="s">
        <v>5666</v>
      </c>
      <c r="N667" s="285"/>
      <c r="O667" s="287" t="s">
        <v>144</v>
      </c>
      <c r="P667" s="304" t="s">
        <v>37</v>
      </c>
      <c r="Q667" s="286"/>
    </row>
    <row r="668" spans="1:17" ht="43.2" x14ac:dyDescent="0.3">
      <c r="A668" s="284" t="s">
        <v>30</v>
      </c>
      <c r="B668" s="288" t="s">
        <v>5144</v>
      </c>
      <c r="C668" s="288" t="s">
        <v>2749</v>
      </c>
      <c r="D668" s="288" t="s">
        <v>2750</v>
      </c>
      <c r="E668" s="305" t="s">
        <v>2751</v>
      </c>
      <c r="F668" s="305" t="s">
        <v>5252</v>
      </c>
      <c r="G668" s="305" t="s">
        <v>5253</v>
      </c>
      <c r="H668" s="290" t="s">
        <v>33</v>
      </c>
      <c r="I668" s="290" t="s">
        <v>8</v>
      </c>
      <c r="J668" s="290" t="s">
        <v>5</v>
      </c>
      <c r="K668" s="290" t="s">
        <v>69</v>
      </c>
      <c r="L668" s="290" t="s">
        <v>143</v>
      </c>
      <c r="M668" s="288" t="s">
        <v>5666</v>
      </c>
      <c r="N668" s="288" t="s">
        <v>36</v>
      </c>
      <c r="O668" s="290" t="s">
        <v>144</v>
      </c>
      <c r="P668" s="305" t="s">
        <v>37</v>
      </c>
      <c r="Q668" s="289"/>
    </row>
    <row r="669" spans="1:17" ht="43.2" x14ac:dyDescent="0.3">
      <c r="A669" s="284" t="s">
        <v>30</v>
      </c>
      <c r="B669" s="285" t="s">
        <v>5144</v>
      </c>
      <c r="C669" s="285" t="s">
        <v>2753</v>
      </c>
      <c r="D669" s="285" t="s">
        <v>2754</v>
      </c>
      <c r="E669" s="304" t="s">
        <v>2755</v>
      </c>
      <c r="F669" s="304" t="s">
        <v>2756</v>
      </c>
      <c r="G669" s="304" t="s">
        <v>5254</v>
      </c>
      <c r="H669" s="287" t="s">
        <v>33</v>
      </c>
      <c r="I669" s="287" t="s">
        <v>8</v>
      </c>
      <c r="J669" s="287" t="s">
        <v>5</v>
      </c>
      <c r="K669" s="287" t="s">
        <v>69</v>
      </c>
      <c r="L669" s="287" t="s">
        <v>143</v>
      </c>
      <c r="M669" s="285" t="s">
        <v>5666</v>
      </c>
      <c r="N669" s="285"/>
      <c r="O669" s="287" t="s">
        <v>144</v>
      </c>
      <c r="P669" s="304" t="s">
        <v>37</v>
      </c>
      <c r="Q669" s="286"/>
    </row>
    <row r="670" spans="1:17" ht="43.2" x14ac:dyDescent="0.3">
      <c r="A670" s="284" t="s">
        <v>30</v>
      </c>
      <c r="B670" s="288" t="s">
        <v>5144</v>
      </c>
      <c r="C670" s="288" t="s">
        <v>2757</v>
      </c>
      <c r="D670" s="288" t="s">
        <v>2758</v>
      </c>
      <c r="E670" s="305" t="s">
        <v>2759</v>
      </c>
      <c r="F670" s="305" t="s">
        <v>3504</v>
      </c>
      <c r="G670" s="305" t="s">
        <v>5255</v>
      </c>
      <c r="H670" s="290" t="s">
        <v>33</v>
      </c>
      <c r="I670" s="290" t="s">
        <v>8</v>
      </c>
      <c r="J670" s="290" t="s">
        <v>5</v>
      </c>
      <c r="K670" s="290" t="s">
        <v>69</v>
      </c>
      <c r="L670" s="290" t="s">
        <v>143</v>
      </c>
      <c r="M670" s="288" t="s">
        <v>5666</v>
      </c>
      <c r="N670" s="288"/>
      <c r="O670" s="290" t="s">
        <v>144</v>
      </c>
      <c r="P670" s="305" t="s">
        <v>37</v>
      </c>
      <c r="Q670" s="289"/>
    </row>
    <row r="671" spans="1:17" ht="43.2" x14ac:dyDescent="0.3">
      <c r="A671" s="284" t="s">
        <v>30</v>
      </c>
      <c r="B671" s="285" t="s">
        <v>5144</v>
      </c>
      <c r="C671" s="285" t="s">
        <v>2761</v>
      </c>
      <c r="D671" s="285" t="s">
        <v>2762</v>
      </c>
      <c r="E671" s="304" t="s">
        <v>2763</v>
      </c>
      <c r="F671" s="304" t="s">
        <v>5256</v>
      </c>
      <c r="G671" s="304" t="s">
        <v>5257</v>
      </c>
      <c r="H671" s="287" t="s">
        <v>33</v>
      </c>
      <c r="I671" s="287" t="s">
        <v>8</v>
      </c>
      <c r="J671" s="287" t="s">
        <v>5</v>
      </c>
      <c r="K671" s="287" t="s">
        <v>69</v>
      </c>
      <c r="L671" s="287" t="s">
        <v>143</v>
      </c>
      <c r="M671" s="285" t="s">
        <v>5666</v>
      </c>
      <c r="N671" s="285"/>
      <c r="O671" s="287" t="s">
        <v>144</v>
      </c>
      <c r="P671" s="304" t="s">
        <v>37</v>
      </c>
      <c r="Q671" s="286"/>
    </row>
    <row r="672" spans="1:17" ht="43.2" x14ac:dyDescent="0.3">
      <c r="A672" s="284" t="s">
        <v>30</v>
      </c>
      <c r="B672" s="288" t="s">
        <v>5144</v>
      </c>
      <c r="C672" s="288" t="s">
        <v>2764</v>
      </c>
      <c r="D672" s="288" t="s">
        <v>2765</v>
      </c>
      <c r="E672" s="305" t="s">
        <v>2766</v>
      </c>
      <c r="F672" s="305" t="s">
        <v>5258</v>
      </c>
      <c r="G672" s="305" t="s">
        <v>5259</v>
      </c>
      <c r="H672" s="290" t="s">
        <v>33</v>
      </c>
      <c r="I672" s="290" t="s">
        <v>8</v>
      </c>
      <c r="J672" s="290" t="s">
        <v>5</v>
      </c>
      <c r="K672" s="290" t="s">
        <v>69</v>
      </c>
      <c r="L672" s="290" t="s">
        <v>143</v>
      </c>
      <c r="M672" s="288" t="s">
        <v>5666</v>
      </c>
      <c r="N672" s="288"/>
      <c r="O672" s="290" t="s">
        <v>144</v>
      </c>
      <c r="P672" s="305" t="s">
        <v>37</v>
      </c>
      <c r="Q672" s="289"/>
    </row>
    <row r="673" spans="1:17" ht="43.2" x14ac:dyDescent="0.3">
      <c r="A673" s="284" t="s">
        <v>30</v>
      </c>
      <c r="B673" s="285" t="s">
        <v>5144</v>
      </c>
      <c r="C673" s="285" t="s">
        <v>2767</v>
      </c>
      <c r="D673" s="285" t="s">
        <v>2768</v>
      </c>
      <c r="E673" s="304" t="s">
        <v>2769</v>
      </c>
      <c r="F673" s="304" t="s">
        <v>4772</v>
      </c>
      <c r="G673" s="304" t="s">
        <v>5260</v>
      </c>
      <c r="H673" s="287" t="s">
        <v>33</v>
      </c>
      <c r="I673" s="287" t="s">
        <v>8</v>
      </c>
      <c r="J673" s="287" t="s">
        <v>5</v>
      </c>
      <c r="K673" s="287" t="s">
        <v>69</v>
      </c>
      <c r="L673" s="287" t="s">
        <v>143</v>
      </c>
      <c r="M673" s="285" t="s">
        <v>5666</v>
      </c>
      <c r="N673" s="285"/>
      <c r="O673" s="287" t="s">
        <v>144</v>
      </c>
      <c r="P673" s="304" t="s">
        <v>37</v>
      </c>
      <c r="Q673" s="286"/>
    </row>
    <row r="674" spans="1:17" ht="43.2" x14ac:dyDescent="0.3">
      <c r="A674" s="284" t="s">
        <v>30</v>
      </c>
      <c r="B674" s="288" t="s">
        <v>5144</v>
      </c>
      <c r="C674" s="288" t="s">
        <v>2770</v>
      </c>
      <c r="D674" s="288" t="s">
        <v>2771</v>
      </c>
      <c r="E674" s="305" t="s">
        <v>2772</v>
      </c>
      <c r="F674" s="305" t="s">
        <v>5261</v>
      </c>
      <c r="G674" s="305" t="s">
        <v>5262</v>
      </c>
      <c r="H674" s="290" t="s">
        <v>33</v>
      </c>
      <c r="I674" s="290" t="s">
        <v>8</v>
      </c>
      <c r="J674" s="290" t="s">
        <v>5</v>
      </c>
      <c r="K674" s="290" t="s">
        <v>69</v>
      </c>
      <c r="L674" s="290" t="s">
        <v>143</v>
      </c>
      <c r="M674" s="288" t="s">
        <v>5666</v>
      </c>
      <c r="N674" s="288"/>
      <c r="O674" s="290" t="s">
        <v>144</v>
      </c>
      <c r="P674" s="305" t="s">
        <v>37</v>
      </c>
      <c r="Q674" s="289"/>
    </row>
    <row r="675" spans="1:17" ht="43.2" x14ac:dyDescent="0.3">
      <c r="A675" s="284" t="s">
        <v>30</v>
      </c>
      <c r="B675" s="285" t="s">
        <v>5144</v>
      </c>
      <c r="C675" s="285" t="s">
        <v>2773</v>
      </c>
      <c r="D675" s="285" t="s">
        <v>2774</v>
      </c>
      <c r="E675" s="304" t="s">
        <v>2775</v>
      </c>
      <c r="F675" s="304" t="s">
        <v>2776</v>
      </c>
      <c r="G675" s="304" t="s">
        <v>2777</v>
      </c>
      <c r="H675" s="287" t="s">
        <v>33</v>
      </c>
      <c r="I675" s="287" t="s">
        <v>8</v>
      </c>
      <c r="J675" s="287" t="s">
        <v>5</v>
      </c>
      <c r="K675" s="287" t="s">
        <v>69</v>
      </c>
      <c r="L675" s="287" t="s">
        <v>143</v>
      </c>
      <c r="M675" s="285" t="s">
        <v>5666</v>
      </c>
      <c r="N675" s="285"/>
      <c r="O675" s="287" t="s">
        <v>144</v>
      </c>
      <c r="P675" s="304" t="s">
        <v>37</v>
      </c>
      <c r="Q675" s="286"/>
    </row>
    <row r="676" spans="1:17" ht="43.2" x14ac:dyDescent="0.3">
      <c r="A676" s="284" t="s">
        <v>30</v>
      </c>
      <c r="B676" s="288" t="s">
        <v>5144</v>
      </c>
      <c r="C676" s="288" t="s">
        <v>2778</v>
      </c>
      <c r="D676" s="288" t="s">
        <v>2779</v>
      </c>
      <c r="E676" s="305" t="s">
        <v>2780</v>
      </c>
      <c r="F676" s="305" t="s">
        <v>5263</v>
      </c>
      <c r="G676" s="305" t="s">
        <v>5264</v>
      </c>
      <c r="H676" s="290" t="s">
        <v>33</v>
      </c>
      <c r="I676" s="290" t="s">
        <v>8</v>
      </c>
      <c r="J676" s="290" t="s">
        <v>5</v>
      </c>
      <c r="K676" s="290" t="s">
        <v>69</v>
      </c>
      <c r="L676" s="290" t="s">
        <v>143</v>
      </c>
      <c r="M676" s="288" t="s">
        <v>5666</v>
      </c>
      <c r="N676" s="288" t="s">
        <v>36</v>
      </c>
      <c r="O676" s="290" t="s">
        <v>144</v>
      </c>
      <c r="P676" s="305" t="s">
        <v>37</v>
      </c>
      <c r="Q676" s="289"/>
    </row>
    <row r="677" spans="1:17" ht="43.2" x14ac:dyDescent="0.3">
      <c r="A677" s="284" t="s">
        <v>30</v>
      </c>
      <c r="B677" s="285" t="s">
        <v>5144</v>
      </c>
      <c r="C677" s="285" t="s">
        <v>2781</v>
      </c>
      <c r="D677" s="285" t="s">
        <v>2782</v>
      </c>
      <c r="E677" s="304" t="s">
        <v>2783</v>
      </c>
      <c r="F677" s="304" t="s">
        <v>2784</v>
      </c>
      <c r="G677" s="304" t="s">
        <v>2785</v>
      </c>
      <c r="H677" s="287" t="s">
        <v>33</v>
      </c>
      <c r="I677" s="287" t="s">
        <v>8</v>
      </c>
      <c r="J677" s="287" t="s">
        <v>5</v>
      </c>
      <c r="K677" s="287" t="s">
        <v>69</v>
      </c>
      <c r="L677" s="287" t="s">
        <v>143</v>
      </c>
      <c r="M677" s="285" t="s">
        <v>5666</v>
      </c>
      <c r="N677" s="285"/>
      <c r="O677" s="287" t="s">
        <v>144</v>
      </c>
      <c r="P677" s="304" t="s">
        <v>37</v>
      </c>
      <c r="Q677" s="286"/>
    </row>
    <row r="678" spans="1:17" ht="43.2" x14ac:dyDescent="0.3">
      <c r="A678" s="284" t="s">
        <v>30</v>
      </c>
      <c r="B678" s="288" t="s">
        <v>5144</v>
      </c>
      <c r="C678" s="288" t="s">
        <v>2786</v>
      </c>
      <c r="D678" s="288" t="s">
        <v>2787</v>
      </c>
      <c r="E678" s="305" t="s">
        <v>2788</v>
      </c>
      <c r="F678" s="305" t="s">
        <v>5265</v>
      </c>
      <c r="G678" s="305" t="s">
        <v>5266</v>
      </c>
      <c r="H678" s="290" t="s">
        <v>33</v>
      </c>
      <c r="I678" s="290" t="s">
        <v>8</v>
      </c>
      <c r="J678" s="290" t="s">
        <v>5</v>
      </c>
      <c r="K678" s="290" t="s">
        <v>69</v>
      </c>
      <c r="L678" s="290" t="s">
        <v>143</v>
      </c>
      <c r="M678" s="288" t="s">
        <v>5666</v>
      </c>
      <c r="N678" s="288"/>
      <c r="O678" s="290" t="s">
        <v>144</v>
      </c>
      <c r="P678" s="305" t="s">
        <v>37</v>
      </c>
      <c r="Q678" s="289"/>
    </row>
    <row r="679" spans="1:17" ht="43.2" x14ac:dyDescent="0.3">
      <c r="A679" s="284" t="s">
        <v>30</v>
      </c>
      <c r="B679" s="285" t="s">
        <v>5144</v>
      </c>
      <c r="C679" s="285" t="s">
        <v>2789</v>
      </c>
      <c r="D679" s="285" t="s">
        <v>2790</v>
      </c>
      <c r="E679" s="304" t="s">
        <v>2791</v>
      </c>
      <c r="F679" s="304" t="s">
        <v>5267</v>
      </c>
      <c r="G679" s="304" t="s">
        <v>5268</v>
      </c>
      <c r="H679" s="287" t="s">
        <v>33</v>
      </c>
      <c r="I679" s="287" t="s">
        <v>8</v>
      </c>
      <c r="J679" s="287" t="s">
        <v>5</v>
      </c>
      <c r="K679" s="287" t="s">
        <v>69</v>
      </c>
      <c r="L679" s="287" t="s">
        <v>143</v>
      </c>
      <c r="M679" s="285" t="s">
        <v>5666</v>
      </c>
      <c r="N679" s="285"/>
      <c r="O679" s="287" t="s">
        <v>144</v>
      </c>
      <c r="P679" s="304" t="s">
        <v>37</v>
      </c>
      <c r="Q679" s="286"/>
    </row>
    <row r="680" spans="1:17" ht="43.2" x14ac:dyDescent="0.3">
      <c r="A680" s="284" t="s">
        <v>30</v>
      </c>
      <c r="B680" s="288" t="s">
        <v>5144</v>
      </c>
      <c r="C680" s="288" t="s">
        <v>2792</v>
      </c>
      <c r="D680" s="288" t="s">
        <v>2793</v>
      </c>
      <c r="E680" s="305" t="s">
        <v>2794</v>
      </c>
      <c r="F680" s="305" t="s">
        <v>2795</v>
      </c>
      <c r="G680" s="305" t="s">
        <v>2796</v>
      </c>
      <c r="H680" s="290" t="s">
        <v>33</v>
      </c>
      <c r="I680" s="290" t="s">
        <v>8</v>
      </c>
      <c r="J680" s="290" t="s">
        <v>5</v>
      </c>
      <c r="K680" s="290" t="s">
        <v>69</v>
      </c>
      <c r="L680" s="290" t="s">
        <v>143</v>
      </c>
      <c r="M680" s="288" t="s">
        <v>5666</v>
      </c>
      <c r="N680" s="288"/>
      <c r="O680" s="290" t="s">
        <v>144</v>
      </c>
      <c r="P680" s="305" t="s">
        <v>37</v>
      </c>
      <c r="Q680" s="289"/>
    </row>
    <row r="681" spans="1:17" ht="43.2" x14ac:dyDescent="0.3">
      <c r="A681" s="284" t="s">
        <v>30</v>
      </c>
      <c r="B681" s="285" t="s">
        <v>5144</v>
      </c>
      <c r="C681" s="285" t="s">
        <v>2797</v>
      </c>
      <c r="D681" s="285" t="s">
        <v>2798</v>
      </c>
      <c r="E681" s="304" t="s">
        <v>2799</v>
      </c>
      <c r="F681" s="304" t="s">
        <v>2800</v>
      </c>
      <c r="G681" s="304" t="s">
        <v>2801</v>
      </c>
      <c r="H681" s="287" t="s">
        <v>33</v>
      </c>
      <c r="I681" s="287" t="s">
        <v>8</v>
      </c>
      <c r="J681" s="287" t="s">
        <v>5</v>
      </c>
      <c r="K681" s="287" t="s">
        <v>69</v>
      </c>
      <c r="L681" s="287" t="s">
        <v>143</v>
      </c>
      <c r="M681" s="285" t="s">
        <v>5666</v>
      </c>
      <c r="N681" s="285"/>
      <c r="O681" s="287" t="s">
        <v>144</v>
      </c>
      <c r="P681" s="304" t="s">
        <v>37</v>
      </c>
      <c r="Q681" s="286"/>
    </row>
    <row r="682" spans="1:17" ht="43.2" x14ac:dyDescent="0.3">
      <c r="A682" s="284" t="s">
        <v>30</v>
      </c>
      <c r="B682" s="288" t="s">
        <v>5144</v>
      </c>
      <c r="C682" s="288" t="s">
        <v>2802</v>
      </c>
      <c r="D682" s="288" t="s">
        <v>2803</v>
      </c>
      <c r="E682" s="305" t="s">
        <v>2804</v>
      </c>
      <c r="F682" s="305" t="s">
        <v>2805</v>
      </c>
      <c r="G682" s="305" t="s">
        <v>2806</v>
      </c>
      <c r="H682" s="290" t="s">
        <v>33</v>
      </c>
      <c r="I682" s="290" t="s">
        <v>8</v>
      </c>
      <c r="J682" s="290" t="s">
        <v>5</v>
      </c>
      <c r="K682" s="290" t="s">
        <v>69</v>
      </c>
      <c r="L682" s="290" t="s">
        <v>143</v>
      </c>
      <c r="M682" s="288" t="s">
        <v>5666</v>
      </c>
      <c r="N682" s="288"/>
      <c r="O682" s="290" t="s">
        <v>144</v>
      </c>
      <c r="P682" s="305" t="s">
        <v>37</v>
      </c>
      <c r="Q682" s="289"/>
    </row>
    <row r="683" spans="1:17" ht="43.2" x14ac:dyDescent="0.3">
      <c r="A683" s="284" t="s">
        <v>30</v>
      </c>
      <c r="B683" s="285" t="s">
        <v>5144</v>
      </c>
      <c r="C683" s="285" t="s">
        <v>2807</v>
      </c>
      <c r="D683" s="285" t="s">
        <v>2808</v>
      </c>
      <c r="E683" s="304" t="s">
        <v>2809</v>
      </c>
      <c r="F683" s="304" t="s">
        <v>2810</v>
      </c>
      <c r="G683" s="304" t="s">
        <v>2811</v>
      </c>
      <c r="H683" s="287" t="s">
        <v>33</v>
      </c>
      <c r="I683" s="287" t="s">
        <v>8</v>
      </c>
      <c r="J683" s="287" t="s">
        <v>5</v>
      </c>
      <c r="K683" s="287" t="s">
        <v>69</v>
      </c>
      <c r="L683" s="287" t="s">
        <v>143</v>
      </c>
      <c r="M683" s="285" t="s">
        <v>5666</v>
      </c>
      <c r="N683" s="285"/>
      <c r="O683" s="287" t="s">
        <v>144</v>
      </c>
      <c r="P683" s="304" t="s">
        <v>37</v>
      </c>
      <c r="Q683" s="286"/>
    </row>
    <row r="684" spans="1:17" ht="43.2" x14ac:dyDescent="0.3">
      <c r="A684" s="284" t="s">
        <v>30</v>
      </c>
      <c r="B684" s="288" t="s">
        <v>5144</v>
      </c>
      <c r="C684" s="288" t="s">
        <v>2812</v>
      </c>
      <c r="D684" s="288" t="s">
        <v>2813</v>
      </c>
      <c r="E684" s="305" t="s">
        <v>2814</v>
      </c>
      <c r="F684" s="305" t="s">
        <v>2815</v>
      </c>
      <c r="G684" s="305" t="s">
        <v>2816</v>
      </c>
      <c r="H684" s="290" t="s">
        <v>33</v>
      </c>
      <c r="I684" s="290" t="s">
        <v>8</v>
      </c>
      <c r="J684" s="290" t="s">
        <v>5</v>
      </c>
      <c r="K684" s="290" t="s">
        <v>69</v>
      </c>
      <c r="L684" s="290" t="s">
        <v>143</v>
      </c>
      <c r="M684" s="288" t="s">
        <v>5666</v>
      </c>
      <c r="N684" s="288"/>
      <c r="O684" s="290" t="s">
        <v>144</v>
      </c>
      <c r="P684" s="305" t="s">
        <v>37</v>
      </c>
      <c r="Q684" s="289"/>
    </row>
    <row r="685" spans="1:17" ht="43.2" x14ac:dyDescent="0.3">
      <c r="A685" s="284" t="s">
        <v>30</v>
      </c>
      <c r="B685" s="285" t="s">
        <v>5144</v>
      </c>
      <c r="C685" s="285" t="s">
        <v>2817</v>
      </c>
      <c r="D685" s="285" t="s">
        <v>2818</v>
      </c>
      <c r="E685" s="304" t="s">
        <v>2819</v>
      </c>
      <c r="F685" s="304" t="s">
        <v>2820</v>
      </c>
      <c r="G685" s="304" t="s">
        <v>2821</v>
      </c>
      <c r="H685" s="287" t="s">
        <v>33</v>
      </c>
      <c r="I685" s="287" t="s">
        <v>8</v>
      </c>
      <c r="J685" s="287" t="s">
        <v>5</v>
      </c>
      <c r="K685" s="287" t="s">
        <v>69</v>
      </c>
      <c r="L685" s="287" t="s">
        <v>143</v>
      </c>
      <c r="M685" s="285" t="s">
        <v>5666</v>
      </c>
      <c r="N685" s="285" t="s">
        <v>36</v>
      </c>
      <c r="O685" s="287" t="s">
        <v>144</v>
      </c>
      <c r="P685" s="304" t="s">
        <v>37</v>
      </c>
      <c r="Q685" s="286"/>
    </row>
    <row r="686" spans="1:17" ht="43.2" x14ac:dyDescent="0.3">
      <c r="A686" s="284" t="s">
        <v>30</v>
      </c>
      <c r="B686" s="288" t="s">
        <v>5144</v>
      </c>
      <c r="C686" s="288" t="s">
        <v>2822</v>
      </c>
      <c r="D686" s="288" t="s">
        <v>2823</v>
      </c>
      <c r="E686" s="305" t="s">
        <v>2824</v>
      </c>
      <c r="F686" s="305" t="s">
        <v>5269</v>
      </c>
      <c r="G686" s="305" t="s">
        <v>2825</v>
      </c>
      <c r="H686" s="290" t="s">
        <v>33</v>
      </c>
      <c r="I686" s="290" t="s">
        <v>8</v>
      </c>
      <c r="J686" s="290" t="s">
        <v>5</v>
      </c>
      <c r="K686" s="290" t="s">
        <v>69</v>
      </c>
      <c r="L686" s="290" t="s">
        <v>143</v>
      </c>
      <c r="M686" s="288" t="s">
        <v>5666</v>
      </c>
      <c r="N686" s="288"/>
      <c r="O686" s="290" t="s">
        <v>144</v>
      </c>
      <c r="P686" s="305" t="s">
        <v>37</v>
      </c>
      <c r="Q686" s="289"/>
    </row>
    <row r="687" spans="1:17" ht="43.2" x14ac:dyDescent="0.3">
      <c r="A687" s="284" t="s">
        <v>30</v>
      </c>
      <c r="B687" s="285" t="s">
        <v>5144</v>
      </c>
      <c r="C687" s="285" t="s">
        <v>2826</v>
      </c>
      <c r="D687" s="285" t="s">
        <v>2827</v>
      </c>
      <c r="E687" s="304" t="s">
        <v>2828</v>
      </c>
      <c r="F687" s="304" t="s">
        <v>2829</v>
      </c>
      <c r="G687" s="304" t="s">
        <v>2830</v>
      </c>
      <c r="H687" s="287" t="s">
        <v>33</v>
      </c>
      <c r="I687" s="287" t="s">
        <v>8</v>
      </c>
      <c r="J687" s="287" t="s">
        <v>5</v>
      </c>
      <c r="K687" s="287" t="s">
        <v>69</v>
      </c>
      <c r="L687" s="287" t="s">
        <v>143</v>
      </c>
      <c r="M687" s="285" t="s">
        <v>5666</v>
      </c>
      <c r="N687" s="285"/>
      <c r="O687" s="287" t="s">
        <v>144</v>
      </c>
      <c r="P687" s="304" t="s">
        <v>37</v>
      </c>
      <c r="Q687" s="286"/>
    </row>
    <row r="688" spans="1:17" ht="43.2" x14ac:dyDescent="0.3">
      <c r="A688" s="284" t="s">
        <v>30</v>
      </c>
      <c r="B688" s="288" t="s">
        <v>5144</v>
      </c>
      <c r="C688" s="288" t="s">
        <v>2831</v>
      </c>
      <c r="D688" s="288" t="s">
        <v>2832</v>
      </c>
      <c r="E688" s="305" t="s">
        <v>2833</v>
      </c>
      <c r="F688" s="305" t="s">
        <v>5270</v>
      </c>
      <c r="G688" s="305" t="s">
        <v>5271</v>
      </c>
      <c r="H688" s="290" t="s">
        <v>33</v>
      </c>
      <c r="I688" s="290" t="s">
        <v>8</v>
      </c>
      <c r="J688" s="290" t="s">
        <v>5</v>
      </c>
      <c r="K688" s="290" t="s">
        <v>69</v>
      </c>
      <c r="L688" s="290" t="s">
        <v>143</v>
      </c>
      <c r="M688" s="288" t="s">
        <v>5666</v>
      </c>
      <c r="N688" s="288"/>
      <c r="O688" s="290" t="s">
        <v>144</v>
      </c>
      <c r="P688" s="305" t="s">
        <v>37</v>
      </c>
      <c r="Q688" s="289"/>
    </row>
    <row r="689" spans="1:17" ht="57.6" x14ac:dyDescent="0.3">
      <c r="A689" s="284" t="s">
        <v>30</v>
      </c>
      <c r="B689" s="285" t="s">
        <v>5144</v>
      </c>
      <c r="C689" s="285" t="s">
        <v>2834</v>
      </c>
      <c r="D689" s="285" t="s">
        <v>2835</v>
      </c>
      <c r="E689" s="304" t="s">
        <v>2836</v>
      </c>
      <c r="F689" s="304" t="s">
        <v>5272</v>
      </c>
      <c r="G689" s="304" t="s">
        <v>5273</v>
      </c>
      <c r="H689" s="287" t="s">
        <v>33</v>
      </c>
      <c r="I689" s="287" t="s">
        <v>8</v>
      </c>
      <c r="J689" s="287" t="s">
        <v>5</v>
      </c>
      <c r="K689" s="287" t="s">
        <v>69</v>
      </c>
      <c r="L689" s="287" t="s">
        <v>143</v>
      </c>
      <c r="M689" s="285" t="s">
        <v>5666</v>
      </c>
      <c r="N689" s="285"/>
      <c r="O689" s="287" t="s">
        <v>9</v>
      </c>
      <c r="P689" s="304" t="s">
        <v>37</v>
      </c>
      <c r="Q689" s="286"/>
    </row>
    <row r="690" spans="1:17" ht="57.6" x14ac:dyDescent="0.3">
      <c r="A690" s="284" t="s">
        <v>30</v>
      </c>
      <c r="B690" s="288" t="s">
        <v>5712</v>
      </c>
      <c r="C690" s="288"/>
      <c r="D690" s="288" t="s">
        <v>2838</v>
      </c>
      <c r="E690" s="305" t="s">
        <v>2839</v>
      </c>
      <c r="F690" s="305" t="s">
        <v>2840</v>
      </c>
      <c r="G690" s="305" t="s">
        <v>2841</v>
      </c>
      <c r="H690" s="290" t="s">
        <v>33</v>
      </c>
      <c r="I690" s="290" t="s">
        <v>4</v>
      </c>
      <c r="J690" s="290" t="s">
        <v>5</v>
      </c>
      <c r="K690" s="290" t="s">
        <v>53</v>
      </c>
      <c r="L690" s="290" t="s">
        <v>166</v>
      </c>
      <c r="M690" s="288" t="s">
        <v>390</v>
      </c>
      <c r="N690" s="288" t="s">
        <v>36</v>
      </c>
      <c r="O690" s="290" t="s">
        <v>9</v>
      </c>
      <c r="P690" s="305" t="s">
        <v>37</v>
      </c>
      <c r="Q690" s="289"/>
    </row>
    <row r="691" spans="1:17" ht="57.6" x14ac:dyDescent="0.3">
      <c r="A691" s="284" t="s">
        <v>30</v>
      </c>
      <c r="B691" s="285" t="s">
        <v>5712</v>
      </c>
      <c r="C691" s="285"/>
      <c r="D691" s="285" t="s">
        <v>2842</v>
      </c>
      <c r="E691" s="304" t="s">
        <v>2843</v>
      </c>
      <c r="F691" s="304" t="s">
        <v>2844</v>
      </c>
      <c r="G691" s="304" t="s">
        <v>2845</v>
      </c>
      <c r="H691" s="287" t="s">
        <v>33</v>
      </c>
      <c r="I691" s="287" t="s">
        <v>4</v>
      </c>
      <c r="J691" s="287" t="s">
        <v>5</v>
      </c>
      <c r="K691" s="287" t="s">
        <v>53</v>
      </c>
      <c r="L691" s="287" t="s">
        <v>166</v>
      </c>
      <c r="M691" s="285" t="s">
        <v>390</v>
      </c>
      <c r="N691" s="285" t="s">
        <v>36</v>
      </c>
      <c r="O691" s="287" t="s">
        <v>13</v>
      </c>
      <c r="P691" s="304" t="s">
        <v>37</v>
      </c>
      <c r="Q691" s="286"/>
    </row>
    <row r="692" spans="1:17" ht="57.6" x14ac:dyDescent="0.3">
      <c r="A692" s="284" t="s">
        <v>30</v>
      </c>
      <c r="B692" s="288" t="s">
        <v>5712</v>
      </c>
      <c r="C692" s="288"/>
      <c r="D692" s="288" t="s">
        <v>2846</v>
      </c>
      <c r="E692" s="305" t="s">
        <v>2847</v>
      </c>
      <c r="F692" s="305" t="s">
        <v>2848</v>
      </c>
      <c r="G692" s="305" t="s">
        <v>2849</v>
      </c>
      <c r="H692" s="290" t="s">
        <v>33</v>
      </c>
      <c r="I692" s="290" t="s">
        <v>4</v>
      </c>
      <c r="J692" s="290" t="s">
        <v>5</v>
      </c>
      <c r="K692" s="290" t="s">
        <v>53</v>
      </c>
      <c r="L692" s="290" t="s">
        <v>166</v>
      </c>
      <c r="M692" s="288" t="s">
        <v>390</v>
      </c>
      <c r="N692" s="288" t="s">
        <v>36</v>
      </c>
      <c r="O692" s="290" t="s">
        <v>191</v>
      </c>
      <c r="P692" s="305" t="s">
        <v>37</v>
      </c>
      <c r="Q692" s="289"/>
    </row>
    <row r="693" spans="1:17" ht="57.6" x14ac:dyDescent="0.3">
      <c r="A693" s="284" t="s">
        <v>30</v>
      </c>
      <c r="B693" s="285" t="s">
        <v>6404</v>
      </c>
      <c r="C693" s="285" t="s">
        <v>2850</v>
      </c>
      <c r="D693" s="285" t="s">
        <v>2851</v>
      </c>
      <c r="E693" s="304" t="s">
        <v>2852</v>
      </c>
      <c r="F693" s="304" t="s">
        <v>6408</v>
      </c>
      <c r="G693" s="304" t="s">
        <v>6409</v>
      </c>
      <c r="H693" s="287" t="s">
        <v>33</v>
      </c>
      <c r="I693" s="287" t="s">
        <v>8</v>
      </c>
      <c r="J693" s="287" t="s">
        <v>5</v>
      </c>
      <c r="K693" s="287" t="s">
        <v>60</v>
      </c>
      <c r="L693" s="287" t="s">
        <v>61</v>
      </c>
      <c r="M693" s="285" t="s">
        <v>2853</v>
      </c>
      <c r="N693" s="285" t="s">
        <v>36</v>
      </c>
      <c r="O693" s="287" t="s">
        <v>2031</v>
      </c>
      <c r="P693" s="304" t="s">
        <v>37</v>
      </c>
      <c r="Q693" s="286"/>
    </row>
    <row r="694" spans="1:17" ht="57.6" x14ac:dyDescent="0.3">
      <c r="A694" s="284" t="s">
        <v>30</v>
      </c>
      <c r="B694" s="288" t="s">
        <v>6404</v>
      </c>
      <c r="C694" s="288" t="s">
        <v>2854</v>
      </c>
      <c r="D694" s="288" t="s">
        <v>2855</v>
      </c>
      <c r="E694" s="305" t="s">
        <v>2856</v>
      </c>
      <c r="F694" s="305" t="s">
        <v>6410</v>
      </c>
      <c r="G694" s="305" t="s">
        <v>6411</v>
      </c>
      <c r="H694" s="290" t="s">
        <v>33</v>
      </c>
      <c r="I694" s="290" t="s">
        <v>8</v>
      </c>
      <c r="J694" s="290" t="s">
        <v>5</v>
      </c>
      <c r="K694" s="290" t="s">
        <v>60</v>
      </c>
      <c r="L694" s="290" t="s">
        <v>61</v>
      </c>
      <c r="M694" s="288" t="s">
        <v>2853</v>
      </c>
      <c r="N694" s="288" t="s">
        <v>36</v>
      </c>
      <c r="O694" s="290" t="s">
        <v>2031</v>
      </c>
      <c r="P694" s="305" t="s">
        <v>37</v>
      </c>
      <c r="Q694" s="289"/>
    </row>
    <row r="695" spans="1:17" ht="43.2" x14ac:dyDescent="0.3">
      <c r="A695" s="284" t="s">
        <v>30</v>
      </c>
      <c r="B695" s="285" t="s">
        <v>6329</v>
      </c>
      <c r="C695" s="285" t="s">
        <v>2857</v>
      </c>
      <c r="D695" s="285" t="s">
        <v>2858</v>
      </c>
      <c r="E695" s="304" t="s">
        <v>2859</v>
      </c>
      <c r="F695" s="304" t="s">
        <v>2860</v>
      </c>
      <c r="G695" s="304" t="s">
        <v>2861</v>
      </c>
      <c r="H695" s="287" t="s">
        <v>33</v>
      </c>
      <c r="I695" s="287" t="s">
        <v>8</v>
      </c>
      <c r="J695" s="287" t="s">
        <v>5</v>
      </c>
      <c r="K695" s="287" t="s">
        <v>42</v>
      </c>
      <c r="L695" s="287" t="s">
        <v>48</v>
      </c>
      <c r="M695" s="285" t="s">
        <v>1023</v>
      </c>
      <c r="N695" s="285" t="s">
        <v>36</v>
      </c>
      <c r="O695" s="287" t="s">
        <v>1024</v>
      </c>
      <c r="P695" s="304" t="s">
        <v>37</v>
      </c>
      <c r="Q695" s="286"/>
    </row>
    <row r="696" spans="1:17" ht="43.2" x14ac:dyDescent="0.3">
      <c r="A696" s="284" t="s">
        <v>30</v>
      </c>
      <c r="B696" s="288" t="s">
        <v>5219</v>
      </c>
      <c r="C696" s="288" t="s">
        <v>2866</v>
      </c>
      <c r="D696" s="288" t="s">
        <v>2867</v>
      </c>
      <c r="E696" s="305" t="s">
        <v>2868</v>
      </c>
      <c r="F696" s="305" t="s">
        <v>2869</v>
      </c>
      <c r="G696" s="305" t="s">
        <v>2870</v>
      </c>
      <c r="H696" s="290" t="s">
        <v>33</v>
      </c>
      <c r="I696" s="290" t="s">
        <v>8</v>
      </c>
      <c r="J696" s="290" t="s">
        <v>5</v>
      </c>
      <c r="K696" s="290" t="s">
        <v>42</v>
      </c>
      <c r="L696" s="290" t="s">
        <v>48</v>
      </c>
      <c r="M696" s="288" t="s">
        <v>44</v>
      </c>
      <c r="N696" s="288" t="s">
        <v>36</v>
      </c>
      <c r="O696" s="290" t="s">
        <v>1024</v>
      </c>
      <c r="P696" s="305" t="s">
        <v>37</v>
      </c>
      <c r="Q696" s="289"/>
    </row>
    <row r="697" spans="1:17" ht="43.2" x14ac:dyDescent="0.3">
      <c r="A697" s="284" t="s">
        <v>30</v>
      </c>
      <c r="B697" s="285" t="s">
        <v>5219</v>
      </c>
      <c r="C697" s="285" t="s">
        <v>2871</v>
      </c>
      <c r="D697" s="285" t="s">
        <v>2872</v>
      </c>
      <c r="E697" s="304" t="s">
        <v>2873</v>
      </c>
      <c r="F697" s="304" t="s">
        <v>2874</v>
      </c>
      <c r="G697" s="304" t="s">
        <v>2875</v>
      </c>
      <c r="H697" s="287" t="s">
        <v>33</v>
      </c>
      <c r="I697" s="287" t="s">
        <v>8</v>
      </c>
      <c r="J697" s="287" t="s">
        <v>5</v>
      </c>
      <c r="K697" s="287" t="s">
        <v>42</v>
      </c>
      <c r="L697" s="287" t="s">
        <v>48</v>
      </c>
      <c r="M697" s="285" t="s">
        <v>44</v>
      </c>
      <c r="N697" s="285" t="s">
        <v>36</v>
      </c>
      <c r="O697" s="287" t="s">
        <v>1024</v>
      </c>
      <c r="P697" s="304" t="s">
        <v>37</v>
      </c>
      <c r="Q697" s="286"/>
    </row>
    <row r="698" spans="1:17" ht="43.2" x14ac:dyDescent="0.3">
      <c r="A698" s="284" t="s">
        <v>30</v>
      </c>
      <c r="B698" s="288" t="s">
        <v>5219</v>
      </c>
      <c r="C698" s="288" t="s">
        <v>2876</v>
      </c>
      <c r="D698" s="288" t="s">
        <v>2877</v>
      </c>
      <c r="E698" s="305" t="s">
        <v>2878</v>
      </c>
      <c r="F698" s="305" t="s">
        <v>2879</v>
      </c>
      <c r="G698" s="305" t="s">
        <v>2880</v>
      </c>
      <c r="H698" s="290" t="s">
        <v>33</v>
      </c>
      <c r="I698" s="290" t="s">
        <v>8</v>
      </c>
      <c r="J698" s="290" t="s">
        <v>5</v>
      </c>
      <c r="K698" s="290" t="s">
        <v>42</v>
      </c>
      <c r="L698" s="290" t="s">
        <v>48</v>
      </c>
      <c r="M698" s="288" t="s">
        <v>44</v>
      </c>
      <c r="N698" s="288" t="s">
        <v>36</v>
      </c>
      <c r="O698" s="290" t="s">
        <v>1024</v>
      </c>
      <c r="P698" s="305" t="s">
        <v>37</v>
      </c>
      <c r="Q698" s="289"/>
    </row>
    <row r="699" spans="1:17" ht="57.6" x14ac:dyDescent="0.3">
      <c r="A699" s="284" t="s">
        <v>30</v>
      </c>
      <c r="B699" s="285" t="s">
        <v>4765</v>
      </c>
      <c r="C699" s="285"/>
      <c r="D699" s="285" t="s">
        <v>2881</v>
      </c>
      <c r="E699" s="304" t="s">
        <v>2882</v>
      </c>
      <c r="F699" s="304" t="s">
        <v>2883</v>
      </c>
      <c r="G699" s="304" t="s">
        <v>2884</v>
      </c>
      <c r="H699" s="287" t="s">
        <v>33</v>
      </c>
      <c r="I699" s="287" t="s">
        <v>4</v>
      </c>
      <c r="J699" s="287" t="s">
        <v>5</v>
      </c>
      <c r="K699" s="287" t="s">
        <v>42</v>
      </c>
      <c r="L699" s="287" t="s">
        <v>48</v>
      </c>
      <c r="M699" s="285" t="s">
        <v>44</v>
      </c>
      <c r="N699" s="285" t="s">
        <v>36</v>
      </c>
      <c r="O699" s="287" t="s">
        <v>13</v>
      </c>
      <c r="P699" s="304" t="s">
        <v>37</v>
      </c>
      <c r="Q699" s="286"/>
    </row>
    <row r="700" spans="1:17" ht="57.6" x14ac:dyDescent="0.3">
      <c r="A700" s="284" t="s">
        <v>30</v>
      </c>
      <c r="B700" s="288" t="s">
        <v>5219</v>
      </c>
      <c r="C700" s="288" t="s">
        <v>2885</v>
      </c>
      <c r="D700" s="288" t="s">
        <v>2886</v>
      </c>
      <c r="E700" s="305" t="s">
        <v>2887</v>
      </c>
      <c r="F700" s="305" t="s">
        <v>2888</v>
      </c>
      <c r="G700" s="305" t="s">
        <v>2889</v>
      </c>
      <c r="H700" s="290" t="s">
        <v>358</v>
      </c>
      <c r="I700" s="290" t="s">
        <v>8</v>
      </c>
      <c r="J700" s="290" t="s">
        <v>5</v>
      </c>
      <c r="K700" s="290" t="s">
        <v>42</v>
      </c>
      <c r="L700" s="290" t="s">
        <v>48</v>
      </c>
      <c r="M700" s="288" t="s">
        <v>44</v>
      </c>
      <c r="N700" s="288" t="s">
        <v>36</v>
      </c>
      <c r="O700" s="290" t="s">
        <v>1024</v>
      </c>
      <c r="P700" s="305" t="s">
        <v>37</v>
      </c>
      <c r="Q700" s="289"/>
    </row>
    <row r="701" spans="1:17" ht="57.6" x14ac:dyDescent="0.3">
      <c r="A701" s="284" t="s">
        <v>30</v>
      </c>
      <c r="B701" s="285" t="s">
        <v>6329</v>
      </c>
      <c r="C701" s="285" t="s">
        <v>2862</v>
      </c>
      <c r="D701" s="285" t="s">
        <v>2863</v>
      </c>
      <c r="E701" s="304" t="s">
        <v>5274</v>
      </c>
      <c r="F701" s="304" t="s">
        <v>2864</v>
      </c>
      <c r="G701" s="304" t="s">
        <v>2865</v>
      </c>
      <c r="H701" s="287" t="s">
        <v>358</v>
      </c>
      <c r="I701" s="287" t="s">
        <v>8</v>
      </c>
      <c r="J701" s="287" t="s">
        <v>5</v>
      </c>
      <c r="K701" s="287" t="s">
        <v>42</v>
      </c>
      <c r="L701" s="287" t="s">
        <v>48</v>
      </c>
      <c r="M701" s="285" t="s">
        <v>44</v>
      </c>
      <c r="N701" s="285" t="s">
        <v>36</v>
      </c>
      <c r="O701" s="287" t="s">
        <v>1024</v>
      </c>
      <c r="P701" s="304" t="s">
        <v>37</v>
      </c>
      <c r="Q701" s="286"/>
    </row>
    <row r="702" spans="1:17" ht="57.6" x14ac:dyDescent="0.3">
      <c r="A702" s="284" t="s">
        <v>30</v>
      </c>
      <c r="B702" s="288" t="s">
        <v>5140</v>
      </c>
      <c r="C702" s="288" t="s">
        <v>2890</v>
      </c>
      <c r="D702" s="288" t="s">
        <v>2891</v>
      </c>
      <c r="E702" s="305" t="s">
        <v>2892</v>
      </c>
      <c r="F702" s="305" t="s">
        <v>4511</v>
      </c>
      <c r="G702" s="305" t="s">
        <v>4512</v>
      </c>
      <c r="H702" s="290" t="s">
        <v>33</v>
      </c>
      <c r="I702" s="290" t="s">
        <v>8</v>
      </c>
      <c r="J702" s="290" t="s">
        <v>5</v>
      </c>
      <c r="K702" s="290" t="s">
        <v>34</v>
      </c>
      <c r="L702" s="290" t="s">
        <v>35</v>
      </c>
      <c r="M702" s="288" t="s">
        <v>4616</v>
      </c>
      <c r="N702" s="288" t="s">
        <v>36</v>
      </c>
      <c r="O702" s="290" t="s">
        <v>9</v>
      </c>
      <c r="P702" s="305" t="s">
        <v>37</v>
      </c>
      <c r="Q702" s="289"/>
    </row>
    <row r="703" spans="1:17" ht="57.6" x14ac:dyDescent="0.3">
      <c r="A703" s="284" t="s">
        <v>30</v>
      </c>
      <c r="B703" s="285" t="s">
        <v>5140</v>
      </c>
      <c r="C703" s="285" t="s">
        <v>2893</v>
      </c>
      <c r="D703" s="285" t="s">
        <v>2894</v>
      </c>
      <c r="E703" s="304" t="s">
        <v>2895</v>
      </c>
      <c r="F703" s="304" t="s">
        <v>5275</v>
      </c>
      <c r="G703" s="304" t="s">
        <v>5276</v>
      </c>
      <c r="H703" s="287" t="s">
        <v>33</v>
      </c>
      <c r="I703" s="287" t="s">
        <v>8</v>
      </c>
      <c r="J703" s="287" t="s">
        <v>5</v>
      </c>
      <c r="K703" s="287" t="s">
        <v>34</v>
      </c>
      <c r="L703" s="287" t="s">
        <v>35</v>
      </c>
      <c r="M703" s="285" t="s">
        <v>4616</v>
      </c>
      <c r="N703" s="285" t="s">
        <v>36</v>
      </c>
      <c r="O703" s="287" t="s">
        <v>9</v>
      </c>
      <c r="P703" s="304" t="s">
        <v>37</v>
      </c>
      <c r="Q703" s="286"/>
    </row>
    <row r="704" spans="1:17" ht="57.6" x14ac:dyDescent="0.3">
      <c r="A704" s="284" t="s">
        <v>30</v>
      </c>
      <c r="B704" s="288" t="s">
        <v>5140</v>
      </c>
      <c r="C704" s="288" t="s">
        <v>2896</v>
      </c>
      <c r="D704" s="288" t="s">
        <v>2897</v>
      </c>
      <c r="E704" s="305" t="s">
        <v>2898</v>
      </c>
      <c r="F704" s="305" t="s">
        <v>5277</v>
      </c>
      <c r="G704" s="305" t="s">
        <v>5278</v>
      </c>
      <c r="H704" s="290" t="s">
        <v>33</v>
      </c>
      <c r="I704" s="290" t="s">
        <v>8</v>
      </c>
      <c r="J704" s="290" t="s">
        <v>5</v>
      </c>
      <c r="K704" s="290" t="s">
        <v>34</v>
      </c>
      <c r="L704" s="290" t="s">
        <v>35</v>
      </c>
      <c r="M704" s="288" t="s">
        <v>4616</v>
      </c>
      <c r="N704" s="288" t="s">
        <v>36</v>
      </c>
      <c r="O704" s="290" t="s">
        <v>9</v>
      </c>
      <c r="P704" s="305" t="s">
        <v>37</v>
      </c>
      <c r="Q704" s="289"/>
    </row>
    <row r="705" spans="1:17" ht="57.6" x14ac:dyDescent="0.3">
      <c r="A705" s="284" t="s">
        <v>30</v>
      </c>
      <c r="B705" s="285" t="s">
        <v>5140</v>
      </c>
      <c r="C705" s="285" t="s">
        <v>2900</v>
      </c>
      <c r="D705" s="285" t="s">
        <v>2901</v>
      </c>
      <c r="E705" s="304" t="s">
        <v>2902</v>
      </c>
      <c r="F705" s="304" t="s">
        <v>5279</v>
      </c>
      <c r="G705" s="304" t="s">
        <v>5280</v>
      </c>
      <c r="H705" s="287" t="s">
        <v>33</v>
      </c>
      <c r="I705" s="287" t="s">
        <v>8</v>
      </c>
      <c r="J705" s="287" t="s">
        <v>5</v>
      </c>
      <c r="K705" s="287" t="s">
        <v>34</v>
      </c>
      <c r="L705" s="287" t="s">
        <v>35</v>
      </c>
      <c r="M705" s="285" t="s">
        <v>4616</v>
      </c>
      <c r="N705" s="285" t="s">
        <v>36</v>
      </c>
      <c r="O705" s="287" t="s">
        <v>9</v>
      </c>
      <c r="P705" s="304" t="s">
        <v>37</v>
      </c>
      <c r="Q705" s="286"/>
    </row>
    <row r="706" spans="1:17" ht="57.6" x14ac:dyDescent="0.3">
      <c r="A706" s="284" t="s">
        <v>30</v>
      </c>
      <c r="B706" s="288" t="s">
        <v>5140</v>
      </c>
      <c r="C706" s="288" t="s">
        <v>2903</v>
      </c>
      <c r="D706" s="288" t="s">
        <v>2904</v>
      </c>
      <c r="E706" s="305" t="s">
        <v>2905</v>
      </c>
      <c r="F706" s="305" t="s">
        <v>5281</v>
      </c>
      <c r="G706" s="305" t="s">
        <v>5282</v>
      </c>
      <c r="H706" s="290" t="s">
        <v>33</v>
      </c>
      <c r="I706" s="290" t="s">
        <v>8</v>
      </c>
      <c r="J706" s="290" t="s">
        <v>5</v>
      </c>
      <c r="K706" s="290" t="s">
        <v>34</v>
      </c>
      <c r="L706" s="290" t="s">
        <v>35</v>
      </c>
      <c r="M706" s="288" t="s">
        <v>4616</v>
      </c>
      <c r="N706" s="288" t="s">
        <v>36</v>
      </c>
      <c r="O706" s="290" t="s">
        <v>9</v>
      </c>
      <c r="P706" s="305" t="s">
        <v>37</v>
      </c>
      <c r="Q706" s="289"/>
    </row>
    <row r="707" spans="1:17" ht="72" x14ac:dyDescent="0.3">
      <c r="A707" s="284" t="s">
        <v>30</v>
      </c>
      <c r="B707" s="285" t="s">
        <v>5140</v>
      </c>
      <c r="C707" s="285" t="s">
        <v>2906</v>
      </c>
      <c r="D707" s="285" t="s">
        <v>2907</v>
      </c>
      <c r="E707" s="304" t="s">
        <v>2908</v>
      </c>
      <c r="F707" s="304" t="s">
        <v>4513</v>
      </c>
      <c r="G707" s="304" t="s">
        <v>4514</v>
      </c>
      <c r="H707" s="287" t="s">
        <v>358</v>
      </c>
      <c r="I707" s="287" t="s">
        <v>8</v>
      </c>
      <c r="J707" s="287" t="s">
        <v>5</v>
      </c>
      <c r="K707" s="287" t="s">
        <v>34</v>
      </c>
      <c r="L707" s="287" t="s">
        <v>35</v>
      </c>
      <c r="M707" s="285" t="s">
        <v>4616</v>
      </c>
      <c r="N707" s="285" t="s">
        <v>36</v>
      </c>
      <c r="O707" s="287" t="s">
        <v>9</v>
      </c>
      <c r="P707" s="304" t="s">
        <v>37</v>
      </c>
      <c r="Q707" s="286"/>
    </row>
    <row r="708" spans="1:17" ht="72" x14ac:dyDescent="0.3">
      <c r="A708" s="284" t="s">
        <v>30</v>
      </c>
      <c r="B708" s="288" t="s">
        <v>5140</v>
      </c>
      <c r="C708" s="288" t="s">
        <v>2909</v>
      </c>
      <c r="D708" s="288" t="s">
        <v>2910</v>
      </c>
      <c r="E708" s="305" t="s">
        <v>2911</v>
      </c>
      <c r="F708" s="305" t="s">
        <v>5283</v>
      </c>
      <c r="G708" s="305" t="s">
        <v>5284</v>
      </c>
      <c r="H708" s="290" t="s">
        <v>358</v>
      </c>
      <c r="I708" s="290" t="s">
        <v>8</v>
      </c>
      <c r="J708" s="290" t="s">
        <v>5</v>
      </c>
      <c r="K708" s="290" t="s">
        <v>34</v>
      </c>
      <c r="L708" s="290" t="s">
        <v>35</v>
      </c>
      <c r="M708" s="288" t="s">
        <v>4616</v>
      </c>
      <c r="N708" s="288" t="s">
        <v>36</v>
      </c>
      <c r="O708" s="290" t="s">
        <v>9</v>
      </c>
      <c r="P708" s="305" t="s">
        <v>37</v>
      </c>
      <c r="Q708" s="289"/>
    </row>
    <row r="709" spans="1:17" ht="72" x14ac:dyDescent="0.3">
      <c r="A709" s="284" t="s">
        <v>30</v>
      </c>
      <c r="B709" s="285" t="s">
        <v>5140</v>
      </c>
      <c r="C709" s="285" t="s">
        <v>2912</v>
      </c>
      <c r="D709" s="285" t="s">
        <v>2913</v>
      </c>
      <c r="E709" s="304" t="s">
        <v>2914</v>
      </c>
      <c r="F709" s="304" t="s">
        <v>5285</v>
      </c>
      <c r="G709" s="304" t="s">
        <v>5286</v>
      </c>
      <c r="H709" s="287" t="s">
        <v>33</v>
      </c>
      <c r="I709" s="287" t="s">
        <v>8</v>
      </c>
      <c r="J709" s="287" t="s">
        <v>5</v>
      </c>
      <c r="K709" s="287" t="s">
        <v>34</v>
      </c>
      <c r="L709" s="287" t="s">
        <v>35</v>
      </c>
      <c r="M709" s="285" t="s">
        <v>4616</v>
      </c>
      <c r="N709" s="285" t="s">
        <v>36</v>
      </c>
      <c r="O709" s="287" t="s">
        <v>9</v>
      </c>
      <c r="P709" s="304" t="s">
        <v>37</v>
      </c>
      <c r="Q709" s="286"/>
    </row>
    <row r="710" spans="1:17" ht="72" x14ac:dyDescent="0.3">
      <c r="A710" s="284" t="s">
        <v>30</v>
      </c>
      <c r="B710" s="288" t="s">
        <v>5140</v>
      </c>
      <c r="C710" s="288" t="s">
        <v>2915</v>
      </c>
      <c r="D710" s="288" t="s">
        <v>2916</v>
      </c>
      <c r="E710" s="305" t="s">
        <v>2917</v>
      </c>
      <c r="F710" s="305" t="s">
        <v>4515</v>
      </c>
      <c r="G710" s="305" t="s">
        <v>4516</v>
      </c>
      <c r="H710" s="290" t="s">
        <v>358</v>
      </c>
      <c r="I710" s="290" t="s">
        <v>8</v>
      </c>
      <c r="J710" s="290" t="s">
        <v>5</v>
      </c>
      <c r="K710" s="290" t="s">
        <v>34</v>
      </c>
      <c r="L710" s="290" t="s">
        <v>35</v>
      </c>
      <c r="M710" s="288" t="s">
        <v>4616</v>
      </c>
      <c r="N710" s="288" t="s">
        <v>36</v>
      </c>
      <c r="O710" s="290" t="s">
        <v>9</v>
      </c>
      <c r="P710" s="305" t="s">
        <v>37</v>
      </c>
      <c r="Q710" s="289"/>
    </row>
    <row r="711" spans="1:17" ht="72" x14ac:dyDescent="0.3">
      <c r="A711" s="284" t="s">
        <v>30</v>
      </c>
      <c r="B711" s="285" t="s">
        <v>5140</v>
      </c>
      <c r="C711" s="285" t="s">
        <v>2918</v>
      </c>
      <c r="D711" s="285" t="s">
        <v>2919</v>
      </c>
      <c r="E711" s="304" t="s">
        <v>2920</v>
      </c>
      <c r="F711" s="304" t="s">
        <v>5287</v>
      </c>
      <c r="G711" s="304" t="s">
        <v>5288</v>
      </c>
      <c r="H711" s="287" t="s">
        <v>358</v>
      </c>
      <c r="I711" s="287" t="s">
        <v>8</v>
      </c>
      <c r="J711" s="287" t="s">
        <v>5</v>
      </c>
      <c r="K711" s="287" t="s">
        <v>34</v>
      </c>
      <c r="L711" s="287" t="s">
        <v>35</v>
      </c>
      <c r="M711" s="285" t="s">
        <v>4616</v>
      </c>
      <c r="N711" s="285"/>
      <c r="O711" s="287" t="s">
        <v>9</v>
      </c>
      <c r="P711" s="304" t="s">
        <v>37</v>
      </c>
      <c r="Q711" s="286"/>
    </row>
    <row r="712" spans="1:17" ht="72" x14ac:dyDescent="0.3">
      <c r="A712" s="284" t="s">
        <v>30</v>
      </c>
      <c r="B712" s="288" t="s">
        <v>5140</v>
      </c>
      <c r="C712" s="288"/>
      <c r="D712" s="288" t="s">
        <v>2921</v>
      </c>
      <c r="E712" s="305" t="s">
        <v>2922</v>
      </c>
      <c r="F712" s="305" t="s">
        <v>2923</v>
      </c>
      <c r="G712" s="305" t="s">
        <v>4517</v>
      </c>
      <c r="H712" s="290" t="s">
        <v>33</v>
      </c>
      <c r="I712" s="290" t="s">
        <v>4</v>
      </c>
      <c r="J712" s="290" t="s">
        <v>5</v>
      </c>
      <c r="K712" s="290" t="s">
        <v>34</v>
      </c>
      <c r="L712" s="290" t="s">
        <v>35</v>
      </c>
      <c r="M712" s="288" t="s">
        <v>4616</v>
      </c>
      <c r="N712" s="288" t="s">
        <v>36</v>
      </c>
      <c r="O712" s="290" t="s">
        <v>578</v>
      </c>
      <c r="P712" s="305" t="s">
        <v>37</v>
      </c>
      <c r="Q712" s="289"/>
    </row>
    <row r="713" spans="1:17" ht="57.6" x14ac:dyDescent="0.3">
      <c r="A713" s="284" t="s">
        <v>30</v>
      </c>
      <c r="B713" s="285" t="s">
        <v>5140</v>
      </c>
      <c r="C713" s="285" t="s">
        <v>2924</v>
      </c>
      <c r="D713" s="285" t="s">
        <v>2925</v>
      </c>
      <c r="E713" s="304" t="s">
        <v>2926</v>
      </c>
      <c r="F713" s="304" t="s">
        <v>5289</v>
      </c>
      <c r="G713" s="304" t="s">
        <v>5290</v>
      </c>
      <c r="H713" s="287" t="s">
        <v>33</v>
      </c>
      <c r="I713" s="287" t="s">
        <v>8</v>
      </c>
      <c r="J713" s="287" t="s">
        <v>5</v>
      </c>
      <c r="K713" s="287" t="s">
        <v>34</v>
      </c>
      <c r="L713" s="287" t="s">
        <v>35</v>
      </c>
      <c r="M713" s="285" t="s">
        <v>4616</v>
      </c>
      <c r="N713" s="285"/>
      <c r="O713" s="287" t="s">
        <v>9</v>
      </c>
      <c r="P713" s="304" t="s">
        <v>37</v>
      </c>
      <c r="Q713" s="286"/>
    </row>
    <row r="714" spans="1:17" ht="57.6" x14ac:dyDescent="0.3">
      <c r="A714" s="284" t="s">
        <v>30</v>
      </c>
      <c r="B714" s="288" t="s">
        <v>5140</v>
      </c>
      <c r="C714" s="288" t="s">
        <v>2927</v>
      </c>
      <c r="D714" s="288" t="s">
        <v>2928</v>
      </c>
      <c r="E714" s="305" t="s">
        <v>2929</v>
      </c>
      <c r="F714" s="305" t="s">
        <v>2899</v>
      </c>
      <c r="G714" s="305" t="s">
        <v>4518</v>
      </c>
      <c r="H714" s="290" t="s">
        <v>33</v>
      </c>
      <c r="I714" s="290" t="s">
        <v>8</v>
      </c>
      <c r="J714" s="290" t="s">
        <v>5</v>
      </c>
      <c r="K714" s="290" t="s">
        <v>34</v>
      </c>
      <c r="L714" s="290" t="s">
        <v>35</v>
      </c>
      <c r="M714" s="288" t="s">
        <v>4616</v>
      </c>
      <c r="N714" s="288" t="s">
        <v>36</v>
      </c>
      <c r="O714" s="290" t="s">
        <v>9</v>
      </c>
      <c r="P714" s="305" t="s">
        <v>37</v>
      </c>
      <c r="Q714" s="289"/>
    </row>
    <row r="715" spans="1:17" ht="57.6" x14ac:dyDescent="0.3">
      <c r="A715" s="284" t="s">
        <v>30</v>
      </c>
      <c r="B715" s="285" t="s">
        <v>5140</v>
      </c>
      <c r="C715" s="285" t="s">
        <v>2930</v>
      </c>
      <c r="D715" s="285" t="s">
        <v>2931</v>
      </c>
      <c r="E715" s="304" t="s">
        <v>2932</v>
      </c>
      <c r="F715" s="304" t="s">
        <v>5291</v>
      </c>
      <c r="G715" s="304" t="s">
        <v>5292</v>
      </c>
      <c r="H715" s="287" t="s">
        <v>33</v>
      </c>
      <c r="I715" s="287" t="s">
        <v>8</v>
      </c>
      <c r="J715" s="287" t="s">
        <v>5</v>
      </c>
      <c r="K715" s="287" t="s">
        <v>34</v>
      </c>
      <c r="L715" s="287" t="s">
        <v>35</v>
      </c>
      <c r="M715" s="285" t="s">
        <v>4616</v>
      </c>
      <c r="N715" s="285" t="s">
        <v>36</v>
      </c>
      <c r="O715" s="287" t="s">
        <v>9</v>
      </c>
      <c r="P715" s="304" t="s">
        <v>37</v>
      </c>
      <c r="Q715" s="286"/>
    </row>
    <row r="716" spans="1:17" ht="72" x14ac:dyDescent="0.3">
      <c r="A716" s="284" t="s">
        <v>30</v>
      </c>
      <c r="B716" s="288" t="s">
        <v>5738</v>
      </c>
      <c r="C716" s="288" t="s">
        <v>2934</v>
      </c>
      <c r="D716" s="288" t="s">
        <v>2935</v>
      </c>
      <c r="E716" s="305" t="s">
        <v>2936</v>
      </c>
      <c r="F716" s="305" t="s">
        <v>5293</v>
      </c>
      <c r="G716" s="305" t="s">
        <v>5294</v>
      </c>
      <c r="H716" s="290" t="s">
        <v>358</v>
      </c>
      <c r="I716" s="290" t="s">
        <v>8</v>
      </c>
      <c r="J716" s="290" t="s">
        <v>5</v>
      </c>
      <c r="K716" s="290" t="s">
        <v>34</v>
      </c>
      <c r="L716" s="290" t="s">
        <v>35</v>
      </c>
      <c r="M716" s="288" t="s">
        <v>4616</v>
      </c>
      <c r="N716" s="288" t="s">
        <v>36</v>
      </c>
      <c r="O716" s="290" t="s">
        <v>9</v>
      </c>
      <c r="P716" s="305" t="s">
        <v>37</v>
      </c>
      <c r="Q716" s="289"/>
    </row>
    <row r="717" spans="1:17" ht="57.6" x14ac:dyDescent="0.3">
      <c r="A717" s="284" t="s">
        <v>30</v>
      </c>
      <c r="B717" s="285" t="s">
        <v>5140</v>
      </c>
      <c r="C717" s="285"/>
      <c r="D717" s="285" t="s">
        <v>2937</v>
      </c>
      <c r="E717" s="304" t="s">
        <v>2938</v>
      </c>
      <c r="F717" s="304" t="s">
        <v>4519</v>
      </c>
      <c r="G717" s="304" t="s">
        <v>4520</v>
      </c>
      <c r="H717" s="287" t="s">
        <v>33</v>
      </c>
      <c r="I717" s="287" t="s">
        <v>4</v>
      </c>
      <c r="J717" s="287" t="s">
        <v>5</v>
      </c>
      <c r="K717" s="287" t="s">
        <v>34</v>
      </c>
      <c r="L717" s="287" t="s">
        <v>35</v>
      </c>
      <c r="M717" s="285" t="s">
        <v>4616</v>
      </c>
      <c r="N717" s="285" t="s">
        <v>36</v>
      </c>
      <c r="O717" s="287" t="s">
        <v>9</v>
      </c>
      <c r="P717" s="304" t="s">
        <v>37</v>
      </c>
      <c r="Q717" s="286"/>
    </row>
    <row r="718" spans="1:17" ht="72" x14ac:dyDescent="0.3">
      <c r="A718" s="284" t="s">
        <v>30</v>
      </c>
      <c r="B718" s="288" t="s">
        <v>5140</v>
      </c>
      <c r="C718" s="288" t="s">
        <v>2939</v>
      </c>
      <c r="D718" s="288" t="s">
        <v>2940</v>
      </c>
      <c r="E718" s="305" t="s">
        <v>2941</v>
      </c>
      <c r="F718" s="305" t="s">
        <v>5295</v>
      </c>
      <c r="G718" s="305" t="s">
        <v>5296</v>
      </c>
      <c r="H718" s="290" t="s">
        <v>33</v>
      </c>
      <c r="I718" s="290" t="s">
        <v>8</v>
      </c>
      <c r="J718" s="290" t="s">
        <v>5</v>
      </c>
      <c r="K718" s="290" t="s">
        <v>34</v>
      </c>
      <c r="L718" s="290" t="s">
        <v>35</v>
      </c>
      <c r="M718" s="288" t="s">
        <v>4616</v>
      </c>
      <c r="N718" s="288" t="s">
        <v>36</v>
      </c>
      <c r="O718" s="290" t="s">
        <v>9</v>
      </c>
      <c r="P718" s="305" t="s">
        <v>37</v>
      </c>
      <c r="Q718" s="289"/>
    </row>
    <row r="719" spans="1:17" ht="72" x14ac:dyDescent="0.3">
      <c r="A719" s="284" t="s">
        <v>30</v>
      </c>
      <c r="B719" s="285" t="s">
        <v>5140</v>
      </c>
      <c r="C719" s="285" t="s">
        <v>2942</v>
      </c>
      <c r="D719" s="285" t="s">
        <v>2943</v>
      </c>
      <c r="E719" s="304" t="s">
        <v>2944</v>
      </c>
      <c r="F719" s="304" t="s">
        <v>5297</v>
      </c>
      <c r="G719" s="304" t="s">
        <v>5298</v>
      </c>
      <c r="H719" s="287" t="s">
        <v>33</v>
      </c>
      <c r="I719" s="287" t="s">
        <v>8</v>
      </c>
      <c r="J719" s="287" t="s">
        <v>5</v>
      </c>
      <c r="K719" s="287" t="s">
        <v>34</v>
      </c>
      <c r="L719" s="287" t="s">
        <v>35</v>
      </c>
      <c r="M719" s="285" t="s">
        <v>4616</v>
      </c>
      <c r="N719" s="285" t="s">
        <v>36</v>
      </c>
      <c r="O719" s="287" t="s">
        <v>9</v>
      </c>
      <c r="P719" s="304" t="s">
        <v>37</v>
      </c>
      <c r="Q719" s="286"/>
    </row>
    <row r="720" spans="1:17" ht="72" x14ac:dyDescent="0.3">
      <c r="A720" s="284" t="s">
        <v>30</v>
      </c>
      <c r="B720" s="288" t="s">
        <v>5140</v>
      </c>
      <c r="C720" s="288" t="s">
        <v>2945</v>
      </c>
      <c r="D720" s="288" t="s">
        <v>2946</v>
      </c>
      <c r="E720" s="305" t="s">
        <v>2947</v>
      </c>
      <c r="F720" s="305" t="s">
        <v>5299</v>
      </c>
      <c r="G720" s="305" t="s">
        <v>5300</v>
      </c>
      <c r="H720" s="290" t="s">
        <v>33</v>
      </c>
      <c r="I720" s="290" t="s">
        <v>8</v>
      </c>
      <c r="J720" s="290" t="s">
        <v>5</v>
      </c>
      <c r="K720" s="290" t="s">
        <v>34</v>
      </c>
      <c r="L720" s="290" t="s">
        <v>35</v>
      </c>
      <c r="M720" s="288" t="s">
        <v>4616</v>
      </c>
      <c r="N720" s="288" t="s">
        <v>36</v>
      </c>
      <c r="O720" s="290" t="s">
        <v>9</v>
      </c>
      <c r="P720" s="305" t="s">
        <v>37</v>
      </c>
      <c r="Q720" s="289"/>
    </row>
    <row r="721" spans="1:17" ht="72" x14ac:dyDescent="0.3">
      <c r="A721" s="284" t="s">
        <v>30</v>
      </c>
      <c r="B721" s="285" t="s">
        <v>5140</v>
      </c>
      <c r="C721" s="285" t="s">
        <v>2948</v>
      </c>
      <c r="D721" s="285" t="s">
        <v>2949</v>
      </c>
      <c r="E721" s="304" t="s">
        <v>2950</v>
      </c>
      <c r="F721" s="304" t="s">
        <v>4521</v>
      </c>
      <c r="G721" s="304" t="s">
        <v>4522</v>
      </c>
      <c r="H721" s="287" t="s">
        <v>33</v>
      </c>
      <c r="I721" s="287" t="s">
        <v>8</v>
      </c>
      <c r="J721" s="287" t="s">
        <v>5</v>
      </c>
      <c r="K721" s="287" t="s">
        <v>34</v>
      </c>
      <c r="L721" s="287" t="s">
        <v>35</v>
      </c>
      <c r="M721" s="285" t="s">
        <v>4616</v>
      </c>
      <c r="N721" s="285" t="s">
        <v>36</v>
      </c>
      <c r="O721" s="287" t="s">
        <v>9</v>
      </c>
      <c r="P721" s="304" t="s">
        <v>37</v>
      </c>
      <c r="Q721" s="286"/>
    </row>
    <row r="722" spans="1:17" ht="72" x14ac:dyDescent="0.3">
      <c r="A722" s="284" t="s">
        <v>30</v>
      </c>
      <c r="B722" s="288" t="s">
        <v>5140</v>
      </c>
      <c r="C722" s="288" t="s">
        <v>2951</v>
      </c>
      <c r="D722" s="288" t="s">
        <v>2952</v>
      </c>
      <c r="E722" s="305" t="s">
        <v>2953</v>
      </c>
      <c r="F722" s="305" t="s">
        <v>5301</v>
      </c>
      <c r="G722" s="305" t="s">
        <v>5302</v>
      </c>
      <c r="H722" s="290" t="s">
        <v>33</v>
      </c>
      <c r="I722" s="290" t="s">
        <v>8</v>
      </c>
      <c r="J722" s="290" t="s">
        <v>5</v>
      </c>
      <c r="K722" s="290" t="s">
        <v>34</v>
      </c>
      <c r="L722" s="290" t="s">
        <v>35</v>
      </c>
      <c r="M722" s="288" t="s">
        <v>4616</v>
      </c>
      <c r="N722" s="288" t="s">
        <v>36</v>
      </c>
      <c r="O722" s="290" t="s">
        <v>9</v>
      </c>
      <c r="P722" s="305" t="s">
        <v>37</v>
      </c>
      <c r="Q722" s="289"/>
    </row>
    <row r="723" spans="1:17" ht="57.6" x14ac:dyDescent="0.3">
      <c r="A723" s="284" t="s">
        <v>30</v>
      </c>
      <c r="B723" s="285" t="s">
        <v>4766</v>
      </c>
      <c r="C723" s="285"/>
      <c r="D723" s="285" t="s">
        <v>2954</v>
      </c>
      <c r="E723" s="304" t="s">
        <v>2955</v>
      </c>
      <c r="F723" s="304" t="s">
        <v>2933</v>
      </c>
      <c r="G723" s="304" t="s">
        <v>4523</v>
      </c>
      <c r="H723" s="287" t="s">
        <v>33</v>
      </c>
      <c r="I723" s="287" t="s">
        <v>4</v>
      </c>
      <c r="J723" s="287" t="s">
        <v>5</v>
      </c>
      <c r="K723" s="287" t="s">
        <v>969</v>
      </c>
      <c r="L723" s="287" t="s">
        <v>35</v>
      </c>
      <c r="M723" s="285" t="s">
        <v>4616</v>
      </c>
      <c r="N723" s="285" t="s">
        <v>36</v>
      </c>
      <c r="O723" s="287" t="s">
        <v>9</v>
      </c>
      <c r="P723" s="304" t="s">
        <v>37</v>
      </c>
      <c r="Q723" s="286"/>
    </row>
    <row r="724" spans="1:17" ht="57.6" x14ac:dyDescent="0.3">
      <c r="A724" s="284" t="s">
        <v>30</v>
      </c>
      <c r="B724" s="288" t="s">
        <v>6349</v>
      </c>
      <c r="C724" s="288"/>
      <c r="D724" s="288" t="s">
        <v>2956</v>
      </c>
      <c r="E724" s="305" t="s">
        <v>2957</v>
      </c>
      <c r="F724" s="305" t="s">
        <v>4524</v>
      </c>
      <c r="G724" s="305" t="s">
        <v>4525</v>
      </c>
      <c r="H724" s="290" t="s">
        <v>33</v>
      </c>
      <c r="I724" s="290" t="s">
        <v>4</v>
      </c>
      <c r="J724" s="290" t="s">
        <v>5</v>
      </c>
      <c r="K724" s="290" t="s">
        <v>969</v>
      </c>
      <c r="L724" s="290" t="s">
        <v>35</v>
      </c>
      <c r="M724" s="288" t="s">
        <v>4616</v>
      </c>
      <c r="N724" s="288" t="s">
        <v>36</v>
      </c>
      <c r="O724" s="290" t="s">
        <v>9</v>
      </c>
      <c r="P724" s="305" t="s">
        <v>37</v>
      </c>
      <c r="Q724" s="289"/>
    </row>
    <row r="725" spans="1:17" ht="57.6" x14ac:dyDescent="0.3">
      <c r="A725" s="284" t="s">
        <v>30</v>
      </c>
      <c r="B725" s="285" t="s">
        <v>6349</v>
      </c>
      <c r="C725" s="285"/>
      <c r="D725" s="285" t="s">
        <v>2959</v>
      </c>
      <c r="E725" s="304" t="s">
        <v>2960</v>
      </c>
      <c r="F725" s="304" t="s">
        <v>97</v>
      </c>
      <c r="G725" s="304" t="s">
        <v>4526</v>
      </c>
      <c r="H725" s="287" t="s">
        <v>33</v>
      </c>
      <c r="I725" s="287" t="s">
        <v>4</v>
      </c>
      <c r="J725" s="287" t="s">
        <v>6</v>
      </c>
      <c r="K725" s="287" t="s">
        <v>969</v>
      </c>
      <c r="L725" s="287" t="s">
        <v>35</v>
      </c>
      <c r="M725" s="285" t="s">
        <v>4616</v>
      </c>
      <c r="N725" s="285" t="s">
        <v>36</v>
      </c>
      <c r="O725" s="287" t="s">
        <v>9</v>
      </c>
      <c r="P725" s="304" t="s">
        <v>37</v>
      </c>
      <c r="Q725" s="286"/>
    </row>
    <row r="726" spans="1:17" ht="100.8" x14ac:dyDescent="0.3">
      <c r="A726" s="284" t="s">
        <v>30</v>
      </c>
      <c r="B726" s="288" t="s">
        <v>6349</v>
      </c>
      <c r="C726" s="288"/>
      <c r="D726" s="288" t="s">
        <v>2961</v>
      </c>
      <c r="E726" s="305" t="s">
        <v>2962</v>
      </c>
      <c r="F726" s="305" t="s">
        <v>4527</v>
      </c>
      <c r="G726" s="305" t="s">
        <v>4528</v>
      </c>
      <c r="H726" s="290" t="s">
        <v>33</v>
      </c>
      <c r="I726" s="290" t="s">
        <v>4</v>
      </c>
      <c r="J726" s="290" t="s">
        <v>5</v>
      </c>
      <c r="K726" s="290" t="s">
        <v>969</v>
      </c>
      <c r="L726" s="290" t="s">
        <v>35</v>
      </c>
      <c r="M726" s="288" t="s">
        <v>4616</v>
      </c>
      <c r="N726" s="288" t="s">
        <v>36</v>
      </c>
      <c r="O726" s="290" t="s">
        <v>9</v>
      </c>
      <c r="P726" s="305" t="s">
        <v>37</v>
      </c>
      <c r="Q726" s="289"/>
    </row>
    <row r="727" spans="1:17" ht="57.6" x14ac:dyDescent="0.3">
      <c r="A727" s="284" t="s">
        <v>30</v>
      </c>
      <c r="B727" s="285" t="s">
        <v>5140</v>
      </c>
      <c r="C727" s="285" t="s">
        <v>2963</v>
      </c>
      <c r="D727" s="285" t="s">
        <v>2964</v>
      </c>
      <c r="E727" s="304" t="s">
        <v>2965</v>
      </c>
      <c r="F727" s="304" t="s">
        <v>5303</v>
      </c>
      <c r="G727" s="304" t="s">
        <v>4529</v>
      </c>
      <c r="H727" s="287" t="s">
        <v>33</v>
      </c>
      <c r="I727" s="287" t="s">
        <v>8</v>
      </c>
      <c r="J727" s="287" t="s">
        <v>5</v>
      </c>
      <c r="K727" s="287" t="s">
        <v>34</v>
      </c>
      <c r="L727" s="287" t="s">
        <v>35</v>
      </c>
      <c r="M727" s="285" t="s">
        <v>4616</v>
      </c>
      <c r="N727" s="285" t="s">
        <v>36</v>
      </c>
      <c r="O727" s="287" t="s">
        <v>9</v>
      </c>
      <c r="P727" s="304" t="s">
        <v>37</v>
      </c>
      <c r="Q727" s="286"/>
    </row>
    <row r="728" spans="1:17" ht="57.6" x14ac:dyDescent="0.3">
      <c r="A728" s="284" t="s">
        <v>30</v>
      </c>
      <c r="B728" s="288" t="s">
        <v>5140</v>
      </c>
      <c r="C728" s="288" t="s">
        <v>2966</v>
      </c>
      <c r="D728" s="288" t="s">
        <v>2967</v>
      </c>
      <c r="E728" s="305" t="s">
        <v>2968</v>
      </c>
      <c r="F728" s="305" t="s">
        <v>4530</v>
      </c>
      <c r="G728" s="305" t="s">
        <v>4531</v>
      </c>
      <c r="H728" s="290" t="s">
        <v>33</v>
      </c>
      <c r="I728" s="290" t="s">
        <v>8</v>
      </c>
      <c r="J728" s="290" t="s">
        <v>5</v>
      </c>
      <c r="K728" s="290" t="s">
        <v>34</v>
      </c>
      <c r="L728" s="290" t="s">
        <v>35</v>
      </c>
      <c r="M728" s="288" t="s">
        <v>4616</v>
      </c>
      <c r="N728" s="288" t="s">
        <v>36</v>
      </c>
      <c r="O728" s="290" t="s">
        <v>9</v>
      </c>
      <c r="P728" s="305" t="s">
        <v>37</v>
      </c>
      <c r="Q728" s="289"/>
    </row>
    <row r="729" spans="1:17" ht="57.6" x14ac:dyDescent="0.3">
      <c r="A729" s="284" t="s">
        <v>30</v>
      </c>
      <c r="B729" s="285" t="s">
        <v>5140</v>
      </c>
      <c r="C729" s="285" t="s">
        <v>2969</v>
      </c>
      <c r="D729" s="285" t="s">
        <v>2970</v>
      </c>
      <c r="E729" s="304" t="s">
        <v>2971</v>
      </c>
      <c r="F729" s="304" t="s">
        <v>5304</v>
      </c>
      <c r="G729" s="304" t="s">
        <v>5305</v>
      </c>
      <c r="H729" s="287" t="s">
        <v>33</v>
      </c>
      <c r="I729" s="287" t="s">
        <v>8</v>
      </c>
      <c r="J729" s="287" t="s">
        <v>5</v>
      </c>
      <c r="K729" s="287" t="s">
        <v>34</v>
      </c>
      <c r="L729" s="287" t="s">
        <v>35</v>
      </c>
      <c r="M729" s="285" t="s">
        <v>4616</v>
      </c>
      <c r="N729" s="285" t="s">
        <v>36</v>
      </c>
      <c r="O729" s="287" t="s">
        <v>9</v>
      </c>
      <c r="P729" s="304" t="s">
        <v>37</v>
      </c>
      <c r="Q729" s="286"/>
    </row>
    <row r="730" spans="1:17" ht="72" x14ac:dyDescent="0.3">
      <c r="A730" s="284" t="s">
        <v>30</v>
      </c>
      <c r="B730" s="288" t="s">
        <v>5140</v>
      </c>
      <c r="C730" s="288" t="s">
        <v>2972</v>
      </c>
      <c r="D730" s="288" t="s">
        <v>2973</v>
      </c>
      <c r="E730" s="305" t="s">
        <v>2974</v>
      </c>
      <c r="F730" s="305" t="s">
        <v>5306</v>
      </c>
      <c r="G730" s="305" t="s">
        <v>5307</v>
      </c>
      <c r="H730" s="290" t="s">
        <v>33</v>
      </c>
      <c r="I730" s="290" t="s">
        <v>8</v>
      </c>
      <c r="J730" s="290" t="s">
        <v>5</v>
      </c>
      <c r="K730" s="290" t="s">
        <v>34</v>
      </c>
      <c r="L730" s="290" t="s">
        <v>35</v>
      </c>
      <c r="M730" s="288" t="s">
        <v>4616</v>
      </c>
      <c r="N730" s="288" t="s">
        <v>36</v>
      </c>
      <c r="O730" s="290" t="s">
        <v>9</v>
      </c>
      <c r="P730" s="305" t="s">
        <v>37</v>
      </c>
      <c r="Q730" s="289"/>
    </row>
    <row r="731" spans="1:17" ht="57.6" x14ac:dyDescent="0.3">
      <c r="A731" s="284" t="s">
        <v>30</v>
      </c>
      <c r="B731" s="285" t="s">
        <v>5140</v>
      </c>
      <c r="C731" s="285" t="s">
        <v>2975</v>
      </c>
      <c r="D731" s="285" t="s">
        <v>2976</v>
      </c>
      <c r="E731" s="304" t="s">
        <v>2977</v>
      </c>
      <c r="F731" s="304" t="s">
        <v>5308</v>
      </c>
      <c r="G731" s="304" t="s">
        <v>5309</v>
      </c>
      <c r="H731" s="287" t="s">
        <v>33</v>
      </c>
      <c r="I731" s="287" t="s">
        <v>8</v>
      </c>
      <c r="J731" s="287" t="s">
        <v>5</v>
      </c>
      <c r="K731" s="287" t="s">
        <v>34</v>
      </c>
      <c r="L731" s="287" t="s">
        <v>35</v>
      </c>
      <c r="M731" s="285" t="s">
        <v>4616</v>
      </c>
      <c r="N731" s="285" t="s">
        <v>36</v>
      </c>
      <c r="O731" s="287" t="s">
        <v>9</v>
      </c>
      <c r="P731" s="304" t="s">
        <v>37</v>
      </c>
      <c r="Q731" s="286"/>
    </row>
    <row r="732" spans="1:17" ht="57.6" x14ac:dyDescent="0.3">
      <c r="A732" s="284" t="s">
        <v>30</v>
      </c>
      <c r="B732" s="288" t="s">
        <v>5140</v>
      </c>
      <c r="C732" s="288" t="s">
        <v>2978</v>
      </c>
      <c r="D732" s="288" t="s">
        <v>2979</v>
      </c>
      <c r="E732" s="305" t="s">
        <v>2980</v>
      </c>
      <c r="F732" s="305" t="s">
        <v>4532</v>
      </c>
      <c r="G732" s="305" t="s">
        <v>4533</v>
      </c>
      <c r="H732" s="290" t="s">
        <v>33</v>
      </c>
      <c r="I732" s="290" t="s">
        <v>8</v>
      </c>
      <c r="J732" s="290" t="s">
        <v>5</v>
      </c>
      <c r="K732" s="290" t="s">
        <v>34</v>
      </c>
      <c r="L732" s="290" t="s">
        <v>35</v>
      </c>
      <c r="M732" s="288" t="s">
        <v>4616</v>
      </c>
      <c r="N732" s="288" t="s">
        <v>36</v>
      </c>
      <c r="O732" s="290" t="s">
        <v>9</v>
      </c>
      <c r="P732" s="305" t="s">
        <v>37</v>
      </c>
      <c r="Q732" s="289"/>
    </row>
    <row r="733" spans="1:17" ht="72" x14ac:dyDescent="0.3">
      <c r="A733" s="284" t="s">
        <v>30</v>
      </c>
      <c r="B733" s="285" t="s">
        <v>5140</v>
      </c>
      <c r="C733" s="285" t="s">
        <v>2981</v>
      </c>
      <c r="D733" s="285" t="s">
        <v>2982</v>
      </c>
      <c r="E733" s="304" t="s">
        <v>2983</v>
      </c>
      <c r="F733" s="304" t="s">
        <v>4534</v>
      </c>
      <c r="G733" s="304" t="s">
        <v>4535</v>
      </c>
      <c r="H733" s="287" t="s">
        <v>33</v>
      </c>
      <c r="I733" s="287" t="s">
        <v>8</v>
      </c>
      <c r="J733" s="287" t="s">
        <v>5</v>
      </c>
      <c r="K733" s="287" t="s">
        <v>34</v>
      </c>
      <c r="L733" s="287" t="s">
        <v>35</v>
      </c>
      <c r="M733" s="285" t="s">
        <v>4616</v>
      </c>
      <c r="N733" s="285" t="s">
        <v>36</v>
      </c>
      <c r="O733" s="287" t="s">
        <v>9</v>
      </c>
      <c r="P733" s="304" t="s">
        <v>37</v>
      </c>
      <c r="Q733" s="286"/>
    </row>
    <row r="734" spans="1:17" ht="72" x14ac:dyDescent="0.3">
      <c r="A734" s="284" t="s">
        <v>30</v>
      </c>
      <c r="B734" s="288" t="s">
        <v>5140</v>
      </c>
      <c r="C734" s="288" t="s">
        <v>2984</v>
      </c>
      <c r="D734" s="288" t="s">
        <v>2985</v>
      </c>
      <c r="E734" s="305" t="s">
        <v>2986</v>
      </c>
      <c r="F734" s="305" t="s">
        <v>4536</v>
      </c>
      <c r="G734" s="305" t="s">
        <v>2987</v>
      </c>
      <c r="H734" s="290" t="s">
        <v>358</v>
      </c>
      <c r="I734" s="290" t="s">
        <v>8</v>
      </c>
      <c r="J734" s="290" t="s">
        <v>5</v>
      </c>
      <c r="K734" s="290" t="s">
        <v>34</v>
      </c>
      <c r="L734" s="290" t="s">
        <v>35</v>
      </c>
      <c r="M734" s="288" t="s">
        <v>4616</v>
      </c>
      <c r="N734" s="288" t="s">
        <v>36</v>
      </c>
      <c r="O734" s="290" t="s">
        <v>9</v>
      </c>
      <c r="P734" s="305" t="s">
        <v>37</v>
      </c>
      <c r="Q734" s="289"/>
    </row>
    <row r="735" spans="1:17" ht="72" x14ac:dyDescent="0.3">
      <c r="A735" s="284" t="s">
        <v>30</v>
      </c>
      <c r="B735" s="285" t="s">
        <v>5140</v>
      </c>
      <c r="C735" s="285" t="s">
        <v>2988</v>
      </c>
      <c r="D735" s="285" t="s">
        <v>2989</v>
      </c>
      <c r="E735" s="304" t="s">
        <v>2990</v>
      </c>
      <c r="F735" s="304" t="s">
        <v>2991</v>
      </c>
      <c r="G735" s="304" t="s">
        <v>2992</v>
      </c>
      <c r="H735" s="287" t="s">
        <v>358</v>
      </c>
      <c r="I735" s="287" t="s">
        <v>8</v>
      </c>
      <c r="J735" s="287" t="s">
        <v>5</v>
      </c>
      <c r="K735" s="287" t="s">
        <v>34</v>
      </c>
      <c r="L735" s="287" t="s">
        <v>35</v>
      </c>
      <c r="M735" s="285" t="s">
        <v>4616</v>
      </c>
      <c r="N735" s="285" t="s">
        <v>36</v>
      </c>
      <c r="O735" s="287" t="s">
        <v>9</v>
      </c>
      <c r="P735" s="304" t="s">
        <v>37</v>
      </c>
      <c r="Q735" s="286"/>
    </row>
    <row r="736" spans="1:17" ht="72" x14ac:dyDescent="0.3">
      <c r="A736" s="284" t="s">
        <v>30</v>
      </c>
      <c r="B736" s="288" t="s">
        <v>5140</v>
      </c>
      <c r="C736" s="288"/>
      <c r="D736" s="288" t="s">
        <v>2993</v>
      </c>
      <c r="E736" s="305" t="s">
        <v>2994</v>
      </c>
      <c r="F736" s="305" t="s">
        <v>2995</v>
      </c>
      <c r="G736" s="305" t="s">
        <v>2996</v>
      </c>
      <c r="H736" s="290" t="s">
        <v>33</v>
      </c>
      <c r="I736" s="290" t="s">
        <v>4</v>
      </c>
      <c r="J736" s="290" t="s">
        <v>5</v>
      </c>
      <c r="K736" s="290" t="s">
        <v>34</v>
      </c>
      <c r="L736" s="290" t="s">
        <v>35</v>
      </c>
      <c r="M736" s="288" t="s">
        <v>4616</v>
      </c>
      <c r="N736" s="288" t="s">
        <v>36</v>
      </c>
      <c r="O736" s="290" t="s">
        <v>9</v>
      </c>
      <c r="P736" s="305" t="s">
        <v>37</v>
      </c>
      <c r="Q736" s="289"/>
    </row>
    <row r="737" spans="1:17" ht="72" x14ac:dyDescent="0.3">
      <c r="A737" s="284" t="s">
        <v>30</v>
      </c>
      <c r="B737" s="285" t="s">
        <v>5140</v>
      </c>
      <c r="C737" s="285"/>
      <c r="D737" s="285" t="s">
        <v>2997</v>
      </c>
      <c r="E737" s="304" t="s">
        <v>2998</v>
      </c>
      <c r="F737" s="304" t="s">
        <v>4537</v>
      </c>
      <c r="G737" s="304" t="s">
        <v>4538</v>
      </c>
      <c r="H737" s="287" t="s">
        <v>33</v>
      </c>
      <c r="I737" s="287" t="s">
        <v>4</v>
      </c>
      <c r="J737" s="287" t="s">
        <v>5</v>
      </c>
      <c r="K737" s="287" t="s">
        <v>34</v>
      </c>
      <c r="L737" s="287" t="s">
        <v>35</v>
      </c>
      <c r="M737" s="285" t="s">
        <v>4616</v>
      </c>
      <c r="N737" s="285" t="s">
        <v>36</v>
      </c>
      <c r="O737" s="287" t="s">
        <v>9</v>
      </c>
      <c r="P737" s="304" t="s">
        <v>37</v>
      </c>
      <c r="Q737" s="286"/>
    </row>
    <row r="738" spans="1:17" ht="57.6" x14ac:dyDescent="0.3">
      <c r="A738" s="284" t="s">
        <v>30</v>
      </c>
      <c r="B738" s="289"/>
      <c r="C738" s="288"/>
      <c r="D738" s="288" t="s">
        <v>6412</v>
      </c>
      <c r="E738" s="305" t="s">
        <v>6413</v>
      </c>
      <c r="F738" s="305" t="s">
        <v>6414</v>
      </c>
      <c r="G738" s="305" t="s">
        <v>6278</v>
      </c>
      <c r="H738" s="290" t="s">
        <v>33</v>
      </c>
      <c r="I738" s="290" t="s">
        <v>8</v>
      </c>
      <c r="J738" s="290" t="s">
        <v>5</v>
      </c>
      <c r="K738" s="290" t="s">
        <v>1292</v>
      </c>
      <c r="L738" s="290"/>
      <c r="M738" s="288" t="s">
        <v>4616</v>
      </c>
      <c r="N738" s="288" t="s">
        <v>36</v>
      </c>
      <c r="O738" s="290" t="s">
        <v>6415</v>
      </c>
      <c r="P738" s="305" t="s">
        <v>37</v>
      </c>
      <c r="Q738" s="289"/>
    </row>
    <row r="739" spans="1:17" ht="57.6" x14ac:dyDescent="0.3">
      <c r="A739" s="284" t="s">
        <v>30</v>
      </c>
      <c r="B739" s="285" t="s">
        <v>6376</v>
      </c>
      <c r="C739" s="285"/>
      <c r="D739" s="285" t="s">
        <v>2999</v>
      </c>
      <c r="E739" s="304" t="s">
        <v>3000</v>
      </c>
      <c r="F739" s="304" t="s">
        <v>3001</v>
      </c>
      <c r="G739" s="304" t="s">
        <v>3002</v>
      </c>
      <c r="H739" s="287" t="s">
        <v>33</v>
      </c>
      <c r="I739" s="287" t="s">
        <v>4</v>
      </c>
      <c r="J739" s="287" t="s">
        <v>5</v>
      </c>
      <c r="K739" s="287" t="s">
        <v>34</v>
      </c>
      <c r="L739" s="287" t="s">
        <v>1452</v>
      </c>
      <c r="M739" s="285" t="s">
        <v>603</v>
      </c>
      <c r="N739" s="285" t="s">
        <v>36</v>
      </c>
      <c r="O739" s="287"/>
      <c r="P739" s="304" t="s">
        <v>37</v>
      </c>
      <c r="Q739" s="286"/>
    </row>
    <row r="740" spans="1:17" ht="72" x14ac:dyDescent="0.3">
      <c r="A740" s="284" t="s">
        <v>30</v>
      </c>
      <c r="B740" s="288" t="s">
        <v>5739</v>
      </c>
      <c r="C740" s="288"/>
      <c r="D740" s="288" t="s">
        <v>3004</v>
      </c>
      <c r="E740" s="305" t="s">
        <v>3005</v>
      </c>
      <c r="F740" s="305" t="s">
        <v>3006</v>
      </c>
      <c r="G740" s="305" t="s">
        <v>3007</v>
      </c>
      <c r="H740" s="290" t="s">
        <v>33</v>
      </c>
      <c r="I740" s="290" t="s">
        <v>4</v>
      </c>
      <c r="J740" s="290" t="s">
        <v>5</v>
      </c>
      <c r="K740" s="290" t="s">
        <v>709</v>
      </c>
      <c r="L740" s="290" t="s">
        <v>3003</v>
      </c>
      <c r="M740" s="288" t="s">
        <v>6416</v>
      </c>
      <c r="N740" s="288" t="s">
        <v>101</v>
      </c>
      <c r="O740" s="290"/>
      <c r="P740" s="305" t="s">
        <v>37</v>
      </c>
      <c r="Q740" s="289"/>
    </row>
    <row r="741" spans="1:17" ht="72" x14ac:dyDescent="0.3">
      <c r="A741" s="284" t="s">
        <v>30</v>
      </c>
      <c r="B741" s="285" t="s">
        <v>6417</v>
      </c>
      <c r="C741" s="285"/>
      <c r="D741" s="285" t="s">
        <v>3008</v>
      </c>
      <c r="E741" s="304" t="s">
        <v>3009</v>
      </c>
      <c r="F741" s="304" t="s">
        <v>3010</v>
      </c>
      <c r="G741" s="304" t="s">
        <v>3011</v>
      </c>
      <c r="H741" s="287" t="s">
        <v>33</v>
      </c>
      <c r="I741" s="287" t="s">
        <v>4</v>
      </c>
      <c r="J741" s="287" t="s">
        <v>5</v>
      </c>
      <c r="K741" s="287" t="s">
        <v>709</v>
      </c>
      <c r="L741" s="287" t="s">
        <v>3003</v>
      </c>
      <c r="M741" s="285" t="s">
        <v>6416</v>
      </c>
      <c r="N741" s="285" t="s">
        <v>101</v>
      </c>
      <c r="O741" s="287"/>
      <c r="P741" s="304" t="s">
        <v>37</v>
      </c>
      <c r="Q741" s="286"/>
    </row>
    <row r="742" spans="1:17" ht="72" x14ac:dyDescent="0.3">
      <c r="A742" s="284" t="s">
        <v>30</v>
      </c>
      <c r="B742" s="288" t="s">
        <v>5739</v>
      </c>
      <c r="C742" s="288"/>
      <c r="D742" s="288" t="s">
        <v>3012</v>
      </c>
      <c r="E742" s="305" t="s">
        <v>3013</v>
      </c>
      <c r="F742" s="305" t="s">
        <v>3014</v>
      </c>
      <c r="G742" s="305" t="s">
        <v>3015</v>
      </c>
      <c r="H742" s="290" t="s">
        <v>33</v>
      </c>
      <c r="I742" s="290" t="s">
        <v>4</v>
      </c>
      <c r="J742" s="290" t="s">
        <v>5</v>
      </c>
      <c r="K742" s="290" t="s">
        <v>709</v>
      </c>
      <c r="L742" s="290" t="s">
        <v>3003</v>
      </c>
      <c r="M742" s="288" t="s">
        <v>6416</v>
      </c>
      <c r="N742" s="288" t="s">
        <v>101</v>
      </c>
      <c r="O742" s="290"/>
      <c r="P742" s="305" t="s">
        <v>37</v>
      </c>
      <c r="Q742" s="289"/>
    </row>
    <row r="743" spans="1:17" ht="72" x14ac:dyDescent="0.3">
      <c r="A743" s="284" t="s">
        <v>30</v>
      </c>
      <c r="B743" s="285" t="s">
        <v>3016</v>
      </c>
      <c r="C743" s="285"/>
      <c r="D743" s="285" t="s">
        <v>3017</v>
      </c>
      <c r="E743" s="304" t="s">
        <v>3018</v>
      </c>
      <c r="F743" s="304" t="s">
        <v>3019</v>
      </c>
      <c r="G743" s="304" t="s">
        <v>3020</v>
      </c>
      <c r="H743" s="287" t="s">
        <v>33</v>
      </c>
      <c r="I743" s="287" t="s">
        <v>4</v>
      </c>
      <c r="J743" s="287" t="s">
        <v>5</v>
      </c>
      <c r="K743" s="287" t="s">
        <v>709</v>
      </c>
      <c r="L743" s="287" t="s">
        <v>3003</v>
      </c>
      <c r="M743" s="285" t="s">
        <v>6416</v>
      </c>
      <c r="N743" s="285" t="s">
        <v>101</v>
      </c>
      <c r="O743" s="287"/>
      <c r="P743" s="304" t="s">
        <v>37</v>
      </c>
      <c r="Q743" s="286"/>
    </row>
    <row r="744" spans="1:17" ht="43.2" x14ac:dyDescent="0.3">
      <c r="A744" s="284" t="s">
        <v>30</v>
      </c>
      <c r="B744" s="288" t="s">
        <v>5740</v>
      </c>
      <c r="C744" s="288" t="s">
        <v>3021</v>
      </c>
      <c r="D744" s="288" t="s">
        <v>3022</v>
      </c>
      <c r="E744" s="305" t="s">
        <v>3023</v>
      </c>
      <c r="F744" s="305" t="s">
        <v>3024</v>
      </c>
      <c r="G744" s="305" t="s">
        <v>3025</v>
      </c>
      <c r="H744" s="290" t="s">
        <v>33</v>
      </c>
      <c r="I744" s="290" t="s">
        <v>8</v>
      </c>
      <c r="J744" s="290" t="s">
        <v>5</v>
      </c>
      <c r="K744" s="290" t="s">
        <v>69</v>
      </c>
      <c r="L744" s="290" t="s">
        <v>1577</v>
      </c>
      <c r="M744" s="288" t="s">
        <v>1578</v>
      </c>
      <c r="N744" s="288"/>
      <c r="O744" s="290" t="s">
        <v>9</v>
      </c>
      <c r="P744" s="305" t="s">
        <v>37</v>
      </c>
      <c r="Q744" s="289"/>
    </row>
    <row r="745" spans="1:17" ht="43.2" x14ac:dyDescent="0.3">
      <c r="A745" s="284" t="s">
        <v>30</v>
      </c>
      <c r="B745" s="285" t="s">
        <v>5740</v>
      </c>
      <c r="C745" s="285" t="s">
        <v>3026</v>
      </c>
      <c r="D745" s="285" t="s">
        <v>3027</v>
      </c>
      <c r="E745" s="304" t="s">
        <v>3028</v>
      </c>
      <c r="F745" s="304" t="s">
        <v>3029</v>
      </c>
      <c r="G745" s="304" t="s">
        <v>3030</v>
      </c>
      <c r="H745" s="287" t="s">
        <v>33</v>
      </c>
      <c r="I745" s="287" t="s">
        <v>8</v>
      </c>
      <c r="J745" s="287" t="s">
        <v>5</v>
      </c>
      <c r="K745" s="287" t="s">
        <v>69</v>
      </c>
      <c r="L745" s="287" t="s">
        <v>1577</v>
      </c>
      <c r="M745" s="285" t="s">
        <v>1578</v>
      </c>
      <c r="N745" s="285"/>
      <c r="O745" s="287" t="s">
        <v>9</v>
      </c>
      <c r="P745" s="304" t="s">
        <v>37</v>
      </c>
      <c r="Q745" s="286"/>
    </row>
    <row r="746" spans="1:17" ht="43.2" x14ac:dyDescent="0.3">
      <c r="A746" s="284" t="s">
        <v>30</v>
      </c>
      <c r="B746" s="288" t="s">
        <v>5164</v>
      </c>
      <c r="C746" s="288" t="s">
        <v>3031</v>
      </c>
      <c r="D746" s="288" t="s">
        <v>3032</v>
      </c>
      <c r="E746" s="305" t="s">
        <v>3033</v>
      </c>
      <c r="F746" s="305" t="s">
        <v>3034</v>
      </c>
      <c r="G746" s="305" t="s">
        <v>3035</v>
      </c>
      <c r="H746" s="290" t="s">
        <v>33</v>
      </c>
      <c r="I746" s="290" t="s">
        <v>8</v>
      </c>
      <c r="J746" s="290" t="s">
        <v>5</v>
      </c>
      <c r="K746" s="290" t="s">
        <v>53</v>
      </c>
      <c r="L746" s="290" t="s">
        <v>494</v>
      </c>
      <c r="M746" s="288" t="s">
        <v>1060</v>
      </c>
      <c r="N746" s="288"/>
      <c r="O746" s="290"/>
      <c r="P746" s="305" t="s">
        <v>37</v>
      </c>
      <c r="Q746" s="289"/>
    </row>
    <row r="747" spans="1:17" ht="43.2" x14ac:dyDescent="0.3">
      <c r="A747" s="284" t="s">
        <v>30</v>
      </c>
      <c r="B747" s="285" t="s">
        <v>5164</v>
      </c>
      <c r="C747" s="285" t="s">
        <v>3036</v>
      </c>
      <c r="D747" s="285" t="s">
        <v>3037</v>
      </c>
      <c r="E747" s="304" t="s">
        <v>3038</v>
      </c>
      <c r="F747" s="304" t="s">
        <v>3039</v>
      </c>
      <c r="G747" s="304" t="s">
        <v>3040</v>
      </c>
      <c r="H747" s="287" t="s">
        <v>33</v>
      </c>
      <c r="I747" s="287" t="s">
        <v>8</v>
      </c>
      <c r="J747" s="287" t="s">
        <v>5</v>
      </c>
      <c r="K747" s="287" t="s">
        <v>53</v>
      </c>
      <c r="L747" s="287" t="s">
        <v>494</v>
      </c>
      <c r="M747" s="285" t="s">
        <v>1060</v>
      </c>
      <c r="N747" s="285"/>
      <c r="O747" s="287"/>
      <c r="P747" s="304" t="s">
        <v>37</v>
      </c>
      <c r="Q747" s="286"/>
    </row>
    <row r="748" spans="1:17" ht="57.6" x14ac:dyDescent="0.3">
      <c r="A748" s="284" t="s">
        <v>30</v>
      </c>
      <c r="B748" s="288" t="s">
        <v>6379</v>
      </c>
      <c r="C748" s="288"/>
      <c r="D748" s="288" t="s">
        <v>3041</v>
      </c>
      <c r="E748" s="305" t="s">
        <v>3042</v>
      </c>
      <c r="F748" s="305" t="s">
        <v>3043</v>
      </c>
      <c r="G748" s="305" t="s">
        <v>3044</v>
      </c>
      <c r="H748" s="290" t="s">
        <v>33</v>
      </c>
      <c r="I748" s="290" t="s">
        <v>4</v>
      </c>
      <c r="J748" s="290" t="s">
        <v>5</v>
      </c>
      <c r="K748" s="290" t="s">
        <v>53</v>
      </c>
      <c r="L748" s="290" t="s">
        <v>494</v>
      </c>
      <c r="M748" s="288" t="s">
        <v>3045</v>
      </c>
      <c r="N748" s="288" t="s">
        <v>101</v>
      </c>
      <c r="O748" s="290"/>
      <c r="P748" s="305" t="s">
        <v>37</v>
      </c>
      <c r="Q748" s="289"/>
    </row>
    <row r="749" spans="1:17" ht="57.6" x14ac:dyDescent="0.3">
      <c r="A749" s="284" t="s">
        <v>30</v>
      </c>
      <c r="B749" s="285" t="s">
        <v>6379</v>
      </c>
      <c r="C749" s="285"/>
      <c r="D749" s="285" t="s">
        <v>3046</v>
      </c>
      <c r="E749" s="304" t="s">
        <v>3047</v>
      </c>
      <c r="F749" s="304" t="s">
        <v>3048</v>
      </c>
      <c r="G749" s="304" t="s">
        <v>3049</v>
      </c>
      <c r="H749" s="287" t="s">
        <v>33</v>
      </c>
      <c r="I749" s="287" t="s">
        <v>4</v>
      </c>
      <c r="J749" s="287" t="s">
        <v>5</v>
      </c>
      <c r="K749" s="287" t="s">
        <v>53</v>
      </c>
      <c r="L749" s="287" t="s">
        <v>494</v>
      </c>
      <c r="M749" s="285" t="s">
        <v>3045</v>
      </c>
      <c r="N749" s="285" t="s">
        <v>101</v>
      </c>
      <c r="O749" s="287"/>
      <c r="P749" s="304" t="s">
        <v>37</v>
      </c>
      <c r="Q749" s="286"/>
    </row>
    <row r="750" spans="1:17" ht="57.6" x14ac:dyDescent="0.3">
      <c r="A750" s="284" t="s">
        <v>30</v>
      </c>
      <c r="B750" s="288" t="s">
        <v>6379</v>
      </c>
      <c r="C750" s="288"/>
      <c r="D750" s="288" t="s">
        <v>3050</v>
      </c>
      <c r="E750" s="305" t="s">
        <v>3051</v>
      </c>
      <c r="F750" s="305" t="s">
        <v>3052</v>
      </c>
      <c r="G750" s="305" t="s">
        <v>3053</v>
      </c>
      <c r="H750" s="290" t="s">
        <v>33</v>
      </c>
      <c r="I750" s="290" t="s">
        <v>4</v>
      </c>
      <c r="J750" s="290" t="s">
        <v>5</v>
      </c>
      <c r="K750" s="290" t="s">
        <v>53</v>
      </c>
      <c r="L750" s="290" t="s">
        <v>494</v>
      </c>
      <c r="M750" s="288" t="s">
        <v>3045</v>
      </c>
      <c r="N750" s="288" t="s">
        <v>101</v>
      </c>
      <c r="O750" s="290"/>
      <c r="P750" s="305" t="s">
        <v>37</v>
      </c>
      <c r="Q750" s="289"/>
    </row>
    <row r="751" spans="1:17" ht="57.6" x14ac:dyDescent="0.3">
      <c r="A751" s="284" t="s">
        <v>30</v>
      </c>
      <c r="B751" s="285" t="s">
        <v>5164</v>
      </c>
      <c r="C751" s="285"/>
      <c r="D751" s="285" t="s">
        <v>3054</v>
      </c>
      <c r="E751" s="304" t="s">
        <v>3055</v>
      </c>
      <c r="F751" s="304" t="s">
        <v>3052</v>
      </c>
      <c r="G751" s="304" t="s">
        <v>3056</v>
      </c>
      <c r="H751" s="287" t="s">
        <v>33</v>
      </c>
      <c r="I751" s="287" t="s">
        <v>4</v>
      </c>
      <c r="J751" s="287" t="s">
        <v>5</v>
      </c>
      <c r="K751" s="287" t="s">
        <v>53</v>
      </c>
      <c r="L751" s="287" t="s">
        <v>494</v>
      </c>
      <c r="M751" s="285" t="s">
        <v>3045</v>
      </c>
      <c r="N751" s="285" t="s">
        <v>101</v>
      </c>
      <c r="O751" s="287"/>
      <c r="P751" s="304" t="s">
        <v>37</v>
      </c>
      <c r="Q751" s="286"/>
    </row>
    <row r="752" spans="1:17" ht="72" x14ac:dyDescent="0.3">
      <c r="A752" s="284" t="s">
        <v>30</v>
      </c>
      <c r="B752" s="288" t="s">
        <v>5685</v>
      </c>
      <c r="C752" s="288"/>
      <c r="D752" s="288" t="s">
        <v>3057</v>
      </c>
      <c r="E752" s="305" t="s">
        <v>3058</v>
      </c>
      <c r="F752" s="305" t="s">
        <v>3059</v>
      </c>
      <c r="G752" s="305" t="s">
        <v>3060</v>
      </c>
      <c r="H752" s="290" t="s">
        <v>33</v>
      </c>
      <c r="I752" s="290" t="s">
        <v>4</v>
      </c>
      <c r="J752" s="290" t="s">
        <v>5</v>
      </c>
      <c r="K752" s="290" t="s">
        <v>60</v>
      </c>
      <c r="L752" s="290" t="s">
        <v>440</v>
      </c>
      <c r="M752" s="288" t="s">
        <v>5686</v>
      </c>
      <c r="N752" s="288" t="s">
        <v>36</v>
      </c>
      <c r="O752" s="290" t="s">
        <v>13</v>
      </c>
      <c r="P752" s="305" t="s">
        <v>37</v>
      </c>
      <c r="Q752" s="289"/>
    </row>
    <row r="753" spans="1:17" ht="72" x14ac:dyDescent="0.3">
      <c r="A753" s="284" t="s">
        <v>30</v>
      </c>
      <c r="B753" s="285" t="s">
        <v>5685</v>
      </c>
      <c r="C753" s="285"/>
      <c r="D753" s="285" t="s">
        <v>3061</v>
      </c>
      <c r="E753" s="304" t="s">
        <v>3062</v>
      </c>
      <c r="F753" s="304" t="s">
        <v>3063</v>
      </c>
      <c r="G753" s="304" t="s">
        <v>3064</v>
      </c>
      <c r="H753" s="287" t="s">
        <v>33</v>
      </c>
      <c r="I753" s="287" t="s">
        <v>4</v>
      </c>
      <c r="J753" s="287" t="s">
        <v>5</v>
      </c>
      <c r="K753" s="287" t="s">
        <v>60</v>
      </c>
      <c r="L753" s="287" t="s">
        <v>440</v>
      </c>
      <c r="M753" s="285" t="s">
        <v>5686</v>
      </c>
      <c r="N753" s="285" t="s">
        <v>36</v>
      </c>
      <c r="O753" s="287" t="s">
        <v>13</v>
      </c>
      <c r="P753" s="304" t="s">
        <v>37</v>
      </c>
      <c r="Q753" s="286"/>
    </row>
    <row r="754" spans="1:17" ht="57.6" x14ac:dyDescent="0.3">
      <c r="A754" s="284" t="s">
        <v>30</v>
      </c>
      <c r="B754" s="288" t="s">
        <v>5682</v>
      </c>
      <c r="C754" s="288" t="s">
        <v>3065</v>
      </c>
      <c r="D754" s="288" t="s">
        <v>3066</v>
      </c>
      <c r="E754" s="305" t="s">
        <v>3067</v>
      </c>
      <c r="F754" s="305" t="s">
        <v>3068</v>
      </c>
      <c r="G754" s="305" t="s">
        <v>3069</v>
      </c>
      <c r="H754" s="290" t="s">
        <v>33</v>
      </c>
      <c r="I754" s="290" t="s">
        <v>8</v>
      </c>
      <c r="J754" s="290" t="s">
        <v>5</v>
      </c>
      <c r="K754" s="290" t="s">
        <v>53</v>
      </c>
      <c r="L754" s="290" t="s">
        <v>166</v>
      </c>
      <c r="M754" s="288" t="s">
        <v>3070</v>
      </c>
      <c r="N754" s="288" t="s">
        <v>36</v>
      </c>
      <c r="O754" s="290" t="s">
        <v>13</v>
      </c>
      <c r="P754" s="305" t="s">
        <v>37</v>
      </c>
      <c r="Q754" s="289"/>
    </row>
    <row r="755" spans="1:17" ht="57.6" x14ac:dyDescent="0.3">
      <c r="A755" s="284" t="s">
        <v>30</v>
      </c>
      <c r="B755" s="285" t="s">
        <v>5682</v>
      </c>
      <c r="C755" s="285" t="s">
        <v>3071</v>
      </c>
      <c r="D755" s="285" t="s">
        <v>3072</v>
      </c>
      <c r="E755" s="304" t="s">
        <v>3073</v>
      </c>
      <c r="F755" s="304" t="s">
        <v>3074</v>
      </c>
      <c r="G755" s="304" t="s">
        <v>3075</v>
      </c>
      <c r="H755" s="287" t="s">
        <v>33</v>
      </c>
      <c r="I755" s="287" t="s">
        <v>8</v>
      </c>
      <c r="J755" s="287" t="s">
        <v>5</v>
      </c>
      <c r="K755" s="287" t="s">
        <v>53</v>
      </c>
      <c r="L755" s="287" t="s">
        <v>166</v>
      </c>
      <c r="M755" s="285" t="s">
        <v>3070</v>
      </c>
      <c r="N755" s="285" t="s">
        <v>36</v>
      </c>
      <c r="O755" s="287" t="s">
        <v>13</v>
      </c>
      <c r="P755" s="304" t="s">
        <v>37</v>
      </c>
      <c r="Q755" s="286"/>
    </row>
    <row r="756" spans="1:17" ht="57.6" x14ac:dyDescent="0.3">
      <c r="A756" s="284" t="s">
        <v>30</v>
      </c>
      <c r="B756" s="288" t="s">
        <v>5682</v>
      </c>
      <c r="C756" s="288" t="s">
        <v>3076</v>
      </c>
      <c r="D756" s="288" t="s">
        <v>3077</v>
      </c>
      <c r="E756" s="305" t="s">
        <v>3078</v>
      </c>
      <c r="F756" s="305" t="s">
        <v>3079</v>
      </c>
      <c r="G756" s="305" t="s">
        <v>3080</v>
      </c>
      <c r="H756" s="290" t="s">
        <v>33</v>
      </c>
      <c r="I756" s="290" t="s">
        <v>8</v>
      </c>
      <c r="J756" s="290" t="s">
        <v>5</v>
      </c>
      <c r="K756" s="290" t="s">
        <v>53</v>
      </c>
      <c r="L756" s="290" t="s">
        <v>166</v>
      </c>
      <c r="M756" s="288" t="s">
        <v>3070</v>
      </c>
      <c r="N756" s="288" t="s">
        <v>36</v>
      </c>
      <c r="O756" s="290" t="s">
        <v>13</v>
      </c>
      <c r="P756" s="305" t="s">
        <v>37</v>
      </c>
      <c r="Q756" s="289"/>
    </row>
    <row r="757" spans="1:17" ht="57.6" x14ac:dyDescent="0.3">
      <c r="A757" s="284" t="s">
        <v>30</v>
      </c>
      <c r="B757" s="285" t="s">
        <v>5682</v>
      </c>
      <c r="C757" s="285" t="s">
        <v>3081</v>
      </c>
      <c r="D757" s="285" t="s">
        <v>3082</v>
      </c>
      <c r="E757" s="304" t="s">
        <v>3083</v>
      </c>
      <c r="F757" s="304" t="s">
        <v>3084</v>
      </c>
      <c r="G757" s="304" t="s">
        <v>3085</v>
      </c>
      <c r="H757" s="287" t="s">
        <v>33</v>
      </c>
      <c r="I757" s="287" t="s">
        <v>8</v>
      </c>
      <c r="J757" s="287" t="s">
        <v>5</v>
      </c>
      <c r="K757" s="287" t="s">
        <v>53</v>
      </c>
      <c r="L757" s="287" t="s">
        <v>166</v>
      </c>
      <c r="M757" s="285" t="s">
        <v>3070</v>
      </c>
      <c r="N757" s="285" t="s">
        <v>36</v>
      </c>
      <c r="O757" s="287" t="s">
        <v>13</v>
      </c>
      <c r="P757" s="304" t="s">
        <v>37</v>
      </c>
      <c r="Q757" s="286"/>
    </row>
    <row r="758" spans="1:17" ht="72" x14ac:dyDescent="0.3">
      <c r="A758" s="284" t="s">
        <v>30</v>
      </c>
      <c r="B758" s="288" t="s">
        <v>5682</v>
      </c>
      <c r="C758" s="288"/>
      <c r="D758" s="288" t="s">
        <v>3086</v>
      </c>
      <c r="E758" s="305" t="s">
        <v>3087</v>
      </c>
      <c r="F758" s="305" t="s">
        <v>3088</v>
      </c>
      <c r="G758" s="305" t="s">
        <v>3089</v>
      </c>
      <c r="H758" s="290" t="s">
        <v>33</v>
      </c>
      <c r="I758" s="290" t="s">
        <v>4</v>
      </c>
      <c r="J758" s="290" t="s">
        <v>5</v>
      </c>
      <c r="K758" s="290" t="s">
        <v>53</v>
      </c>
      <c r="L758" s="290" t="s">
        <v>166</v>
      </c>
      <c r="M758" s="288" t="s">
        <v>390</v>
      </c>
      <c r="N758" s="288" t="s">
        <v>36</v>
      </c>
      <c r="O758" s="290" t="s">
        <v>9</v>
      </c>
      <c r="P758" s="305" t="s">
        <v>37</v>
      </c>
      <c r="Q758" s="289"/>
    </row>
    <row r="759" spans="1:17" ht="57.6" x14ac:dyDescent="0.3">
      <c r="A759" s="292" t="s">
        <v>4654</v>
      </c>
      <c r="B759" s="285" t="s">
        <v>6143</v>
      </c>
      <c r="C759" s="285" t="s">
        <v>5930</v>
      </c>
      <c r="D759" s="285" t="s">
        <v>5931</v>
      </c>
      <c r="E759" s="304" t="s">
        <v>5741</v>
      </c>
      <c r="F759" s="304" t="s">
        <v>5449</v>
      </c>
      <c r="G759" s="304" t="s">
        <v>5450</v>
      </c>
      <c r="H759" s="287" t="s">
        <v>68</v>
      </c>
      <c r="I759" s="287" t="s">
        <v>16</v>
      </c>
      <c r="J759" s="287" t="s">
        <v>6</v>
      </c>
      <c r="K759" s="287" t="s">
        <v>6144</v>
      </c>
      <c r="L759" s="287" t="s">
        <v>5027</v>
      </c>
      <c r="M759" s="285" t="s">
        <v>5932</v>
      </c>
      <c r="N759" s="285" t="s">
        <v>101</v>
      </c>
      <c r="O759" s="287" t="s">
        <v>5451</v>
      </c>
      <c r="P759" s="304" t="s">
        <v>37</v>
      </c>
      <c r="Q759" s="286"/>
    </row>
    <row r="760" spans="1:17" ht="57.6" x14ac:dyDescent="0.3">
      <c r="A760" s="292" t="s">
        <v>4654</v>
      </c>
      <c r="B760" s="288" t="s">
        <v>6143</v>
      </c>
      <c r="C760" s="288" t="s">
        <v>5933</v>
      </c>
      <c r="D760" s="288" t="s">
        <v>5934</v>
      </c>
      <c r="E760" s="305" t="s">
        <v>5742</v>
      </c>
      <c r="F760" s="305" t="s">
        <v>6418</v>
      </c>
      <c r="G760" s="305" t="s">
        <v>6419</v>
      </c>
      <c r="H760" s="290" t="s">
        <v>68</v>
      </c>
      <c r="I760" s="290" t="s">
        <v>16</v>
      </c>
      <c r="J760" s="290" t="s">
        <v>6</v>
      </c>
      <c r="K760" s="290" t="s">
        <v>6144</v>
      </c>
      <c r="L760" s="290" t="s">
        <v>5027</v>
      </c>
      <c r="M760" s="288" t="s">
        <v>5932</v>
      </c>
      <c r="N760" s="288" t="s">
        <v>101</v>
      </c>
      <c r="O760" s="290" t="s">
        <v>5451</v>
      </c>
      <c r="P760" s="305" t="s">
        <v>37</v>
      </c>
      <c r="Q760" s="289"/>
    </row>
    <row r="761" spans="1:17" ht="57.6" x14ac:dyDescent="0.3">
      <c r="A761" s="292" t="s">
        <v>4654</v>
      </c>
      <c r="B761" s="285" t="s">
        <v>6143</v>
      </c>
      <c r="C761" s="285" t="s">
        <v>5452</v>
      </c>
      <c r="D761" s="285" t="s">
        <v>5453</v>
      </c>
      <c r="E761" s="304" t="s">
        <v>5454</v>
      </c>
      <c r="F761" s="304" t="s">
        <v>5455</v>
      </c>
      <c r="G761" s="304" t="s">
        <v>5456</v>
      </c>
      <c r="H761" s="287" t="s">
        <v>68</v>
      </c>
      <c r="I761" s="287" t="s">
        <v>16</v>
      </c>
      <c r="J761" s="287" t="s">
        <v>6</v>
      </c>
      <c r="K761" s="287" t="s">
        <v>969</v>
      </c>
      <c r="L761" s="287" t="s">
        <v>5027</v>
      </c>
      <c r="M761" s="285" t="s">
        <v>5932</v>
      </c>
      <c r="N761" s="285" t="s">
        <v>101</v>
      </c>
      <c r="O761" s="287" t="s">
        <v>5451</v>
      </c>
      <c r="P761" s="304" t="s">
        <v>37</v>
      </c>
      <c r="Q761" s="286"/>
    </row>
    <row r="762" spans="1:17" ht="57.6" x14ac:dyDescent="0.3">
      <c r="A762" s="292" t="s">
        <v>4654</v>
      </c>
      <c r="B762" s="288" t="s">
        <v>6143</v>
      </c>
      <c r="C762" s="288" t="s">
        <v>5457</v>
      </c>
      <c r="D762" s="288" t="s">
        <v>5458</v>
      </c>
      <c r="E762" s="305" t="s">
        <v>5459</v>
      </c>
      <c r="F762" s="305" t="s">
        <v>5460</v>
      </c>
      <c r="G762" s="305" t="s">
        <v>5461</v>
      </c>
      <c r="H762" s="290" t="s">
        <v>68</v>
      </c>
      <c r="I762" s="290" t="s">
        <v>16</v>
      </c>
      <c r="J762" s="290" t="s">
        <v>6</v>
      </c>
      <c r="K762" s="290" t="s">
        <v>969</v>
      </c>
      <c r="L762" s="290" t="s">
        <v>5027</v>
      </c>
      <c r="M762" s="288" t="s">
        <v>5932</v>
      </c>
      <c r="N762" s="288" t="s">
        <v>101</v>
      </c>
      <c r="O762" s="290" t="s">
        <v>5451</v>
      </c>
      <c r="P762" s="305" t="s">
        <v>37</v>
      </c>
      <c r="Q762" s="289"/>
    </row>
    <row r="763" spans="1:17" ht="57.6" x14ac:dyDescent="0.3">
      <c r="A763" s="292" t="s">
        <v>4654</v>
      </c>
      <c r="B763" s="285" t="s">
        <v>6143</v>
      </c>
      <c r="C763" s="285" t="s">
        <v>5743</v>
      </c>
      <c r="D763" s="285" t="s">
        <v>5744</v>
      </c>
      <c r="E763" s="304" t="s">
        <v>5462</v>
      </c>
      <c r="F763" s="304" t="s">
        <v>5463</v>
      </c>
      <c r="G763" s="304" t="s">
        <v>5464</v>
      </c>
      <c r="H763" s="287" t="s">
        <v>68</v>
      </c>
      <c r="I763" s="287" t="s">
        <v>16</v>
      </c>
      <c r="J763" s="287" t="s">
        <v>6</v>
      </c>
      <c r="K763" s="287" t="s">
        <v>969</v>
      </c>
      <c r="L763" s="287" t="s">
        <v>5027</v>
      </c>
      <c r="M763" s="285" t="s">
        <v>5932</v>
      </c>
      <c r="N763" s="285" t="s">
        <v>101</v>
      </c>
      <c r="O763" s="287" t="s">
        <v>5451</v>
      </c>
      <c r="P763" s="304" t="s">
        <v>37</v>
      </c>
      <c r="Q763" s="286"/>
    </row>
    <row r="764" spans="1:17" ht="57.6" x14ac:dyDescent="0.3">
      <c r="A764" s="292" t="s">
        <v>4654</v>
      </c>
      <c r="B764" s="288" t="s">
        <v>6143</v>
      </c>
      <c r="C764" s="288" t="s">
        <v>5745</v>
      </c>
      <c r="D764" s="288" t="s">
        <v>5746</v>
      </c>
      <c r="E764" s="305" t="s">
        <v>5465</v>
      </c>
      <c r="F764" s="305" t="s">
        <v>5466</v>
      </c>
      <c r="G764" s="305" t="s">
        <v>5467</v>
      </c>
      <c r="H764" s="290" t="s">
        <v>68</v>
      </c>
      <c r="I764" s="290" t="s">
        <v>16</v>
      </c>
      <c r="J764" s="290" t="s">
        <v>6</v>
      </c>
      <c r="K764" s="290" t="s">
        <v>969</v>
      </c>
      <c r="L764" s="290" t="s">
        <v>5027</v>
      </c>
      <c r="M764" s="288" t="s">
        <v>5932</v>
      </c>
      <c r="N764" s="288" t="s">
        <v>101</v>
      </c>
      <c r="O764" s="290" t="s">
        <v>5451</v>
      </c>
      <c r="P764" s="305" t="s">
        <v>37</v>
      </c>
      <c r="Q764" s="289"/>
    </row>
    <row r="765" spans="1:17" ht="57.6" x14ac:dyDescent="0.3">
      <c r="A765" s="292" t="s">
        <v>4654</v>
      </c>
      <c r="B765" s="285" t="s">
        <v>6143</v>
      </c>
      <c r="C765" s="285" t="s">
        <v>5468</v>
      </c>
      <c r="D765" s="285" t="s">
        <v>5469</v>
      </c>
      <c r="E765" s="304" t="s">
        <v>5470</v>
      </c>
      <c r="F765" s="304" t="s">
        <v>5471</v>
      </c>
      <c r="G765" s="304" t="s">
        <v>5472</v>
      </c>
      <c r="H765" s="287" t="s">
        <v>68</v>
      </c>
      <c r="I765" s="287" t="s">
        <v>16</v>
      </c>
      <c r="J765" s="287" t="s">
        <v>6</v>
      </c>
      <c r="K765" s="287" t="s">
        <v>969</v>
      </c>
      <c r="L765" s="287" t="s">
        <v>5027</v>
      </c>
      <c r="M765" s="285" t="s">
        <v>5932</v>
      </c>
      <c r="N765" s="285" t="s">
        <v>101</v>
      </c>
      <c r="O765" s="287" t="s">
        <v>5451</v>
      </c>
      <c r="P765" s="304" t="s">
        <v>37</v>
      </c>
      <c r="Q765" s="286"/>
    </row>
    <row r="766" spans="1:17" ht="57.6" x14ac:dyDescent="0.3">
      <c r="A766" s="292" t="s">
        <v>4654</v>
      </c>
      <c r="B766" s="288" t="s">
        <v>6143</v>
      </c>
      <c r="C766" s="288" t="s">
        <v>5473</v>
      </c>
      <c r="D766" s="288" t="s">
        <v>5474</v>
      </c>
      <c r="E766" s="305" t="s">
        <v>5475</v>
      </c>
      <c r="F766" s="305" t="s">
        <v>5476</v>
      </c>
      <c r="G766" s="305" t="s">
        <v>5477</v>
      </c>
      <c r="H766" s="290" t="s">
        <v>68</v>
      </c>
      <c r="I766" s="290" t="s">
        <v>16</v>
      </c>
      <c r="J766" s="290" t="s">
        <v>6</v>
      </c>
      <c r="K766" s="290" t="s">
        <v>969</v>
      </c>
      <c r="L766" s="290" t="s">
        <v>5027</v>
      </c>
      <c r="M766" s="288" t="s">
        <v>5932</v>
      </c>
      <c r="N766" s="288" t="s">
        <v>101</v>
      </c>
      <c r="O766" s="290" t="s">
        <v>5451</v>
      </c>
      <c r="P766" s="305" t="s">
        <v>37</v>
      </c>
      <c r="Q766" s="289"/>
    </row>
    <row r="767" spans="1:17" ht="57.6" x14ac:dyDescent="0.3">
      <c r="A767" s="292" t="s">
        <v>4654</v>
      </c>
      <c r="B767" s="285" t="s">
        <v>6143</v>
      </c>
      <c r="C767" s="285" t="s">
        <v>5478</v>
      </c>
      <c r="D767" s="285" t="s">
        <v>5479</v>
      </c>
      <c r="E767" s="304" t="s">
        <v>5480</v>
      </c>
      <c r="F767" s="304" t="s">
        <v>5481</v>
      </c>
      <c r="G767" s="304" t="s">
        <v>5482</v>
      </c>
      <c r="H767" s="287" t="s">
        <v>68</v>
      </c>
      <c r="I767" s="287" t="s">
        <v>16</v>
      </c>
      <c r="J767" s="287" t="s">
        <v>6</v>
      </c>
      <c r="K767" s="287" t="s">
        <v>969</v>
      </c>
      <c r="L767" s="287" t="s">
        <v>5027</v>
      </c>
      <c r="M767" s="285" t="s">
        <v>5932</v>
      </c>
      <c r="N767" s="285" t="s">
        <v>101</v>
      </c>
      <c r="O767" s="287" t="s">
        <v>5451</v>
      </c>
      <c r="P767" s="304" t="s">
        <v>37</v>
      </c>
      <c r="Q767" s="286"/>
    </row>
    <row r="768" spans="1:17" ht="57.6" x14ac:dyDescent="0.3">
      <c r="A768" s="292" t="s">
        <v>4654</v>
      </c>
      <c r="B768" s="288" t="s">
        <v>6145</v>
      </c>
      <c r="C768" s="288" t="s">
        <v>5956</v>
      </c>
      <c r="D768" s="288" t="s">
        <v>5957</v>
      </c>
      <c r="E768" s="305" t="s">
        <v>5483</v>
      </c>
      <c r="F768" s="305" t="s">
        <v>5484</v>
      </c>
      <c r="G768" s="305" t="s">
        <v>5485</v>
      </c>
      <c r="H768" s="290" t="s">
        <v>68</v>
      </c>
      <c r="I768" s="290" t="s">
        <v>16</v>
      </c>
      <c r="J768" s="290" t="s">
        <v>6</v>
      </c>
      <c r="K768" s="290" t="s">
        <v>969</v>
      </c>
      <c r="L768" s="290" t="s">
        <v>5027</v>
      </c>
      <c r="M768" s="288" t="s">
        <v>5932</v>
      </c>
      <c r="N768" s="288" t="s">
        <v>101</v>
      </c>
      <c r="O768" s="290" t="s">
        <v>5451</v>
      </c>
      <c r="P768" s="305" t="s">
        <v>37</v>
      </c>
      <c r="Q768" s="289"/>
    </row>
    <row r="769" spans="1:17" ht="57.6" x14ac:dyDescent="0.3">
      <c r="A769" s="292" t="s">
        <v>4654</v>
      </c>
      <c r="B769" s="286"/>
      <c r="C769" s="285" t="s">
        <v>6420</v>
      </c>
      <c r="D769" s="285" t="s">
        <v>6421</v>
      </c>
      <c r="E769" s="304" t="s">
        <v>5486</v>
      </c>
      <c r="F769" s="304" t="s">
        <v>5487</v>
      </c>
      <c r="G769" s="304" t="s">
        <v>5488</v>
      </c>
      <c r="H769" s="287" t="s">
        <v>68</v>
      </c>
      <c r="I769" s="287" t="s">
        <v>16</v>
      </c>
      <c r="J769" s="287" t="s">
        <v>6</v>
      </c>
      <c r="K769" s="287" t="s">
        <v>969</v>
      </c>
      <c r="L769" s="287" t="s">
        <v>5027</v>
      </c>
      <c r="M769" s="285" t="s">
        <v>5932</v>
      </c>
      <c r="N769" s="285" t="s">
        <v>101</v>
      </c>
      <c r="O769" s="287" t="s">
        <v>5451</v>
      </c>
      <c r="P769" s="304" t="s">
        <v>37</v>
      </c>
      <c r="Q769" s="286"/>
    </row>
    <row r="770" spans="1:17" ht="57.6" x14ac:dyDescent="0.3">
      <c r="A770" s="292" t="s">
        <v>4654</v>
      </c>
      <c r="B770" s="288" t="s">
        <v>6143</v>
      </c>
      <c r="C770" s="288" t="s">
        <v>5747</v>
      </c>
      <c r="D770" s="288" t="s">
        <v>5748</v>
      </c>
      <c r="E770" s="305" t="s">
        <v>5489</v>
      </c>
      <c r="F770" s="305" t="s">
        <v>5490</v>
      </c>
      <c r="G770" s="305" t="s">
        <v>5491</v>
      </c>
      <c r="H770" s="290" t="s">
        <v>68</v>
      </c>
      <c r="I770" s="290" t="s">
        <v>16</v>
      </c>
      <c r="J770" s="290" t="s">
        <v>6</v>
      </c>
      <c r="K770" s="290" t="s">
        <v>969</v>
      </c>
      <c r="L770" s="290" t="s">
        <v>5027</v>
      </c>
      <c r="M770" s="288" t="s">
        <v>5932</v>
      </c>
      <c r="N770" s="288" t="s">
        <v>101</v>
      </c>
      <c r="O770" s="290" t="s">
        <v>5451</v>
      </c>
      <c r="P770" s="305" t="s">
        <v>37</v>
      </c>
      <c r="Q770" s="289"/>
    </row>
    <row r="771" spans="1:17" ht="57.6" x14ac:dyDescent="0.3">
      <c r="A771" s="292" t="s">
        <v>4654</v>
      </c>
      <c r="B771" s="285" t="s">
        <v>6143</v>
      </c>
      <c r="C771" s="285" t="s">
        <v>5749</v>
      </c>
      <c r="D771" s="285" t="s">
        <v>5750</v>
      </c>
      <c r="E771" s="304" t="s">
        <v>5492</v>
      </c>
      <c r="F771" s="304" t="s">
        <v>5493</v>
      </c>
      <c r="G771" s="304" t="s">
        <v>5494</v>
      </c>
      <c r="H771" s="287" t="s">
        <v>68</v>
      </c>
      <c r="I771" s="287" t="s">
        <v>16</v>
      </c>
      <c r="J771" s="287" t="s">
        <v>6</v>
      </c>
      <c r="K771" s="287" t="s">
        <v>969</v>
      </c>
      <c r="L771" s="287" t="s">
        <v>5027</v>
      </c>
      <c r="M771" s="285" t="s">
        <v>5932</v>
      </c>
      <c r="N771" s="285" t="s">
        <v>101</v>
      </c>
      <c r="O771" s="287" t="s">
        <v>5451</v>
      </c>
      <c r="P771" s="304" t="s">
        <v>37</v>
      </c>
      <c r="Q771" s="286"/>
    </row>
    <row r="772" spans="1:17" ht="57.6" x14ac:dyDescent="0.3">
      <c r="A772" s="284" t="s">
        <v>30</v>
      </c>
      <c r="B772" s="288" t="s">
        <v>6145</v>
      </c>
      <c r="C772" s="288" t="s">
        <v>5958</v>
      </c>
      <c r="D772" s="288" t="s">
        <v>5959</v>
      </c>
      <c r="E772" s="305" t="s">
        <v>5495</v>
      </c>
      <c r="F772" s="305" t="s">
        <v>6146</v>
      </c>
      <c r="G772" s="305" t="s">
        <v>5960</v>
      </c>
      <c r="H772" s="290" t="s">
        <v>68</v>
      </c>
      <c r="I772" s="290" t="s">
        <v>16</v>
      </c>
      <c r="J772" s="290" t="s">
        <v>6</v>
      </c>
      <c r="K772" s="290" t="s">
        <v>969</v>
      </c>
      <c r="L772" s="290" t="s">
        <v>5027</v>
      </c>
      <c r="M772" s="288" t="s">
        <v>5932</v>
      </c>
      <c r="N772" s="288" t="s">
        <v>101</v>
      </c>
      <c r="O772" s="290" t="s">
        <v>5451</v>
      </c>
      <c r="P772" s="305" t="s">
        <v>37</v>
      </c>
      <c r="Q772" s="289"/>
    </row>
    <row r="773" spans="1:17" ht="57.6" x14ac:dyDescent="0.3">
      <c r="A773" s="284" t="s">
        <v>30</v>
      </c>
      <c r="B773" s="285" t="s">
        <v>6145</v>
      </c>
      <c r="C773" s="285" t="s">
        <v>5961</v>
      </c>
      <c r="D773" s="285" t="s">
        <v>5962</v>
      </c>
      <c r="E773" s="304" t="s">
        <v>5496</v>
      </c>
      <c r="F773" s="304" t="s">
        <v>5497</v>
      </c>
      <c r="G773" s="304" t="s">
        <v>5963</v>
      </c>
      <c r="H773" s="287" t="s">
        <v>68</v>
      </c>
      <c r="I773" s="287" t="s">
        <v>16</v>
      </c>
      <c r="J773" s="287" t="s">
        <v>6</v>
      </c>
      <c r="K773" s="287" t="s">
        <v>969</v>
      </c>
      <c r="L773" s="287" t="s">
        <v>5027</v>
      </c>
      <c r="M773" s="285" t="s">
        <v>5932</v>
      </c>
      <c r="N773" s="285" t="s">
        <v>101</v>
      </c>
      <c r="O773" s="287" t="s">
        <v>5451</v>
      </c>
      <c r="P773" s="304" t="s">
        <v>37</v>
      </c>
      <c r="Q773" s="286"/>
    </row>
    <row r="774" spans="1:17" ht="57.6" x14ac:dyDescent="0.3">
      <c r="A774" s="292" t="s">
        <v>4654</v>
      </c>
      <c r="B774" s="288" t="s">
        <v>6143</v>
      </c>
      <c r="C774" s="288" t="s">
        <v>5498</v>
      </c>
      <c r="D774" s="288" t="s">
        <v>5499</v>
      </c>
      <c r="E774" s="305" t="s">
        <v>5500</v>
      </c>
      <c r="F774" s="305" t="s">
        <v>5501</v>
      </c>
      <c r="G774" s="305" t="s">
        <v>5502</v>
      </c>
      <c r="H774" s="290" t="s">
        <v>68</v>
      </c>
      <c r="I774" s="290" t="s">
        <v>16</v>
      </c>
      <c r="J774" s="290" t="s">
        <v>6</v>
      </c>
      <c r="K774" s="290" t="s">
        <v>969</v>
      </c>
      <c r="L774" s="290" t="s">
        <v>5027</v>
      </c>
      <c r="M774" s="288" t="s">
        <v>5932</v>
      </c>
      <c r="N774" s="288" t="s">
        <v>101</v>
      </c>
      <c r="O774" s="290" t="s">
        <v>5451</v>
      </c>
      <c r="P774" s="305" t="s">
        <v>37</v>
      </c>
      <c r="Q774" s="289"/>
    </row>
    <row r="775" spans="1:17" ht="57.6" x14ac:dyDescent="0.3">
      <c r="A775" s="292" t="s">
        <v>4654</v>
      </c>
      <c r="B775" s="285" t="s">
        <v>6143</v>
      </c>
      <c r="C775" s="285" t="s">
        <v>5751</v>
      </c>
      <c r="D775" s="285" t="s">
        <v>5752</v>
      </c>
      <c r="E775" s="304" t="s">
        <v>5503</v>
      </c>
      <c r="F775" s="304" t="s">
        <v>5504</v>
      </c>
      <c r="G775" s="304" t="s">
        <v>5505</v>
      </c>
      <c r="H775" s="287" t="s">
        <v>68</v>
      </c>
      <c r="I775" s="287" t="s">
        <v>16</v>
      </c>
      <c r="J775" s="287" t="s">
        <v>6</v>
      </c>
      <c r="K775" s="287" t="s">
        <v>969</v>
      </c>
      <c r="L775" s="287" t="s">
        <v>5027</v>
      </c>
      <c r="M775" s="285" t="s">
        <v>5932</v>
      </c>
      <c r="N775" s="285" t="s">
        <v>101</v>
      </c>
      <c r="O775" s="287" t="s">
        <v>5451</v>
      </c>
      <c r="P775" s="304" t="s">
        <v>37</v>
      </c>
      <c r="Q775" s="286"/>
    </row>
    <row r="776" spans="1:17" ht="57.6" x14ac:dyDescent="0.3">
      <c r="A776" s="292" t="s">
        <v>4654</v>
      </c>
      <c r="B776" s="288" t="s">
        <v>6145</v>
      </c>
      <c r="C776" s="288" t="s">
        <v>5935</v>
      </c>
      <c r="D776" s="288" t="s">
        <v>5936</v>
      </c>
      <c r="E776" s="305" t="s">
        <v>5506</v>
      </c>
      <c r="F776" s="305" t="s">
        <v>5507</v>
      </c>
      <c r="G776" s="305" t="s">
        <v>5508</v>
      </c>
      <c r="H776" s="290" t="s">
        <v>68</v>
      </c>
      <c r="I776" s="290" t="s">
        <v>16</v>
      </c>
      <c r="J776" s="290" t="s">
        <v>6</v>
      </c>
      <c r="K776" s="290" t="s">
        <v>6144</v>
      </c>
      <c r="L776" s="290" t="s">
        <v>5027</v>
      </c>
      <c r="M776" s="288" t="s">
        <v>5932</v>
      </c>
      <c r="N776" s="288" t="s">
        <v>101</v>
      </c>
      <c r="O776" s="290" t="s">
        <v>5451</v>
      </c>
      <c r="P776" s="305" t="s">
        <v>37</v>
      </c>
      <c r="Q776" s="289"/>
    </row>
    <row r="777" spans="1:17" ht="57.6" x14ac:dyDescent="0.3">
      <c r="A777" s="292" t="s">
        <v>4654</v>
      </c>
      <c r="B777" s="285" t="s">
        <v>6143</v>
      </c>
      <c r="C777" s="285" t="s">
        <v>5753</v>
      </c>
      <c r="D777" s="285" t="s">
        <v>5754</v>
      </c>
      <c r="E777" s="304" t="s">
        <v>5509</v>
      </c>
      <c r="F777" s="304" t="s">
        <v>5510</v>
      </c>
      <c r="G777" s="304" t="s">
        <v>5511</v>
      </c>
      <c r="H777" s="287" t="s">
        <v>68</v>
      </c>
      <c r="I777" s="287" t="s">
        <v>16</v>
      </c>
      <c r="J777" s="287" t="s">
        <v>6</v>
      </c>
      <c r="K777" s="287" t="s">
        <v>969</v>
      </c>
      <c r="L777" s="287" t="s">
        <v>5027</v>
      </c>
      <c r="M777" s="285" t="s">
        <v>5932</v>
      </c>
      <c r="N777" s="285" t="s">
        <v>101</v>
      </c>
      <c r="O777" s="287" t="s">
        <v>5451</v>
      </c>
      <c r="P777" s="304" t="s">
        <v>37</v>
      </c>
      <c r="Q777" s="286"/>
    </row>
    <row r="778" spans="1:17" ht="57.6" x14ac:dyDescent="0.3">
      <c r="A778" s="292" t="s">
        <v>4654</v>
      </c>
      <c r="B778" s="288" t="s">
        <v>6145</v>
      </c>
      <c r="C778" s="288" t="s">
        <v>5755</v>
      </c>
      <c r="D778" s="288" t="s">
        <v>5756</v>
      </c>
      <c r="E778" s="305" t="s">
        <v>5512</v>
      </c>
      <c r="F778" s="305" t="s">
        <v>5513</v>
      </c>
      <c r="G778" s="305" t="s">
        <v>5514</v>
      </c>
      <c r="H778" s="290" t="s">
        <v>68</v>
      </c>
      <c r="I778" s="290" t="s">
        <v>16</v>
      </c>
      <c r="J778" s="290" t="s">
        <v>6</v>
      </c>
      <c r="K778" s="290" t="s">
        <v>969</v>
      </c>
      <c r="L778" s="290" t="s">
        <v>5027</v>
      </c>
      <c r="M778" s="288" t="s">
        <v>5932</v>
      </c>
      <c r="N778" s="288" t="s">
        <v>101</v>
      </c>
      <c r="O778" s="290" t="s">
        <v>5451</v>
      </c>
      <c r="P778" s="305" t="s">
        <v>37</v>
      </c>
      <c r="Q778" s="289"/>
    </row>
    <row r="779" spans="1:17" ht="57.6" x14ac:dyDescent="0.3">
      <c r="A779" s="292" t="s">
        <v>4654</v>
      </c>
      <c r="B779" s="285" t="s">
        <v>6143</v>
      </c>
      <c r="C779" s="285" t="s">
        <v>5757</v>
      </c>
      <c r="D779" s="285" t="s">
        <v>5758</v>
      </c>
      <c r="E779" s="304" t="s">
        <v>5515</v>
      </c>
      <c r="F779" s="304" t="s">
        <v>5516</v>
      </c>
      <c r="G779" s="304" t="s">
        <v>5517</v>
      </c>
      <c r="H779" s="287" t="s">
        <v>68</v>
      </c>
      <c r="I779" s="287" t="s">
        <v>16</v>
      </c>
      <c r="J779" s="287" t="s">
        <v>6</v>
      </c>
      <c r="K779" s="287" t="s">
        <v>969</v>
      </c>
      <c r="L779" s="287" t="s">
        <v>5027</v>
      </c>
      <c r="M779" s="285" t="s">
        <v>5932</v>
      </c>
      <c r="N779" s="285" t="s">
        <v>101</v>
      </c>
      <c r="O779" s="287" t="s">
        <v>5451</v>
      </c>
      <c r="P779" s="304" t="s">
        <v>37</v>
      </c>
      <c r="Q779" s="286"/>
    </row>
    <row r="780" spans="1:17" ht="57.6" x14ac:dyDescent="0.3">
      <c r="A780" s="292" t="s">
        <v>4654</v>
      </c>
      <c r="B780" s="288" t="s">
        <v>6143</v>
      </c>
      <c r="C780" s="288" t="s">
        <v>5759</v>
      </c>
      <c r="D780" s="288" t="s">
        <v>5760</v>
      </c>
      <c r="E780" s="305" t="s">
        <v>5518</v>
      </c>
      <c r="F780" s="305" t="s">
        <v>5519</v>
      </c>
      <c r="G780" s="305" t="s">
        <v>5520</v>
      </c>
      <c r="H780" s="290" t="s">
        <v>68</v>
      </c>
      <c r="I780" s="290" t="s">
        <v>16</v>
      </c>
      <c r="J780" s="290" t="s">
        <v>6</v>
      </c>
      <c r="K780" s="290" t="s">
        <v>969</v>
      </c>
      <c r="L780" s="290" t="s">
        <v>5027</v>
      </c>
      <c r="M780" s="288" t="s">
        <v>5932</v>
      </c>
      <c r="N780" s="288" t="s">
        <v>101</v>
      </c>
      <c r="O780" s="290" t="s">
        <v>5451</v>
      </c>
      <c r="P780" s="305" t="s">
        <v>37</v>
      </c>
      <c r="Q780" s="289"/>
    </row>
    <row r="781" spans="1:17" ht="57.6" x14ac:dyDescent="0.3">
      <c r="A781" s="292" t="s">
        <v>4654</v>
      </c>
      <c r="B781" s="285" t="s">
        <v>6145</v>
      </c>
      <c r="C781" s="285" t="s">
        <v>5964</v>
      </c>
      <c r="D781" s="285" t="s">
        <v>5965</v>
      </c>
      <c r="E781" s="304" t="s">
        <v>5521</v>
      </c>
      <c r="F781" s="304" t="s">
        <v>5522</v>
      </c>
      <c r="G781" s="304" t="s">
        <v>5523</v>
      </c>
      <c r="H781" s="287" t="s">
        <v>68</v>
      </c>
      <c r="I781" s="287" t="s">
        <v>16</v>
      </c>
      <c r="J781" s="287" t="s">
        <v>6</v>
      </c>
      <c r="K781" s="287" t="s">
        <v>969</v>
      </c>
      <c r="L781" s="287" t="s">
        <v>5027</v>
      </c>
      <c r="M781" s="285" t="s">
        <v>5932</v>
      </c>
      <c r="N781" s="285" t="s">
        <v>101</v>
      </c>
      <c r="O781" s="287" t="s">
        <v>5451</v>
      </c>
      <c r="P781" s="304" t="s">
        <v>37</v>
      </c>
      <c r="Q781" s="286"/>
    </row>
    <row r="782" spans="1:17" ht="57.6" x14ac:dyDescent="0.3">
      <c r="A782" s="292" t="s">
        <v>4654</v>
      </c>
      <c r="B782" s="288" t="s">
        <v>6143</v>
      </c>
      <c r="C782" s="288" t="s">
        <v>5761</v>
      </c>
      <c r="D782" s="288" t="s">
        <v>5762</v>
      </c>
      <c r="E782" s="305" t="s">
        <v>5524</v>
      </c>
      <c r="F782" s="305" t="s">
        <v>5525</v>
      </c>
      <c r="G782" s="305" t="s">
        <v>5526</v>
      </c>
      <c r="H782" s="290" t="s">
        <v>68</v>
      </c>
      <c r="I782" s="290" t="s">
        <v>16</v>
      </c>
      <c r="J782" s="290" t="s">
        <v>6</v>
      </c>
      <c r="K782" s="290" t="s">
        <v>969</v>
      </c>
      <c r="L782" s="290" t="s">
        <v>5027</v>
      </c>
      <c r="M782" s="288" t="s">
        <v>5932</v>
      </c>
      <c r="N782" s="288" t="s">
        <v>101</v>
      </c>
      <c r="O782" s="290" t="s">
        <v>5451</v>
      </c>
      <c r="P782" s="305" t="s">
        <v>37</v>
      </c>
      <c r="Q782" s="289"/>
    </row>
    <row r="783" spans="1:17" ht="57.6" x14ac:dyDescent="0.3">
      <c r="A783" s="292" t="s">
        <v>4654</v>
      </c>
      <c r="B783" s="285" t="s">
        <v>6143</v>
      </c>
      <c r="C783" s="285" t="s">
        <v>5763</v>
      </c>
      <c r="D783" s="285" t="s">
        <v>5764</v>
      </c>
      <c r="E783" s="304" t="s">
        <v>5527</v>
      </c>
      <c r="F783" s="304" t="s">
        <v>5528</v>
      </c>
      <c r="G783" s="304" t="s">
        <v>5529</v>
      </c>
      <c r="H783" s="287" t="s">
        <v>68</v>
      </c>
      <c r="I783" s="287" t="s">
        <v>16</v>
      </c>
      <c r="J783" s="287" t="s">
        <v>6</v>
      </c>
      <c r="K783" s="287" t="s">
        <v>969</v>
      </c>
      <c r="L783" s="287" t="s">
        <v>5027</v>
      </c>
      <c r="M783" s="285" t="s">
        <v>5932</v>
      </c>
      <c r="N783" s="285" t="s">
        <v>101</v>
      </c>
      <c r="O783" s="287" t="s">
        <v>5451</v>
      </c>
      <c r="P783" s="304" t="s">
        <v>37</v>
      </c>
      <c r="Q783" s="286"/>
    </row>
    <row r="784" spans="1:17" ht="57.6" x14ac:dyDescent="0.3">
      <c r="A784" s="292" t="s">
        <v>4654</v>
      </c>
      <c r="B784" s="288" t="s">
        <v>6143</v>
      </c>
      <c r="C784" s="288" t="s">
        <v>5530</v>
      </c>
      <c r="D784" s="288" t="s">
        <v>5765</v>
      </c>
      <c r="E784" s="305" t="s">
        <v>5531</v>
      </c>
      <c r="F784" s="305" t="s">
        <v>5532</v>
      </c>
      <c r="G784" s="305" t="s">
        <v>5533</v>
      </c>
      <c r="H784" s="290" t="s">
        <v>68</v>
      </c>
      <c r="I784" s="290" t="s">
        <v>16</v>
      </c>
      <c r="J784" s="290" t="s">
        <v>6</v>
      </c>
      <c r="K784" s="290" t="s">
        <v>969</v>
      </c>
      <c r="L784" s="290" t="s">
        <v>5027</v>
      </c>
      <c r="M784" s="288" t="s">
        <v>5932</v>
      </c>
      <c r="N784" s="288" t="s">
        <v>101</v>
      </c>
      <c r="O784" s="290" t="s">
        <v>5451</v>
      </c>
      <c r="P784" s="305" t="s">
        <v>37</v>
      </c>
      <c r="Q784" s="289"/>
    </row>
    <row r="785" spans="1:17" ht="57.6" x14ac:dyDescent="0.3">
      <c r="A785" s="292" t="s">
        <v>4654</v>
      </c>
      <c r="B785" s="285" t="s">
        <v>6143</v>
      </c>
      <c r="C785" s="285" t="s">
        <v>5766</v>
      </c>
      <c r="D785" s="285" t="s">
        <v>5767</v>
      </c>
      <c r="E785" s="304" t="s">
        <v>5534</v>
      </c>
      <c r="F785" s="304" t="s">
        <v>5535</v>
      </c>
      <c r="G785" s="304" t="s">
        <v>5536</v>
      </c>
      <c r="H785" s="287" t="s">
        <v>68</v>
      </c>
      <c r="I785" s="287" t="s">
        <v>16</v>
      </c>
      <c r="J785" s="287" t="s">
        <v>6</v>
      </c>
      <c r="K785" s="287" t="s">
        <v>969</v>
      </c>
      <c r="L785" s="287" t="s">
        <v>5027</v>
      </c>
      <c r="M785" s="285" t="s">
        <v>5932</v>
      </c>
      <c r="N785" s="285" t="s">
        <v>101</v>
      </c>
      <c r="O785" s="287" t="s">
        <v>5451</v>
      </c>
      <c r="P785" s="304" t="s">
        <v>37</v>
      </c>
      <c r="Q785" s="286"/>
    </row>
    <row r="786" spans="1:17" ht="57.6" x14ac:dyDescent="0.3">
      <c r="A786" s="292" t="s">
        <v>4654</v>
      </c>
      <c r="B786" s="288" t="s">
        <v>6145</v>
      </c>
      <c r="C786" s="288" t="s">
        <v>5966</v>
      </c>
      <c r="D786" s="288" t="s">
        <v>5967</v>
      </c>
      <c r="E786" s="305" t="s">
        <v>5537</v>
      </c>
      <c r="F786" s="305" t="s">
        <v>5538</v>
      </c>
      <c r="G786" s="305" t="s">
        <v>5539</v>
      </c>
      <c r="H786" s="290" t="s">
        <v>68</v>
      </c>
      <c r="I786" s="290" t="s">
        <v>16</v>
      </c>
      <c r="J786" s="290" t="s">
        <v>6</v>
      </c>
      <c r="K786" s="290" t="s">
        <v>969</v>
      </c>
      <c r="L786" s="290" t="s">
        <v>5027</v>
      </c>
      <c r="M786" s="288" t="s">
        <v>5932</v>
      </c>
      <c r="N786" s="288" t="s">
        <v>101</v>
      </c>
      <c r="O786" s="290" t="s">
        <v>5451</v>
      </c>
      <c r="P786" s="305" t="s">
        <v>37</v>
      </c>
      <c r="Q786" s="289"/>
    </row>
    <row r="787" spans="1:17" ht="57.6" x14ac:dyDescent="0.3">
      <c r="A787" s="292" t="s">
        <v>4654</v>
      </c>
      <c r="B787" s="285" t="s">
        <v>6143</v>
      </c>
      <c r="C787" s="285" t="s">
        <v>5937</v>
      </c>
      <c r="D787" s="285" t="s">
        <v>5938</v>
      </c>
      <c r="E787" s="304" t="s">
        <v>5540</v>
      </c>
      <c r="F787" s="304" t="s">
        <v>5541</v>
      </c>
      <c r="G787" s="304" t="s">
        <v>5542</v>
      </c>
      <c r="H787" s="287" t="s">
        <v>68</v>
      </c>
      <c r="I787" s="287" t="s">
        <v>16</v>
      </c>
      <c r="J787" s="287" t="s">
        <v>6</v>
      </c>
      <c r="K787" s="287" t="s">
        <v>6144</v>
      </c>
      <c r="L787" s="287" t="s">
        <v>5027</v>
      </c>
      <c r="M787" s="285" t="s">
        <v>5932</v>
      </c>
      <c r="N787" s="285" t="s">
        <v>101</v>
      </c>
      <c r="O787" s="287" t="s">
        <v>5451</v>
      </c>
      <c r="P787" s="304" t="s">
        <v>37</v>
      </c>
      <c r="Q787" s="286"/>
    </row>
    <row r="788" spans="1:17" ht="57.6" x14ac:dyDescent="0.3">
      <c r="A788" s="292" t="s">
        <v>4654</v>
      </c>
      <c r="B788" s="289"/>
      <c r="C788" s="288" t="s">
        <v>6422</v>
      </c>
      <c r="D788" s="288" t="s">
        <v>6423</v>
      </c>
      <c r="E788" s="305" t="s">
        <v>5543</v>
      </c>
      <c r="F788" s="305" t="s">
        <v>5544</v>
      </c>
      <c r="G788" s="305" t="s">
        <v>5545</v>
      </c>
      <c r="H788" s="290" t="s">
        <v>68</v>
      </c>
      <c r="I788" s="290" t="s">
        <v>16</v>
      </c>
      <c r="J788" s="290" t="s">
        <v>6</v>
      </c>
      <c r="K788" s="290" t="s">
        <v>969</v>
      </c>
      <c r="L788" s="290" t="s">
        <v>5027</v>
      </c>
      <c r="M788" s="288" t="s">
        <v>5932</v>
      </c>
      <c r="N788" s="288" t="s">
        <v>101</v>
      </c>
      <c r="O788" s="290" t="s">
        <v>5451</v>
      </c>
      <c r="P788" s="305" t="s">
        <v>37</v>
      </c>
      <c r="Q788" s="289"/>
    </row>
    <row r="789" spans="1:17" ht="57.6" x14ac:dyDescent="0.3">
      <c r="A789" s="292" t="s">
        <v>4654</v>
      </c>
      <c r="B789" s="285" t="s">
        <v>6143</v>
      </c>
      <c r="C789" s="285" t="s">
        <v>5768</v>
      </c>
      <c r="D789" s="285" t="s">
        <v>5769</v>
      </c>
      <c r="E789" s="304" t="s">
        <v>5546</v>
      </c>
      <c r="F789" s="304" t="s">
        <v>5547</v>
      </c>
      <c r="G789" s="304" t="s">
        <v>5548</v>
      </c>
      <c r="H789" s="287" t="s">
        <v>68</v>
      </c>
      <c r="I789" s="287" t="s">
        <v>16</v>
      </c>
      <c r="J789" s="287" t="s">
        <v>6</v>
      </c>
      <c r="K789" s="287" t="s">
        <v>969</v>
      </c>
      <c r="L789" s="287" t="s">
        <v>5027</v>
      </c>
      <c r="M789" s="285" t="s">
        <v>5932</v>
      </c>
      <c r="N789" s="285" t="s">
        <v>101</v>
      </c>
      <c r="O789" s="287" t="s">
        <v>5451</v>
      </c>
      <c r="P789" s="304" t="s">
        <v>37</v>
      </c>
      <c r="Q789" s="286"/>
    </row>
    <row r="790" spans="1:17" ht="57.6" x14ac:dyDescent="0.3">
      <c r="A790" s="292" t="s">
        <v>4654</v>
      </c>
      <c r="B790" s="288" t="s">
        <v>6143</v>
      </c>
      <c r="C790" s="288" t="s">
        <v>5770</v>
      </c>
      <c r="D790" s="288" t="s">
        <v>5771</v>
      </c>
      <c r="E790" s="305" t="s">
        <v>5549</v>
      </c>
      <c r="F790" s="305" t="s">
        <v>5550</v>
      </c>
      <c r="G790" s="305" t="s">
        <v>5551</v>
      </c>
      <c r="H790" s="290" t="s">
        <v>68</v>
      </c>
      <c r="I790" s="290" t="s">
        <v>16</v>
      </c>
      <c r="J790" s="290" t="s">
        <v>6</v>
      </c>
      <c r="K790" s="290" t="s">
        <v>969</v>
      </c>
      <c r="L790" s="290" t="s">
        <v>5027</v>
      </c>
      <c r="M790" s="288" t="s">
        <v>5932</v>
      </c>
      <c r="N790" s="288" t="s">
        <v>101</v>
      </c>
      <c r="O790" s="290" t="s">
        <v>5451</v>
      </c>
      <c r="P790" s="305" t="s">
        <v>37</v>
      </c>
      <c r="Q790" s="289"/>
    </row>
    <row r="791" spans="1:17" ht="57.6" x14ac:dyDescent="0.3">
      <c r="A791" s="292" t="s">
        <v>4654</v>
      </c>
      <c r="B791" s="285" t="s">
        <v>6143</v>
      </c>
      <c r="C791" s="285" t="s">
        <v>5772</v>
      </c>
      <c r="D791" s="285" t="s">
        <v>5773</v>
      </c>
      <c r="E791" s="304" t="s">
        <v>5552</v>
      </c>
      <c r="F791" s="304" t="s">
        <v>5553</v>
      </c>
      <c r="G791" s="304" t="s">
        <v>5554</v>
      </c>
      <c r="H791" s="287" t="s">
        <v>68</v>
      </c>
      <c r="I791" s="287" t="s">
        <v>16</v>
      </c>
      <c r="J791" s="287" t="s">
        <v>6</v>
      </c>
      <c r="K791" s="287" t="s">
        <v>969</v>
      </c>
      <c r="L791" s="287" t="s">
        <v>5027</v>
      </c>
      <c r="M791" s="285" t="s">
        <v>5932</v>
      </c>
      <c r="N791" s="285" t="s">
        <v>101</v>
      </c>
      <c r="O791" s="287" t="s">
        <v>5451</v>
      </c>
      <c r="P791" s="304" t="s">
        <v>37</v>
      </c>
      <c r="Q791" s="286"/>
    </row>
    <row r="792" spans="1:17" ht="57.6" x14ac:dyDescent="0.3">
      <c r="A792" s="292" t="s">
        <v>4654</v>
      </c>
      <c r="B792" s="288" t="s">
        <v>6143</v>
      </c>
      <c r="C792" s="288" t="s">
        <v>5774</v>
      </c>
      <c r="D792" s="288" t="s">
        <v>5775</v>
      </c>
      <c r="E792" s="305" t="s">
        <v>5555</v>
      </c>
      <c r="F792" s="305" t="s">
        <v>5556</v>
      </c>
      <c r="G792" s="305" t="s">
        <v>5557</v>
      </c>
      <c r="H792" s="290" t="s">
        <v>68</v>
      </c>
      <c r="I792" s="290" t="s">
        <v>16</v>
      </c>
      <c r="J792" s="290" t="s">
        <v>6</v>
      </c>
      <c r="K792" s="290" t="s">
        <v>969</v>
      </c>
      <c r="L792" s="290" t="s">
        <v>5027</v>
      </c>
      <c r="M792" s="288" t="s">
        <v>5932</v>
      </c>
      <c r="N792" s="288" t="s">
        <v>101</v>
      </c>
      <c r="O792" s="290" t="s">
        <v>5451</v>
      </c>
      <c r="P792" s="305" t="s">
        <v>37</v>
      </c>
      <c r="Q792" s="289"/>
    </row>
    <row r="793" spans="1:17" ht="57.6" x14ac:dyDescent="0.3">
      <c r="A793" s="292" t="s">
        <v>4654</v>
      </c>
      <c r="B793" s="285" t="s">
        <v>6143</v>
      </c>
      <c r="C793" s="285" t="s">
        <v>5939</v>
      </c>
      <c r="D793" s="285" t="s">
        <v>5940</v>
      </c>
      <c r="E793" s="304" t="s">
        <v>5558</v>
      </c>
      <c r="F793" s="304" t="s">
        <v>5559</v>
      </c>
      <c r="G793" s="304" t="s">
        <v>5560</v>
      </c>
      <c r="H793" s="287" t="s">
        <v>68</v>
      </c>
      <c r="I793" s="287" t="s">
        <v>16</v>
      </c>
      <c r="J793" s="287" t="s">
        <v>6</v>
      </c>
      <c r="K793" s="287" t="s">
        <v>6144</v>
      </c>
      <c r="L793" s="287" t="s">
        <v>5027</v>
      </c>
      <c r="M793" s="285" t="s">
        <v>5932</v>
      </c>
      <c r="N793" s="285" t="s">
        <v>101</v>
      </c>
      <c r="O793" s="287" t="s">
        <v>5451</v>
      </c>
      <c r="P793" s="304" t="s">
        <v>37</v>
      </c>
      <c r="Q793" s="286"/>
    </row>
    <row r="794" spans="1:17" ht="57.6" x14ac:dyDescent="0.3">
      <c r="A794" s="292" t="s">
        <v>4654</v>
      </c>
      <c r="B794" s="288" t="s">
        <v>6143</v>
      </c>
      <c r="C794" s="288" t="s">
        <v>5776</v>
      </c>
      <c r="D794" s="288" t="s">
        <v>5777</v>
      </c>
      <c r="E794" s="305" t="s">
        <v>5561</v>
      </c>
      <c r="F794" s="305" t="s">
        <v>5562</v>
      </c>
      <c r="G794" s="305" t="s">
        <v>5563</v>
      </c>
      <c r="H794" s="290" t="s">
        <v>68</v>
      </c>
      <c r="I794" s="290" t="s">
        <v>16</v>
      </c>
      <c r="J794" s="290" t="s">
        <v>6</v>
      </c>
      <c r="K794" s="290" t="s">
        <v>969</v>
      </c>
      <c r="L794" s="290" t="s">
        <v>5027</v>
      </c>
      <c r="M794" s="288" t="s">
        <v>5932</v>
      </c>
      <c r="N794" s="288" t="s">
        <v>101</v>
      </c>
      <c r="O794" s="290" t="s">
        <v>5451</v>
      </c>
      <c r="P794" s="305" t="s">
        <v>37</v>
      </c>
      <c r="Q794" s="289"/>
    </row>
    <row r="795" spans="1:17" ht="57.6" x14ac:dyDescent="0.3">
      <c r="A795" s="292" t="s">
        <v>4654</v>
      </c>
      <c r="B795" s="285" t="s">
        <v>6143</v>
      </c>
      <c r="C795" s="285" t="s">
        <v>5778</v>
      </c>
      <c r="D795" s="285" t="s">
        <v>5779</v>
      </c>
      <c r="E795" s="304" t="s">
        <v>5564</v>
      </c>
      <c r="F795" s="304" t="s">
        <v>5565</v>
      </c>
      <c r="G795" s="304" t="s">
        <v>5566</v>
      </c>
      <c r="H795" s="287" t="s">
        <v>68</v>
      </c>
      <c r="I795" s="287" t="s">
        <v>16</v>
      </c>
      <c r="J795" s="287" t="s">
        <v>6</v>
      </c>
      <c r="K795" s="287" t="s">
        <v>969</v>
      </c>
      <c r="L795" s="287" t="s">
        <v>5027</v>
      </c>
      <c r="M795" s="285" t="s">
        <v>5932</v>
      </c>
      <c r="N795" s="285" t="s">
        <v>101</v>
      </c>
      <c r="O795" s="287" t="s">
        <v>5451</v>
      </c>
      <c r="P795" s="304" t="s">
        <v>37</v>
      </c>
      <c r="Q795" s="286"/>
    </row>
    <row r="796" spans="1:17" ht="57.6" x14ac:dyDescent="0.3">
      <c r="A796" s="292" t="s">
        <v>4654</v>
      </c>
      <c r="B796" s="288" t="s">
        <v>6143</v>
      </c>
      <c r="C796" s="288" t="s">
        <v>5780</v>
      </c>
      <c r="D796" s="288" t="s">
        <v>5781</v>
      </c>
      <c r="E796" s="305" t="s">
        <v>5567</v>
      </c>
      <c r="F796" s="305" t="s">
        <v>5568</v>
      </c>
      <c r="G796" s="305" t="s">
        <v>5569</v>
      </c>
      <c r="H796" s="290" t="s">
        <v>68</v>
      </c>
      <c r="I796" s="290" t="s">
        <v>16</v>
      </c>
      <c r="J796" s="290" t="s">
        <v>6</v>
      </c>
      <c r="K796" s="290" t="s">
        <v>969</v>
      </c>
      <c r="L796" s="290" t="s">
        <v>5027</v>
      </c>
      <c r="M796" s="288" t="s">
        <v>5932</v>
      </c>
      <c r="N796" s="288" t="s">
        <v>101</v>
      </c>
      <c r="O796" s="290" t="s">
        <v>5451</v>
      </c>
      <c r="P796" s="305" t="s">
        <v>37</v>
      </c>
      <c r="Q796" s="289"/>
    </row>
    <row r="797" spans="1:17" ht="57.6" x14ac:dyDescent="0.3">
      <c r="A797" s="284" t="s">
        <v>30</v>
      </c>
      <c r="B797" s="286"/>
      <c r="C797" s="285" t="s">
        <v>6424</v>
      </c>
      <c r="D797" s="285" t="s">
        <v>6425</v>
      </c>
      <c r="E797" s="304" t="s">
        <v>5570</v>
      </c>
      <c r="F797" s="304" t="s">
        <v>5571</v>
      </c>
      <c r="G797" s="304" t="s">
        <v>5572</v>
      </c>
      <c r="H797" s="287" t="s">
        <v>68</v>
      </c>
      <c r="I797" s="287" t="s">
        <v>16</v>
      </c>
      <c r="J797" s="287" t="s">
        <v>6</v>
      </c>
      <c r="K797" s="287" t="s">
        <v>969</v>
      </c>
      <c r="L797" s="287" t="s">
        <v>5027</v>
      </c>
      <c r="M797" s="285" t="s">
        <v>5932</v>
      </c>
      <c r="N797" s="285" t="s">
        <v>101</v>
      </c>
      <c r="O797" s="287" t="s">
        <v>5451</v>
      </c>
      <c r="P797" s="304" t="s">
        <v>37</v>
      </c>
      <c r="Q797" s="286"/>
    </row>
    <row r="798" spans="1:17" ht="57.6" x14ac:dyDescent="0.3">
      <c r="A798" s="292" t="s">
        <v>4654</v>
      </c>
      <c r="B798" s="288" t="s">
        <v>6143</v>
      </c>
      <c r="C798" s="288" t="s">
        <v>5782</v>
      </c>
      <c r="D798" s="288" t="s">
        <v>5783</v>
      </c>
      <c r="E798" s="305" t="s">
        <v>5573</v>
      </c>
      <c r="F798" s="305" t="s">
        <v>5574</v>
      </c>
      <c r="G798" s="305" t="s">
        <v>5575</v>
      </c>
      <c r="H798" s="290" t="s">
        <v>68</v>
      </c>
      <c r="I798" s="290" t="s">
        <v>16</v>
      </c>
      <c r="J798" s="290" t="s">
        <v>6</v>
      </c>
      <c r="K798" s="290" t="s">
        <v>969</v>
      </c>
      <c r="L798" s="290" t="s">
        <v>5027</v>
      </c>
      <c r="M798" s="288" t="s">
        <v>5932</v>
      </c>
      <c r="N798" s="288" t="s">
        <v>101</v>
      </c>
      <c r="O798" s="290" t="s">
        <v>5451</v>
      </c>
      <c r="P798" s="305" t="s">
        <v>37</v>
      </c>
      <c r="Q798" s="289"/>
    </row>
    <row r="799" spans="1:17" ht="57.6" x14ac:dyDescent="0.3">
      <c r="A799" s="292" t="s">
        <v>4654</v>
      </c>
      <c r="B799" s="285" t="s">
        <v>6143</v>
      </c>
      <c r="C799" s="285" t="s">
        <v>5576</v>
      </c>
      <c r="D799" s="285" t="s">
        <v>5577</v>
      </c>
      <c r="E799" s="304" t="s">
        <v>5578</v>
      </c>
      <c r="F799" s="304" t="s">
        <v>5579</v>
      </c>
      <c r="G799" s="304" t="s">
        <v>5580</v>
      </c>
      <c r="H799" s="287" t="s">
        <v>68</v>
      </c>
      <c r="I799" s="287" t="s">
        <v>16</v>
      </c>
      <c r="J799" s="287" t="s">
        <v>6</v>
      </c>
      <c r="K799" s="287" t="s">
        <v>969</v>
      </c>
      <c r="L799" s="287" t="s">
        <v>5027</v>
      </c>
      <c r="M799" s="285" t="s">
        <v>5941</v>
      </c>
      <c r="N799" s="285" t="s">
        <v>101</v>
      </c>
      <c r="O799" s="287" t="s">
        <v>5451</v>
      </c>
      <c r="P799" s="304" t="s">
        <v>37</v>
      </c>
      <c r="Q799" s="286"/>
    </row>
    <row r="800" spans="1:17" ht="57.6" x14ac:dyDescent="0.3">
      <c r="A800" s="292" t="s">
        <v>4654</v>
      </c>
      <c r="B800" s="288" t="s">
        <v>6143</v>
      </c>
      <c r="C800" s="288" t="s">
        <v>5942</v>
      </c>
      <c r="D800" s="288" t="s">
        <v>5943</v>
      </c>
      <c r="E800" s="305" t="s">
        <v>5581</v>
      </c>
      <c r="F800" s="305" t="s">
        <v>5582</v>
      </c>
      <c r="G800" s="305" t="s">
        <v>5583</v>
      </c>
      <c r="H800" s="290" t="s">
        <v>68</v>
      </c>
      <c r="I800" s="290" t="s">
        <v>16</v>
      </c>
      <c r="J800" s="290" t="s">
        <v>6</v>
      </c>
      <c r="K800" s="290" t="s">
        <v>6144</v>
      </c>
      <c r="L800" s="290" t="s">
        <v>5027</v>
      </c>
      <c r="M800" s="288" t="s">
        <v>5932</v>
      </c>
      <c r="N800" s="288" t="s">
        <v>101</v>
      </c>
      <c r="O800" s="290" t="s">
        <v>5451</v>
      </c>
      <c r="P800" s="305" t="s">
        <v>37</v>
      </c>
      <c r="Q800" s="289"/>
    </row>
    <row r="801" spans="1:17" ht="57.6" x14ac:dyDescent="0.3">
      <c r="A801" s="292" t="s">
        <v>4654</v>
      </c>
      <c r="B801" s="285" t="s">
        <v>6143</v>
      </c>
      <c r="C801" s="285" t="s">
        <v>5784</v>
      </c>
      <c r="D801" s="285" t="s">
        <v>5785</v>
      </c>
      <c r="E801" s="304" t="s">
        <v>5584</v>
      </c>
      <c r="F801" s="304" t="s">
        <v>5585</v>
      </c>
      <c r="G801" s="304" t="s">
        <v>5586</v>
      </c>
      <c r="H801" s="287" t="s">
        <v>68</v>
      </c>
      <c r="I801" s="287" t="s">
        <v>16</v>
      </c>
      <c r="J801" s="287" t="s">
        <v>6</v>
      </c>
      <c r="K801" s="287" t="s">
        <v>969</v>
      </c>
      <c r="L801" s="287" t="s">
        <v>5027</v>
      </c>
      <c r="M801" s="285" t="s">
        <v>5932</v>
      </c>
      <c r="N801" s="285" t="s">
        <v>101</v>
      </c>
      <c r="O801" s="287" t="s">
        <v>5451</v>
      </c>
      <c r="P801" s="304" t="s">
        <v>37</v>
      </c>
      <c r="Q801" s="286"/>
    </row>
    <row r="802" spans="1:17" ht="57.6" x14ac:dyDescent="0.3">
      <c r="A802" s="292" t="s">
        <v>4654</v>
      </c>
      <c r="B802" s="288" t="s">
        <v>6143</v>
      </c>
      <c r="C802" s="288" t="s">
        <v>5944</v>
      </c>
      <c r="D802" s="288" t="s">
        <v>5945</v>
      </c>
      <c r="E802" s="305" t="s">
        <v>5587</v>
      </c>
      <c r="F802" s="305" t="s">
        <v>5588</v>
      </c>
      <c r="G802" s="305" t="s">
        <v>5589</v>
      </c>
      <c r="H802" s="290" t="s">
        <v>68</v>
      </c>
      <c r="I802" s="290" t="s">
        <v>16</v>
      </c>
      <c r="J802" s="290" t="s">
        <v>6</v>
      </c>
      <c r="K802" s="290" t="s">
        <v>6144</v>
      </c>
      <c r="L802" s="290" t="s">
        <v>5027</v>
      </c>
      <c r="M802" s="288" t="s">
        <v>5932</v>
      </c>
      <c r="N802" s="288" t="s">
        <v>101</v>
      </c>
      <c r="O802" s="290" t="s">
        <v>5451</v>
      </c>
      <c r="P802" s="305" t="s">
        <v>37</v>
      </c>
      <c r="Q802" s="289"/>
    </row>
    <row r="803" spans="1:17" ht="57.6" x14ac:dyDescent="0.3">
      <c r="A803" s="292" t="s">
        <v>4654</v>
      </c>
      <c r="B803" s="285" t="s">
        <v>6143</v>
      </c>
      <c r="C803" s="285" t="s">
        <v>5786</v>
      </c>
      <c r="D803" s="285" t="s">
        <v>5787</v>
      </c>
      <c r="E803" s="304" t="s">
        <v>5590</v>
      </c>
      <c r="F803" s="304" t="s">
        <v>5591</v>
      </c>
      <c r="G803" s="304" t="s">
        <v>5592</v>
      </c>
      <c r="H803" s="287" t="s">
        <v>68</v>
      </c>
      <c r="I803" s="287" t="s">
        <v>16</v>
      </c>
      <c r="J803" s="287" t="s">
        <v>6</v>
      </c>
      <c r="K803" s="287" t="s">
        <v>969</v>
      </c>
      <c r="L803" s="287" t="s">
        <v>5027</v>
      </c>
      <c r="M803" s="285" t="s">
        <v>5932</v>
      </c>
      <c r="N803" s="285" t="s">
        <v>101</v>
      </c>
      <c r="O803" s="287" t="s">
        <v>5451</v>
      </c>
      <c r="P803" s="304" t="s">
        <v>37</v>
      </c>
      <c r="Q803" s="286"/>
    </row>
    <row r="804" spans="1:17" ht="57.6" x14ac:dyDescent="0.3">
      <c r="A804" s="292" t="s">
        <v>4654</v>
      </c>
      <c r="B804" s="288" t="s">
        <v>6143</v>
      </c>
      <c r="C804" s="288" t="s">
        <v>5788</v>
      </c>
      <c r="D804" s="288" t="s">
        <v>5789</v>
      </c>
      <c r="E804" s="305" t="s">
        <v>5593</v>
      </c>
      <c r="F804" s="305" t="s">
        <v>5594</v>
      </c>
      <c r="G804" s="305" t="s">
        <v>5595</v>
      </c>
      <c r="H804" s="290" t="s">
        <v>68</v>
      </c>
      <c r="I804" s="290" t="s">
        <v>16</v>
      </c>
      <c r="J804" s="290" t="s">
        <v>6</v>
      </c>
      <c r="K804" s="290" t="s">
        <v>969</v>
      </c>
      <c r="L804" s="290" t="s">
        <v>5027</v>
      </c>
      <c r="M804" s="288" t="s">
        <v>5932</v>
      </c>
      <c r="N804" s="288" t="s">
        <v>101</v>
      </c>
      <c r="O804" s="290" t="s">
        <v>5451</v>
      </c>
      <c r="P804" s="305" t="s">
        <v>37</v>
      </c>
      <c r="Q804" s="289"/>
    </row>
    <row r="805" spans="1:17" ht="57.6" x14ac:dyDescent="0.3">
      <c r="A805" s="292" t="s">
        <v>4654</v>
      </c>
      <c r="B805" s="285" t="s">
        <v>6143</v>
      </c>
      <c r="C805" s="285" t="s">
        <v>5790</v>
      </c>
      <c r="D805" s="285" t="s">
        <v>5791</v>
      </c>
      <c r="E805" s="304" t="s">
        <v>5596</v>
      </c>
      <c r="F805" s="304" t="s">
        <v>5597</v>
      </c>
      <c r="G805" s="304" t="s">
        <v>5598</v>
      </c>
      <c r="H805" s="287" t="s">
        <v>68</v>
      </c>
      <c r="I805" s="287" t="s">
        <v>16</v>
      </c>
      <c r="J805" s="287" t="s">
        <v>6</v>
      </c>
      <c r="K805" s="287" t="s">
        <v>969</v>
      </c>
      <c r="L805" s="287" t="s">
        <v>5027</v>
      </c>
      <c r="M805" s="285" t="s">
        <v>5932</v>
      </c>
      <c r="N805" s="285" t="s">
        <v>101</v>
      </c>
      <c r="O805" s="287" t="s">
        <v>5451</v>
      </c>
      <c r="P805" s="304" t="s">
        <v>37</v>
      </c>
      <c r="Q805" s="286"/>
    </row>
    <row r="806" spans="1:17" ht="57.6" x14ac:dyDescent="0.3">
      <c r="A806" s="292" t="s">
        <v>4654</v>
      </c>
      <c r="B806" s="288" t="s">
        <v>6143</v>
      </c>
      <c r="C806" s="288" t="s">
        <v>5792</v>
      </c>
      <c r="D806" s="288" t="s">
        <v>5793</v>
      </c>
      <c r="E806" s="305" t="s">
        <v>5599</v>
      </c>
      <c r="F806" s="305" t="s">
        <v>5600</v>
      </c>
      <c r="G806" s="305" t="s">
        <v>5601</v>
      </c>
      <c r="H806" s="290" t="s">
        <v>68</v>
      </c>
      <c r="I806" s="290" t="s">
        <v>16</v>
      </c>
      <c r="J806" s="290" t="s">
        <v>6</v>
      </c>
      <c r="K806" s="290" t="s">
        <v>969</v>
      </c>
      <c r="L806" s="290" t="s">
        <v>5027</v>
      </c>
      <c r="M806" s="288" t="s">
        <v>5932</v>
      </c>
      <c r="N806" s="288" t="s">
        <v>101</v>
      </c>
      <c r="O806" s="290" t="s">
        <v>5451</v>
      </c>
      <c r="P806" s="305" t="s">
        <v>37</v>
      </c>
      <c r="Q806" s="289"/>
    </row>
    <row r="807" spans="1:17" ht="57.6" x14ac:dyDescent="0.3">
      <c r="A807" s="292" t="s">
        <v>4654</v>
      </c>
      <c r="B807" s="285" t="s">
        <v>6143</v>
      </c>
      <c r="C807" s="285" t="s">
        <v>5794</v>
      </c>
      <c r="D807" s="285" t="s">
        <v>5795</v>
      </c>
      <c r="E807" s="304" t="s">
        <v>5602</v>
      </c>
      <c r="F807" s="304" t="s">
        <v>5603</v>
      </c>
      <c r="G807" s="304" t="s">
        <v>5604</v>
      </c>
      <c r="H807" s="287" t="s">
        <v>68</v>
      </c>
      <c r="I807" s="287" t="s">
        <v>16</v>
      </c>
      <c r="J807" s="287" t="s">
        <v>6</v>
      </c>
      <c r="K807" s="287" t="s">
        <v>969</v>
      </c>
      <c r="L807" s="287" t="s">
        <v>5027</v>
      </c>
      <c r="M807" s="285" t="s">
        <v>5932</v>
      </c>
      <c r="N807" s="285" t="s">
        <v>101</v>
      </c>
      <c r="O807" s="287" t="s">
        <v>5451</v>
      </c>
      <c r="P807" s="304" t="s">
        <v>37</v>
      </c>
      <c r="Q807" s="286"/>
    </row>
    <row r="808" spans="1:17" ht="57.6" x14ac:dyDescent="0.3">
      <c r="A808" s="292" t="s">
        <v>4654</v>
      </c>
      <c r="B808" s="288" t="s">
        <v>6143</v>
      </c>
      <c r="C808" s="288" t="s">
        <v>5796</v>
      </c>
      <c r="D808" s="288" t="s">
        <v>5797</v>
      </c>
      <c r="E808" s="305" t="s">
        <v>5605</v>
      </c>
      <c r="F808" s="305" t="s">
        <v>5606</v>
      </c>
      <c r="G808" s="305" t="s">
        <v>5607</v>
      </c>
      <c r="H808" s="290" t="s">
        <v>68</v>
      </c>
      <c r="I808" s="290" t="s">
        <v>16</v>
      </c>
      <c r="J808" s="290" t="s">
        <v>6</v>
      </c>
      <c r="K808" s="290" t="s">
        <v>969</v>
      </c>
      <c r="L808" s="290" t="s">
        <v>5027</v>
      </c>
      <c r="M808" s="288" t="s">
        <v>5932</v>
      </c>
      <c r="N808" s="288" t="s">
        <v>101</v>
      </c>
      <c r="O808" s="290" t="s">
        <v>5451</v>
      </c>
      <c r="P808" s="305" t="s">
        <v>37</v>
      </c>
      <c r="Q808" s="289"/>
    </row>
    <row r="809" spans="1:17" ht="57.6" x14ac:dyDescent="0.3">
      <c r="A809" s="292" t="s">
        <v>4654</v>
      </c>
      <c r="B809" s="285" t="s">
        <v>6143</v>
      </c>
      <c r="C809" s="285" t="s">
        <v>5798</v>
      </c>
      <c r="D809" s="285" t="s">
        <v>5799</v>
      </c>
      <c r="E809" s="304" t="s">
        <v>5608</v>
      </c>
      <c r="F809" s="304" t="s">
        <v>5609</v>
      </c>
      <c r="G809" s="304" t="s">
        <v>5610</v>
      </c>
      <c r="H809" s="287" t="s">
        <v>68</v>
      </c>
      <c r="I809" s="287" t="s">
        <v>16</v>
      </c>
      <c r="J809" s="287" t="s">
        <v>6</v>
      </c>
      <c r="K809" s="287" t="s">
        <v>969</v>
      </c>
      <c r="L809" s="287" t="s">
        <v>5027</v>
      </c>
      <c r="M809" s="285" t="s">
        <v>5932</v>
      </c>
      <c r="N809" s="285" t="s">
        <v>101</v>
      </c>
      <c r="O809" s="287" t="s">
        <v>5451</v>
      </c>
      <c r="P809" s="304" t="s">
        <v>37</v>
      </c>
      <c r="Q809" s="286"/>
    </row>
    <row r="810" spans="1:17" ht="57.6" x14ac:dyDescent="0.3">
      <c r="A810" s="292" t="s">
        <v>4654</v>
      </c>
      <c r="B810" s="288" t="s">
        <v>6143</v>
      </c>
      <c r="C810" s="288" t="s">
        <v>5800</v>
      </c>
      <c r="D810" s="288" t="s">
        <v>5801</v>
      </c>
      <c r="E810" s="305" t="s">
        <v>5611</v>
      </c>
      <c r="F810" s="305" t="s">
        <v>5612</v>
      </c>
      <c r="G810" s="305" t="s">
        <v>5613</v>
      </c>
      <c r="H810" s="290" t="s">
        <v>68</v>
      </c>
      <c r="I810" s="290" t="s">
        <v>16</v>
      </c>
      <c r="J810" s="290" t="s">
        <v>6</v>
      </c>
      <c r="K810" s="290" t="s">
        <v>969</v>
      </c>
      <c r="L810" s="290" t="s">
        <v>5027</v>
      </c>
      <c r="M810" s="288" t="s">
        <v>5932</v>
      </c>
      <c r="N810" s="288" t="s">
        <v>101</v>
      </c>
      <c r="O810" s="290" t="s">
        <v>5451</v>
      </c>
      <c r="P810" s="305" t="s">
        <v>37</v>
      </c>
      <c r="Q810" s="289"/>
    </row>
    <row r="811" spans="1:17" ht="57.6" x14ac:dyDescent="0.3">
      <c r="A811" s="292" t="s">
        <v>4654</v>
      </c>
      <c r="B811" s="285" t="s">
        <v>6143</v>
      </c>
      <c r="C811" s="285" t="s">
        <v>5802</v>
      </c>
      <c r="D811" s="285" t="s">
        <v>5803</v>
      </c>
      <c r="E811" s="304" t="s">
        <v>5614</v>
      </c>
      <c r="F811" s="304" t="s">
        <v>5615</v>
      </c>
      <c r="G811" s="304" t="s">
        <v>5616</v>
      </c>
      <c r="H811" s="287" t="s">
        <v>68</v>
      </c>
      <c r="I811" s="287" t="s">
        <v>16</v>
      </c>
      <c r="J811" s="287" t="s">
        <v>6</v>
      </c>
      <c r="K811" s="287" t="s">
        <v>969</v>
      </c>
      <c r="L811" s="287" t="s">
        <v>5027</v>
      </c>
      <c r="M811" s="285" t="s">
        <v>5932</v>
      </c>
      <c r="N811" s="285" t="s">
        <v>101</v>
      </c>
      <c r="O811" s="287" t="s">
        <v>5451</v>
      </c>
      <c r="P811" s="304" t="s">
        <v>37</v>
      </c>
      <c r="Q811" s="286"/>
    </row>
    <row r="812" spans="1:17" ht="57.6" x14ac:dyDescent="0.3">
      <c r="A812" s="292" t="s">
        <v>4654</v>
      </c>
      <c r="B812" s="288" t="s">
        <v>6143</v>
      </c>
      <c r="C812" s="288" t="s">
        <v>5804</v>
      </c>
      <c r="D812" s="288" t="s">
        <v>5805</v>
      </c>
      <c r="E812" s="305" t="s">
        <v>5617</v>
      </c>
      <c r="F812" s="305" t="s">
        <v>5618</v>
      </c>
      <c r="G812" s="305" t="s">
        <v>5619</v>
      </c>
      <c r="H812" s="290" t="s">
        <v>68</v>
      </c>
      <c r="I812" s="290" t="s">
        <v>16</v>
      </c>
      <c r="J812" s="290" t="s">
        <v>6</v>
      </c>
      <c r="K812" s="290" t="s">
        <v>969</v>
      </c>
      <c r="L812" s="290" t="s">
        <v>5027</v>
      </c>
      <c r="M812" s="288" t="s">
        <v>5932</v>
      </c>
      <c r="N812" s="288" t="s">
        <v>101</v>
      </c>
      <c r="O812" s="290" t="s">
        <v>5451</v>
      </c>
      <c r="P812" s="305" t="s">
        <v>37</v>
      </c>
      <c r="Q812" s="289"/>
    </row>
    <row r="813" spans="1:17" ht="57.6" x14ac:dyDescent="0.3">
      <c r="A813" s="292" t="s">
        <v>4654</v>
      </c>
      <c r="B813" s="285" t="s">
        <v>6143</v>
      </c>
      <c r="C813" s="285" t="s">
        <v>5806</v>
      </c>
      <c r="D813" s="285" t="s">
        <v>5807</v>
      </c>
      <c r="E813" s="304" t="s">
        <v>5620</v>
      </c>
      <c r="F813" s="304" t="s">
        <v>5621</v>
      </c>
      <c r="G813" s="304" t="s">
        <v>5622</v>
      </c>
      <c r="H813" s="287" t="s">
        <v>68</v>
      </c>
      <c r="I813" s="287" t="s">
        <v>16</v>
      </c>
      <c r="J813" s="287" t="s">
        <v>6</v>
      </c>
      <c r="K813" s="287" t="s">
        <v>969</v>
      </c>
      <c r="L813" s="287" t="s">
        <v>5027</v>
      </c>
      <c r="M813" s="285" t="s">
        <v>5932</v>
      </c>
      <c r="N813" s="285" t="s">
        <v>101</v>
      </c>
      <c r="O813" s="287" t="s">
        <v>5451</v>
      </c>
      <c r="P813" s="304" t="s">
        <v>37</v>
      </c>
      <c r="Q813" s="286"/>
    </row>
    <row r="814" spans="1:17" ht="57.6" x14ac:dyDescent="0.3">
      <c r="A814" s="292" t="s">
        <v>4654</v>
      </c>
      <c r="B814" s="288" t="s">
        <v>6143</v>
      </c>
      <c r="C814" s="288" t="s">
        <v>5808</v>
      </c>
      <c r="D814" s="288" t="s">
        <v>5809</v>
      </c>
      <c r="E814" s="305" t="s">
        <v>5623</v>
      </c>
      <c r="F814" s="305" t="s">
        <v>5624</v>
      </c>
      <c r="G814" s="305" t="s">
        <v>5625</v>
      </c>
      <c r="H814" s="290" t="s">
        <v>68</v>
      </c>
      <c r="I814" s="290" t="s">
        <v>16</v>
      </c>
      <c r="J814" s="290" t="s">
        <v>6</v>
      </c>
      <c r="K814" s="290" t="s">
        <v>969</v>
      </c>
      <c r="L814" s="290" t="s">
        <v>5027</v>
      </c>
      <c r="M814" s="288" t="s">
        <v>5932</v>
      </c>
      <c r="N814" s="288" t="s">
        <v>101</v>
      </c>
      <c r="O814" s="290" t="s">
        <v>5451</v>
      </c>
      <c r="P814" s="305" t="s">
        <v>37</v>
      </c>
      <c r="Q814" s="289"/>
    </row>
    <row r="815" spans="1:17" ht="57.6" x14ac:dyDescent="0.3">
      <c r="A815" s="292" t="s">
        <v>4654</v>
      </c>
      <c r="B815" s="285" t="s">
        <v>6145</v>
      </c>
      <c r="C815" s="285" t="s">
        <v>5968</v>
      </c>
      <c r="D815" s="285" t="s">
        <v>5969</v>
      </c>
      <c r="E815" s="304" t="s">
        <v>5626</v>
      </c>
      <c r="F815" s="304" t="s">
        <v>6147</v>
      </c>
      <c r="G815" s="304" t="s">
        <v>5970</v>
      </c>
      <c r="H815" s="287" t="s">
        <v>68</v>
      </c>
      <c r="I815" s="287" t="s">
        <v>16</v>
      </c>
      <c r="J815" s="287" t="s">
        <v>6</v>
      </c>
      <c r="K815" s="287" t="s">
        <v>969</v>
      </c>
      <c r="L815" s="287" t="s">
        <v>5027</v>
      </c>
      <c r="M815" s="285" t="s">
        <v>5932</v>
      </c>
      <c r="N815" s="285" t="s">
        <v>101</v>
      </c>
      <c r="O815" s="287" t="s">
        <v>5451</v>
      </c>
      <c r="P815" s="304" t="s">
        <v>37</v>
      </c>
      <c r="Q815" s="286"/>
    </row>
    <row r="816" spans="1:17" ht="57.6" x14ac:dyDescent="0.3">
      <c r="A816" s="292" t="s">
        <v>4654</v>
      </c>
      <c r="B816" s="288" t="s">
        <v>6143</v>
      </c>
      <c r="C816" s="288" t="s">
        <v>5810</v>
      </c>
      <c r="D816" s="288" t="s">
        <v>5811</v>
      </c>
      <c r="E816" s="305" t="s">
        <v>5627</v>
      </c>
      <c r="F816" s="305" t="s">
        <v>5628</v>
      </c>
      <c r="G816" s="305" t="s">
        <v>5629</v>
      </c>
      <c r="H816" s="290" t="s">
        <v>68</v>
      </c>
      <c r="I816" s="290" t="s">
        <v>16</v>
      </c>
      <c r="J816" s="290" t="s">
        <v>6</v>
      </c>
      <c r="K816" s="290" t="s">
        <v>969</v>
      </c>
      <c r="L816" s="290" t="s">
        <v>5027</v>
      </c>
      <c r="M816" s="288" t="s">
        <v>5932</v>
      </c>
      <c r="N816" s="288" t="s">
        <v>101</v>
      </c>
      <c r="O816" s="290" t="s">
        <v>5451</v>
      </c>
      <c r="P816" s="305" t="s">
        <v>37</v>
      </c>
      <c r="Q816" s="289"/>
    </row>
    <row r="817" spans="1:17" ht="57.6" x14ac:dyDescent="0.3">
      <c r="A817" s="292" t="s">
        <v>4654</v>
      </c>
      <c r="B817" s="285" t="s">
        <v>6143</v>
      </c>
      <c r="C817" s="285" t="s">
        <v>5812</v>
      </c>
      <c r="D817" s="285" t="s">
        <v>5813</v>
      </c>
      <c r="E817" s="304" t="s">
        <v>5630</v>
      </c>
      <c r="F817" s="304" t="s">
        <v>5631</v>
      </c>
      <c r="G817" s="304" t="s">
        <v>5632</v>
      </c>
      <c r="H817" s="287" t="s">
        <v>68</v>
      </c>
      <c r="I817" s="287" t="s">
        <v>16</v>
      </c>
      <c r="J817" s="287" t="s">
        <v>6</v>
      </c>
      <c r="K817" s="287" t="s">
        <v>969</v>
      </c>
      <c r="L817" s="287" t="s">
        <v>5027</v>
      </c>
      <c r="M817" s="285" t="s">
        <v>5932</v>
      </c>
      <c r="N817" s="285" t="s">
        <v>101</v>
      </c>
      <c r="O817" s="287" t="s">
        <v>5451</v>
      </c>
      <c r="P817" s="304" t="s">
        <v>37</v>
      </c>
      <c r="Q817" s="286"/>
    </row>
    <row r="818" spans="1:17" ht="57.6" x14ac:dyDescent="0.3">
      <c r="A818" s="284" t="s">
        <v>30</v>
      </c>
      <c r="B818" s="288" t="s">
        <v>6143</v>
      </c>
      <c r="C818" s="288" t="s">
        <v>5946</v>
      </c>
      <c r="D818" s="288" t="s">
        <v>5947</v>
      </c>
      <c r="E818" s="305" t="s">
        <v>5633</v>
      </c>
      <c r="F818" s="305" t="s">
        <v>5634</v>
      </c>
      <c r="G818" s="305" t="s">
        <v>5635</v>
      </c>
      <c r="H818" s="290" t="s">
        <v>68</v>
      </c>
      <c r="I818" s="290" t="s">
        <v>16</v>
      </c>
      <c r="J818" s="290" t="s">
        <v>6</v>
      </c>
      <c r="K818" s="290" t="s">
        <v>6144</v>
      </c>
      <c r="L818" s="290" t="s">
        <v>5027</v>
      </c>
      <c r="M818" s="288" t="s">
        <v>5932</v>
      </c>
      <c r="N818" s="288" t="s">
        <v>101</v>
      </c>
      <c r="O818" s="290" t="s">
        <v>5451</v>
      </c>
      <c r="P818" s="305" t="s">
        <v>37</v>
      </c>
      <c r="Q818" s="289"/>
    </row>
    <row r="819" spans="1:17" ht="57.6" x14ac:dyDescent="0.3">
      <c r="A819" s="292" t="s">
        <v>4654</v>
      </c>
      <c r="B819" s="285" t="s">
        <v>6143</v>
      </c>
      <c r="C819" s="285" t="s">
        <v>5636</v>
      </c>
      <c r="D819" s="285" t="s">
        <v>5637</v>
      </c>
      <c r="E819" s="304" t="s">
        <v>5638</v>
      </c>
      <c r="F819" s="304" t="s">
        <v>5639</v>
      </c>
      <c r="G819" s="304" t="s">
        <v>5640</v>
      </c>
      <c r="H819" s="287" t="s">
        <v>68</v>
      </c>
      <c r="I819" s="287" t="s">
        <v>16</v>
      </c>
      <c r="J819" s="287" t="s">
        <v>6</v>
      </c>
      <c r="K819" s="287" t="s">
        <v>969</v>
      </c>
      <c r="L819" s="287" t="s">
        <v>5027</v>
      </c>
      <c r="M819" s="285" t="s">
        <v>5932</v>
      </c>
      <c r="N819" s="285" t="s">
        <v>101</v>
      </c>
      <c r="O819" s="287" t="s">
        <v>5451</v>
      </c>
      <c r="P819" s="304" t="s">
        <v>37</v>
      </c>
      <c r="Q819" s="286"/>
    </row>
    <row r="820" spans="1:17" ht="57.6" x14ac:dyDescent="0.3">
      <c r="A820" s="292" t="s">
        <v>4654</v>
      </c>
      <c r="B820" s="289"/>
      <c r="C820" s="288" t="s">
        <v>6426</v>
      </c>
      <c r="D820" s="288" t="s">
        <v>6427</v>
      </c>
      <c r="E820" s="305" t="s">
        <v>5641</v>
      </c>
      <c r="F820" s="305" t="s">
        <v>5642</v>
      </c>
      <c r="G820" s="305" t="s">
        <v>5643</v>
      </c>
      <c r="H820" s="290" t="s">
        <v>68</v>
      </c>
      <c r="I820" s="290" t="s">
        <v>16</v>
      </c>
      <c r="J820" s="290" t="s">
        <v>6</v>
      </c>
      <c r="K820" s="290" t="s">
        <v>969</v>
      </c>
      <c r="L820" s="290" t="s">
        <v>5027</v>
      </c>
      <c r="M820" s="288" t="s">
        <v>5932</v>
      </c>
      <c r="N820" s="288" t="s">
        <v>101</v>
      </c>
      <c r="O820" s="290" t="s">
        <v>5451</v>
      </c>
      <c r="P820" s="305" t="s">
        <v>37</v>
      </c>
      <c r="Q820" s="289"/>
    </row>
    <row r="821" spans="1:17" ht="57.6" x14ac:dyDescent="0.3">
      <c r="A821" s="292" t="s">
        <v>4654</v>
      </c>
      <c r="B821" s="286"/>
      <c r="C821" s="285" t="s">
        <v>6428</v>
      </c>
      <c r="D821" s="285" t="s">
        <v>6429</v>
      </c>
      <c r="E821" s="304" t="s">
        <v>5644</v>
      </c>
      <c r="F821" s="304" t="s">
        <v>5645</v>
      </c>
      <c r="G821" s="304" t="s">
        <v>5646</v>
      </c>
      <c r="H821" s="287" t="s">
        <v>68</v>
      </c>
      <c r="I821" s="287" t="s">
        <v>16</v>
      </c>
      <c r="J821" s="287" t="s">
        <v>6</v>
      </c>
      <c r="K821" s="287" t="s">
        <v>969</v>
      </c>
      <c r="L821" s="287" t="s">
        <v>5027</v>
      </c>
      <c r="M821" s="285" t="s">
        <v>5932</v>
      </c>
      <c r="N821" s="285" t="s">
        <v>101</v>
      </c>
      <c r="O821" s="287" t="s">
        <v>5451</v>
      </c>
      <c r="P821" s="304" t="s">
        <v>37</v>
      </c>
      <c r="Q821" s="286"/>
    </row>
    <row r="822" spans="1:17" ht="57.6" x14ac:dyDescent="0.3">
      <c r="A822" s="292" t="s">
        <v>4654</v>
      </c>
      <c r="B822" s="288" t="s">
        <v>6143</v>
      </c>
      <c r="C822" s="288" t="s">
        <v>5814</v>
      </c>
      <c r="D822" s="288" t="s">
        <v>5815</v>
      </c>
      <c r="E822" s="305" t="s">
        <v>5647</v>
      </c>
      <c r="F822" s="305" t="s">
        <v>5648</v>
      </c>
      <c r="G822" s="305" t="s">
        <v>5649</v>
      </c>
      <c r="H822" s="290" t="s">
        <v>68</v>
      </c>
      <c r="I822" s="290" t="s">
        <v>16</v>
      </c>
      <c r="J822" s="290" t="s">
        <v>6</v>
      </c>
      <c r="K822" s="290" t="s">
        <v>969</v>
      </c>
      <c r="L822" s="290" t="s">
        <v>5027</v>
      </c>
      <c r="M822" s="288" t="s">
        <v>5932</v>
      </c>
      <c r="N822" s="288" t="s">
        <v>101</v>
      </c>
      <c r="O822" s="290" t="s">
        <v>5451</v>
      </c>
      <c r="P822" s="305" t="s">
        <v>37</v>
      </c>
      <c r="Q822" s="289"/>
    </row>
    <row r="823" spans="1:17" ht="57.6" x14ac:dyDescent="0.3">
      <c r="A823" s="292" t="s">
        <v>4654</v>
      </c>
      <c r="B823" s="285" t="s">
        <v>6143</v>
      </c>
      <c r="C823" s="285" t="s">
        <v>5816</v>
      </c>
      <c r="D823" s="285" t="s">
        <v>5817</v>
      </c>
      <c r="E823" s="304" t="s">
        <v>5650</v>
      </c>
      <c r="F823" s="304" t="s">
        <v>5651</v>
      </c>
      <c r="G823" s="304" t="s">
        <v>5652</v>
      </c>
      <c r="H823" s="287" t="s">
        <v>68</v>
      </c>
      <c r="I823" s="287" t="s">
        <v>16</v>
      </c>
      <c r="J823" s="287" t="s">
        <v>6</v>
      </c>
      <c r="K823" s="287" t="s">
        <v>969</v>
      </c>
      <c r="L823" s="287" t="s">
        <v>5027</v>
      </c>
      <c r="M823" s="285" t="s">
        <v>5932</v>
      </c>
      <c r="N823" s="285" t="s">
        <v>101</v>
      </c>
      <c r="O823" s="287" t="s">
        <v>5451</v>
      </c>
      <c r="P823" s="304" t="s">
        <v>37</v>
      </c>
      <c r="Q823" s="286"/>
    </row>
    <row r="824" spans="1:17" ht="57.6" x14ac:dyDescent="0.3">
      <c r="A824" s="292" t="s">
        <v>4654</v>
      </c>
      <c r="B824" s="288" t="s">
        <v>6143</v>
      </c>
      <c r="C824" s="288" t="s">
        <v>5818</v>
      </c>
      <c r="D824" s="288" t="s">
        <v>5819</v>
      </c>
      <c r="E824" s="305" t="s">
        <v>5653</v>
      </c>
      <c r="F824" s="305" t="s">
        <v>5654</v>
      </c>
      <c r="G824" s="305" t="s">
        <v>5655</v>
      </c>
      <c r="H824" s="290" t="s">
        <v>68</v>
      </c>
      <c r="I824" s="290" t="s">
        <v>16</v>
      </c>
      <c r="J824" s="290" t="s">
        <v>6</v>
      </c>
      <c r="K824" s="290" t="s">
        <v>969</v>
      </c>
      <c r="L824" s="290" t="s">
        <v>5027</v>
      </c>
      <c r="M824" s="288" t="s">
        <v>5932</v>
      </c>
      <c r="N824" s="288" t="s">
        <v>101</v>
      </c>
      <c r="O824" s="290" t="s">
        <v>5451</v>
      </c>
      <c r="P824" s="305" t="s">
        <v>37</v>
      </c>
      <c r="Q824" s="289"/>
    </row>
    <row r="825" spans="1:17" ht="57.6" x14ac:dyDescent="0.3">
      <c r="A825" s="292" t="s">
        <v>4654</v>
      </c>
      <c r="B825" s="285" t="s">
        <v>6143</v>
      </c>
      <c r="C825" s="285" t="s">
        <v>5820</v>
      </c>
      <c r="D825" s="285" t="s">
        <v>5821</v>
      </c>
      <c r="E825" s="304" t="s">
        <v>5656</v>
      </c>
      <c r="F825" s="304" t="s">
        <v>5657</v>
      </c>
      <c r="G825" s="304" t="s">
        <v>5658</v>
      </c>
      <c r="H825" s="287" t="s">
        <v>68</v>
      </c>
      <c r="I825" s="287" t="s">
        <v>16</v>
      </c>
      <c r="J825" s="287" t="s">
        <v>6</v>
      </c>
      <c r="K825" s="287" t="s">
        <v>969</v>
      </c>
      <c r="L825" s="287" t="s">
        <v>5027</v>
      </c>
      <c r="M825" s="285" t="s">
        <v>5932</v>
      </c>
      <c r="N825" s="285" t="s">
        <v>101</v>
      </c>
      <c r="O825" s="287" t="s">
        <v>5451</v>
      </c>
      <c r="P825" s="304" t="s">
        <v>37</v>
      </c>
      <c r="Q825" s="286"/>
    </row>
    <row r="826" spans="1:17" ht="43.2" x14ac:dyDescent="0.3">
      <c r="A826" s="284" t="s">
        <v>30</v>
      </c>
      <c r="B826" s="288" t="s">
        <v>6347</v>
      </c>
      <c r="C826" s="288"/>
      <c r="D826" s="288" t="s">
        <v>3090</v>
      </c>
      <c r="E826" s="305" t="s">
        <v>3091</v>
      </c>
      <c r="F826" s="305" t="s">
        <v>3092</v>
      </c>
      <c r="G826" s="305" t="s">
        <v>3093</v>
      </c>
      <c r="H826" s="290" t="s">
        <v>33</v>
      </c>
      <c r="I826" s="290" t="s">
        <v>4</v>
      </c>
      <c r="J826" s="290" t="s">
        <v>5</v>
      </c>
      <c r="K826" s="290" t="s">
        <v>69</v>
      </c>
      <c r="L826" s="290" t="s">
        <v>1192</v>
      </c>
      <c r="M826" s="288" t="s">
        <v>5666</v>
      </c>
      <c r="N826" s="288" t="s">
        <v>36</v>
      </c>
      <c r="O826" s="290" t="s">
        <v>13</v>
      </c>
      <c r="P826" s="305" t="s">
        <v>37</v>
      </c>
      <c r="Q826" s="289"/>
    </row>
    <row r="827" spans="1:17" ht="57.6" x14ac:dyDescent="0.3">
      <c r="A827" s="284" t="s">
        <v>30</v>
      </c>
      <c r="B827" s="285" t="s">
        <v>6430</v>
      </c>
      <c r="C827" s="285" t="s">
        <v>3094</v>
      </c>
      <c r="D827" s="285" t="s">
        <v>3095</v>
      </c>
      <c r="E827" s="304" t="s">
        <v>3096</v>
      </c>
      <c r="F827" s="304" t="s">
        <v>3097</v>
      </c>
      <c r="G827" s="304" t="s">
        <v>3098</v>
      </c>
      <c r="H827" s="287" t="s">
        <v>68</v>
      </c>
      <c r="I827" s="287" t="s">
        <v>8</v>
      </c>
      <c r="J827" s="287" t="s">
        <v>5</v>
      </c>
      <c r="K827" s="287" t="s">
        <v>709</v>
      </c>
      <c r="L827" s="287" t="s">
        <v>928</v>
      </c>
      <c r="M827" s="285" t="s">
        <v>1578</v>
      </c>
      <c r="N827" s="285" t="s">
        <v>101</v>
      </c>
      <c r="O827" s="287"/>
      <c r="P827" s="304" t="s">
        <v>37</v>
      </c>
      <c r="Q827" s="286"/>
    </row>
    <row r="828" spans="1:17" ht="72" x14ac:dyDescent="0.3">
      <c r="A828" s="284" t="s">
        <v>30</v>
      </c>
      <c r="B828" s="288" t="s">
        <v>6431</v>
      </c>
      <c r="C828" s="288" t="s">
        <v>3099</v>
      </c>
      <c r="D828" s="288" t="s">
        <v>3100</v>
      </c>
      <c r="E828" s="305" t="s">
        <v>3101</v>
      </c>
      <c r="F828" s="305" t="s">
        <v>3102</v>
      </c>
      <c r="G828" s="305" t="s">
        <v>3103</v>
      </c>
      <c r="H828" s="290" t="s">
        <v>68</v>
      </c>
      <c r="I828" s="290" t="s">
        <v>8</v>
      </c>
      <c r="J828" s="290" t="s">
        <v>5</v>
      </c>
      <c r="K828" s="290" t="s">
        <v>709</v>
      </c>
      <c r="L828" s="290" t="s">
        <v>928</v>
      </c>
      <c r="M828" s="288" t="s">
        <v>1578</v>
      </c>
      <c r="N828" s="288" t="s">
        <v>101</v>
      </c>
      <c r="O828" s="290"/>
      <c r="P828" s="305" t="s">
        <v>37</v>
      </c>
      <c r="Q828" s="289"/>
    </row>
    <row r="829" spans="1:17" ht="57.6" x14ac:dyDescent="0.3">
      <c r="A829" s="284" t="s">
        <v>30</v>
      </c>
      <c r="B829" s="285" t="s">
        <v>6432</v>
      </c>
      <c r="C829" s="285" t="s">
        <v>3104</v>
      </c>
      <c r="D829" s="285" t="s">
        <v>3105</v>
      </c>
      <c r="E829" s="304" t="s">
        <v>3106</v>
      </c>
      <c r="F829" s="304" t="s">
        <v>3107</v>
      </c>
      <c r="G829" s="304" t="s">
        <v>3108</v>
      </c>
      <c r="H829" s="287" t="s">
        <v>33</v>
      </c>
      <c r="I829" s="287" t="s">
        <v>8</v>
      </c>
      <c r="J829" s="287" t="s">
        <v>5</v>
      </c>
      <c r="K829" s="287" t="s">
        <v>69</v>
      </c>
      <c r="L829" s="287" t="s">
        <v>1353</v>
      </c>
      <c r="M829" s="285" t="s">
        <v>71</v>
      </c>
      <c r="N829" s="285" t="s">
        <v>36</v>
      </c>
      <c r="O829" s="287" t="s">
        <v>13</v>
      </c>
      <c r="P829" s="304" t="s">
        <v>37</v>
      </c>
      <c r="Q829" s="286"/>
    </row>
    <row r="830" spans="1:17" ht="57.6" x14ac:dyDescent="0.3">
      <c r="A830" s="284" t="s">
        <v>30</v>
      </c>
      <c r="B830" s="288" t="s">
        <v>6432</v>
      </c>
      <c r="C830" s="288" t="s">
        <v>3109</v>
      </c>
      <c r="D830" s="288" t="s">
        <v>3110</v>
      </c>
      <c r="E830" s="305" t="s">
        <v>3111</v>
      </c>
      <c r="F830" s="305" t="s">
        <v>3112</v>
      </c>
      <c r="G830" s="305" t="s">
        <v>3113</v>
      </c>
      <c r="H830" s="290" t="s">
        <v>33</v>
      </c>
      <c r="I830" s="290" t="s">
        <v>8</v>
      </c>
      <c r="J830" s="290" t="s">
        <v>5</v>
      </c>
      <c r="K830" s="290" t="s">
        <v>69</v>
      </c>
      <c r="L830" s="290" t="s">
        <v>1353</v>
      </c>
      <c r="M830" s="288" t="s">
        <v>71</v>
      </c>
      <c r="N830" s="288" t="s">
        <v>36</v>
      </c>
      <c r="O830" s="290" t="s">
        <v>13</v>
      </c>
      <c r="P830" s="305" t="s">
        <v>37</v>
      </c>
      <c r="Q830" s="289"/>
    </row>
    <row r="831" spans="1:17" ht="57.6" x14ac:dyDescent="0.3">
      <c r="A831" s="284" t="s">
        <v>30</v>
      </c>
      <c r="B831" s="285" t="s">
        <v>6432</v>
      </c>
      <c r="C831" s="285" t="s">
        <v>3114</v>
      </c>
      <c r="D831" s="285" t="s">
        <v>3115</v>
      </c>
      <c r="E831" s="304" t="s">
        <v>3116</v>
      </c>
      <c r="F831" s="304" t="s">
        <v>3117</v>
      </c>
      <c r="G831" s="304" t="s">
        <v>3118</v>
      </c>
      <c r="H831" s="287" t="s">
        <v>33</v>
      </c>
      <c r="I831" s="287" t="s">
        <v>8</v>
      </c>
      <c r="J831" s="287" t="s">
        <v>5</v>
      </c>
      <c r="K831" s="287" t="s">
        <v>69</v>
      </c>
      <c r="L831" s="287" t="s">
        <v>1353</v>
      </c>
      <c r="M831" s="285" t="s">
        <v>71</v>
      </c>
      <c r="N831" s="285" t="s">
        <v>36</v>
      </c>
      <c r="O831" s="287" t="s">
        <v>13</v>
      </c>
      <c r="P831" s="304" t="s">
        <v>37</v>
      </c>
      <c r="Q831" s="286"/>
    </row>
    <row r="832" spans="1:17" ht="57.6" x14ac:dyDescent="0.3">
      <c r="A832" s="284" t="s">
        <v>30</v>
      </c>
      <c r="B832" s="288" t="s">
        <v>6432</v>
      </c>
      <c r="C832" s="288" t="s">
        <v>3119</v>
      </c>
      <c r="D832" s="288" t="s">
        <v>3120</v>
      </c>
      <c r="E832" s="305" t="s">
        <v>3121</v>
      </c>
      <c r="F832" s="305" t="s">
        <v>3122</v>
      </c>
      <c r="G832" s="305" t="s">
        <v>3123</v>
      </c>
      <c r="H832" s="290" t="s">
        <v>33</v>
      </c>
      <c r="I832" s="290" t="s">
        <v>8</v>
      </c>
      <c r="J832" s="290" t="s">
        <v>5</v>
      </c>
      <c r="K832" s="290" t="s">
        <v>69</v>
      </c>
      <c r="L832" s="290" t="s">
        <v>1353</v>
      </c>
      <c r="M832" s="288" t="s">
        <v>71</v>
      </c>
      <c r="N832" s="288" t="s">
        <v>36</v>
      </c>
      <c r="O832" s="290" t="s">
        <v>13</v>
      </c>
      <c r="P832" s="305" t="s">
        <v>37</v>
      </c>
      <c r="Q832" s="289"/>
    </row>
    <row r="833" spans="1:17" ht="57.6" x14ac:dyDescent="0.3">
      <c r="A833" s="284" t="s">
        <v>30</v>
      </c>
      <c r="B833" s="285" t="s">
        <v>6432</v>
      </c>
      <c r="C833" s="285" t="s">
        <v>3124</v>
      </c>
      <c r="D833" s="285" t="s">
        <v>3125</v>
      </c>
      <c r="E833" s="304" t="s">
        <v>3126</v>
      </c>
      <c r="F833" s="304" t="s">
        <v>3127</v>
      </c>
      <c r="G833" s="304" t="s">
        <v>3128</v>
      </c>
      <c r="H833" s="287" t="s">
        <v>33</v>
      </c>
      <c r="I833" s="287" t="s">
        <v>8</v>
      </c>
      <c r="J833" s="287" t="s">
        <v>5</v>
      </c>
      <c r="K833" s="287" t="s">
        <v>69</v>
      </c>
      <c r="L833" s="287" t="s">
        <v>1353</v>
      </c>
      <c r="M833" s="285" t="s">
        <v>71</v>
      </c>
      <c r="N833" s="285" t="s">
        <v>36</v>
      </c>
      <c r="O833" s="287" t="s">
        <v>13</v>
      </c>
      <c r="P833" s="304" t="s">
        <v>37</v>
      </c>
      <c r="Q833" s="286"/>
    </row>
    <row r="834" spans="1:17" ht="57.6" x14ac:dyDescent="0.3">
      <c r="A834" s="284" t="s">
        <v>30</v>
      </c>
      <c r="B834" s="288" t="s">
        <v>6432</v>
      </c>
      <c r="C834" s="288" t="s">
        <v>3129</v>
      </c>
      <c r="D834" s="288" t="s">
        <v>3130</v>
      </c>
      <c r="E834" s="305" t="s">
        <v>3131</v>
      </c>
      <c r="F834" s="305" t="s">
        <v>3132</v>
      </c>
      <c r="G834" s="305" t="s">
        <v>3133</v>
      </c>
      <c r="H834" s="290" t="s">
        <v>33</v>
      </c>
      <c r="I834" s="290" t="s">
        <v>8</v>
      </c>
      <c r="J834" s="290" t="s">
        <v>5</v>
      </c>
      <c r="K834" s="290" t="s">
        <v>69</v>
      </c>
      <c r="L834" s="290" t="s">
        <v>1353</v>
      </c>
      <c r="M834" s="288" t="s">
        <v>71</v>
      </c>
      <c r="N834" s="288" t="s">
        <v>36</v>
      </c>
      <c r="O834" s="290" t="s">
        <v>13</v>
      </c>
      <c r="P834" s="305" t="s">
        <v>37</v>
      </c>
      <c r="Q834" s="289"/>
    </row>
    <row r="835" spans="1:17" ht="43.2" x14ac:dyDescent="0.3">
      <c r="A835" s="284" t="s">
        <v>30</v>
      </c>
      <c r="B835" s="285" t="s">
        <v>5144</v>
      </c>
      <c r="C835" s="285" t="s">
        <v>3134</v>
      </c>
      <c r="D835" s="285" t="s">
        <v>3135</v>
      </c>
      <c r="E835" s="304" t="s">
        <v>3136</v>
      </c>
      <c r="F835" s="304" t="s">
        <v>2837</v>
      </c>
      <c r="G835" s="304" t="s">
        <v>3137</v>
      </c>
      <c r="H835" s="287" t="s">
        <v>33</v>
      </c>
      <c r="I835" s="287" t="s">
        <v>8</v>
      </c>
      <c r="J835" s="287" t="s">
        <v>5</v>
      </c>
      <c r="K835" s="287" t="s">
        <v>69</v>
      </c>
      <c r="L835" s="287" t="s">
        <v>415</v>
      </c>
      <c r="M835" s="285" t="s">
        <v>5666</v>
      </c>
      <c r="N835" s="285"/>
      <c r="O835" s="287" t="s">
        <v>13</v>
      </c>
      <c r="P835" s="304" t="s">
        <v>37</v>
      </c>
      <c r="Q835" s="286"/>
    </row>
    <row r="836" spans="1:17" ht="43.2" x14ac:dyDescent="0.3">
      <c r="A836" s="284" t="s">
        <v>30</v>
      </c>
      <c r="B836" s="288" t="s">
        <v>5144</v>
      </c>
      <c r="C836" s="288" t="s">
        <v>3138</v>
      </c>
      <c r="D836" s="288" t="s">
        <v>3139</v>
      </c>
      <c r="E836" s="305" t="s">
        <v>3140</v>
      </c>
      <c r="F836" s="305" t="s">
        <v>3141</v>
      </c>
      <c r="G836" s="305" t="s">
        <v>3142</v>
      </c>
      <c r="H836" s="290" t="s">
        <v>33</v>
      </c>
      <c r="I836" s="290" t="s">
        <v>8</v>
      </c>
      <c r="J836" s="290" t="s">
        <v>5</v>
      </c>
      <c r="K836" s="290" t="s">
        <v>69</v>
      </c>
      <c r="L836" s="290" t="s">
        <v>415</v>
      </c>
      <c r="M836" s="288" t="s">
        <v>5666</v>
      </c>
      <c r="N836" s="288"/>
      <c r="O836" s="290" t="s">
        <v>180</v>
      </c>
      <c r="P836" s="305" t="s">
        <v>37</v>
      </c>
      <c r="Q836" s="289"/>
    </row>
    <row r="837" spans="1:17" ht="43.2" x14ac:dyDescent="0.3">
      <c r="A837" s="284" t="s">
        <v>30</v>
      </c>
      <c r="B837" s="285" t="s">
        <v>5144</v>
      </c>
      <c r="C837" s="285" t="s">
        <v>3143</v>
      </c>
      <c r="D837" s="285" t="s">
        <v>3144</v>
      </c>
      <c r="E837" s="304" t="s">
        <v>3145</v>
      </c>
      <c r="F837" s="304" t="s">
        <v>3146</v>
      </c>
      <c r="G837" s="304" t="s">
        <v>2563</v>
      </c>
      <c r="H837" s="287" t="s">
        <v>33</v>
      </c>
      <c r="I837" s="287" t="s">
        <v>8</v>
      </c>
      <c r="J837" s="287" t="s">
        <v>5</v>
      </c>
      <c r="K837" s="287" t="s">
        <v>69</v>
      </c>
      <c r="L837" s="287" t="s">
        <v>415</v>
      </c>
      <c r="M837" s="285" t="s">
        <v>5666</v>
      </c>
      <c r="N837" s="285" t="s">
        <v>36</v>
      </c>
      <c r="O837" s="287" t="s">
        <v>180</v>
      </c>
      <c r="P837" s="304" t="s">
        <v>37</v>
      </c>
      <c r="Q837" s="286"/>
    </row>
    <row r="838" spans="1:17" ht="43.2" x14ac:dyDescent="0.3">
      <c r="A838" s="284" t="s">
        <v>30</v>
      </c>
      <c r="B838" s="288" t="s">
        <v>5144</v>
      </c>
      <c r="C838" s="288" t="s">
        <v>3147</v>
      </c>
      <c r="D838" s="288" t="s">
        <v>3148</v>
      </c>
      <c r="E838" s="305" t="s">
        <v>3149</v>
      </c>
      <c r="F838" s="305" t="s">
        <v>3150</v>
      </c>
      <c r="G838" s="305" t="s">
        <v>3151</v>
      </c>
      <c r="H838" s="290" t="s">
        <v>33</v>
      </c>
      <c r="I838" s="290" t="s">
        <v>8</v>
      </c>
      <c r="J838" s="290" t="s">
        <v>5</v>
      </c>
      <c r="K838" s="290" t="s">
        <v>69</v>
      </c>
      <c r="L838" s="290" t="s">
        <v>415</v>
      </c>
      <c r="M838" s="288" t="s">
        <v>5666</v>
      </c>
      <c r="N838" s="288"/>
      <c r="O838" s="290" t="s">
        <v>180</v>
      </c>
      <c r="P838" s="305" t="s">
        <v>37</v>
      </c>
      <c r="Q838" s="289"/>
    </row>
    <row r="839" spans="1:17" ht="43.2" x14ac:dyDescent="0.3">
      <c r="A839" s="284" t="s">
        <v>30</v>
      </c>
      <c r="B839" s="285" t="s">
        <v>5144</v>
      </c>
      <c r="C839" s="285" t="s">
        <v>3152</v>
      </c>
      <c r="D839" s="285" t="s">
        <v>3153</v>
      </c>
      <c r="E839" s="304" t="s">
        <v>3154</v>
      </c>
      <c r="F839" s="304" t="s">
        <v>5310</v>
      </c>
      <c r="G839" s="304" t="s">
        <v>3155</v>
      </c>
      <c r="H839" s="287" t="s">
        <v>33</v>
      </c>
      <c r="I839" s="287" t="s">
        <v>8</v>
      </c>
      <c r="J839" s="287" t="s">
        <v>5</v>
      </c>
      <c r="K839" s="287" t="s">
        <v>69</v>
      </c>
      <c r="L839" s="287" t="s">
        <v>415</v>
      </c>
      <c r="M839" s="285" t="s">
        <v>5666</v>
      </c>
      <c r="N839" s="285"/>
      <c r="O839" s="287" t="s">
        <v>180</v>
      </c>
      <c r="P839" s="304" t="s">
        <v>37</v>
      </c>
      <c r="Q839" s="286"/>
    </row>
    <row r="840" spans="1:17" ht="43.2" x14ac:dyDescent="0.3">
      <c r="A840" s="284" t="s">
        <v>30</v>
      </c>
      <c r="B840" s="288" t="s">
        <v>5144</v>
      </c>
      <c r="C840" s="288" t="s">
        <v>3156</v>
      </c>
      <c r="D840" s="288" t="s">
        <v>3157</v>
      </c>
      <c r="E840" s="305" t="s">
        <v>3158</v>
      </c>
      <c r="F840" s="305" t="s">
        <v>2760</v>
      </c>
      <c r="G840" s="305" t="s">
        <v>3159</v>
      </c>
      <c r="H840" s="290" t="s">
        <v>33</v>
      </c>
      <c r="I840" s="290" t="s">
        <v>8</v>
      </c>
      <c r="J840" s="290" t="s">
        <v>5</v>
      </c>
      <c r="K840" s="290" t="s">
        <v>69</v>
      </c>
      <c r="L840" s="290" t="s">
        <v>415</v>
      </c>
      <c r="M840" s="288" t="s">
        <v>5666</v>
      </c>
      <c r="N840" s="288"/>
      <c r="O840" s="290" t="s">
        <v>180</v>
      </c>
      <c r="P840" s="305" t="s">
        <v>37</v>
      </c>
      <c r="Q840" s="289"/>
    </row>
    <row r="841" spans="1:17" ht="43.2" x14ac:dyDescent="0.3">
      <c r="A841" s="284" t="s">
        <v>30</v>
      </c>
      <c r="B841" s="285" t="s">
        <v>5144</v>
      </c>
      <c r="C841" s="285" t="s">
        <v>3160</v>
      </c>
      <c r="D841" s="285" t="s">
        <v>3161</v>
      </c>
      <c r="E841" s="304" t="s">
        <v>3162</v>
      </c>
      <c r="F841" s="304" t="s">
        <v>1882</v>
      </c>
      <c r="G841" s="304" t="s">
        <v>3163</v>
      </c>
      <c r="H841" s="287" t="s">
        <v>33</v>
      </c>
      <c r="I841" s="287" t="s">
        <v>8</v>
      </c>
      <c r="J841" s="287" t="s">
        <v>5</v>
      </c>
      <c r="K841" s="287" t="s">
        <v>69</v>
      </c>
      <c r="L841" s="287" t="s">
        <v>415</v>
      </c>
      <c r="M841" s="285" t="s">
        <v>5666</v>
      </c>
      <c r="N841" s="285"/>
      <c r="O841" s="287" t="s">
        <v>180</v>
      </c>
      <c r="P841" s="304" t="s">
        <v>37</v>
      </c>
      <c r="Q841" s="286"/>
    </row>
    <row r="842" spans="1:17" ht="43.2" x14ac:dyDescent="0.3">
      <c r="A842" s="284" t="s">
        <v>30</v>
      </c>
      <c r="B842" s="288" t="s">
        <v>5144</v>
      </c>
      <c r="C842" s="288" t="s">
        <v>3164</v>
      </c>
      <c r="D842" s="288" t="s">
        <v>3165</v>
      </c>
      <c r="E842" s="305" t="s">
        <v>3166</v>
      </c>
      <c r="F842" s="305" t="s">
        <v>5311</v>
      </c>
      <c r="G842" s="305" t="s">
        <v>5312</v>
      </c>
      <c r="H842" s="290" t="s">
        <v>33</v>
      </c>
      <c r="I842" s="290" t="s">
        <v>8</v>
      </c>
      <c r="J842" s="290" t="s">
        <v>5</v>
      </c>
      <c r="K842" s="290" t="s">
        <v>69</v>
      </c>
      <c r="L842" s="290" t="s">
        <v>415</v>
      </c>
      <c r="M842" s="288" t="s">
        <v>5666</v>
      </c>
      <c r="N842" s="288"/>
      <c r="O842" s="290" t="s">
        <v>180</v>
      </c>
      <c r="P842" s="305" t="s">
        <v>37</v>
      </c>
      <c r="Q842" s="289"/>
    </row>
    <row r="843" spans="1:17" ht="43.2" x14ac:dyDescent="0.3">
      <c r="A843" s="284" t="s">
        <v>30</v>
      </c>
      <c r="B843" s="285" t="s">
        <v>5144</v>
      </c>
      <c r="C843" s="285" t="s">
        <v>3167</v>
      </c>
      <c r="D843" s="285" t="s">
        <v>3168</v>
      </c>
      <c r="E843" s="304" t="s">
        <v>3169</v>
      </c>
      <c r="F843" s="304" t="s">
        <v>3170</v>
      </c>
      <c r="G843" s="304" t="s">
        <v>3171</v>
      </c>
      <c r="H843" s="287" t="s">
        <v>33</v>
      </c>
      <c r="I843" s="287" t="s">
        <v>8</v>
      </c>
      <c r="J843" s="287" t="s">
        <v>5</v>
      </c>
      <c r="K843" s="287" t="s">
        <v>69</v>
      </c>
      <c r="L843" s="287" t="s">
        <v>415</v>
      </c>
      <c r="M843" s="285" t="s">
        <v>5666</v>
      </c>
      <c r="N843" s="285"/>
      <c r="O843" s="287" t="s">
        <v>180</v>
      </c>
      <c r="P843" s="304" t="s">
        <v>37</v>
      </c>
      <c r="Q843" s="286"/>
    </row>
    <row r="844" spans="1:17" ht="43.2" x14ac:dyDescent="0.3">
      <c r="A844" s="284" t="s">
        <v>30</v>
      </c>
      <c r="B844" s="288" t="s">
        <v>5144</v>
      </c>
      <c r="C844" s="288" t="s">
        <v>3172</v>
      </c>
      <c r="D844" s="288" t="s">
        <v>3173</v>
      </c>
      <c r="E844" s="305" t="s">
        <v>3174</v>
      </c>
      <c r="F844" s="305" t="s">
        <v>3175</v>
      </c>
      <c r="G844" s="305" t="s">
        <v>3176</v>
      </c>
      <c r="H844" s="290" t="s">
        <v>33</v>
      </c>
      <c r="I844" s="290" t="s">
        <v>8</v>
      </c>
      <c r="J844" s="290" t="s">
        <v>5</v>
      </c>
      <c r="K844" s="290" t="s">
        <v>69</v>
      </c>
      <c r="L844" s="290" t="s">
        <v>415</v>
      </c>
      <c r="M844" s="288" t="s">
        <v>5666</v>
      </c>
      <c r="N844" s="288"/>
      <c r="O844" s="290" t="s">
        <v>2079</v>
      </c>
      <c r="P844" s="305" t="s">
        <v>37</v>
      </c>
      <c r="Q844" s="289"/>
    </row>
    <row r="845" spans="1:17" ht="43.2" x14ac:dyDescent="0.3">
      <c r="A845" s="284" t="s">
        <v>30</v>
      </c>
      <c r="B845" s="285" t="s">
        <v>5144</v>
      </c>
      <c r="C845" s="285" t="s">
        <v>3177</v>
      </c>
      <c r="D845" s="285" t="s">
        <v>3178</v>
      </c>
      <c r="E845" s="304" t="s">
        <v>3179</v>
      </c>
      <c r="F845" s="304" t="s">
        <v>3180</v>
      </c>
      <c r="G845" s="304" t="s">
        <v>3181</v>
      </c>
      <c r="H845" s="287" t="s">
        <v>33</v>
      </c>
      <c r="I845" s="287" t="s">
        <v>8</v>
      </c>
      <c r="J845" s="287" t="s">
        <v>5</v>
      </c>
      <c r="K845" s="287" t="s">
        <v>69</v>
      </c>
      <c r="L845" s="287" t="s">
        <v>415</v>
      </c>
      <c r="M845" s="285" t="s">
        <v>5666</v>
      </c>
      <c r="N845" s="285"/>
      <c r="O845" s="287" t="s">
        <v>144</v>
      </c>
      <c r="P845" s="304" t="s">
        <v>37</v>
      </c>
      <c r="Q845" s="286"/>
    </row>
    <row r="846" spans="1:17" ht="43.2" x14ac:dyDescent="0.3">
      <c r="A846" s="284" t="s">
        <v>30</v>
      </c>
      <c r="B846" s="288" t="s">
        <v>5144</v>
      </c>
      <c r="C846" s="288" t="s">
        <v>3182</v>
      </c>
      <c r="D846" s="288" t="s">
        <v>3183</v>
      </c>
      <c r="E846" s="305" t="s">
        <v>3184</v>
      </c>
      <c r="F846" s="305" t="s">
        <v>2752</v>
      </c>
      <c r="G846" s="305" t="s">
        <v>3185</v>
      </c>
      <c r="H846" s="290" t="s">
        <v>33</v>
      </c>
      <c r="I846" s="290" t="s">
        <v>8</v>
      </c>
      <c r="J846" s="290" t="s">
        <v>5</v>
      </c>
      <c r="K846" s="290" t="s">
        <v>69</v>
      </c>
      <c r="L846" s="290" t="s">
        <v>415</v>
      </c>
      <c r="M846" s="288" t="s">
        <v>5666</v>
      </c>
      <c r="N846" s="288" t="s">
        <v>36</v>
      </c>
      <c r="O846" s="290" t="s">
        <v>180</v>
      </c>
      <c r="P846" s="305" t="s">
        <v>37</v>
      </c>
      <c r="Q846" s="289"/>
    </row>
    <row r="847" spans="1:17" ht="57.6" x14ac:dyDescent="0.3">
      <c r="A847" s="284" t="s">
        <v>30</v>
      </c>
      <c r="B847" s="285" t="s">
        <v>5161</v>
      </c>
      <c r="C847" s="285"/>
      <c r="D847" s="285" t="s">
        <v>3186</v>
      </c>
      <c r="E847" s="304" t="s">
        <v>3187</v>
      </c>
      <c r="F847" s="304" t="s">
        <v>1556</v>
      </c>
      <c r="G847" s="304" t="s">
        <v>3188</v>
      </c>
      <c r="H847" s="287" t="s">
        <v>33</v>
      </c>
      <c r="I847" s="287" t="s">
        <v>4</v>
      </c>
      <c r="J847" s="287" t="s">
        <v>5</v>
      </c>
      <c r="K847" s="287" t="s">
        <v>69</v>
      </c>
      <c r="L847" s="287" t="s">
        <v>415</v>
      </c>
      <c r="M847" s="285" t="s">
        <v>5666</v>
      </c>
      <c r="N847" s="285"/>
      <c r="O847" s="287" t="s">
        <v>13</v>
      </c>
      <c r="P847" s="304" t="s">
        <v>37</v>
      </c>
      <c r="Q847" s="286"/>
    </row>
    <row r="848" spans="1:17" ht="43.2" x14ac:dyDescent="0.3">
      <c r="A848" s="284" t="s">
        <v>30</v>
      </c>
      <c r="B848" s="288" t="s">
        <v>6433</v>
      </c>
      <c r="C848" s="288" t="s">
        <v>3190</v>
      </c>
      <c r="D848" s="288" t="s">
        <v>3191</v>
      </c>
      <c r="E848" s="305" t="s">
        <v>3192</v>
      </c>
      <c r="F848" s="305" t="s">
        <v>4767</v>
      </c>
      <c r="G848" s="305" t="s">
        <v>4768</v>
      </c>
      <c r="H848" s="290" t="s">
        <v>33</v>
      </c>
      <c r="I848" s="290" t="s">
        <v>8</v>
      </c>
      <c r="J848" s="290" t="s">
        <v>5</v>
      </c>
      <c r="K848" s="290" t="s">
        <v>709</v>
      </c>
      <c r="L848" s="290" t="s">
        <v>1856</v>
      </c>
      <c r="M848" s="288" t="s">
        <v>603</v>
      </c>
      <c r="N848" s="288" t="s">
        <v>36</v>
      </c>
      <c r="O848" s="290" t="s">
        <v>13</v>
      </c>
      <c r="P848" s="305" t="s">
        <v>37</v>
      </c>
      <c r="Q848" s="289"/>
    </row>
    <row r="849" spans="1:17" ht="43.2" x14ac:dyDescent="0.3">
      <c r="A849" s="284" t="s">
        <v>30</v>
      </c>
      <c r="B849" s="285" t="s">
        <v>6433</v>
      </c>
      <c r="C849" s="285" t="s">
        <v>3193</v>
      </c>
      <c r="D849" s="285" t="s">
        <v>3194</v>
      </c>
      <c r="E849" s="304" t="s">
        <v>3195</v>
      </c>
      <c r="F849" s="304" t="s">
        <v>4695</v>
      </c>
      <c r="G849" s="304" t="s">
        <v>4769</v>
      </c>
      <c r="H849" s="287" t="s">
        <v>33</v>
      </c>
      <c r="I849" s="287" t="s">
        <v>8</v>
      </c>
      <c r="J849" s="287" t="s">
        <v>5</v>
      </c>
      <c r="K849" s="287" t="s">
        <v>709</v>
      </c>
      <c r="L849" s="287" t="s">
        <v>1856</v>
      </c>
      <c r="M849" s="285" t="s">
        <v>603</v>
      </c>
      <c r="N849" s="285" t="s">
        <v>36</v>
      </c>
      <c r="O849" s="287" t="s">
        <v>13</v>
      </c>
      <c r="P849" s="304" t="s">
        <v>37</v>
      </c>
      <c r="Q849" s="286"/>
    </row>
    <row r="850" spans="1:17" ht="43.2" x14ac:dyDescent="0.3">
      <c r="A850" s="284" t="s">
        <v>30</v>
      </c>
      <c r="B850" s="288" t="s">
        <v>6433</v>
      </c>
      <c r="C850" s="288" t="s">
        <v>3196</v>
      </c>
      <c r="D850" s="288" t="s">
        <v>3197</v>
      </c>
      <c r="E850" s="305" t="s">
        <v>3198</v>
      </c>
      <c r="F850" s="305" t="s">
        <v>4770</v>
      </c>
      <c r="G850" s="305" t="s">
        <v>4771</v>
      </c>
      <c r="H850" s="290" t="s">
        <v>33</v>
      </c>
      <c r="I850" s="290" t="s">
        <v>8</v>
      </c>
      <c r="J850" s="290" t="s">
        <v>5</v>
      </c>
      <c r="K850" s="290" t="s">
        <v>709</v>
      </c>
      <c r="L850" s="290" t="s">
        <v>1856</v>
      </c>
      <c r="M850" s="288" t="s">
        <v>603</v>
      </c>
      <c r="N850" s="288" t="s">
        <v>36</v>
      </c>
      <c r="O850" s="290" t="s">
        <v>13</v>
      </c>
      <c r="P850" s="305" t="s">
        <v>37</v>
      </c>
      <c r="Q850" s="289"/>
    </row>
    <row r="851" spans="1:17" ht="43.2" x14ac:dyDescent="0.3">
      <c r="A851" s="284" t="s">
        <v>30</v>
      </c>
      <c r="B851" s="285" t="s">
        <v>6433</v>
      </c>
      <c r="C851" s="285" t="s">
        <v>3199</v>
      </c>
      <c r="D851" s="285" t="s">
        <v>3200</v>
      </c>
      <c r="E851" s="304" t="s">
        <v>3201</v>
      </c>
      <c r="F851" s="304" t="s">
        <v>4772</v>
      </c>
      <c r="G851" s="304" t="s">
        <v>4773</v>
      </c>
      <c r="H851" s="287" t="s">
        <v>33</v>
      </c>
      <c r="I851" s="287" t="s">
        <v>8</v>
      </c>
      <c r="J851" s="287" t="s">
        <v>5</v>
      </c>
      <c r="K851" s="287" t="s">
        <v>709</v>
      </c>
      <c r="L851" s="287" t="s">
        <v>1856</v>
      </c>
      <c r="M851" s="285" t="s">
        <v>603</v>
      </c>
      <c r="N851" s="285" t="s">
        <v>36</v>
      </c>
      <c r="O851" s="287" t="s">
        <v>13</v>
      </c>
      <c r="P851" s="304" t="s">
        <v>37</v>
      </c>
      <c r="Q851" s="286"/>
    </row>
    <row r="852" spans="1:17" ht="43.2" x14ac:dyDescent="0.3">
      <c r="A852" s="284" t="s">
        <v>30</v>
      </c>
      <c r="B852" s="288" t="s">
        <v>6433</v>
      </c>
      <c r="C852" s="288" t="s">
        <v>3202</v>
      </c>
      <c r="D852" s="288" t="s">
        <v>3203</v>
      </c>
      <c r="E852" s="305" t="s">
        <v>3204</v>
      </c>
      <c r="F852" s="305" t="s">
        <v>4774</v>
      </c>
      <c r="G852" s="305" t="s">
        <v>4775</v>
      </c>
      <c r="H852" s="290" t="s">
        <v>33</v>
      </c>
      <c r="I852" s="290" t="s">
        <v>8</v>
      </c>
      <c r="J852" s="290" t="s">
        <v>5</v>
      </c>
      <c r="K852" s="290" t="s">
        <v>709</v>
      </c>
      <c r="L852" s="290" t="s">
        <v>1856</v>
      </c>
      <c r="M852" s="288" t="s">
        <v>603</v>
      </c>
      <c r="N852" s="288" t="s">
        <v>36</v>
      </c>
      <c r="O852" s="290" t="s">
        <v>13</v>
      </c>
      <c r="P852" s="305" t="s">
        <v>37</v>
      </c>
      <c r="Q852" s="289"/>
    </row>
    <row r="853" spans="1:17" ht="43.2" x14ac:dyDescent="0.3">
      <c r="A853" s="284" t="s">
        <v>30</v>
      </c>
      <c r="B853" s="285" t="s">
        <v>6375</v>
      </c>
      <c r="C853" s="285" t="s">
        <v>3205</v>
      </c>
      <c r="D853" s="285" t="s">
        <v>3206</v>
      </c>
      <c r="E853" s="304" t="s">
        <v>3207</v>
      </c>
      <c r="F853" s="304" t="s">
        <v>3208</v>
      </c>
      <c r="G853" s="304" t="s">
        <v>3209</v>
      </c>
      <c r="H853" s="287" t="s">
        <v>68</v>
      </c>
      <c r="I853" s="287" t="s">
        <v>8</v>
      </c>
      <c r="J853" s="287" t="s">
        <v>6</v>
      </c>
      <c r="K853" s="287" t="s">
        <v>709</v>
      </c>
      <c r="L853" s="287" t="s">
        <v>1856</v>
      </c>
      <c r="M853" s="285" t="s">
        <v>3210</v>
      </c>
      <c r="N853" s="285" t="s">
        <v>101</v>
      </c>
      <c r="O853" s="287"/>
      <c r="P853" s="304" t="s">
        <v>37</v>
      </c>
      <c r="Q853" s="286"/>
    </row>
    <row r="854" spans="1:17" ht="57.6" x14ac:dyDescent="0.3">
      <c r="A854" s="284" t="s">
        <v>30</v>
      </c>
      <c r="B854" s="288" t="s">
        <v>5140</v>
      </c>
      <c r="C854" s="288" t="s">
        <v>3211</v>
      </c>
      <c r="D854" s="288" t="s">
        <v>3212</v>
      </c>
      <c r="E854" s="305" t="s">
        <v>3213</v>
      </c>
      <c r="F854" s="305" t="s">
        <v>5313</v>
      </c>
      <c r="G854" s="305" t="s">
        <v>5314</v>
      </c>
      <c r="H854" s="290" t="s">
        <v>33</v>
      </c>
      <c r="I854" s="290" t="s">
        <v>8</v>
      </c>
      <c r="J854" s="290" t="s">
        <v>5</v>
      </c>
      <c r="K854" s="290" t="s">
        <v>34</v>
      </c>
      <c r="L854" s="290" t="s">
        <v>35</v>
      </c>
      <c r="M854" s="288" t="s">
        <v>4616</v>
      </c>
      <c r="N854" s="288" t="s">
        <v>36</v>
      </c>
      <c r="O854" s="290" t="s">
        <v>9</v>
      </c>
      <c r="P854" s="305" t="s">
        <v>37</v>
      </c>
      <c r="Q854" s="289"/>
    </row>
    <row r="855" spans="1:17" ht="57.6" x14ac:dyDescent="0.3">
      <c r="A855" s="284" t="s">
        <v>30</v>
      </c>
      <c r="B855" s="285" t="s">
        <v>5140</v>
      </c>
      <c r="C855" s="285" t="s">
        <v>3214</v>
      </c>
      <c r="D855" s="285" t="s">
        <v>3215</v>
      </c>
      <c r="E855" s="304" t="s">
        <v>3216</v>
      </c>
      <c r="F855" s="304" t="s">
        <v>5315</v>
      </c>
      <c r="G855" s="304" t="s">
        <v>5316</v>
      </c>
      <c r="H855" s="287" t="s">
        <v>33</v>
      </c>
      <c r="I855" s="287" t="s">
        <v>8</v>
      </c>
      <c r="J855" s="287" t="s">
        <v>5</v>
      </c>
      <c r="K855" s="287" t="s">
        <v>34</v>
      </c>
      <c r="L855" s="287" t="s">
        <v>35</v>
      </c>
      <c r="M855" s="285" t="s">
        <v>4616</v>
      </c>
      <c r="N855" s="285" t="s">
        <v>36</v>
      </c>
      <c r="O855" s="287" t="s">
        <v>9</v>
      </c>
      <c r="P855" s="304" t="s">
        <v>37</v>
      </c>
      <c r="Q855" s="286"/>
    </row>
    <row r="856" spans="1:17" ht="57.6" x14ac:dyDescent="0.3">
      <c r="A856" s="284" t="s">
        <v>30</v>
      </c>
      <c r="B856" s="288" t="s">
        <v>5140</v>
      </c>
      <c r="C856" s="288" t="s">
        <v>3217</v>
      </c>
      <c r="D856" s="288" t="s">
        <v>3218</v>
      </c>
      <c r="E856" s="305" t="s">
        <v>3219</v>
      </c>
      <c r="F856" s="305" t="s">
        <v>5317</v>
      </c>
      <c r="G856" s="305" t="s">
        <v>5318</v>
      </c>
      <c r="H856" s="290" t="s">
        <v>33</v>
      </c>
      <c r="I856" s="290" t="s">
        <v>8</v>
      </c>
      <c r="J856" s="290" t="s">
        <v>5</v>
      </c>
      <c r="K856" s="290" t="s">
        <v>34</v>
      </c>
      <c r="L856" s="290" t="s">
        <v>35</v>
      </c>
      <c r="M856" s="288" t="s">
        <v>4616</v>
      </c>
      <c r="N856" s="288" t="s">
        <v>36</v>
      </c>
      <c r="O856" s="290" t="s">
        <v>9</v>
      </c>
      <c r="P856" s="305" t="s">
        <v>37</v>
      </c>
      <c r="Q856" s="289"/>
    </row>
    <row r="857" spans="1:17" ht="57.6" x14ac:dyDescent="0.3">
      <c r="A857" s="284" t="s">
        <v>30</v>
      </c>
      <c r="B857" s="285" t="s">
        <v>5140</v>
      </c>
      <c r="C857" s="285" t="s">
        <v>3220</v>
      </c>
      <c r="D857" s="285" t="s">
        <v>3221</v>
      </c>
      <c r="E857" s="304" t="s">
        <v>3222</v>
      </c>
      <c r="F857" s="304" t="s">
        <v>5319</v>
      </c>
      <c r="G857" s="304" t="s">
        <v>5320</v>
      </c>
      <c r="H857" s="287" t="s">
        <v>33</v>
      </c>
      <c r="I857" s="287" t="s">
        <v>8</v>
      </c>
      <c r="J857" s="287" t="s">
        <v>5</v>
      </c>
      <c r="K857" s="287" t="s">
        <v>34</v>
      </c>
      <c r="L857" s="287" t="s">
        <v>35</v>
      </c>
      <c r="M857" s="285" t="s">
        <v>4616</v>
      </c>
      <c r="N857" s="285" t="s">
        <v>36</v>
      </c>
      <c r="O857" s="287" t="s">
        <v>9</v>
      </c>
      <c r="P857" s="304" t="s">
        <v>37</v>
      </c>
      <c r="Q857" s="286"/>
    </row>
    <row r="858" spans="1:17" ht="57.6" x14ac:dyDescent="0.3">
      <c r="A858" s="284" t="s">
        <v>30</v>
      </c>
      <c r="B858" s="288" t="s">
        <v>5140</v>
      </c>
      <c r="C858" s="288" t="s">
        <v>3223</v>
      </c>
      <c r="D858" s="288" t="s">
        <v>3224</v>
      </c>
      <c r="E858" s="305" t="s">
        <v>3225</v>
      </c>
      <c r="F858" s="305" t="s">
        <v>3226</v>
      </c>
      <c r="G858" s="305" t="s">
        <v>3227</v>
      </c>
      <c r="H858" s="290" t="s">
        <v>33</v>
      </c>
      <c r="I858" s="290" t="s">
        <v>8</v>
      </c>
      <c r="J858" s="290" t="s">
        <v>5</v>
      </c>
      <c r="K858" s="290" t="s">
        <v>34</v>
      </c>
      <c r="L858" s="290" t="s">
        <v>35</v>
      </c>
      <c r="M858" s="288" t="s">
        <v>4616</v>
      </c>
      <c r="N858" s="288" t="s">
        <v>36</v>
      </c>
      <c r="O858" s="290" t="s">
        <v>9</v>
      </c>
      <c r="P858" s="305" t="s">
        <v>37</v>
      </c>
      <c r="Q858" s="289"/>
    </row>
    <row r="859" spans="1:17" ht="57.6" x14ac:dyDescent="0.3">
      <c r="A859" s="284" t="s">
        <v>30</v>
      </c>
      <c r="B859" s="285" t="s">
        <v>6349</v>
      </c>
      <c r="C859" s="285"/>
      <c r="D859" s="285" t="s">
        <v>3228</v>
      </c>
      <c r="E859" s="304" t="s">
        <v>3229</v>
      </c>
      <c r="F859" s="304" t="s">
        <v>4539</v>
      </c>
      <c r="G859" s="304" t="s">
        <v>4540</v>
      </c>
      <c r="H859" s="287" t="s">
        <v>33</v>
      </c>
      <c r="I859" s="287" t="s">
        <v>4</v>
      </c>
      <c r="J859" s="287" t="s">
        <v>5</v>
      </c>
      <c r="K859" s="287" t="s">
        <v>969</v>
      </c>
      <c r="L859" s="287" t="s">
        <v>35</v>
      </c>
      <c r="M859" s="285" t="s">
        <v>4616</v>
      </c>
      <c r="N859" s="285" t="s">
        <v>36</v>
      </c>
      <c r="O859" s="287" t="s">
        <v>9</v>
      </c>
      <c r="P859" s="304" t="s">
        <v>37</v>
      </c>
      <c r="Q859" s="286"/>
    </row>
    <row r="860" spans="1:17" ht="72" x14ac:dyDescent="0.3">
      <c r="A860" s="284" t="s">
        <v>30</v>
      </c>
      <c r="B860" s="289"/>
      <c r="C860" s="288"/>
      <c r="D860" s="288" t="s">
        <v>6434</v>
      </c>
      <c r="E860" s="305" t="s">
        <v>6435</v>
      </c>
      <c r="F860" s="305" t="s">
        <v>6436</v>
      </c>
      <c r="G860" s="305" t="s">
        <v>4682</v>
      </c>
      <c r="H860" s="290" t="s">
        <v>33</v>
      </c>
      <c r="I860" s="290" t="s">
        <v>4</v>
      </c>
      <c r="J860" s="290" t="s">
        <v>5</v>
      </c>
      <c r="K860" s="290" t="s">
        <v>1292</v>
      </c>
      <c r="L860" s="290"/>
      <c r="M860" s="288" t="s">
        <v>6437</v>
      </c>
      <c r="N860" s="288" t="s">
        <v>36</v>
      </c>
      <c r="O860" s="290" t="s">
        <v>6438</v>
      </c>
      <c r="P860" s="305" t="s">
        <v>37</v>
      </c>
      <c r="Q860" s="289"/>
    </row>
    <row r="861" spans="1:17" ht="72" x14ac:dyDescent="0.3">
      <c r="A861" s="284" t="s">
        <v>30</v>
      </c>
      <c r="B861" s="285" t="s">
        <v>6334</v>
      </c>
      <c r="C861" s="285"/>
      <c r="D861" s="285" t="s">
        <v>3230</v>
      </c>
      <c r="E861" s="304" t="s">
        <v>3231</v>
      </c>
      <c r="F861" s="304" t="s">
        <v>3232</v>
      </c>
      <c r="G861" s="304" t="s">
        <v>3233</v>
      </c>
      <c r="H861" s="287" t="s">
        <v>33</v>
      </c>
      <c r="I861" s="287" t="s">
        <v>4</v>
      </c>
      <c r="J861" s="287" t="s">
        <v>5</v>
      </c>
      <c r="K861" s="287" t="s">
        <v>69</v>
      </c>
      <c r="L861" s="287" t="s">
        <v>1100</v>
      </c>
      <c r="M861" s="285" t="s">
        <v>343</v>
      </c>
      <c r="N861" s="285" t="s">
        <v>36</v>
      </c>
      <c r="O861" s="287" t="s">
        <v>13</v>
      </c>
      <c r="P861" s="304" t="s">
        <v>37</v>
      </c>
      <c r="Q861" s="286"/>
    </row>
    <row r="862" spans="1:17" ht="43.2" x14ac:dyDescent="0.3">
      <c r="A862" s="284" t="s">
        <v>30</v>
      </c>
      <c r="B862" s="288" t="s">
        <v>5174</v>
      </c>
      <c r="C862" s="288" t="s">
        <v>3234</v>
      </c>
      <c r="D862" s="288" t="s">
        <v>3235</v>
      </c>
      <c r="E862" s="305" t="s">
        <v>3236</v>
      </c>
      <c r="F862" s="305" t="s">
        <v>6148</v>
      </c>
      <c r="G862" s="305" t="s">
        <v>6149</v>
      </c>
      <c r="H862" s="290" t="s">
        <v>33</v>
      </c>
      <c r="I862" s="290" t="s">
        <v>8</v>
      </c>
      <c r="J862" s="290" t="s">
        <v>5</v>
      </c>
      <c r="K862" s="290" t="s">
        <v>53</v>
      </c>
      <c r="L862" s="290" t="s">
        <v>434</v>
      </c>
      <c r="M862" s="288" t="s">
        <v>1060</v>
      </c>
      <c r="N862" s="288" t="s">
        <v>36</v>
      </c>
      <c r="O862" s="290" t="s">
        <v>9</v>
      </c>
      <c r="P862" s="305" t="s">
        <v>37</v>
      </c>
      <c r="Q862" s="289"/>
    </row>
    <row r="863" spans="1:17" ht="43.2" x14ac:dyDescent="0.3">
      <c r="A863" s="284" t="s">
        <v>30</v>
      </c>
      <c r="B863" s="285" t="s">
        <v>5174</v>
      </c>
      <c r="C863" s="285" t="s">
        <v>3237</v>
      </c>
      <c r="D863" s="285" t="s">
        <v>3238</v>
      </c>
      <c r="E863" s="304" t="s">
        <v>3239</v>
      </c>
      <c r="F863" s="304" t="s">
        <v>6150</v>
      </c>
      <c r="G863" s="304" t="s">
        <v>6151</v>
      </c>
      <c r="H863" s="287" t="s">
        <v>33</v>
      </c>
      <c r="I863" s="287" t="s">
        <v>8</v>
      </c>
      <c r="J863" s="287" t="s">
        <v>5</v>
      </c>
      <c r="K863" s="287" t="s">
        <v>53</v>
      </c>
      <c r="L863" s="287" t="s">
        <v>434</v>
      </c>
      <c r="M863" s="285" t="s">
        <v>1060</v>
      </c>
      <c r="N863" s="285" t="s">
        <v>36</v>
      </c>
      <c r="O863" s="287" t="s">
        <v>191</v>
      </c>
      <c r="P863" s="304" t="s">
        <v>37</v>
      </c>
      <c r="Q863" s="286"/>
    </row>
    <row r="864" spans="1:17" ht="43.2" x14ac:dyDescent="0.3">
      <c r="A864" s="284" t="s">
        <v>30</v>
      </c>
      <c r="B864" s="289"/>
      <c r="C864" s="288" t="s">
        <v>6152</v>
      </c>
      <c r="D864" s="288" t="s">
        <v>6153</v>
      </c>
      <c r="E864" s="305" t="s">
        <v>6154</v>
      </c>
      <c r="F864" s="305" t="s">
        <v>6155</v>
      </c>
      <c r="G864" s="305" t="s">
        <v>6156</v>
      </c>
      <c r="H864" s="290" t="s">
        <v>33</v>
      </c>
      <c r="I864" s="290" t="s">
        <v>8</v>
      </c>
      <c r="J864" s="290" t="s">
        <v>5</v>
      </c>
      <c r="K864" s="290" t="s">
        <v>53</v>
      </c>
      <c r="L864" s="290" t="s">
        <v>434</v>
      </c>
      <c r="M864" s="288" t="s">
        <v>1074</v>
      </c>
      <c r="N864" s="288" t="s">
        <v>36</v>
      </c>
      <c r="O864" s="290"/>
      <c r="P864" s="305" t="s">
        <v>37</v>
      </c>
      <c r="Q864" s="289"/>
    </row>
    <row r="865" spans="1:17" ht="43.2" x14ac:dyDescent="0.3">
      <c r="A865" s="284" t="s">
        <v>30</v>
      </c>
      <c r="B865" s="285" t="s">
        <v>5174</v>
      </c>
      <c r="C865" s="285" t="s">
        <v>3240</v>
      </c>
      <c r="D865" s="285" t="s">
        <v>3241</v>
      </c>
      <c r="E865" s="304" t="s">
        <v>3242</v>
      </c>
      <c r="F865" s="304" t="s">
        <v>6157</v>
      </c>
      <c r="G865" s="304" t="s">
        <v>6158</v>
      </c>
      <c r="H865" s="287" t="s">
        <v>33</v>
      </c>
      <c r="I865" s="287" t="s">
        <v>8</v>
      </c>
      <c r="J865" s="287" t="s">
        <v>5</v>
      </c>
      <c r="K865" s="287" t="s">
        <v>53</v>
      </c>
      <c r="L865" s="287" t="s">
        <v>434</v>
      </c>
      <c r="M865" s="285" t="s">
        <v>1060</v>
      </c>
      <c r="N865" s="285" t="s">
        <v>36</v>
      </c>
      <c r="O865" s="287" t="s">
        <v>9</v>
      </c>
      <c r="P865" s="304" t="s">
        <v>37</v>
      </c>
      <c r="Q865" s="286"/>
    </row>
    <row r="866" spans="1:17" ht="43.2" x14ac:dyDescent="0.3">
      <c r="A866" s="284" t="s">
        <v>30</v>
      </c>
      <c r="B866" s="288" t="s">
        <v>5174</v>
      </c>
      <c r="C866" s="288" t="s">
        <v>3243</v>
      </c>
      <c r="D866" s="288" t="s">
        <v>3244</v>
      </c>
      <c r="E866" s="305" t="s">
        <v>3245</v>
      </c>
      <c r="F866" s="305" t="s">
        <v>6159</v>
      </c>
      <c r="G866" s="305" t="s">
        <v>6160</v>
      </c>
      <c r="H866" s="290" t="s">
        <v>33</v>
      </c>
      <c r="I866" s="290" t="s">
        <v>8</v>
      </c>
      <c r="J866" s="290" t="s">
        <v>5</v>
      </c>
      <c r="K866" s="290" t="s">
        <v>53</v>
      </c>
      <c r="L866" s="290" t="s">
        <v>434</v>
      </c>
      <c r="M866" s="288" t="s">
        <v>1060</v>
      </c>
      <c r="N866" s="288" t="s">
        <v>36</v>
      </c>
      <c r="O866" s="290" t="s">
        <v>9</v>
      </c>
      <c r="P866" s="305" t="s">
        <v>37</v>
      </c>
      <c r="Q866" s="289"/>
    </row>
    <row r="867" spans="1:17" ht="43.2" x14ac:dyDescent="0.3">
      <c r="A867" s="284" t="s">
        <v>30</v>
      </c>
      <c r="B867" s="286"/>
      <c r="C867" s="285" t="s">
        <v>6161</v>
      </c>
      <c r="D867" s="285" t="s">
        <v>6162</v>
      </c>
      <c r="E867" s="304" t="s">
        <v>6163</v>
      </c>
      <c r="F867" s="304" t="s">
        <v>6164</v>
      </c>
      <c r="G867" s="304" t="s">
        <v>6165</v>
      </c>
      <c r="H867" s="287" t="s">
        <v>33</v>
      </c>
      <c r="I867" s="287" t="s">
        <v>8</v>
      </c>
      <c r="J867" s="287" t="s">
        <v>5</v>
      </c>
      <c r="K867" s="287" t="s">
        <v>53</v>
      </c>
      <c r="L867" s="287" t="s">
        <v>434</v>
      </c>
      <c r="M867" s="285" t="s">
        <v>1074</v>
      </c>
      <c r="N867" s="285" t="s">
        <v>36</v>
      </c>
      <c r="O867" s="287" t="s">
        <v>9</v>
      </c>
      <c r="P867" s="304" t="s">
        <v>37</v>
      </c>
      <c r="Q867" s="286"/>
    </row>
    <row r="868" spans="1:17" ht="43.2" x14ac:dyDescent="0.3">
      <c r="A868" s="284" t="s">
        <v>30</v>
      </c>
      <c r="B868" s="288" t="s">
        <v>5174</v>
      </c>
      <c r="C868" s="288" t="s">
        <v>3246</v>
      </c>
      <c r="D868" s="288" t="s">
        <v>3247</v>
      </c>
      <c r="E868" s="305" t="s">
        <v>3248</v>
      </c>
      <c r="F868" s="305" t="s">
        <v>6166</v>
      </c>
      <c r="G868" s="305" t="s">
        <v>6167</v>
      </c>
      <c r="H868" s="290" t="s">
        <v>33</v>
      </c>
      <c r="I868" s="290" t="s">
        <v>8</v>
      </c>
      <c r="J868" s="290" t="s">
        <v>5</v>
      </c>
      <c r="K868" s="290" t="s">
        <v>53</v>
      </c>
      <c r="L868" s="290" t="s">
        <v>434</v>
      </c>
      <c r="M868" s="288" t="s">
        <v>1060</v>
      </c>
      <c r="N868" s="288" t="s">
        <v>36</v>
      </c>
      <c r="O868" s="290" t="s">
        <v>9</v>
      </c>
      <c r="P868" s="305" t="s">
        <v>37</v>
      </c>
      <c r="Q868" s="289"/>
    </row>
    <row r="869" spans="1:17" ht="43.2" x14ac:dyDescent="0.3">
      <c r="A869" s="284" t="s">
        <v>30</v>
      </c>
      <c r="B869" s="285" t="s">
        <v>5174</v>
      </c>
      <c r="C869" s="285" t="s">
        <v>3249</v>
      </c>
      <c r="D869" s="285" t="s">
        <v>3250</v>
      </c>
      <c r="E869" s="304" t="s">
        <v>3251</v>
      </c>
      <c r="F869" s="304" t="s">
        <v>6168</v>
      </c>
      <c r="G869" s="304" t="s">
        <v>6169</v>
      </c>
      <c r="H869" s="287" t="s">
        <v>33</v>
      </c>
      <c r="I869" s="287" t="s">
        <v>8</v>
      </c>
      <c r="J869" s="287" t="s">
        <v>5</v>
      </c>
      <c r="K869" s="287" t="s">
        <v>53</v>
      </c>
      <c r="L869" s="287" t="s">
        <v>434</v>
      </c>
      <c r="M869" s="285" t="s">
        <v>1060</v>
      </c>
      <c r="N869" s="285" t="s">
        <v>36</v>
      </c>
      <c r="O869" s="287" t="s">
        <v>191</v>
      </c>
      <c r="P869" s="304" t="s">
        <v>37</v>
      </c>
      <c r="Q869" s="286"/>
    </row>
    <row r="870" spans="1:17" ht="43.2" x14ac:dyDescent="0.3">
      <c r="A870" s="284" t="s">
        <v>30</v>
      </c>
      <c r="B870" s="289"/>
      <c r="C870" s="288" t="s">
        <v>6170</v>
      </c>
      <c r="D870" s="288" t="s">
        <v>6171</v>
      </c>
      <c r="E870" s="305" t="s">
        <v>6172</v>
      </c>
      <c r="F870" s="305" t="s">
        <v>6173</v>
      </c>
      <c r="G870" s="305" t="s">
        <v>6174</v>
      </c>
      <c r="H870" s="290" t="s">
        <v>33</v>
      </c>
      <c r="I870" s="290" t="s">
        <v>8</v>
      </c>
      <c r="J870" s="290" t="s">
        <v>5</v>
      </c>
      <c r="K870" s="290" t="s">
        <v>6439</v>
      </c>
      <c r="L870" s="290" t="s">
        <v>434</v>
      </c>
      <c r="M870" s="288" t="s">
        <v>1074</v>
      </c>
      <c r="N870" s="288" t="s">
        <v>36</v>
      </c>
      <c r="O870" s="290" t="s">
        <v>9</v>
      </c>
      <c r="P870" s="305" t="s">
        <v>37</v>
      </c>
      <c r="Q870" s="289"/>
    </row>
    <row r="871" spans="1:17" ht="43.2" x14ac:dyDescent="0.3">
      <c r="A871" s="284" t="s">
        <v>30</v>
      </c>
      <c r="B871" s="286"/>
      <c r="C871" s="285" t="s">
        <v>6175</v>
      </c>
      <c r="D871" s="285" t="s">
        <v>6176</v>
      </c>
      <c r="E871" s="304" t="s">
        <v>6177</v>
      </c>
      <c r="F871" s="304" t="s">
        <v>6178</v>
      </c>
      <c r="G871" s="304" t="s">
        <v>6179</v>
      </c>
      <c r="H871" s="287" t="s">
        <v>33</v>
      </c>
      <c r="I871" s="287" t="s">
        <v>8</v>
      </c>
      <c r="J871" s="287" t="s">
        <v>5</v>
      </c>
      <c r="K871" s="287" t="s">
        <v>53</v>
      </c>
      <c r="L871" s="287" t="s">
        <v>434</v>
      </c>
      <c r="M871" s="285" t="s">
        <v>1074</v>
      </c>
      <c r="N871" s="285" t="s">
        <v>36</v>
      </c>
      <c r="O871" s="287" t="s">
        <v>9</v>
      </c>
      <c r="P871" s="304" t="s">
        <v>37</v>
      </c>
      <c r="Q871" s="286"/>
    </row>
    <row r="872" spans="1:17" ht="57.6" x14ac:dyDescent="0.3">
      <c r="A872" s="284" t="s">
        <v>30</v>
      </c>
      <c r="B872" s="288" t="s">
        <v>5174</v>
      </c>
      <c r="C872" s="288"/>
      <c r="D872" s="288" t="s">
        <v>3253</v>
      </c>
      <c r="E872" s="305" t="s">
        <v>3254</v>
      </c>
      <c r="F872" s="305" t="s">
        <v>3255</v>
      </c>
      <c r="G872" s="305" t="s">
        <v>3256</v>
      </c>
      <c r="H872" s="290" t="s">
        <v>33</v>
      </c>
      <c r="I872" s="290" t="s">
        <v>4</v>
      </c>
      <c r="J872" s="290" t="s">
        <v>5</v>
      </c>
      <c r="K872" s="290" t="s">
        <v>53</v>
      </c>
      <c r="L872" s="290" t="s">
        <v>434</v>
      </c>
      <c r="M872" s="288" t="s">
        <v>1074</v>
      </c>
      <c r="N872" s="288" t="s">
        <v>36</v>
      </c>
      <c r="O872" s="290" t="s">
        <v>144</v>
      </c>
      <c r="P872" s="305" t="s">
        <v>37</v>
      </c>
      <c r="Q872" s="289"/>
    </row>
    <row r="873" spans="1:17" ht="57.6" x14ac:dyDescent="0.3">
      <c r="A873" s="284" t="s">
        <v>30</v>
      </c>
      <c r="B873" s="285" t="s">
        <v>5174</v>
      </c>
      <c r="C873" s="285"/>
      <c r="D873" s="285" t="s">
        <v>3257</v>
      </c>
      <c r="E873" s="304" t="s">
        <v>3258</v>
      </c>
      <c r="F873" s="304" t="s">
        <v>3259</v>
      </c>
      <c r="G873" s="304" t="s">
        <v>3260</v>
      </c>
      <c r="H873" s="287" t="s">
        <v>33</v>
      </c>
      <c r="I873" s="287" t="s">
        <v>4</v>
      </c>
      <c r="J873" s="287" t="s">
        <v>5</v>
      </c>
      <c r="K873" s="287" t="s">
        <v>53</v>
      </c>
      <c r="L873" s="287" t="s">
        <v>434</v>
      </c>
      <c r="M873" s="285" t="s">
        <v>1074</v>
      </c>
      <c r="N873" s="285" t="s">
        <v>36</v>
      </c>
      <c r="O873" s="287" t="s">
        <v>144</v>
      </c>
      <c r="P873" s="304" t="s">
        <v>37</v>
      </c>
      <c r="Q873" s="286"/>
    </row>
    <row r="874" spans="1:17" ht="43.2" x14ac:dyDescent="0.3">
      <c r="A874" s="284" t="s">
        <v>30</v>
      </c>
      <c r="B874" s="288" t="s">
        <v>6309</v>
      </c>
      <c r="C874" s="288" t="s">
        <v>3261</v>
      </c>
      <c r="D874" s="288" t="s">
        <v>3262</v>
      </c>
      <c r="E874" s="305" t="s">
        <v>3263</v>
      </c>
      <c r="F874" s="305" t="s">
        <v>6440</v>
      </c>
      <c r="G874" s="305" t="s">
        <v>6441</v>
      </c>
      <c r="H874" s="290" t="s">
        <v>33</v>
      </c>
      <c r="I874" s="290" t="s">
        <v>8</v>
      </c>
      <c r="J874" s="290" t="s">
        <v>5</v>
      </c>
      <c r="K874" s="290" t="s">
        <v>34</v>
      </c>
      <c r="L874" s="290" t="s">
        <v>719</v>
      </c>
      <c r="M874" s="288" t="s">
        <v>603</v>
      </c>
      <c r="N874" s="288" t="s">
        <v>36</v>
      </c>
      <c r="O874" s="290" t="s">
        <v>604</v>
      </c>
      <c r="P874" s="305" t="s">
        <v>37</v>
      </c>
      <c r="Q874" s="289"/>
    </row>
    <row r="875" spans="1:17" ht="43.2" x14ac:dyDescent="0.3">
      <c r="A875" s="284" t="s">
        <v>30</v>
      </c>
      <c r="B875" s="285" t="s">
        <v>6312</v>
      </c>
      <c r="C875" s="285" t="s">
        <v>3264</v>
      </c>
      <c r="D875" s="285" t="s">
        <v>3265</v>
      </c>
      <c r="E875" s="304" t="s">
        <v>3266</v>
      </c>
      <c r="F875" s="304" t="s">
        <v>3267</v>
      </c>
      <c r="G875" s="304" t="s">
        <v>3268</v>
      </c>
      <c r="H875" s="287" t="s">
        <v>33</v>
      </c>
      <c r="I875" s="287" t="s">
        <v>8</v>
      </c>
      <c r="J875" s="287" t="s">
        <v>5</v>
      </c>
      <c r="K875" s="287" t="s">
        <v>34</v>
      </c>
      <c r="L875" s="287" t="s">
        <v>719</v>
      </c>
      <c r="M875" s="285" t="s">
        <v>603</v>
      </c>
      <c r="N875" s="285" t="s">
        <v>36</v>
      </c>
      <c r="O875" s="287" t="s">
        <v>604</v>
      </c>
      <c r="P875" s="304" t="s">
        <v>37</v>
      </c>
      <c r="Q875" s="286"/>
    </row>
    <row r="876" spans="1:17" ht="43.2" x14ac:dyDescent="0.3">
      <c r="A876" s="284" t="s">
        <v>30</v>
      </c>
      <c r="B876" s="288" t="s">
        <v>6312</v>
      </c>
      <c r="C876" s="288" t="s">
        <v>3269</v>
      </c>
      <c r="D876" s="288" t="s">
        <v>3270</v>
      </c>
      <c r="E876" s="305" t="s">
        <v>3271</v>
      </c>
      <c r="F876" s="305" t="s">
        <v>838</v>
      </c>
      <c r="G876" s="305" t="s">
        <v>4776</v>
      </c>
      <c r="H876" s="290" t="s">
        <v>33</v>
      </c>
      <c r="I876" s="290" t="s">
        <v>8</v>
      </c>
      <c r="J876" s="290" t="s">
        <v>5</v>
      </c>
      <c r="K876" s="290" t="s">
        <v>34</v>
      </c>
      <c r="L876" s="290" t="s">
        <v>719</v>
      </c>
      <c r="M876" s="288" t="s">
        <v>603</v>
      </c>
      <c r="N876" s="288" t="s">
        <v>36</v>
      </c>
      <c r="O876" s="290" t="s">
        <v>604</v>
      </c>
      <c r="P876" s="305" t="s">
        <v>37</v>
      </c>
      <c r="Q876" s="289"/>
    </row>
    <row r="877" spans="1:17" ht="43.2" x14ac:dyDescent="0.3">
      <c r="A877" s="284" t="s">
        <v>30</v>
      </c>
      <c r="B877" s="285" t="s">
        <v>6312</v>
      </c>
      <c r="C877" s="285" t="s">
        <v>3272</v>
      </c>
      <c r="D877" s="285" t="s">
        <v>3273</v>
      </c>
      <c r="E877" s="304" t="s">
        <v>3274</v>
      </c>
      <c r="F877" s="304" t="s">
        <v>3275</v>
      </c>
      <c r="G877" s="304" t="s">
        <v>3276</v>
      </c>
      <c r="H877" s="287" t="s">
        <v>33</v>
      </c>
      <c r="I877" s="287" t="s">
        <v>8</v>
      </c>
      <c r="J877" s="287" t="s">
        <v>5</v>
      </c>
      <c r="K877" s="287" t="s">
        <v>34</v>
      </c>
      <c r="L877" s="287" t="s">
        <v>719</v>
      </c>
      <c r="M877" s="285" t="s">
        <v>603</v>
      </c>
      <c r="N877" s="285" t="s">
        <v>36</v>
      </c>
      <c r="O877" s="287" t="s">
        <v>604</v>
      </c>
      <c r="P877" s="304" t="s">
        <v>37</v>
      </c>
      <c r="Q877" s="286"/>
    </row>
    <row r="878" spans="1:17" ht="43.2" x14ac:dyDescent="0.3">
      <c r="A878" s="284" t="s">
        <v>30</v>
      </c>
      <c r="B878" s="288" t="s">
        <v>6309</v>
      </c>
      <c r="C878" s="288" t="s">
        <v>3277</v>
      </c>
      <c r="D878" s="288" t="s">
        <v>3278</v>
      </c>
      <c r="E878" s="305" t="s">
        <v>3279</v>
      </c>
      <c r="F878" s="305" t="s">
        <v>6442</v>
      </c>
      <c r="G878" s="305" t="s">
        <v>6443</v>
      </c>
      <c r="H878" s="290" t="s">
        <v>33</v>
      </c>
      <c r="I878" s="290" t="s">
        <v>8</v>
      </c>
      <c r="J878" s="290" t="s">
        <v>5</v>
      </c>
      <c r="K878" s="290" t="s">
        <v>34</v>
      </c>
      <c r="L878" s="290" t="s">
        <v>719</v>
      </c>
      <c r="M878" s="288" t="s">
        <v>603</v>
      </c>
      <c r="N878" s="288" t="s">
        <v>36</v>
      </c>
      <c r="O878" s="290" t="s">
        <v>604</v>
      </c>
      <c r="P878" s="305" t="s">
        <v>37</v>
      </c>
      <c r="Q878" s="289"/>
    </row>
    <row r="879" spans="1:17" ht="43.2" x14ac:dyDescent="0.3">
      <c r="A879" s="284" t="s">
        <v>30</v>
      </c>
      <c r="B879" s="285" t="s">
        <v>6312</v>
      </c>
      <c r="C879" s="285" t="s">
        <v>3280</v>
      </c>
      <c r="D879" s="285" t="s">
        <v>3281</v>
      </c>
      <c r="E879" s="304" t="s">
        <v>3282</v>
      </c>
      <c r="F879" s="304" t="s">
        <v>3283</v>
      </c>
      <c r="G879" s="304" t="s">
        <v>3284</v>
      </c>
      <c r="H879" s="287" t="s">
        <v>33</v>
      </c>
      <c r="I879" s="287" t="s">
        <v>8</v>
      </c>
      <c r="J879" s="287" t="s">
        <v>5</v>
      </c>
      <c r="K879" s="287" t="s">
        <v>34</v>
      </c>
      <c r="L879" s="287" t="s">
        <v>719</v>
      </c>
      <c r="M879" s="285" t="s">
        <v>603</v>
      </c>
      <c r="N879" s="285" t="s">
        <v>36</v>
      </c>
      <c r="O879" s="287" t="s">
        <v>3285</v>
      </c>
      <c r="P879" s="304" t="s">
        <v>37</v>
      </c>
      <c r="Q879" s="286"/>
    </row>
    <row r="880" spans="1:17" ht="43.2" x14ac:dyDescent="0.3">
      <c r="A880" s="284" t="s">
        <v>30</v>
      </c>
      <c r="B880" s="288" t="s">
        <v>6312</v>
      </c>
      <c r="C880" s="288" t="s">
        <v>3286</v>
      </c>
      <c r="D880" s="288" t="s">
        <v>3287</v>
      </c>
      <c r="E880" s="305" t="s">
        <v>3288</v>
      </c>
      <c r="F880" s="305" t="s">
        <v>3289</v>
      </c>
      <c r="G880" s="305" t="s">
        <v>3290</v>
      </c>
      <c r="H880" s="290" t="s">
        <v>33</v>
      </c>
      <c r="I880" s="290" t="s">
        <v>8</v>
      </c>
      <c r="J880" s="290" t="s">
        <v>5</v>
      </c>
      <c r="K880" s="290" t="s">
        <v>34</v>
      </c>
      <c r="L880" s="290" t="s">
        <v>719</v>
      </c>
      <c r="M880" s="288" t="s">
        <v>603</v>
      </c>
      <c r="N880" s="288" t="s">
        <v>36</v>
      </c>
      <c r="O880" s="290" t="s">
        <v>604</v>
      </c>
      <c r="P880" s="305" t="s">
        <v>37</v>
      </c>
      <c r="Q880" s="289"/>
    </row>
    <row r="881" spans="1:17" ht="43.2" x14ac:dyDescent="0.3">
      <c r="A881" s="284" t="s">
        <v>30</v>
      </c>
      <c r="B881" s="285" t="s">
        <v>5701</v>
      </c>
      <c r="C881" s="285" t="s">
        <v>3291</v>
      </c>
      <c r="D881" s="285" t="s">
        <v>3292</v>
      </c>
      <c r="E881" s="304" t="s">
        <v>3293</v>
      </c>
      <c r="F881" s="304" t="s">
        <v>3294</v>
      </c>
      <c r="G881" s="304" t="s">
        <v>3295</v>
      </c>
      <c r="H881" s="287" t="s">
        <v>33</v>
      </c>
      <c r="I881" s="287" t="s">
        <v>8</v>
      </c>
      <c r="J881" s="287" t="s">
        <v>5</v>
      </c>
      <c r="K881" s="287" t="s">
        <v>34</v>
      </c>
      <c r="L881" s="287" t="s">
        <v>719</v>
      </c>
      <c r="M881" s="285" t="s">
        <v>603</v>
      </c>
      <c r="N881" s="285" t="s">
        <v>36</v>
      </c>
      <c r="O881" s="287" t="s">
        <v>604</v>
      </c>
      <c r="P881" s="304" t="s">
        <v>37</v>
      </c>
      <c r="Q881" s="286"/>
    </row>
    <row r="882" spans="1:17" ht="43.2" x14ac:dyDescent="0.3">
      <c r="A882" s="284" t="s">
        <v>30</v>
      </c>
      <c r="B882" s="288" t="s">
        <v>6312</v>
      </c>
      <c r="C882" s="288" t="s">
        <v>3296</v>
      </c>
      <c r="D882" s="288" t="s">
        <v>3297</v>
      </c>
      <c r="E882" s="305" t="s">
        <v>3298</v>
      </c>
      <c r="F882" s="305" t="s">
        <v>3299</v>
      </c>
      <c r="G882" s="305" t="s">
        <v>3300</v>
      </c>
      <c r="H882" s="290" t="s">
        <v>33</v>
      </c>
      <c r="I882" s="290" t="s">
        <v>8</v>
      </c>
      <c r="J882" s="290" t="s">
        <v>5</v>
      </c>
      <c r="K882" s="290" t="s">
        <v>34</v>
      </c>
      <c r="L882" s="290" t="s">
        <v>719</v>
      </c>
      <c r="M882" s="288" t="s">
        <v>603</v>
      </c>
      <c r="N882" s="288" t="s">
        <v>36</v>
      </c>
      <c r="O882" s="290" t="s">
        <v>604</v>
      </c>
      <c r="P882" s="305" t="s">
        <v>37</v>
      </c>
      <c r="Q882" s="289"/>
    </row>
    <row r="883" spans="1:17" ht="43.2" x14ac:dyDescent="0.3">
      <c r="A883" s="284" t="s">
        <v>30</v>
      </c>
      <c r="B883" s="285" t="s">
        <v>6312</v>
      </c>
      <c r="C883" s="285" t="s">
        <v>3305</v>
      </c>
      <c r="D883" s="285" t="s">
        <v>3306</v>
      </c>
      <c r="E883" s="304" t="s">
        <v>3307</v>
      </c>
      <c r="F883" s="304" t="s">
        <v>3308</v>
      </c>
      <c r="G883" s="304" t="s">
        <v>3309</v>
      </c>
      <c r="H883" s="287" t="s">
        <v>33</v>
      </c>
      <c r="I883" s="287" t="s">
        <v>8</v>
      </c>
      <c r="J883" s="287" t="s">
        <v>5</v>
      </c>
      <c r="K883" s="287" t="s">
        <v>34</v>
      </c>
      <c r="L883" s="287" t="s">
        <v>719</v>
      </c>
      <c r="M883" s="285" t="s">
        <v>603</v>
      </c>
      <c r="N883" s="285" t="s">
        <v>36</v>
      </c>
      <c r="O883" s="287" t="s">
        <v>604</v>
      </c>
      <c r="P883" s="304" t="s">
        <v>37</v>
      </c>
      <c r="Q883" s="286"/>
    </row>
    <row r="884" spans="1:17" ht="43.2" x14ac:dyDescent="0.3">
      <c r="A884" s="284" t="s">
        <v>30</v>
      </c>
      <c r="B884" s="288" t="s">
        <v>6312</v>
      </c>
      <c r="C884" s="288" t="s">
        <v>3310</v>
      </c>
      <c r="D884" s="288" t="s">
        <v>3311</v>
      </c>
      <c r="E884" s="305" t="s">
        <v>3312</v>
      </c>
      <c r="F884" s="305" t="s">
        <v>3313</v>
      </c>
      <c r="G884" s="305" t="s">
        <v>3314</v>
      </c>
      <c r="H884" s="290" t="s">
        <v>33</v>
      </c>
      <c r="I884" s="290" t="s">
        <v>8</v>
      </c>
      <c r="J884" s="290" t="s">
        <v>5</v>
      </c>
      <c r="K884" s="290" t="s">
        <v>34</v>
      </c>
      <c r="L884" s="290" t="s">
        <v>719</v>
      </c>
      <c r="M884" s="288" t="s">
        <v>603</v>
      </c>
      <c r="N884" s="288" t="s">
        <v>36</v>
      </c>
      <c r="O884" s="290" t="s">
        <v>604</v>
      </c>
      <c r="P884" s="305" t="s">
        <v>37</v>
      </c>
      <c r="Q884" s="289"/>
    </row>
    <row r="885" spans="1:17" ht="43.2" x14ac:dyDescent="0.3">
      <c r="A885" s="284" t="s">
        <v>30</v>
      </c>
      <c r="B885" s="285" t="s">
        <v>6309</v>
      </c>
      <c r="C885" s="285" t="s">
        <v>3315</v>
      </c>
      <c r="D885" s="285" t="s">
        <v>3316</v>
      </c>
      <c r="E885" s="304" t="s">
        <v>3317</v>
      </c>
      <c r="F885" s="304" t="s">
        <v>6444</v>
      </c>
      <c r="G885" s="304" t="s">
        <v>6445</v>
      </c>
      <c r="H885" s="287" t="s">
        <v>33</v>
      </c>
      <c r="I885" s="287" t="s">
        <v>8</v>
      </c>
      <c r="J885" s="287" t="s">
        <v>5</v>
      </c>
      <c r="K885" s="287" t="s">
        <v>34</v>
      </c>
      <c r="L885" s="287" t="s">
        <v>719</v>
      </c>
      <c r="M885" s="285" t="s">
        <v>603</v>
      </c>
      <c r="N885" s="285" t="s">
        <v>36</v>
      </c>
      <c r="O885" s="287" t="s">
        <v>604</v>
      </c>
      <c r="P885" s="304" t="s">
        <v>37</v>
      </c>
      <c r="Q885" s="286"/>
    </row>
    <row r="886" spans="1:17" ht="43.2" x14ac:dyDescent="0.3">
      <c r="A886" s="284" t="s">
        <v>30</v>
      </c>
      <c r="B886" s="288" t="s">
        <v>6312</v>
      </c>
      <c r="C886" s="288" t="s">
        <v>3318</v>
      </c>
      <c r="D886" s="288" t="s">
        <v>3319</v>
      </c>
      <c r="E886" s="305" t="s">
        <v>3320</v>
      </c>
      <c r="F886" s="305" t="s">
        <v>3321</v>
      </c>
      <c r="G886" s="305" t="s">
        <v>3322</v>
      </c>
      <c r="H886" s="290" t="s">
        <v>33</v>
      </c>
      <c r="I886" s="290" t="s">
        <v>8</v>
      </c>
      <c r="J886" s="290" t="s">
        <v>5</v>
      </c>
      <c r="K886" s="290" t="s">
        <v>34</v>
      </c>
      <c r="L886" s="290" t="s">
        <v>719</v>
      </c>
      <c r="M886" s="288" t="s">
        <v>603</v>
      </c>
      <c r="N886" s="288" t="s">
        <v>36</v>
      </c>
      <c r="O886" s="290" t="s">
        <v>604</v>
      </c>
      <c r="P886" s="305" t="s">
        <v>37</v>
      </c>
      <c r="Q886" s="289"/>
    </row>
    <row r="887" spans="1:17" ht="43.2" x14ac:dyDescent="0.3">
      <c r="A887" s="284" t="s">
        <v>30</v>
      </c>
      <c r="B887" s="285" t="s">
        <v>6312</v>
      </c>
      <c r="C887" s="285" t="s">
        <v>3301</v>
      </c>
      <c r="D887" s="285" t="s">
        <v>3302</v>
      </c>
      <c r="E887" s="304" t="s">
        <v>4777</v>
      </c>
      <c r="F887" s="304" t="s">
        <v>3303</v>
      </c>
      <c r="G887" s="304" t="s">
        <v>3304</v>
      </c>
      <c r="H887" s="287" t="s">
        <v>33</v>
      </c>
      <c r="I887" s="287" t="s">
        <v>8</v>
      </c>
      <c r="J887" s="287" t="s">
        <v>5</v>
      </c>
      <c r="K887" s="287" t="s">
        <v>34</v>
      </c>
      <c r="L887" s="287" t="s">
        <v>719</v>
      </c>
      <c r="M887" s="285" t="s">
        <v>603</v>
      </c>
      <c r="N887" s="285" t="s">
        <v>36</v>
      </c>
      <c r="O887" s="287" t="s">
        <v>604</v>
      </c>
      <c r="P887" s="304" t="s">
        <v>37</v>
      </c>
      <c r="Q887" s="286"/>
    </row>
    <row r="888" spans="1:17" ht="43.2" x14ac:dyDescent="0.3">
      <c r="A888" s="284" t="s">
        <v>30</v>
      </c>
      <c r="B888" s="288" t="s">
        <v>6312</v>
      </c>
      <c r="C888" s="288" t="s">
        <v>3323</v>
      </c>
      <c r="D888" s="288" t="s">
        <v>3324</v>
      </c>
      <c r="E888" s="305" t="s">
        <v>3325</v>
      </c>
      <c r="F888" s="305" t="s">
        <v>3326</v>
      </c>
      <c r="G888" s="305" t="s">
        <v>3327</v>
      </c>
      <c r="H888" s="290" t="s">
        <v>33</v>
      </c>
      <c r="I888" s="290" t="s">
        <v>8</v>
      </c>
      <c r="J888" s="290" t="s">
        <v>5</v>
      </c>
      <c r="K888" s="290" t="s">
        <v>34</v>
      </c>
      <c r="L888" s="290" t="s">
        <v>719</v>
      </c>
      <c r="M888" s="288" t="s">
        <v>603</v>
      </c>
      <c r="N888" s="288" t="s">
        <v>36</v>
      </c>
      <c r="O888" s="290" t="s">
        <v>604</v>
      </c>
      <c r="P888" s="305" t="s">
        <v>37</v>
      </c>
      <c r="Q888" s="289"/>
    </row>
    <row r="889" spans="1:17" ht="43.2" x14ac:dyDescent="0.3">
      <c r="A889" s="284" t="s">
        <v>30</v>
      </c>
      <c r="B889" s="285" t="s">
        <v>6312</v>
      </c>
      <c r="C889" s="285" t="s">
        <v>3328</v>
      </c>
      <c r="D889" s="285" t="s">
        <v>3329</v>
      </c>
      <c r="E889" s="304" t="s">
        <v>3330</v>
      </c>
      <c r="F889" s="304" t="s">
        <v>3331</v>
      </c>
      <c r="G889" s="304" t="s">
        <v>3332</v>
      </c>
      <c r="H889" s="287" t="s">
        <v>33</v>
      </c>
      <c r="I889" s="287" t="s">
        <v>8</v>
      </c>
      <c r="J889" s="287" t="s">
        <v>5</v>
      </c>
      <c r="K889" s="287" t="s">
        <v>34</v>
      </c>
      <c r="L889" s="287" t="s">
        <v>719</v>
      </c>
      <c r="M889" s="285" t="s">
        <v>603</v>
      </c>
      <c r="N889" s="285" t="s">
        <v>36</v>
      </c>
      <c r="O889" s="287" t="s">
        <v>604</v>
      </c>
      <c r="P889" s="304" t="s">
        <v>37</v>
      </c>
      <c r="Q889" s="286"/>
    </row>
    <row r="890" spans="1:17" ht="43.2" x14ac:dyDescent="0.3">
      <c r="A890" s="284" t="s">
        <v>30</v>
      </c>
      <c r="B890" s="288" t="s">
        <v>6312</v>
      </c>
      <c r="C890" s="288" t="s">
        <v>3333</v>
      </c>
      <c r="D890" s="288" t="s">
        <v>3334</v>
      </c>
      <c r="E890" s="305" t="s">
        <v>3335</v>
      </c>
      <c r="F890" s="305" t="s">
        <v>4778</v>
      </c>
      <c r="G890" s="305" t="s">
        <v>4779</v>
      </c>
      <c r="H890" s="290" t="s">
        <v>33</v>
      </c>
      <c r="I890" s="290" t="s">
        <v>8</v>
      </c>
      <c r="J890" s="290" t="s">
        <v>5</v>
      </c>
      <c r="K890" s="290" t="s">
        <v>34</v>
      </c>
      <c r="L890" s="290" t="s">
        <v>719</v>
      </c>
      <c r="M890" s="288" t="s">
        <v>603</v>
      </c>
      <c r="N890" s="288" t="s">
        <v>36</v>
      </c>
      <c r="O890" s="290" t="s">
        <v>604</v>
      </c>
      <c r="P890" s="305" t="s">
        <v>37</v>
      </c>
      <c r="Q890" s="289"/>
    </row>
    <row r="891" spans="1:17" ht="43.2" x14ac:dyDescent="0.3">
      <c r="A891" s="284" t="s">
        <v>30</v>
      </c>
      <c r="B891" s="285" t="s">
        <v>6312</v>
      </c>
      <c r="C891" s="285" t="s">
        <v>3336</v>
      </c>
      <c r="D891" s="285" t="s">
        <v>3337</v>
      </c>
      <c r="E891" s="304" t="s">
        <v>3338</v>
      </c>
      <c r="F891" s="304" t="s">
        <v>4780</v>
      </c>
      <c r="G891" s="304" t="s">
        <v>4781</v>
      </c>
      <c r="H891" s="287" t="s">
        <v>33</v>
      </c>
      <c r="I891" s="287" t="s">
        <v>8</v>
      </c>
      <c r="J891" s="287" t="s">
        <v>5</v>
      </c>
      <c r="K891" s="287" t="s">
        <v>34</v>
      </c>
      <c r="L891" s="287" t="s">
        <v>719</v>
      </c>
      <c r="M891" s="285" t="s">
        <v>603</v>
      </c>
      <c r="N891" s="285" t="s">
        <v>36</v>
      </c>
      <c r="O891" s="287" t="s">
        <v>604</v>
      </c>
      <c r="P891" s="304" t="s">
        <v>37</v>
      </c>
      <c r="Q891" s="286"/>
    </row>
    <row r="892" spans="1:17" ht="57.6" x14ac:dyDescent="0.3">
      <c r="A892" s="284" t="s">
        <v>30</v>
      </c>
      <c r="B892" s="288" t="s">
        <v>5696</v>
      </c>
      <c r="C892" s="288"/>
      <c r="D892" s="288" t="s">
        <v>3339</v>
      </c>
      <c r="E892" s="305" t="s">
        <v>3340</v>
      </c>
      <c r="F892" s="305" t="s">
        <v>3341</v>
      </c>
      <c r="G892" s="305" t="s">
        <v>3342</v>
      </c>
      <c r="H892" s="290" t="s">
        <v>33</v>
      </c>
      <c r="I892" s="290" t="s">
        <v>4</v>
      </c>
      <c r="J892" s="290" t="s">
        <v>5</v>
      </c>
      <c r="K892" s="290" t="s">
        <v>34</v>
      </c>
      <c r="L892" s="290" t="s">
        <v>719</v>
      </c>
      <c r="M892" s="288" t="s">
        <v>603</v>
      </c>
      <c r="N892" s="288" t="s">
        <v>36</v>
      </c>
      <c r="O892" s="290" t="s">
        <v>604</v>
      </c>
      <c r="P892" s="305" t="s">
        <v>37</v>
      </c>
      <c r="Q892" s="289"/>
    </row>
    <row r="893" spans="1:17" ht="57.6" x14ac:dyDescent="0.3">
      <c r="A893" s="284" t="s">
        <v>30</v>
      </c>
      <c r="B893" s="285" t="s">
        <v>5696</v>
      </c>
      <c r="C893" s="285"/>
      <c r="D893" s="285" t="s">
        <v>3343</v>
      </c>
      <c r="E893" s="304" t="s">
        <v>5822</v>
      </c>
      <c r="F893" s="304" t="s">
        <v>3344</v>
      </c>
      <c r="G893" s="304" t="s">
        <v>3345</v>
      </c>
      <c r="H893" s="287" t="s">
        <v>33</v>
      </c>
      <c r="I893" s="287" t="s">
        <v>4</v>
      </c>
      <c r="J893" s="287" t="s">
        <v>5</v>
      </c>
      <c r="K893" s="287" t="s">
        <v>34</v>
      </c>
      <c r="L893" s="287" t="s">
        <v>719</v>
      </c>
      <c r="M893" s="285" t="s">
        <v>603</v>
      </c>
      <c r="N893" s="285" t="s">
        <v>101</v>
      </c>
      <c r="O893" s="287"/>
      <c r="P893" s="304" t="s">
        <v>37</v>
      </c>
      <c r="Q893" s="286"/>
    </row>
    <row r="894" spans="1:17" ht="72" x14ac:dyDescent="0.3">
      <c r="A894" s="284" t="s">
        <v>30</v>
      </c>
      <c r="B894" s="288" t="s">
        <v>6292</v>
      </c>
      <c r="C894" s="288"/>
      <c r="D894" s="288" t="s">
        <v>3346</v>
      </c>
      <c r="E894" s="305" t="s">
        <v>3347</v>
      </c>
      <c r="F894" s="305" t="s">
        <v>3348</v>
      </c>
      <c r="G894" s="305" t="s">
        <v>3349</v>
      </c>
      <c r="H894" s="290" t="s">
        <v>33</v>
      </c>
      <c r="I894" s="290" t="s">
        <v>4</v>
      </c>
      <c r="J894" s="290" t="s">
        <v>5</v>
      </c>
      <c r="K894" s="290" t="s">
        <v>53</v>
      </c>
      <c r="L894" s="290" t="s">
        <v>494</v>
      </c>
      <c r="M894" s="288" t="s">
        <v>3350</v>
      </c>
      <c r="N894" s="288" t="s">
        <v>36</v>
      </c>
      <c r="O894" s="290" t="s">
        <v>13</v>
      </c>
      <c r="P894" s="305" t="s">
        <v>37</v>
      </c>
      <c r="Q894" s="289"/>
    </row>
    <row r="895" spans="1:17" ht="72" x14ac:dyDescent="0.3">
      <c r="A895" s="284" t="s">
        <v>30</v>
      </c>
      <c r="B895" s="285" t="s">
        <v>6292</v>
      </c>
      <c r="C895" s="285"/>
      <c r="D895" s="285" t="s">
        <v>3351</v>
      </c>
      <c r="E895" s="304" t="s">
        <v>3352</v>
      </c>
      <c r="F895" s="304" t="s">
        <v>3353</v>
      </c>
      <c r="G895" s="304" t="s">
        <v>3354</v>
      </c>
      <c r="H895" s="287" t="s">
        <v>33</v>
      </c>
      <c r="I895" s="287" t="s">
        <v>4</v>
      </c>
      <c r="J895" s="287" t="s">
        <v>5</v>
      </c>
      <c r="K895" s="287" t="s">
        <v>53</v>
      </c>
      <c r="L895" s="287" t="s">
        <v>494</v>
      </c>
      <c r="M895" s="285" t="s">
        <v>3355</v>
      </c>
      <c r="N895" s="285" t="s">
        <v>36</v>
      </c>
      <c r="O895" s="287" t="s">
        <v>13</v>
      </c>
      <c r="P895" s="304" t="s">
        <v>37</v>
      </c>
      <c r="Q895" s="286"/>
    </row>
    <row r="896" spans="1:17" ht="72" x14ac:dyDescent="0.3">
      <c r="A896" s="284" t="s">
        <v>30</v>
      </c>
      <c r="B896" s="288" t="s">
        <v>6334</v>
      </c>
      <c r="C896" s="288"/>
      <c r="D896" s="288" t="s">
        <v>3356</v>
      </c>
      <c r="E896" s="305" t="s">
        <v>3357</v>
      </c>
      <c r="F896" s="305" t="s">
        <v>3358</v>
      </c>
      <c r="G896" s="305" t="s">
        <v>3359</v>
      </c>
      <c r="H896" s="290" t="s">
        <v>33</v>
      </c>
      <c r="I896" s="290" t="s">
        <v>4</v>
      </c>
      <c r="J896" s="290" t="s">
        <v>5</v>
      </c>
      <c r="K896" s="290" t="s">
        <v>69</v>
      </c>
      <c r="L896" s="290" t="s">
        <v>1100</v>
      </c>
      <c r="M896" s="288" t="s">
        <v>343</v>
      </c>
      <c r="N896" s="288" t="s">
        <v>36</v>
      </c>
      <c r="O896" s="290" t="s">
        <v>13</v>
      </c>
      <c r="P896" s="305" t="s">
        <v>37</v>
      </c>
      <c r="Q896" s="289"/>
    </row>
    <row r="897" spans="1:17" ht="43.2" x14ac:dyDescent="0.3">
      <c r="A897" s="284" t="s">
        <v>30</v>
      </c>
      <c r="B897" s="285" t="s">
        <v>5823</v>
      </c>
      <c r="C897" s="285" t="s">
        <v>5321</v>
      </c>
      <c r="D897" s="285" t="s">
        <v>5322</v>
      </c>
      <c r="E897" s="304" t="s">
        <v>5323</v>
      </c>
      <c r="F897" s="304" t="s">
        <v>5324</v>
      </c>
      <c r="G897" s="304" t="s">
        <v>5325</v>
      </c>
      <c r="H897" s="287" t="s">
        <v>33</v>
      </c>
      <c r="I897" s="287" t="s">
        <v>8</v>
      </c>
      <c r="J897" s="287" t="s">
        <v>5</v>
      </c>
      <c r="K897" s="287" t="s">
        <v>709</v>
      </c>
      <c r="L897" s="287" t="s">
        <v>710</v>
      </c>
      <c r="M897" s="285" t="s">
        <v>5326</v>
      </c>
      <c r="N897" s="285" t="s">
        <v>101</v>
      </c>
      <c r="O897" s="287"/>
      <c r="P897" s="304" t="s">
        <v>37</v>
      </c>
      <c r="Q897" s="286"/>
    </row>
    <row r="898" spans="1:17" ht="43.2" x14ac:dyDescent="0.3">
      <c r="A898" s="284" t="s">
        <v>30</v>
      </c>
      <c r="B898" s="288" t="s">
        <v>4782</v>
      </c>
      <c r="C898" s="288" t="s">
        <v>3360</v>
      </c>
      <c r="D898" s="288" t="s">
        <v>3361</v>
      </c>
      <c r="E898" s="305" t="s">
        <v>6446</v>
      </c>
      <c r="F898" s="305" t="s">
        <v>3362</v>
      </c>
      <c r="G898" s="305" t="s">
        <v>3363</v>
      </c>
      <c r="H898" s="290" t="s">
        <v>33</v>
      </c>
      <c r="I898" s="290" t="s">
        <v>8</v>
      </c>
      <c r="J898" s="290" t="s">
        <v>5</v>
      </c>
      <c r="K898" s="290" t="s">
        <v>709</v>
      </c>
      <c r="L898" s="290" t="s">
        <v>710</v>
      </c>
      <c r="M898" s="288" t="s">
        <v>249</v>
      </c>
      <c r="N898" s="288" t="s">
        <v>101</v>
      </c>
      <c r="O898" s="290"/>
      <c r="P898" s="305" t="s">
        <v>37</v>
      </c>
      <c r="Q898" s="289"/>
    </row>
    <row r="899" spans="1:17" ht="43.2" x14ac:dyDescent="0.3">
      <c r="A899" s="284" t="s">
        <v>30</v>
      </c>
      <c r="B899" s="285" t="s">
        <v>3364</v>
      </c>
      <c r="C899" s="285" t="s">
        <v>3365</v>
      </c>
      <c r="D899" s="285" t="s">
        <v>3366</v>
      </c>
      <c r="E899" s="304" t="s">
        <v>6447</v>
      </c>
      <c r="F899" s="304" t="s">
        <v>3367</v>
      </c>
      <c r="G899" s="304" t="s">
        <v>3368</v>
      </c>
      <c r="H899" s="287" t="s">
        <v>33</v>
      </c>
      <c r="I899" s="287" t="s">
        <v>8</v>
      </c>
      <c r="J899" s="287" t="s">
        <v>5</v>
      </c>
      <c r="K899" s="287" t="s">
        <v>709</v>
      </c>
      <c r="L899" s="287" t="s">
        <v>710</v>
      </c>
      <c r="M899" s="285" t="s">
        <v>249</v>
      </c>
      <c r="N899" s="285" t="s">
        <v>101</v>
      </c>
      <c r="O899" s="287"/>
      <c r="P899" s="304" t="s">
        <v>37</v>
      </c>
      <c r="Q899" s="286"/>
    </row>
    <row r="900" spans="1:17" ht="57.6" x14ac:dyDescent="0.3">
      <c r="A900" s="284" t="s">
        <v>30</v>
      </c>
      <c r="B900" s="288" t="s">
        <v>6373</v>
      </c>
      <c r="C900" s="288"/>
      <c r="D900" s="288" t="s">
        <v>3369</v>
      </c>
      <c r="E900" s="305" t="s">
        <v>3370</v>
      </c>
      <c r="F900" s="305" t="s">
        <v>3371</v>
      </c>
      <c r="G900" s="305" t="s">
        <v>3372</v>
      </c>
      <c r="H900" s="290" t="s">
        <v>33</v>
      </c>
      <c r="I900" s="290" t="s">
        <v>4</v>
      </c>
      <c r="J900" s="290" t="s">
        <v>5</v>
      </c>
      <c r="K900" s="290" t="s">
        <v>709</v>
      </c>
      <c r="L900" s="290" t="s">
        <v>710</v>
      </c>
      <c r="M900" s="288" t="s">
        <v>249</v>
      </c>
      <c r="N900" s="288" t="s">
        <v>101</v>
      </c>
      <c r="O900" s="290"/>
      <c r="P900" s="305" t="s">
        <v>37</v>
      </c>
      <c r="Q900" s="289"/>
    </row>
    <row r="901" spans="1:17" ht="57.6" x14ac:dyDescent="0.3">
      <c r="A901" s="284" t="s">
        <v>30</v>
      </c>
      <c r="B901" s="285" t="s">
        <v>6448</v>
      </c>
      <c r="C901" s="285" t="s">
        <v>3373</v>
      </c>
      <c r="D901" s="285" t="s">
        <v>3374</v>
      </c>
      <c r="E901" s="304" t="s">
        <v>3375</v>
      </c>
      <c r="F901" s="304" t="s">
        <v>3376</v>
      </c>
      <c r="G901" s="304" t="s">
        <v>3377</v>
      </c>
      <c r="H901" s="287" t="s">
        <v>33</v>
      </c>
      <c r="I901" s="287" t="s">
        <v>8</v>
      </c>
      <c r="J901" s="287" t="s">
        <v>5</v>
      </c>
      <c r="K901" s="287" t="s">
        <v>60</v>
      </c>
      <c r="L901" s="287" t="s">
        <v>61</v>
      </c>
      <c r="M901" s="285" t="s">
        <v>62</v>
      </c>
      <c r="N901" s="285" t="s">
        <v>36</v>
      </c>
      <c r="O901" s="287" t="s">
        <v>13</v>
      </c>
      <c r="P901" s="304" t="s">
        <v>37</v>
      </c>
      <c r="Q901" s="286"/>
    </row>
    <row r="902" spans="1:17" ht="57.6" x14ac:dyDescent="0.3">
      <c r="A902" s="284" t="s">
        <v>30</v>
      </c>
      <c r="B902" s="288" t="s">
        <v>6448</v>
      </c>
      <c r="C902" s="288" t="s">
        <v>3378</v>
      </c>
      <c r="D902" s="288" t="s">
        <v>3379</v>
      </c>
      <c r="E902" s="305" t="s">
        <v>3380</v>
      </c>
      <c r="F902" s="305" t="s">
        <v>3381</v>
      </c>
      <c r="G902" s="305" t="s">
        <v>3382</v>
      </c>
      <c r="H902" s="290" t="s">
        <v>33</v>
      </c>
      <c r="I902" s="290" t="s">
        <v>8</v>
      </c>
      <c r="J902" s="290" t="s">
        <v>5</v>
      </c>
      <c r="K902" s="290" t="s">
        <v>60</v>
      </c>
      <c r="L902" s="290" t="s">
        <v>61</v>
      </c>
      <c r="M902" s="288" t="s">
        <v>62</v>
      </c>
      <c r="N902" s="288" t="s">
        <v>36</v>
      </c>
      <c r="O902" s="290" t="s">
        <v>13</v>
      </c>
      <c r="P902" s="305" t="s">
        <v>37</v>
      </c>
      <c r="Q902" s="289"/>
    </row>
    <row r="903" spans="1:17" ht="57.6" x14ac:dyDescent="0.3">
      <c r="A903" s="284" t="s">
        <v>30</v>
      </c>
      <c r="B903" s="285" t="s">
        <v>6448</v>
      </c>
      <c r="C903" s="285" t="s">
        <v>3383</v>
      </c>
      <c r="D903" s="285" t="s">
        <v>3384</v>
      </c>
      <c r="E903" s="304" t="s">
        <v>3385</v>
      </c>
      <c r="F903" s="304" t="s">
        <v>3386</v>
      </c>
      <c r="G903" s="304" t="s">
        <v>3387</v>
      </c>
      <c r="H903" s="287" t="s">
        <v>33</v>
      </c>
      <c r="I903" s="287" t="s">
        <v>8</v>
      </c>
      <c r="J903" s="287" t="s">
        <v>5</v>
      </c>
      <c r="K903" s="287" t="s">
        <v>60</v>
      </c>
      <c r="L903" s="287" t="s">
        <v>61</v>
      </c>
      <c r="M903" s="285" t="s">
        <v>62</v>
      </c>
      <c r="N903" s="285" t="s">
        <v>36</v>
      </c>
      <c r="O903" s="287" t="s">
        <v>13</v>
      </c>
      <c r="P903" s="304" t="s">
        <v>37</v>
      </c>
      <c r="Q903" s="286"/>
    </row>
    <row r="904" spans="1:17" ht="57.6" x14ac:dyDescent="0.3">
      <c r="A904" s="284" t="s">
        <v>30</v>
      </c>
      <c r="B904" s="288" t="s">
        <v>5162</v>
      </c>
      <c r="C904" s="288" t="s">
        <v>3388</v>
      </c>
      <c r="D904" s="288" t="s">
        <v>3389</v>
      </c>
      <c r="E904" s="305" t="s">
        <v>3390</v>
      </c>
      <c r="F904" s="305" t="s">
        <v>3391</v>
      </c>
      <c r="G904" s="305" t="s">
        <v>3392</v>
      </c>
      <c r="H904" s="290" t="s">
        <v>33</v>
      </c>
      <c r="I904" s="290" t="s">
        <v>8</v>
      </c>
      <c r="J904" s="290" t="s">
        <v>5</v>
      </c>
      <c r="K904" s="290" t="s">
        <v>60</v>
      </c>
      <c r="L904" s="290" t="s">
        <v>61</v>
      </c>
      <c r="M904" s="288" t="s">
        <v>62</v>
      </c>
      <c r="N904" s="288" t="s">
        <v>36</v>
      </c>
      <c r="O904" s="290" t="s">
        <v>13</v>
      </c>
      <c r="P904" s="305" t="s">
        <v>37</v>
      </c>
      <c r="Q904" s="289"/>
    </row>
    <row r="905" spans="1:17" ht="57.6" x14ac:dyDescent="0.3">
      <c r="A905" s="284" t="s">
        <v>30</v>
      </c>
      <c r="B905" s="285" t="s">
        <v>5162</v>
      </c>
      <c r="C905" s="285" t="s">
        <v>3393</v>
      </c>
      <c r="D905" s="285" t="s">
        <v>3394</v>
      </c>
      <c r="E905" s="304" t="s">
        <v>3395</v>
      </c>
      <c r="F905" s="304" t="s">
        <v>3396</v>
      </c>
      <c r="G905" s="304" t="s">
        <v>3397</v>
      </c>
      <c r="H905" s="287" t="s">
        <v>33</v>
      </c>
      <c r="I905" s="287" t="s">
        <v>8</v>
      </c>
      <c r="J905" s="287" t="s">
        <v>5</v>
      </c>
      <c r="K905" s="287" t="s">
        <v>60</v>
      </c>
      <c r="L905" s="287" t="s">
        <v>61</v>
      </c>
      <c r="M905" s="285" t="s">
        <v>62</v>
      </c>
      <c r="N905" s="285" t="s">
        <v>36</v>
      </c>
      <c r="O905" s="287" t="s">
        <v>13</v>
      </c>
      <c r="P905" s="304" t="s">
        <v>37</v>
      </c>
      <c r="Q905" s="286"/>
    </row>
    <row r="906" spans="1:17" ht="57.6" x14ac:dyDescent="0.3">
      <c r="A906" s="284" t="s">
        <v>30</v>
      </c>
      <c r="B906" s="288" t="s">
        <v>5162</v>
      </c>
      <c r="C906" s="288" t="s">
        <v>3398</v>
      </c>
      <c r="D906" s="288" t="s">
        <v>3399</v>
      </c>
      <c r="E906" s="305" t="s">
        <v>3400</v>
      </c>
      <c r="F906" s="305" t="s">
        <v>3401</v>
      </c>
      <c r="G906" s="305" t="s">
        <v>3402</v>
      </c>
      <c r="H906" s="290" t="s">
        <v>33</v>
      </c>
      <c r="I906" s="290" t="s">
        <v>8</v>
      </c>
      <c r="J906" s="290" t="s">
        <v>5</v>
      </c>
      <c r="K906" s="290" t="s">
        <v>60</v>
      </c>
      <c r="L906" s="290" t="s">
        <v>61</v>
      </c>
      <c r="M906" s="288" t="s">
        <v>62</v>
      </c>
      <c r="N906" s="288" t="s">
        <v>36</v>
      </c>
      <c r="O906" s="290" t="s">
        <v>13</v>
      </c>
      <c r="P906" s="305" t="s">
        <v>37</v>
      </c>
      <c r="Q906" s="289"/>
    </row>
    <row r="907" spans="1:17" ht="57.6" x14ac:dyDescent="0.3">
      <c r="A907" s="284" t="s">
        <v>30</v>
      </c>
      <c r="B907" s="285" t="s">
        <v>5162</v>
      </c>
      <c r="C907" s="285" t="s">
        <v>3403</v>
      </c>
      <c r="D907" s="285" t="s">
        <v>3404</v>
      </c>
      <c r="E907" s="304" t="s">
        <v>3405</v>
      </c>
      <c r="F907" s="304" t="s">
        <v>3406</v>
      </c>
      <c r="G907" s="304" t="s">
        <v>3407</v>
      </c>
      <c r="H907" s="287" t="s">
        <v>33</v>
      </c>
      <c r="I907" s="287" t="s">
        <v>8</v>
      </c>
      <c r="J907" s="287" t="s">
        <v>5</v>
      </c>
      <c r="K907" s="287" t="s">
        <v>60</v>
      </c>
      <c r="L907" s="287" t="s">
        <v>61</v>
      </c>
      <c r="M907" s="285" t="s">
        <v>62</v>
      </c>
      <c r="N907" s="285" t="s">
        <v>36</v>
      </c>
      <c r="O907" s="287" t="s">
        <v>13</v>
      </c>
      <c r="P907" s="304" t="s">
        <v>37</v>
      </c>
      <c r="Q907" s="286"/>
    </row>
    <row r="908" spans="1:17" ht="57.6" x14ac:dyDescent="0.3">
      <c r="A908" s="284" t="s">
        <v>30</v>
      </c>
      <c r="B908" s="288" t="s">
        <v>5162</v>
      </c>
      <c r="C908" s="288"/>
      <c r="D908" s="288" t="s">
        <v>3408</v>
      </c>
      <c r="E908" s="305" t="s">
        <v>3409</v>
      </c>
      <c r="F908" s="305" t="s">
        <v>3410</v>
      </c>
      <c r="G908" s="305" t="s">
        <v>3411</v>
      </c>
      <c r="H908" s="290" t="s">
        <v>33</v>
      </c>
      <c r="I908" s="290" t="s">
        <v>4</v>
      </c>
      <c r="J908" s="290" t="s">
        <v>5</v>
      </c>
      <c r="K908" s="290" t="s">
        <v>60</v>
      </c>
      <c r="L908" s="290" t="s">
        <v>61</v>
      </c>
      <c r="M908" s="288" t="s">
        <v>62</v>
      </c>
      <c r="N908" s="288" t="s">
        <v>36</v>
      </c>
      <c r="O908" s="290" t="s">
        <v>514</v>
      </c>
      <c r="P908" s="305" t="s">
        <v>37</v>
      </c>
      <c r="Q908" s="289"/>
    </row>
    <row r="909" spans="1:17" ht="57.6" x14ac:dyDescent="0.3">
      <c r="A909" s="284" t="s">
        <v>30</v>
      </c>
      <c r="B909" s="285" t="s">
        <v>6449</v>
      </c>
      <c r="C909" s="285"/>
      <c r="D909" s="285" t="s">
        <v>3412</v>
      </c>
      <c r="E909" s="304" t="s">
        <v>3413</v>
      </c>
      <c r="F909" s="304" t="s">
        <v>3414</v>
      </c>
      <c r="G909" s="304" t="s">
        <v>3415</v>
      </c>
      <c r="H909" s="287" t="s">
        <v>33</v>
      </c>
      <c r="I909" s="287" t="s">
        <v>4</v>
      </c>
      <c r="J909" s="287" t="s">
        <v>6</v>
      </c>
      <c r="K909" s="287" t="s">
        <v>60</v>
      </c>
      <c r="L909" s="287" t="s">
        <v>61</v>
      </c>
      <c r="M909" s="285" t="s">
        <v>62</v>
      </c>
      <c r="N909" s="285" t="s">
        <v>36</v>
      </c>
      <c r="O909" s="287" t="s">
        <v>13</v>
      </c>
      <c r="P909" s="304" t="s">
        <v>37</v>
      </c>
      <c r="Q909" s="286"/>
    </row>
    <row r="910" spans="1:17" ht="57.6" x14ac:dyDescent="0.3">
      <c r="A910" s="284" t="s">
        <v>30</v>
      </c>
      <c r="B910" s="288" t="s">
        <v>5685</v>
      </c>
      <c r="C910" s="288"/>
      <c r="D910" s="288" t="s">
        <v>3416</v>
      </c>
      <c r="E910" s="305" t="s">
        <v>3417</v>
      </c>
      <c r="F910" s="305" t="s">
        <v>3418</v>
      </c>
      <c r="G910" s="305" t="s">
        <v>3419</v>
      </c>
      <c r="H910" s="290" t="s">
        <v>33</v>
      </c>
      <c r="I910" s="290" t="s">
        <v>4</v>
      </c>
      <c r="J910" s="290" t="s">
        <v>5</v>
      </c>
      <c r="K910" s="290" t="s">
        <v>60</v>
      </c>
      <c r="L910" s="290" t="s">
        <v>440</v>
      </c>
      <c r="M910" s="288" t="s">
        <v>5686</v>
      </c>
      <c r="N910" s="288" t="s">
        <v>36</v>
      </c>
      <c r="O910" s="290"/>
      <c r="P910" s="305" t="s">
        <v>37</v>
      </c>
      <c r="Q910" s="289"/>
    </row>
    <row r="911" spans="1:17" ht="86.4" x14ac:dyDescent="0.3">
      <c r="A911" s="284" t="s">
        <v>30</v>
      </c>
      <c r="B911" s="285" t="s">
        <v>6301</v>
      </c>
      <c r="C911" s="285"/>
      <c r="D911" s="285" t="s">
        <v>3421</v>
      </c>
      <c r="E911" s="304" t="s">
        <v>3422</v>
      </c>
      <c r="F911" s="304" t="s">
        <v>3423</v>
      </c>
      <c r="G911" s="304" t="s">
        <v>3424</v>
      </c>
      <c r="H911" s="287" t="s">
        <v>33</v>
      </c>
      <c r="I911" s="287" t="s">
        <v>4</v>
      </c>
      <c r="J911" s="287" t="s">
        <v>5</v>
      </c>
      <c r="K911" s="287" t="s">
        <v>60</v>
      </c>
      <c r="L911" s="287" t="s">
        <v>440</v>
      </c>
      <c r="M911" s="285" t="s">
        <v>5686</v>
      </c>
      <c r="N911" s="285" t="s">
        <v>101</v>
      </c>
      <c r="O911" s="287"/>
      <c r="P911" s="304" t="s">
        <v>37</v>
      </c>
      <c r="Q911" s="286"/>
    </row>
    <row r="912" spans="1:17" ht="57.6" x14ac:dyDescent="0.3">
      <c r="A912" s="284" t="s">
        <v>30</v>
      </c>
      <c r="B912" s="288" t="s">
        <v>6301</v>
      </c>
      <c r="C912" s="288" t="s">
        <v>3425</v>
      </c>
      <c r="D912" s="288" t="s">
        <v>3426</v>
      </c>
      <c r="E912" s="305" t="s">
        <v>3427</v>
      </c>
      <c r="F912" s="305" t="s">
        <v>3428</v>
      </c>
      <c r="G912" s="305" t="s">
        <v>3429</v>
      </c>
      <c r="H912" s="290" t="s">
        <v>358</v>
      </c>
      <c r="I912" s="290" t="s">
        <v>8</v>
      </c>
      <c r="J912" s="290" t="s">
        <v>5</v>
      </c>
      <c r="K912" s="290" t="s">
        <v>60</v>
      </c>
      <c r="L912" s="290" t="s">
        <v>440</v>
      </c>
      <c r="M912" s="288" t="s">
        <v>5686</v>
      </c>
      <c r="N912" s="288" t="s">
        <v>101</v>
      </c>
      <c r="O912" s="290"/>
      <c r="P912" s="305" t="s">
        <v>37</v>
      </c>
      <c r="Q912" s="289"/>
    </row>
    <row r="913" spans="1:17" ht="57.6" x14ac:dyDescent="0.3">
      <c r="A913" s="284" t="s">
        <v>30</v>
      </c>
      <c r="B913" s="285" t="s">
        <v>5694</v>
      </c>
      <c r="C913" s="285"/>
      <c r="D913" s="285" t="s">
        <v>3430</v>
      </c>
      <c r="E913" s="304" t="s">
        <v>3431</v>
      </c>
      <c r="F913" s="304" t="s">
        <v>4783</v>
      </c>
      <c r="G913" s="304" t="s">
        <v>4784</v>
      </c>
      <c r="H913" s="287" t="s">
        <v>33</v>
      </c>
      <c r="I913" s="287" t="s">
        <v>4</v>
      </c>
      <c r="J913" s="287" t="s">
        <v>5</v>
      </c>
      <c r="K913" s="287" t="s">
        <v>60</v>
      </c>
      <c r="L913" s="287" t="s">
        <v>440</v>
      </c>
      <c r="M913" s="285" t="s">
        <v>4590</v>
      </c>
      <c r="N913" s="285" t="s">
        <v>36</v>
      </c>
      <c r="O913" s="287" t="s">
        <v>10</v>
      </c>
      <c r="P913" s="304" t="s">
        <v>37</v>
      </c>
      <c r="Q913" s="286"/>
    </row>
    <row r="914" spans="1:17" ht="86.4" x14ac:dyDescent="0.3">
      <c r="A914" s="284" t="s">
        <v>30</v>
      </c>
      <c r="B914" s="288" t="s">
        <v>6301</v>
      </c>
      <c r="C914" s="288" t="s">
        <v>3432</v>
      </c>
      <c r="D914" s="288" t="s">
        <v>3433</v>
      </c>
      <c r="E914" s="305" t="s">
        <v>3434</v>
      </c>
      <c r="F914" s="305" t="s">
        <v>3435</v>
      </c>
      <c r="G914" s="305" t="s">
        <v>3436</v>
      </c>
      <c r="H914" s="290" t="s">
        <v>358</v>
      </c>
      <c r="I914" s="290" t="s">
        <v>8</v>
      </c>
      <c r="J914" s="290" t="s">
        <v>5</v>
      </c>
      <c r="K914" s="290" t="s">
        <v>60</v>
      </c>
      <c r="L914" s="290" t="s">
        <v>440</v>
      </c>
      <c r="M914" s="288" t="s">
        <v>5686</v>
      </c>
      <c r="N914" s="288" t="s">
        <v>36</v>
      </c>
      <c r="O914" s="290" t="s">
        <v>144</v>
      </c>
      <c r="P914" s="305" t="s">
        <v>37</v>
      </c>
      <c r="Q914" s="289"/>
    </row>
    <row r="915" spans="1:17" ht="86.4" x14ac:dyDescent="0.3">
      <c r="A915" s="284" t="s">
        <v>30</v>
      </c>
      <c r="B915" s="285" t="s">
        <v>5162</v>
      </c>
      <c r="C915" s="285" t="s">
        <v>3437</v>
      </c>
      <c r="D915" s="285" t="s">
        <v>3438</v>
      </c>
      <c r="E915" s="304" t="s">
        <v>3439</v>
      </c>
      <c r="F915" s="304" t="s">
        <v>3440</v>
      </c>
      <c r="G915" s="304" t="s">
        <v>3441</v>
      </c>
      <c r="H915" s="287" t="s">
        <v>358</v>
      </c>
      <c r="I915" s="287" t="s">
        <v>8</v>
      </c>
      <c r="J915" s="287" t="s">
        <v>5</v>
      </c>
      <c r="K915" s="287" t="s">
        <v>60</v>
      </c>
      <c r="L915" s="287" t="s">
        <v>440</v>
      </c>
      <c r="M915" s="285" t="s">
        <v>5686</v>
      </c>
      <c r="N915" s="285" t="s">
        <v>36</v>
      </c>
      <c r="O915" s="287" t="s">
        <v>144</v>
      </c>
      <c r="P915" s="304" t="s">
        <v>37</v>
      </c>
      <c r="Q915" s="286"/>
    </row>
    <row r="916" spans="1:17" ht="86.4" x14ac:dyDescent="0.3">
      <c r="A916" s="284" t="s">
        <v>30</v>
      </c>
      <c r="B916" s="288" t="s">
        <v>5162</v>
      </c>
      <c r="C916" s="288" t="s">
        <v>3442</v>
      </c>
      <c r="D916" s="288" t="s">
        <v>3443</v>
      </c>
      <c r="E916" s="305" t="s">
        <v>3444</v>
      </c>
      <c r="F916" s="305" t="s">
        <v>3445</v>
      </c>
      <c r="G916" s="305" t="s">
        <v>3446</v>
      </c>
      <c r="H916" s="290" t="s">
        <v>358</v>
      </c>
      <c r="I916" s="290" t="s">
        <v>8</v>
      </c>
      <c r="J916" s="290" t="s">
        <v>5</v>
      </c>
      <c r="K916" s="290" t="s">
        <v>60</v>
      </c>
      <c r="L916" s="290" t="s">
        <v>440</v>
      </c>
      <c r="M916" s="288" t="s">
        <v>5686</v>
      </c>
      <c r="N916" s="288" t="s">
        <v>36</v>
      </c>
      <c r="O916" s="290" t="s">
        <v>144</v>
      </c>
      <c r="P916" s="305" t="s">
        <v>37</v>
      </c>
      <c r="Q916" s="289"/>
    </row>
    <row r="917" spans="1:17" ht="86.4" x14ac:dyDescent="0.3">
      <c r="A917" s="284" t="s">
        <v>30</v>
      </c>
      <c r="B917" s="285" t="s">
        <v>5162</v>
      </c>
      <c r="C917" s="285" t="s">
        <v>3447</v>
      </c>
      <c r="D917" s="285" t="s">
        <v>3448</v>
      </c>
      <c r="E917" s="304" t="s">
        <v>3449</v>
      </c>
      <c r="F917" s="304" t="s">
        <v>3450</v>
      </c>
      <c r="G917" s="304" t="s">
        <v>3451</v>
      </c>
      <c r="H917" s="287" t="s">
        <v>358</v>
      </c>
      <c r="I917" s="287" t="s">
        <v>8</v>
      </c>
      <c r="J917" s="287" t="s">
        <v>5</v>
      </c>
      <c r="K917" s="287" t="s">
        <v>60</v>
      </c>
      <c r="L917" s="287" t="s">
        <v>440</v>
      </c>
      <c r="M917" s="285" t="s">
        <v>5686</v>
      </c>
      <c r="N917" s="285" t="s">
        <v>36</v>
      </c>
      <c r="O917" s="287" t="s">
        <v>144</v>
      </c>
      <c r="P917" s="304" t="s">
        <v>37</v>
      </c>
      <c r="Q917" s="286"/>
    </row>
    <row r="918" spans="1:17" ht="86.4" x14ac:dyDescent="0.3">
      <c r="A918" s="284" t="s">
        <v>30</v>
      </c>
      <c r="B918" s="288" t="s">
        <v>5162</v>
      </c>
      <c r="C918" s="288" t="s">
        <v>3452</v>
      </c>
      <c r="D918" s="288" t="s">
        <v>3453</v>
      </c>
      <c r="E918" s="305" t="s">
        <v>3454</v>
      </c>
      <c r="F918" s="305" t="s">
        <v>3455</v>
      </c>
      <c r="G918" s="305" t="s">
        <v>3456</v>
      </c>
      <c r="H918" s="290" t="s">
        <v>358</v>
      </c>
      <c r="I918" s="290" t="s">
        <v>8</v>
      </c>
      <c r="J918" s="290" t="s">
        <v>5</v>
      </c>
      <c r="K918" s="290" t="s">
        <v>60</v>
      </c>
      <c r="L918" s="290" t="s">
        <v>440</v>
      </c>
      <c r="M918" s="288" t="s">
        <v>5686</v>
      </c>
      <c r="N918" s="288" t="s">
        <v>36</v>
      </c>
      <c r="O918" s="290" t="s">
        <v>144</v>
      </c>
      <c r="P918" s="305" t="s">
        <v>37</v>
      </c>
      <c r="Q918" s="289"/>
    </row>
    <row r="919" spans="1:17" ht="100.8" x14ac:dyDescent="0.3">
      <c r="A919" s="284" t="s">
        <v>30</v>
      </c>
      <c r="B919" s="285" t="s">
        <v>5685</v>
      </c>
      <c r="C919" s="285" t="s">
        <v>3457</v>
      </c>
      <c r="D919" s="285" t="s">
        <v>3458</v>
      </c>
      <c r="E919" s="304" t="s">
        <v>3459</v>
      </c>
      <c r="F919" s="304" t="s">
        <v>3460</v>
      </c>
      <c r="G919" s="304" t="s">
        <v>3461</v>
      </c>
      <c r="H919" s="287" t="s">
        <v>358</v>
      </c>
      <c r="I919" s="287" t="s">
        <v>8</v>
      </c>
      <c r="J919" s="287" t="s">
        <v>5</v>
      </c>
      <c r="K919" s="287" t="s">
        <v>60</v>
      </c>
      <c r="L919" s="287" t="s">
        <v>440</v>
      </c>
      <c r="M919" s="285" t="s">
        <v>5686</v>
      </c>
      <c r="N919" s="285" t="s">
        <v>101</v>
      </c>
      <c r="O919" s="287"/>
      <c r="P919" s="304" t="s">
        <v>37</v>
      </c>
      <c r="Q919" s="286"/>
    </row>
    <row r="920" spans="1:17" ht="57.6" x14ac:dyDescent="0.3">
      <c r="A920" s="284" t="s">
        <v>30</v>
      </c>
      <c r="B920" s="288" t="s">
        <v>5824</v>
      </c>
      <c r="C920" s="288"/>
      <c r="D920" s="288" t="s">
        <v>3462</v>
      </c>
      <c r="E920" s="305" t="s">
        <v>3463</v>
      </c>
      <c r="F920" s="305" t="s">
        <v>3464</v>
      </c>
      <c r="G920" s="305" t="s">
        <v>3465</v>
      </c>
      <c r="H920" s="290" t="s">
        <v>33</v>
      </c>
      <c r="I920" s="290" t="s">
        <v>4</v>
      </c>
      <c r="J920" s="290" t="s">
        <v>5</v>
      </c>
      <c r="K920" s="290" t="s">
        <v>60</v>
      </c>
      <c r="L920" s="290" t="s">
        <v>440</v>
      </c>
      <c r="M920" s="288" t="s">
        <v>5686</v>
      </c>
      <c r="N920" s="288" t="s">
        <v>36</v>
      </c>
      <c r="O920" s="290"/>
      <c r="P920" s="305" t="s">
        <v>37</v>
      </c>
      <c r="Q920" s="289"/>
    </row>
    <row r="921" spans="1:17" ht="57.6" x14ac:dyDescent="0.3">
      <c r="A921" s="284" t="s">
        <v>30</v>
      </c>
      <c r="B921" s="285" t="s">
        <v>5824</v>
      </c>
      <c r="C921" s="285"/>
      <c r="D921" s="285" t="s">
        <v>3466</v>
      </c>
      <c r="E921" s="304" t="s">
        <v>3467</v>
      </c>
      <c r="F921" s="304" t="s">
        <v>3468</v>
      </c>
      <c r="G921" s="304" t="s">
        <v>3469</v>
      </c>
      <c r="H921" s="287" t="s">
        <v>33</v>
      </c>
      <c r="I921" s="287" t="s">
        <v>4</v>
      </c>
      <c r="J921" s="287" t="s">
        <v>5</v>
      </c>
      <c r="K921" s="287" t="s">
        <v>60</v>
      </c>
      <c r="L921" s="287" t="s">
        <v>440</v>
      </c>
      <c r="M921" s="285" t="s">
        <v>5686</v>
      </c>
      <c r="N921" s="285" t="s">
        <v>36</v>
      </c>
      <c r="O921" s="287"/>
      <c r="P921" s="304" t="s">
        <v>37</v>
      </c>
      <c r="Q921" s="286"/>
    </row>
    <row r="922" spans="1:17" ht="72" x14ac:dyDescent="0.3">
      <c r="A922" s="284" t="s">
        <v>30</v>
      </c>
      <c r="B922" s="288" t="s">
        <v>5693</v>
      </c>
      <c r="C922" s="288"/>
      <c r="D922" s="288" t="s">
        <v>3470</v>
      </c>
      <c r="E922" s="305" t="s">
        <v>3471</v>
      </c>
      <c r="F922" s="305" t="s">
        <v>4785</v>
      </c>
      <c r="G922" s="305" t="s">
        <v>4786</v>
      </c>
      <c r="H922" s="290" t="s">
        <v>33</v>
      </c>
      <c r="I922" s="290" t="s">
        <v>4</v>
      </c>
      <c r="J922" s="290" t="s">
        <v>5</v>
      </c>
      <c r="K922" s="290" t="s">
        <v>60</v>
      </c>
      <c r="L922" s="290" t="s">
        <v>440</v>
      </c>
      <c r="M922" s="288" t="s">
        <v>4590</v>
      </c>
      <c r="N922" s="288" t="s">
        <v>36</v>
      </c>
      <c r="O922" s="290" t="s">
        <v>10</v>
      </c>
      <c r="P922" s="305" t="s">
        <v>37</v>
      </c>
      <c r="Q922" s="289"/>
    </row>
    <row r="923" spans="1:17" ht="72" x14ac:dyDescent="0.3">
      <c r="A923" s="284" t="s">
        <v>30</v>
      </c>
      <c r="B923" s="285" t="s">
        <v>5824</v>
      </c>
      <c r="C923" s="285"/>
      <c r="D923" s="285" t="s">
        <v>3472</v>
      </c>
      <c r="E923" s="304" t="s">
        <v>3473</v>
      </c>
      <c r="F923" s="304" t="s">
        <v>3474</v>
      </c>
      <c r="G923" s="304" t="s">
        <v>3475</v>
      </c>
      <c r="H923" s="287" t="s">
        <v>33</v>
      </c>
      <c r="I923" s="287" t="s">
        <v>4</v>
      </c>
      <c r="J923" s="287" t="s">
        <v>5</v>
      </c>
      <c r="K923" s="287" t="s">
        <v>60</v>
      </c>
      <c r="L923" s="287" t="s">
        <v>440</v>
      </c>
      <c r="M923" s="285" t="s">
        <v>4590</v>
      </c>
      <c r="N923" s="285" t="s">
        <v>36</v>
      </c>
      <c r="O923" s="287" t="s">
        <v>10</v>
      </c>
      <c r="P923" s="304" t="s">
        <v>37</v>
      </c>
      <c r="Q923" s="286"/>
    </row>
    <row r="924" spans="1:17" ht="72" x14ac:dyDescent="0.3">
      <c r="A924" s="284" t="s">
        <v>30</v>
      </c>
      <c r="B924" s="288" t="s">
        <v>5824</v>
      </c>
      <c r="C924" s="288"/>
      <c r="D924" s="288" t="s">
        <v>3476</v>
      </c>
      <c r="E924" s="305" t="s">
        <v>3477</v>
      </c>
      <c r="F924" s="305" t="s">
        <v>4787</v>
      </c>
      <c r="G924" s="305" t="s">
        <v>4788</v>
      </c>
      <c r="H924" s="290" t="s">
        <v>33</v>
      </c>
      <c r="I924" s="290" t="s">
        <v>4</v>
      </c>
      <c r="J924" s="290" t="s">
        <v>5</v>
      </c>
      <c r="K924" s="290" t="s">
        <v>60</v>
      </c>
      <c r="L924" s="290" t="s">
        <v>440</v>
      </c>
      <c r="M924" s="288" t="s">
        <v>4590</v>
      </c>
      <c r="N924" s="288" t="s">
        <v>36</v>
      </c>
      <c r="O924" s="290" t="s">
        <v>10</v>
      </c>
      <c r="P924" s="305" t="s">
        <v>37</v>
      </c>
      <c r="Q924" s="289"/>
    </row>
    <row r="925" spans="1:17" ht="72" x14ac:dyDescent="0.3">
      <c r="A925" s="284" t="s">
        <v>30</v>
      </c>
      <c r="B925" s="285" t="s">
        <v>5693</v>
      </c>
      <c r="C925" s="285"/>
      <c r="D925" s="285" t="s">
        <v>3478</v>
      </c>
      <c r="E925" s="304" t="s">
        <v>3479</v>
      </c>
      <c r="F925" s="304" t="s">
        <v>3480</v>
      </c>
      <c r="G925" s="304" t="s">
        <v>3481</v>
      </c>
      <c r="H925" s="287" t="s">
        <v>33</v>
      </c>
      <c r="I925" s="287" t="s">
        <v>4</v>
      </c>
      <c r="J925" s="287" t="s">
        <v>5</v>
      </c>
      <c r="K925" s="287" t="s">
        <v>60</v>
      </c>
      <c r="L925" s="287" t="s">
        <v>440</v>
      </c>
      <c r="M925" s="285" t="s">
        <v>4590</v>
      </c>
      <c r="N925" s="285" t="s">
        <v>36</v>
      </c>
      <c r="O925" s="287" t="s">
        <v>4385</v>
      </c>
      <c r="P925" s="304" t="s">
        <v>37</v>
      </c>
      <c r="Q925" s="286"/>
    </row>
    <row r="926" spans="1:17" ht="72" x14ac:dyDescent="0.3">
      <c r="A926" s="284" t="s">
        <v>30</v>
      </c>
      <c r="B926" s="288" t="s">
        <v>5824</v>
      </c>
      <c r="C926" s="288"/>
      <c r="D926" s="288" t="s">
        <v>3482</v>
      </c>
      <c r="E926" s="305" t="s">
        <v>3483</v>
      </c>
      <c r="F926" s="305" t="s">
        <v>4789</v>
      </c>
      <c r="G926" s="305" t="s">
        <v>4790</v>
      </c>
      <c r="H926" s="290" t="s">
        <v>33</v>
      </c>
      <c r="I926" s="290" t="s">
        <v>4</v>
      </c>
      <c r="J926" s="290" t="s">
        <v>5</v>
      </c>
      <c r="K926" s="290" t="s">
        <v>60</v>
      </c>
      <c r="L926" s="290" t="s">
        <v>440</v>
      </c>
      <c r="M926" s="288" t="s">
        <v>4590</v>
      </c>
      <c r="N926" s="288" t="s">
        <v>36</v>
      </c>
      <c r="O926" s="290" t="s">
        <v>10</v>
      </c>
      <c r="P926" s="305" t="s">
        <v>37</v>
      </c>
      <c r="Q926" s="289"/>
    </row>
    <row r="927" spans="1:17" ht="72" x14ac:dyDescent="0.3">
      <c r="A927" s="284" t="s">
        <v>30</v>
      </c>
      <c r="B927" s="285" t="s">
        <v>5824</v>
      </c>
      <c r="C927" s="285"/>
      <c r="D927" s="285" t="s">
        <v>3484</v>
      </c>
      <c r="E927" s="304" t="s">
        <v>3485</v>
      </c>
      <c r="F927" s="304" t="s">
        <v>4791</v>
      </c>
      <c r="G927" s="304" t="s">
        <v>4792</v>
      </c>
      <c r="H927" s="287" t="s">
        <v>33</v>
      </c>
      <c r="I927" s="287" t="s">
        <v>4</v>
      </c>
      <c r="J927" s="287" t="s">
        <v>5</v>
      </c>
      <c r="K927" s="287" t="s">
        <v>60</v>
      </c>
      <c r="L927" s="287" t="s">
        <v>440</v>
      </c>
      <c r="M927" s="285" t="s">
        <v>4590</v>
      </c>
      <c r="N927" s="285" t="s">
        <v>36</v>
      </c>
      <c r="O927" s="287" t="s">
        <v>10</v>
      </c>
      <c r="P927" s="304" t="s">
        <v>37</v>
      </c>
      <c r="Q927" s="286"/>
    </row>
    <row r="928" spans="1:17" ht="57.6" x14ac:dyDescent="0.3">
      <c r="A928" s="284" t="s">
        <v>30</v>
      </c>
      <c r="B928" s="288" t="s">
        <v>5824</v>
      </c>
      <c r="C928" s="288"/>
      <c r="D928" s="288" t="s">
        <v>3486</v>
      </c>
      <c r="E928" s="305" t="s">
        <v>3487</v>
      </c>
      <c r="F928" s="305" t="s">
        <v>3488</v>
      </c>
      <c r="G928" s="305" t="s">
        <v>3489</v>
      </c>
      <c r="H928" s="290" t="s">
        <v>33</v>
      </c>
      <c r="I928" s="290" t="s">
        <v>4</v>
      </c>
      <c r="J928" s="290" t="s">
        <v>5</v>
      </c>
      <c r="K928" s="290" t="s">
        <v>60</v>
      </c>
      <c r="L928" s="290" t="s">
        <v>440</v>
      </c>
      <c r="M928" s="288" t="s">
        <v>5686</v>
      </c>
      <c r="N928" s="288" t="s">
        <v>36</v>
      </c>
      <c r="O928" s="290" t="s">
        <v>13</v>
      </c>
      <c r="P928" s="305" t="s">
        <v>37</v>
      </c>
      <c r="Q928" s="289"/>
    </row>
    <row r="929" spans="1:17" ht="72" x14ac:dyDescent="0.3">
      <c r="A929" s="284" t="s">
        <v>30</v>
      </c>
      <c r="B929" s="285" t="s">
        <v>6334</v>
      </c>
      <c r="C929" s="285"/>
      <c r="D929" s="285" t="s">
        <v>3490</v>
      </c>
      <c r="E929" s="304" t="s">
        <v>3491</v>
      </c>
      <c r="F929" s="304" t="s">
        <v>3492</v>
      </c>
      <c r="G929" s="304" t="s">
        <v>3493</v>
      </c>
      <c r="H929" s="287" t="s">
        <v>33</v>
      </c>
      <c r="I929" s="287" t="s">
        <v>4</v>
      </c>
      <c r="J929" s="287" t="s">
        <v>6</v>
      </c>
      <c r="K929" s="287" t="s">
        <v>69</v>
      </c>
      <c r="L929" s="287" t="s">
        <v>1100</v>
      </c>
      <c r="M929" s="285" t="s">
        <v>343</v>
      </c>
      <c r="N929" s="285" t="s">
        <v>36</v>
      </c>
      <c r="O929" s="287" t="s">
        <v>13</v>
      </c>
      <c r="P929" s="304" t="s">
        <v>37</v>
      </c>
      <c r="Q929" s="286"/>
    </row>
    <row r="930" spans="1:17" ht="72" x14ac:dyDescent="0.3">
      <c r="A930" s="284" t="s">
        <v>30</v>
      </c>
      <c r="B930" s="288" t="s">
        <v>5714</v>
      </c>
      <c r="C930" s="288"/>
      <c r="D930" s="288" t="s">
        <v>3494</v>
      </c>
      <c r="E930" s="305" t="s">
        <v>3495</v>
      </c>
      <c r="F930" s="305" t="s">
        <v>3496</v>
      </c>
      <c r="G930" s="305" t="s">
        <v>3497</v>
      </c>
      <c r="H930" s="290" t="s">
        <v>33</v>
      </c>
      <c r="I930" s="290" t="s">
        <v>4</v>
      </c>
      <c r="J930" s="290" t="s">
        <v>5</v>
      </c>
      <c r="K930" s="290" t="s">
        <v>69</v>
      </c>
      <c r="L930" s="290" t="s">
        <v>1192</v>
      </c>
      <c r="M930" s="288" t="s">
        <v>5666</v>
      </c>
      <c r="N930" s="288" t="s">
        <v>36</v>
      </c>
      <c r="O930" s="290" t="s">
        <v>13</v>
      </c>
      <c r="P930" s="305" t="s">
        <v>37</v>
      </c>
      <c r="Q930" s="289"/>
    </row>
    <row r="931" spans="1:17" ht="86.4" x14ac:dyDescent="0.3">
      <c r="A931" s="284" t="s">
        <v>30</v>
      </c>
      <c r="B931" s="285" t="s">
        <v>5327</v>
      </c>
      <c r="C931" s="285"/>
      <c r="D931" s="285" t="s">
        <v>3498</v>
      </c>
      <c r="E931" s="304" t="s">
        <v>3499</v>
      </c>
      <c r="F931" s="304" t="s">
        <v>3500</v>
      </c>
      <c r="G931" s="304" t="s">
        <v>3501</v>
      </c>
      <c r="H931" s="287" t="s">
        <v>33</v>
      </c>
      <c r="I931" s="287" t="s">
        <v>4</v>
      </c>
      <c r="J931" s="287" t="s">
        <v>5</v>
      </c>
      <c r="K931" s="287" t="s">
        <v>53</v>
      </c>
      <c r="L931" s="287" t="s">
        <v>434</v>
      </c>
      <c r="M931" s="285" t="s">
        <v>4616</v>
      </c>
      <c r="N931" s="285" t="s">
        <v>36</v>
      </c>
      <c r="O931" s="287" t="s">
        <v>1024</v>
      </c>
      <c r="P931" s="304" t="s">
        <v>37</v>
      </c>
      <c r="Q931" s="286"/>
    </row>
    <row r="932" spans="1:17" ht="57.6" x14ac:dyDescent="0.3">
      <c r="A932" s="284" t="s">
        <v>30</v>
      </c>
      <c r="B932" s="288" t="s">
        <v>5948</v>
      </c>
      <c r="C932" s="288" t="s">
        <v>4971</v>
      </c>
      <c r="D932" s="288" t="s">
        <v>4972</v>
      </c>
      <c r="E932" s="305" t="s">
        <v>5825</v>
      </c>
      <c r="F932" s="305" t="s">
        <v>5328</v>
      </c>
      <c r="G932" s="305" t="s">
        <v>4973</v>
      </c>
      <c r="H932" s="290" t="s">
        <v>68</v>
      </c>
      <c r="I932" s="290" t="s">
        <v>16</v>
      </c>
      <c r="J932" s="290" t="s">
        <v>6</v>
      </c>
      <c r="K932" s="290" t="s">
        <v>969</v>
      </c>
      <c r="L932" s="290" t="s">
        <v>5027</v>
      </c>
      <c r="M932" s="288" t="s">
        <v>4974</v>
      </c>
      <c r="N932" s="288" t="s">
        <v>101</v>
      </c>
      <c r="O932" s="290" t="s">
        <v>5130</v>
      </c>
      <c r="P932" s="305" t="s">
        <v>37</v>
      </c>
      <c r="Q932" s="289"/>
    </row>
    <row r="933" spans="1:17" ht="57.6" x14ac:dyDescent="0.3">
      <c r="A933" s="284" t="s">
        <v>30</v>
      </c>
      <c r="B933" s="285" t="s">
        <v>5948</v>
      </c>
      <c r="C933" s="285" t="s">
        <v>4975</v>
      </c>
      <c r="D933" s="285" t="s">
        <v>4976</v>
      </c>
      <c r="E933" s="304" t="s">
        <v>4977</v>
      </c>
      <c r="F933" s="304" t="s">
        <v>5329</v>
      </c>
      <c r="G933" s="304" t="s">
        <v>4978</v>
      </c>
      <c r="H933" s="287" t="s">
        <v>68</v>
      </c>
      <c r="I933" s="287" t="s">
        <v>16</v>
      </c>
      <c r="J933" s="287" t="s">
        <v>6</v>
      </c>
      <c r="K933" s="287" t="s">
        <v>969</v>
      </c>
      <c r="L933" s="287" t="s">
        <v>5027</v>
      </c>
      <c r="M933" s="285" t="s">
        <v>4974</v>
      </c>
      <c r="N933" s="285" t="s">
        <v>101</v>
      </c>
      <c r="O933" s="287" t="s">
        <v>5131</v>
      </c>
      <c r="P933" s="304" t="s">
        <v>37</v>
      </c>
      <c r="Q933" s="286"/>
    </row>
    <row r="934" spans="1:17" ht="57.6" x14ac:dyDescent="0.3">
      <c r="A934" s="284" t="s">
        <v>30</v>
      </c>
      <c r="B934" s="288" t="s">
        <v>5948</v>
      </c>
      <c r="C934" s="288" t="s">
        <v>4979</v>
      </c>
      <c r="D934" s="288" t="s">
        <v>4980</v>
      </c>
      <c r="E934" s="305" t="s">
        <v>4981</v>
      </c>
      <c r="F934" s="305" t="s">
        <v>5330</v>
      </c>
      <c r="G934" s="305" t="s">
        <v>4982</v>
      </c>
      <c r="H934" s="290" t="s">
        <v>68</v>
      </c>
      <c r="I934" s="290" t="s">
        <v>16</v>
      </c>
      <c r="J934" s="290" t="s">
        <v>6</v>
      </c>
      <c r="K934" s="290" t="s">
        <v>969</v>
      </c>
      <c r="L934" s="290" t="s">
        <v>5027</v>
      </c>
      <c r="M934" s="288" t="s">
        <v>4974</v>
      </c>
      <c r="N934" s="288" t="s">
        <v>101</v>
      </c>
      <c r="O934" s="290" t="s">
        <v>5132</v>
      </c>
      <c r="P934" s="305" t="s">
        <v>37</v>
      </c>
      <c r="Q934" s="289"/>
    </row>
    <row r="935" spans="1:17" ht="57.6" x14ac:dyDescent="0.3">
      <c r="A935" s="284" t="s">
        <v>30</v>
      </c>
      <c r="B935" s="285" t="s">
        <v>5948</v>
      </c>
      <c r="C935" s="285" t="s">
        <v>4983</v>
      </c>
      <c r="D935" s="285" t="s">
        <v>4984</v>
      </c>
      <c r="E935" s="304" t="s">
        <v>4985</v>
      </c>
      <c r="F935" s="304" t="s">
        <v>5331</v>
      </c>
      <c r="G935" s="304" t="s">
        <v>4986</v>
      </c>
      <c r="H935" s="287" t="s">
        <v>68</v>
      </c>
      <c r="I935" s="287" t="s">
        <v>16</v>
      </c>
      <c r="J935" s="287" t="s">
        <v>6</v>
      </c>
      <c r="K935" s="287" t="s">
        <v>969</v>
      </c>
      <c r="L935" s="287" t="s">
        <v>5027</v>
      </c>
      <c r="M935" s="285" t="s">
        <v>4974</v>
      </c>
      <c r="N935" s="285" t="s">
        <v>101</v>
      </c>
      <c r="O935" s="287" t="s">
        <v>5133</v>
      </c>
      <c r="P935" s="304" t="s">
        <v>37</v>
      </c>
      <c r="Q935" s="286"/>
    </row>
    <row r="936" spans="1:17" ht="57.6" x14ac:dyDescent="0.3">
      <c r="A936" s="284" t="s">
        <v>30</v>
      </c>
      <c r="B936" s="288" t="s">
        <v>5948</v>
      </c>
      <c r="C936" s="288" t="s">
        <v>4987</v>
      </c>
      <c r="D936" s="288" t="s">
        <v>4988</v>
      </c>
      <c r="E936" s="305" t="s">
        <v>4989</v>
      </c>
      <c r="F936" s="305" t="s">
        <v>5332</v>
      </c>
      <c r="G936" s="305" t="s">
        <v>4990</v>
      </c>
      <c r="H936" s="290" t="s">
        <v>68</v>
      </c>
      <c r="I936" s="290" t="s">
        <v>16</v>
      </c>
      <c r="J936" s="290" t="s">
        <v>6</v>
      </c>
      <c r="K936" s="290" t="s">
        <v>969</v>
      </c>
      <c r="L936" s="290" t="s">
        <v>5027</v>
      </c>
      <c r="M936" s="288" t="s">
        <v>4974</v>
      </c>
      <c r="N936" s="288" t="s">
        <v>101</v>
      </c>
      <c r="O936" s="290" t="s">
        <v>5131</v>
      </c>
      <c r="P936" s="305" t="s">
        <v>37</v>
      </c>
      <c r="Q936" s="289"/>
    </row>
    <row r="937" spans="1:17" ht="57.6" x14ac:dyDescent="0.3">
      <c r="A937" s="284" t="s">
        <v>30</v>
      </c>
      <c r="B937" s="285" t="s">
        <v>5948</v>
      </c>
      <c r="C937" s="285" t="s">
        <v>4991</v>
      </c>
      <c r="D937" s="285" t="s">
        <v>4992</v>
      </c>
      <c r="E937" s="304" t="s">
        <v>4993</v>
      </c>
      <c r="F937" s="304" t="s">
        <v>5333</v>
      </c>
      <c r="G937" s="304" t="s">
        <v>4994</v>
      </c>
      <c r="H937" s="287" t="s">
        <v>68</v>
      </c>
      <c r="I937" s="287" t="s">
        <v>16</v>
      </c>
      <c r="J937" s="287" t="s">
        <v>6</v>
      </c>
      <c r="K937" s="287" t="s">
        <v>969</v>
      </c>
      <c r="L937" s="287" t="s">
        <v>5027</v>
      </c>
      <c r="M937" s="285" t="s">
        <v>4974</v>
      </c>
      <c r="N937" s="285" t="s">
        <v>101</v>
      </c>
      <c r="O937" s="287" t="s">
        <v>5131</v>
      </c>
      <c r="P937" s="304" t="s">
        <v>37</v>
      </c>
      <c r="Q937" s="286"/>
    </row>
    <row r="938" spans="1:17" ht="57.6" x14ac:dyDescent="0.3">
      <c r="A938" s="284" t="s">
        <v>30</v>
      </c>
      <c r="B938" s="288" t="s">
        <v>5948</v>
      </c>
      <c r="C938" s="288" t="s">
        <v>4995</v>
      </c>
      <c r="D938" s="288" t="s">
        <v>4996</v>
      </c>
      <c r="E938" s="305" t="s">
        <v>4997</v>
      </c>
      <c r="F938" s="305" t="s">
        <v>5334</v>
      </c>
      <c r="G938" s="305" t="s">
        <v>4998</v>
      </c>
      <c r="H938" s="290" t="s">
        <v>68</v>
      </c>
      <c r="I938" s="290" t="s">
        <v>16</v>
      </c>
      <c r="J938" s="290" t="s">
        <v>6</v>
      </c>
      <c r="K938" s="290" t="s">
        <v>969</v>
      </c>
      <c r="L938" s="290" t="s">
        <v>5027</v>
      </c>
      <c r="M938" s="288" t="s">
        <v>4974</v>
      </c>
      <c r="N938" s="288" t="s">
        <v>101</v>
      </c>
      <c r="O938" s="290" t="s">
        <v>5133</v>
      </c>
      <c r="P938" s="305" t="s">
        <v>37</v>
      </c>
      <c r="Q938" s="289"/>
    </row>
    <row r="939" spans="1:17" ht="57.6" x14ac:dyDescent="0.3">
      <c r="A939" s="284" t="s">
        <v>30</v>
      </c>
      <c r="B939" s="285" t="s">
        <v>5948</v>
      </c>
      <c r="C939" s="285" t="s">
        <v>4999</v>
      </c>
      <c r="D939" s="285" t="s">
        <v>5000</v>
      </c>
      <c r="E939" s="304" t="s">
        <v>5001</v>
      </c>
      <c r="F939" s="304" t="s">
        <v>5335</v>
      </c>
      <c r="G939" s="304" t="s">
        <v>5002</v>
      </c>
      <c r="H939" s="287" t="s">
        <v>68</v>
      </c>
      <c r="I939" s="287" t="s">
        <v>16</v>
      </c>
      <c r="J939" s="287" t="s">
        <v>6</v>
      </c>
      <c r="K939" s="287" t="s">
        <v>969</v>
      </c>
      <c r="L939" s="287" t="s">
        <v>5027</v>
      </c>
      <c r="M939" s="285" t="s">
        <v>4974</v>
      </c>
      <c r="N939" s="285" t="s">
        <v>101</v>
      </c>
      <c r="O939" s="287" t="s">
        <v>5133</v>
      </c>
      <c r="P939" s="304" t="s">
        <v>37</v>
      </c>
      <c r="Q939" s="286"/>
    </row>
    <row r="940" spans="1:17" ht="57.6" x14ac:dyDescent="0.3">
      <c r="A940" s="284" t="s">
        <v>30</v>
      </c>
      <c r="B940" s="288" t="s">
        <v>5948</v>
      </c>
      <c r="C940" s="288" t="s">
        <v>5003</v>
      </c>
      <c r="D940" s="288" t="s">
        <v>5004</v>
      </c>
      <c r="E940" s="305" t="s">
        <v>5005</v>
      </c>
      <c r="F940" s="305" t="s">
        <v>5336</v>
      </c>
      <c r="G940" s="305" t="s">
        <v>5006</v>
      </c>
      <c r="H940" s="290" t="s">
        <v>68</v>
      </c>
      <c r="I940" s="290" t="s">
        <v>16</v>
      </c>
      <c r="J940" s="290" t="s">
        <v>6</v>
      </c>
      <c r="K940" s="290" t="s">
        <v>969</v>
      </c>
      <c r="L940" s="290" t="s">
        <v>5027</v>
      </c>
      <c r="M940" s="288" t="s">
        <v>4974</v>
      </c>
      <c r="N940" s="288" t="s">
        <v>101</v>
      </c>
      <c r="O940" s="290" t="s">
        <v>5134</v>
      </c>
      <c r="P940" s="305" t="s">
        <v>37</v>
      </c>
      <c r="Q940" s="289"/>
    </row>
    <row r="941" spans="1:17" ht="57.6" x14ac:dyDescent="0.3">
      <c r="A941" s="284" t="s">
        <v>30</v>
      </c>
      <c r="B941" s="285" t="s">
        <v>5948</v>
      </c>
      <c r="C941" s="285" t="s">
        <v>5007</v>
      </c>
      <c r="D941" s="285" t="s">
        <v>5008</v>
      </c>
      <c r="E941" s="304" t="s">
        <v>5009</v>
      </c>
      <c r="F941" s="304" t="s">
        <v>5337</v>
      </c>
      <c r="G941" s="304" t="s">
        <v>5010</v>
      </c>
      <c r="H941" s="287" t="s">
        <v>68</v>
      </c>
      <c r="I941" s="287" t="s">
        <v>16</v>
      </c>
      <c r="J941" s="287" t="s">
        <v>6</v>
      </c>
      <c r="K941" s="287" t="s">
        <v>969</v>
      </c>
      <c r="L941" s="287" t="s">
        <v>5027</v>
      </c>
      <c r="M941" s="285" t="s">
        <v>4974</v>
      </c>
      <c r="N941" s="285" t="s">
        <v>101</v>
      </c>
      <c r="O941" s="287" t="s">
        <v>5133</v>
      </c>
      <c r="P941" s="304" t="s">
        <v>37</v>
      </c>
      <c r="Q941" s="286"/>
    </row>
    <row r="942" spans="1:17" ht="57.6" x14ac:dyDescent="0.3">
      <c r="A942" s="284" t="s">
        <v>30</v>
      </c>
      <c r="B942" s="288" t="s">
        <v>5948</v>
      </c>
      <c r="C942" s="288" t="s">
        <v>5011</v>
      </c>
      <c r="D942" s="288" t="s">
        <v>5012</v>
      </c>
      <c r="E942" s="305" t="s">
        <v>5013</v>
      </c>
      <c r="F942" s="305" t="s">
        <v>5338</v>
      </c>
      <c r="G942" s="305" t="s">
        <v>5014</v>
      </c>
      <c r="H942" s="290" t="s">
        <v>68</v>
      </c>
      <c r="I942" s="290" t="s">
        <v>16</v>
      </c>
      <c r="J942" s="290" t="s">
        <v>6</v>
      </c>
      <c r="K942" s="290" t="s">
        <v>969</v>
      </c>
      <c r="L942" s="290" t="s">
        <v>5027</v>
      </c>
      <c r="M942" s="288" t="s">
        <v>4974</v>
      </c>
      <c r="N942" s="288" t="s">
        <v>101</v>
      </c>
      <c r="O942" s="290" t="s">
        <v>5135</v>
      </c>
      <c r="P942" s="305" t="s">
        <v>37</v>
      </c>
      <c r="Q942" s="289"/>
    </row>
    <row r="943" spans="1:17" ht="57.6" x14ac:dyDescent="0.3">
      <c r="A943" s="284" t="s">
        <v>30</v>
      </c>
      <c r="B943" s="285" t="s">
        <v>5948</v>
      </c>
      <c r="C943" s="285" t="s">
        <v>5015</v>
      </c>
      <c r="D943" s="285" t="s">
        <v>5016</v>
      </c>
      <c r="E943" s="304" t="s">
        <v>5017</v>
      </c>
      <c r="F943" s="304" t="s">
        <v>5339</v>
      </c>
      <c r="G943" s="304" t="s">
        <v>5018</v>
      </c>
      <c r="H943" s="287" t="s">
        <v>68</v>
      </c>
      <c r="I943" s="287" t="s">
        <v>16</v>
      </c>
      <c r="J943" s="287" t="s">
        <v>6</v>
      </c>
      <c r="K943" s="287" t="s">
        <v>969</v>
      </c>
      <c r="L943" s="287" t="s">
        <v>5027</v>
      </c>
      <c r="M943" s="285" t="s">
        <v>4974</v>
      </c>
      <c r="N943" s="285" t="s">
        <v>101</v>
      </c>
      <c r="O943" s="287" t="s">
        <v>5134</v>
      </c>
      <c r="P943" s="304" t="s">
        <v>37</v>
      </c>
      <c r="Q943" s="286"/>
    </row>
    <row r="944" spans="1:17" ht="57.6" x14ac:dyDescent="0.3">
      <c r="A944" s="284" t="s">
        <v>30</v>
      </c>
      <c r="B944" s="288" t="s">
        <v>5948</v>
      </c>
      <c r="C944" s="288" t="s">
        <v>5019</v>
      </c>
      <c r="D944" s="288" t="s">
        <v>5020</v>
      </c>
      <c r="E944" s="305" t="s">
        <v>5021</v>
      </c>
      <c r="F944" s="305" t="s">
        <v>5340</v>
      </c>
      <c r="G944" s="305" t="s">
        <v>5022</v>
      </c>
      <c r="H944" s="290" t="s">
        <v>68</v>
      </c>
      <c r="I944" s="290" t="s">
        <v>16</v>
      </c>
      <c r="J944" s="290" t="s">
        <v>6</v>
      </c>
      <c r="K944" s="290" t="s">
        <v>969</v>
      </c>
      <c r="L944" s="290" t="s">
        <v>5027</v>
      </c>
      <c r="M944" s="288" t="s">
        <v>4974</v>
      </c>
      <c r="N944" s="288" t="s">
        <v>101</v>
      </c>
      <c r="O944" s="290" t="s">
        <v>5132</v>
      </c>
      <c r="P944" s="305" t="s">
        <v>37</v>
      </c>
      <c r="Q944" s="289"/>
    </row>
    <row r="945" spans="1:17" ht="72" x14ac:dyDescent="0.3">
      <c r="A945" s="284" t="s">
        <v>30</v>
      </c>
      <c r="B945" s="285" t="s">
        <v>5712</v>
      </c>
      <c r="C945" s="285"/>
      <c r="D945" s="285" t="s">
        <v>3502</v>
      </c>
      <c r="E945" s="304" t="s">
        <v>3503</v>
      </c>
      <c r="F945" s="304" t="s">
        <v>3504</v>
      </c>
      <c r="G945" s="304" t="s">
        <v>3505</v>
      </c>
      <c r="H945" s="287" t="s">
        <v>33</v>
      </c>
      <c r="I945" s="287" t="s">
        <v>4</v>
      </c>
      <c r="J945" s="287" t="s">
        <v>5</v>
      </c>
      <c r="K945" s="287" t="s">
        <v>53</v>
      </c>
      <c r="L945" s="287" t="s">
        <v>166</v>
      </c>
      <c r="M945" s="285" t="s">
        <v>390</v>
      </c>
      <c r="N945" s="285" t="s">
        <v>36</v>
      </c>
      <c r="O945" s="287" t="s">
        <v>168</v>
      </c>
      <c r="P945" s="304" t="s">
        <v>37</v>
      </c>
      <c r="Q945" s="286"/>
    </row>
    <row r="946" spans="1:17" ht="86.4" x14ac:dyDescent="0.3">
      <c r="A946" s="284" t="s">
        <v>30</v>
      </c>
      <c r="B946" s="288" t="s">
        <v>5667</v>
      </c>
      <c r="C946" s="288"/>
      <c r="D946" s="288" t="s">
        <v>3506</v>
      </c>
      <c r="E946" s="305" t="s">
        <v>3507</v>
      </c>
      <c r="F946" s="305" t="s">
        <v>3508</v>
      </c>
      <c r="G946" s="305" t="s">
        <v>3509</v>
      </c>
      <c r="H946" s="290" t="s">
        <v>33</v>
      </c>
      <c r="I946" s="290" t="s">
        <v>4</v>
      </c>
      <c r="J946" s="290" t="s">
        <v>5</v>
      </c>
      <c r="K946" s="290" t="s">
        <v>69</v>
      </c>
      <c r="L946" s="290" t="s">
        <v>1100</v>
      </c>
      <c r="M946" s="288" t="s">
        <v>343</v>
      </c>
      <c r="N946" s="288" t="s">
        <v>36</v>
      </c>
      <c r="O946" s="290"/>
      <c r="P946" s="305" t="s">
        <v>37</v>
      </c>
      <c r="Q946" s="289"/>
    </row>
    <row r="947" spans="1:17" ht="86.4" x14ac:dyDescent="0.3">
      <c r="A947" s="284" t="s">
        <v>30</v>
      </c>
      <c r="B947" s="285" t="s">
        <v>5141</v>
      </c>
      <c r="C947" s="285" t="s">
        <v>4793</v>
      </c>
      <c r="D947" s="285" t="s">
        <v>4794</v>
      </c>
      <c r="E947" s="304" t="s">
        <v>4795</v>
      </c>
      <c r="F947" s="304" t="s">
        <v>4796</v>
      </c>
      <c r="G947" s="304" t="s">
        <v>4797</v>
      </c>
      <c r="H947" s="287" t="s">
        <v>68</v>
      </c>
      <c r="I947" s="287" t="s">
        <v>8</v>
      </c>
      <c r="J947" s="287" t="s">
        <v>5</v>
      </c>
      <c r="K947" s="287" t="s">
        <v>4836</v>
      </c>
      <c r="L947" s="287" t="s">
        <v>99</v>
      </c>
      <c r="M947" s="285" t="s">
        <v>4798</v>
      </c>
      <c r="N947" s="285" t="s">
        <v>101</v>
      </c>
      <c r="O947" s="287"/>
      <c r="P947" s="304" t="s">
        <v>37</v>
      </c>
      <c r="Q947" s="286"/>
    </row>
    <row r="948" spans="1:17" ht="86.4" x14ac:dyDescent="0.3">
      <c r="A948" s="284" t="s">
        <v>30</v>
      </c>
      <c r="B948" s="288" t="s">
        <v>5141</v>
      </c>
      <c r="C948" s="288" t="s">
        <v>4799</v>
      </c>
      <c r="D948" s="288" t="s">
        <v>4800</v>
      </c>
      <c r="E948" s="305" t="s">
        <v>4801</v>
      </c>
      <c r="F948" s="305" t="s">
        <v>4802</v>
      </c>
      <c r="G948" s="305" t="s">
        <v>4803</v>
      </c>
      <c r="H948" s="290" t="s">
        <v>68</v>
      </c>
      <c r="I948" s="290" t="s">
        <v>8</v>
      </c>
      <c r="J948" s="290" t="s">
        <v>5</v>
      </c>
      <c r="K948" s="290" t="s">
        <v>4836</v>
      </c>
      <c r="L948" s="290" t="s">
        <v>99</v>
      </c>
      <c r="M948" s="288" t="s">
        <v>4798</v>
      </c>
      <c r="N948" s="288" t="s">
        <v>101</v>
      </c>
      <c r="O948" s="290"/>
      <c r="P948" s="305" t="s">
        <v>37</v>
      </c>
      <c r="Q948" s="289"/>
    </row>
    <row r="949" spans="1:17" ht="57.6" x14ac:dyDescent="0.3">
      <c r="A949" s="284" t="s">
        <v>30</v>
      </c>
      <c r="B949" s="285" t="s">
        <v>5161</v>
      </c>
      <c r="C949" s="285"/>
      <c r="D949" s="285" t="s">
        <v>3510</v>
      </c>
      <c r="E949" s="304" t="s">
        <v>3511</v>
      </c>
      <c r="F949" s="304" t="s">
        <v>3512</v>
      </c>
      <c r="G949" s="304" t="s">
        <v>3513</v>
      </c>
      <c r="H949" s="287" t="s">
        <v>33</v>
      </c>
      <c r="I949" s="287" t="s">
        <v>4</v>
      </c>
      <c r="J949" s="287" t="s">
        <v>5</v>
      </c>
      <c r="K949" s="287" t="s">
        <v>69</v>
      </c>
      <c r="L949" s="287" t="s">
        <v>2152</v>
      </c>
      <c r="M949" s="285" t="s">
        <v>5666</v>
      </c>
      <c r="N949" s="285" t="s">
        <v>36</v>
      </c>
      <c r="O949" s="287" t="s">
        <v>13</v>
      </c>
      <c r="P949" s="304" t="s">
        <v>37</v>
      </c>
      <c r="Q949" s="286"/>
    </row>
    <row r="950" spans="1:17" ht="57.6" x14ac:dyDescent="0.3">
      <c r="A950" s="284" t="s">
        <v>30</v>
      </c>
      <c r="B950" s="288" t="s">
        <v>5161</v>
      </c>
      <c r="C950" s="288"/>
      <c r="D950" s="288" t="s">
        <v>3514</v>
      </c>
      <c r="E950" s="305" t="s">
        <v>3515</v>
      </c>
      <c r="F950" s="305" t="s">
        <v>3516</v>
      </c>
      <c r="G950" s="305" t="s">
        <v>3517</v>
      </c>
      <c r="H950" s="290" t="s">
        <v>33</v>
      </c>
      <c r="I950" s="290" t="s">
        <v>4</v>
      </c>
      <c r="J950" s="290" t="s">
        <v>5</v>
      </c>
      <c r="K950" s="290" t="s">
        <v>69</v>
      </c>
      <c r="L950" s="290" t="s">
        <v>2152</v>
      </c>
      <c r="M950" s="288" t="s">
        <v>5666</v>
      </c>
      <c r="N950" s="288" t="s">
        <v>36</v>
      </c>
      <c r="O950" s="290" t="s">
        <v>2079</v>
      </c>
      <c r="P950" s="305" t="s">
        <v>37</v>
      </c>
      <c r="Q950" s="289"/>
    </row>
    <row r="951" spans="1:17" ht="57.6" x14ac:dyDescent="0.3">
      <c r="A951" s="284" t="s">
        <v>30</v>
      </c>
      <c r="B951" s="285" t="s">
        <v>4804</v>
      </c>
      <c r="C951" s="285" t="s">
        <v>3518</v>
      </c>
      <c r="D951" s="285" t="s">
        <v>3519</v>
      </c>
      <c r="E951" s="304" t="s">
        <v>3520</v>
      </c>
      <c r="F951" s="304" t="s">
        <v>3521</v>
      </c>
      <c r="G951" s="304" t="s">
        <v>3522</v>
      </c>
      <c r="H951" s="287" t="s">
        <v>33</v>
      </c>
      <c r="I951" s="287" t="s">
        <v>8</v>
      </c>
      <c r="J951" s="287" t="s">
        <v>5</v>
      </c>
      <c r="K951" s="287" t="s">
        <v>69</v>
      </c>
      <c r="L951" s="287" t="s">
        <v>2152</v>
      </c>
      <c r="M951" s="285" t="s">
        <v>5666</v>
      </c>
      <c r="N951" s="285" t="s">
        <v>36</v>
      </c>
      <c r="O951" s="287" t="s">
        <v>2079</v>
      </c>
      <c r="P951" s="304" t="s">
        <v>37</v>
      </c>
      <c r="Q951" s="286"/>
    </row>
    <row r="952" spans="1:17" ht="57.6" x14ac:dyDescent="0.3">
      <c r="A952" s="284" t="s">
        <v>30</v>
      </c>
      <c r="B952" s="288" t="s">
        <v>6402</v>
      </c>
      <c r="C952" s="288" t="s">
        <v>3523</v>
      </c>
      <c r="D952" s="288" t="s">
        <v>3524</v>
      </c>
      <c r="E952" s="305" t="s">
        <v>3525</v>
      </c>
      <c r="F952" s="305" t="s">
        <v>3526</v>
      </c>
      <c r="G952" s="305" t="s">
        <v>3527</v>
      </c>
      <c r="H952" s="290" t="s">
        <v>33</v>
      </c>
      <c r="I952" s="290" t="s">
        <v>8</v>
      </c>
      <c r="J952" s="290" t="s">
        <v>5</v>
      </c>
      <c r="K952" s="290" t="s">
        <v>69</v>
      </c>
      <c r="L952" s="290" t="s">
        <v>2152</v>
      </c>
      <c r="M952" s="288" t="s">
        <v>5666</v>
      </c>
      <c r="N952" s="288" t="s">
        <v>36</v>
      </c>
      <c r="O952" s="290" t="s">
        <v>2079</v>
      </c>
      <c r="P952" s="305" t="s">
        <v>37</v>
      </c>
      <c r="Q952" s="289"/>
    </row>
    <row r="953" spans="1:17" ht="57.6" x14ac:dyDescent="0.3">
      <c r="A953" s="284" t="s">
        <v>30</v>
      </c>
      <c r="B953" s="285" t="s">
        <v>6402</v>
      </c>
      <c r="C953" s="285" t="s">
        <v>3528</v>
      </c>
      <c r="D953" s="285" t="s">
        <v>3529</v>
      </c>
      <c r="E953" s="304" t="s">
        <v>3530</v>
      </c>
      <c r="F953" s="304" t="s">
        <v>3531</v>
      </c>
      <c r="G953" s="304" t="s">
        <v>3532</v>
      </c>
      <c r="H953" s="287" t="s">
        <v>33</v>
      </c>
      <c r="I953" s="287" t="s">
        <v>8</v>
      </c>
      <c r="J953" s="287" t="s">
        <v>5</v>
      </c>
      <c r="K953" s="287" t="s">
        <v>69</v>
      </c>
      <c r="L953" s="287" t="s">
        <v>2152</v>
      </c>
      <c r="M953" s="285" t="s">
        <v>5666</v>
      </c>
      <c r="N953" s="285" t="s">
        <v>36</v>
      </c>
      <c r="O953" s="287" t="s">
        <v>2079</v>
      </c>
      <c r="P953" s="304" t="s">
        <v>37</v>
      </c>
      <c r="Q953" s="286"/>
    </row>
    <row r="954" spans="1:17" ht="57.6" x14ac:dyDescent="0.3">
      <c r="A954" s="284" t="s">
        <v>30</v>
      </c>
      <c r="B954" s="288" t="s">
        <v>6402</v>
      </c>
      <c r="C954" s="288" t="s">
        <v>3533</v>
      </c>
      <c r="D954" s="288" t="s">
        <v>3534</v>
      </c>
      <c r="E954" s="305" t="s">
        <v>3535</v>
      </c>
      <c r="F954" s="305" t="s">
        <v>3536</v>
      </c>
      <c r="G954" s="305" t="s">
        <v>3537</v>
      </c>
      <c r="H954" s="290" t="s">
        <v>33</v>
      </c>
      <c r="I954" s="290" t="s">
        <v>8</v>
      </c>
      <c r="J954" s="290" t="s">
        <v>5</v>
      </c>
      <c r="K954" s="290" t="s">
        <v>69</v>
      </c>
      <c r="L954" s="290" t="s">
        <v>2152</v>
      </c>
      <c r="M954" s="288" t="s">
        <v>5666</v>
      </c>
      <c r="N954" s="288" t="s">
        <v>36</v>
      </c>
      <c r="O954" s="290" t="s">
        <v>2079</v>
      </c>
      <c r="P954" s="305" t="s">
        <v>37</v>
      </c>
      <c r="Q954" s="289"/>
    </row>
    <row r="955" spans="1:17" ht="57.6" x14ac:dyDescent="0.3">
      <c r="A955" s="284" t="s">
        <v>30</v>
      </c>
      <c r="B955" s="285" t="s">
        <v>6402</v>
      </c>
      <c r="C955" s="285" t="s">
        <v>3538</v>
      </c>
      <c r="D955" s="285" t="s">
        <v>3539</v>
      </c>
      <c r="E955" s="304" t="s">
        <v>3540</v>
      </c>
      <c r="F955" s="304" t="s">
        <v>3541</v>
      </c>
      <c r="G955" s="304" t="s">
        <v>3542</v>
      </c>
      <c r="H955" s="287" t="s">
        <v>33</v>
      </c>
      <c r="I955" s="287" t="s">
        <v>8</v>
      </c>
      <c r="J955" s="287" t="s">
        <v>5</v>
      </c>
      <c r="K955" s="287" t="s">
        <v>69</v>
      </c>
      <c r="L955" s="287" t="s">
        <v>2152</v>
      </c>
      <c r="M955" s="285" t="s">
        <v>5666</v>
      </c>
      <c r="N955" s="285" t="s">
        <v>36</v>
      </c>
      <c r="O955" s="287" t="s">
        <v>2079</v>
      </c>
      <c r="P955" s="304" t="s">
        <v>37</v>
      </c>
      <c r="Q955" s="286"/>
    </row>
    <row r="956" spans="1:17" ht="57.6" x14ac:dyDescent="0.3">
      <c r="A956" s="284" t="s">
        <v>30</v>
      </c>
      <c r="B956" s="288" t="s">
        <v>5161</v>
      </c>
      <c r="C956" s="288" t="s">
        <v>3543</v>
      </c>
      <c r="D956" s="288" t="s">
        <v>3544</v>
      </c>
      <c r="E956" s="305" t="s">
        <v>3545</v>
      </c>
      <c r="F956" s="305" t="s">
        <v>3546</v>
      </c>
      <c r="G956" s="305" t="s">
        <v>3547</v>
      </c>
      <c r="H956" s="290" t="s">
        <v>33</v>
      </c>
      <c r="I956" s="290" t="s">
        <v>8</v>
      </c>
      <c r="J956" s="290" t="s">
        <v>5</v>
      </c>
      <c r="K956" s="290" t="s">
        <v>69</v>
      </c>
      <c r="L956" s="290" t="s">
        <v>2152</v>
      </c>
      <c r="M956" s="288" t="s">
        <v>5666</v>
      </c>
      <c r="N956" s="288" t="s">
        <v>36</v>
      </c>
      <c r="O956" s="290" t="s">
        <v>2079</v>
      </c>
      <c r="P956" s="305" t="s">
        <v>37</v>
      </c>
      <c r="Q956" s="289"/>
    </row>
    <row r="957" spans="1:17" ht="57.6" x14ac:dyDescent="0.3">
      <c r="A957" s="284" t="s">
        <v>30</v>
      </c>
      <c r="B957" s="285" t="s">
        <v>5161</v>
      </c>
      <c r="C957" s="285" t="s">
        <v>3548</v>
      </c>
      <c r="D957" s="285" t="s">
        <v>3549</v>
      </c>
      <c r="E957" s="304" t="s">
        <v>3550</v>
      </c>
      <c r="F957" s="304" t="s">
        <v>3551</v>
      </c>
      <c r="G957" s="304" t="s">
        <v>3552</v>
      </c>
      <c r="H957" s="287" t="s">
        <v>33</v>
      </c>
      <c r="I957" s="287" t="s">
        <v>8</v>
      </c>
      <c r="J957" s="287" t="s">
        <v>5</v>
      </c>
      <c r="K957" s="287" t="s">
        <v>69</v>
      </c>
      <c r="L957" s="287" t="s">
        <v>2152</v>
      </c>
      <c r="M957" s="285" t="s">
        <v>5666</v>
      </c>
      <c r="N957" s="285" t="s">
        <v>36</v>
      </c>
      <c r="O957" s="287" t="s">
        <v>2079</v>
      </c>
      <c r="P957" s="304" t="s">
        <v>37</v>
      </c>
      <c r="Q957" s="286"/>
    </row>
    <row r="958" spans="1:17" ht="57.6" x14ac:dyDescent="0.3">
      <c r="A958" s="284" t="s">
        <v>30</v>
      </c>
      <c r="B958" s="288" t="s">
        <v>5161</v>
      </c>
      <c r="C958" s="288" t="s">
        <v>3553</v>
      </c>
      <c r="D958" s="288" t="s">
        <v>3554</v>
      </c>
      <c r="E958" s="305" t="s">
        <v>3555</v>
      </c>
      <c r="F958" s="305" t="s">
        <v>3556</v>
      </c>
      <c r="G958" s="305" t="s">
        <v>3557</v>
      </c>
      <c r="H958" s="290" t="s">
        <v>33</v>
      </c>
      <c r="I958" s="290" t="s">
        <v>8</v>
      </c>
      <c r="J958" s="290" t="s">
        <v>5</v>
      </c>
      <c r="K958" s="290" t="s">
        <v>69</v>
      </c>
      <c r="L958" s="290" t="s">
        <v>2152</v>
      </c>
      <c r="M958" s="288" t="s">
        <v>5666</v>
      </c>
      <c r="N958" s="288" t="s">
        <v>36</v>
      </c>
      <c r="O958" s="290" t="s">
        <v>2079</v>
      </c>
      <c r="P958" s="305" t="s">
        <v>37</v>
      </c>
      <c r="Q958" s="289"/>
    </row>
    <row r="959" spans="1:17" ht="57.6" x14ac:dyDescent="0.3">
      <c r="A959" s="284" t="s">
        <v>30</v>
      </c>
      <c r="B959" s="285" t="s">
        <v>5161</v>
      </c>
      <c r="C959" s="285" t="s">
        <v>3558</v>
      </c>
      <c r="D959" s="285" t="s">
        <v>3559</v>
      </c>
      <c r="E959" s="304" t="s">
        <v>3560</v>
      </c>
      <c r="F959" s="304" t="s">
        <v>3561</v>
      </c>
      <c r="G959" s="304" t="s">
        <v>3562</v>
      </c>
      <c r="H959" s="287" t="s">
        <v>33</v>
      </c>
      <c r="I959" s="287" t="s">
        <v>8</v>
      </c>
      <c r="J959" s="287" t="s">
        <v>5</v>
      </c>
      <c r="K959" s="287" t="s">
        <v>69</v>
      </c>
      <c r="L959" s="287" t="s">
        <v>2152</v>
      </c>
      <c r="M959" s="285" t="s">
        <v>5666</v>
      </c>
      <c r="N959" s="285" t="s">
        <v>36</v>
      </c>
      <c r="O959" s="287" t="s">
        <v>2079</v>
      </c>
      <c r="P959" s="304" t="s">
        <v>37</v>
      </c>
      <c r="Q959" s="286"/>
    </row>
    <row r="960" spans="1:17" ht="57.6" x14ac:dyDescent="0.3">
      <c r="A960" s="284" t="s">
        <v>30</v>
      </c>
      <c r="B960" s="288" t="s">
        <v>5161</v>
      </c>
      <c r="C960" s="288" t="s">
        <v>3563</v>
      </c>
      <c r="D960" s="288" t="s">
        <v>3564</v>
      </c>
      <c r="E960" s="305" t="s">
        <v>3565</v>
      </c>
      <c r="F960" s="305" t="s">
        <v>3566</v>
      </c>
      <c r="G960" s="305" t="s">
        <v>3567</v>
      </c>
      <c r="H960" s="290" t="s">
        <v>33</v>
      </c>
      <c r="I960" s="290" t="s">
        <v>8</v>
      </c>
      <c r="J960" s="290" t="s">
        <v>5</v>
      </c>
      <c r="K960" s="290" t="s">
        <v>69</v>
      </c>
      <c r="L960" s="290" t="s">
        <v>2152</v>
      </c>
      <c r="M960" s="288" t="s">
        <v>5666</v>
      </c>
      <c r="N960" s="288" t="s">
        <v>36</v>
      </c>
      <c r="O960" s="290" t="s">
        <v>2079</v>
      </c>
      <c r="P960" s="305" t="s">
        <v>37</v>
      </c>
      <c r="Q960" s="289"/>
    </row>
    <row r="961" spans="1:17" ht="43.2" x14ac:dyDescent="0.3">
      <c r="A961" s="284" t="s">
        <v>30</v>
      </c>
      <c r="B961" s="285" t="s">
        <v>5161</v>
      </c>
      <c r="C961" s="285"/>
      <c r="D961" s="285" t="s">
        <v>3568</v>
      </c>
      <c r="E961" s="304" t="s">
        <v>3569</v>
      </c>
      <c r="F961" s="304" t="s">
        <v>3570</v>
      </c>
      <c r="G961" s="304" t="s">
        <v>3571</v>
      </c>
      <c r="H961" s="287" t="s">
        <v>33</v>
      </c>
      <c r="I961" s="287" t="s">
        <v>4</v>
      </c>
      <c r="J961" s="287" t="s">
        <v>5</v>
      </c>
      <c r="K961" s="287" t="s">
        <v>69</v>
      </c>
      <c r="L961" s="287" t="s">
        <v>2152</v>
      </c>
      <c r="M961" s="285" t="s">
        <v>5666</v>
      </c>
      <c r="N961" s="285" t="s">
        <v>101</v>
      </c>
      <c r="O961" s="287"/>
      <c r="P961" s="304" t="s">
        <v>37</v>
      </c>
      <c r="Q961" s="286"/>
    </row>
    <row r="962" spans="1:17" ht="57.6" x14ac:dyDescent="0.3">
      <c r="A962" s="284" t="s">
        <v>30</v>
      </c>
      <c r="B962" s="288" t="s">
        <v>6353</v>
      </c>
      <c r="C962" s="288"/>
      <c r="D962" s="288" t="s">
        <v>3572</v>
      </c>
      <c r="E962" s="305" t="s">
        <v>3573</v>
      </c>
      <c r="F962" s="305" t="s">
        <v>3574</v>
      </c>
      <c r="G962" s="305" t="s">
        <v>3575</v>
      </c>
      <c r="H962" s="290" t="s">
        <v>33</v>
      </c>
      <c r="I962" s="290" t="s">
        <v>4</v>
      </c>
      <c r="J962" s="290" t="s">
        <v>5</v>
      </c>
      <c r="K962" s="290" t="s">
        <v>60</v>
      </c>
      <c r="L962" s="290" t="s">
        <v>440</v>
      </c>
      <c r="M962" s="288" t="s">
        <v>2026</v>
      </c>
      <c r="N962" s="288" t="s">
        <v>36</v>
      </c>
      <c r="O962" s="290" t="s">
        <v>4385</v>
      </c>
      <c r="P962" s="305" t="s">
        <v>37</v>
      </c>
      <c r="Q962" s="289"/>
    </row>
    <row r="963" spans="1:17" ht="57.6" x14ac:dyDescent="0.3">
      <c r="A963" s="284" t="s">
        <v>30</v>
      </c>
      <c r="B963" s="285" t="s">
        <v>5695</v>
      </c>
      <c r="C963" s="285" t="s">
        <v>3576</v>
      </c>
      <c r="D963" s="285" t="s">
        <v>3577</v>
      </c>
      <c r="E963" s="304" t="s">
        <v>5826</v>
      </c>
      <c r="F963" s="304" t="s">
        <v>5827</v>
      </c>
      <c r="G963" s="304" t="s">
        <v>5828</v>
      </c>
      <c r="H963" s="287" t="s">
        <v>33</v>
      </c>
      <c r="I963" s="287" t="s">
        <v>8</v>
      </c>
      <c r="J963" s="287" t="s">
        <v>5</v>
      </c>
      <c r="K963" s="287" t="s">
        <v>34</v>
      </c>
      <c r="L963" s="287" t="s">
        <v>602</v>
      </c>
      <c r="M963" s="285" t="s">
        <v>603</v>
      </c>
      <c r="N963" s="285" t="s">
        <v>101</v>
      </c>
      <c r="O963" s="287"/>
      <c r="P963" s="304" t="s">
        <v>37</v>
      </c>
      <c r="Q963" s="286"/>
    </row>
    <row r="964" spans="1:17" ht="57.6" x14ac:dyDescent="0.3">
      <c r="A964" s="284" t="s">
        <v>30</v>
      </c>
      <c r="B964" s="288" t="s">
        <v>5683</v>
      </c>
      <c r="C964" s="288" t="s">
        <v>3578</v>
      </c>
      <c r="D964" s="288" t="s">
        <v>3579</v>
      </c>
      <c r="E964" s="305" t="s">
        <v>3580</v>
      </c>
      <c r="F964" s="305" t="s">
        <v>3581</v>
      </c>
      <c r="G964" s="305" t="s">
        <v>3582</v>
      </c>
      <c r="H964" s="290" t="s">
        <v>33</v>
      </c>
      <c r="I964" s="290" t="s">
        <v>8</v>
      </c>
      <c r="J964" s="290" t="s">
        <v>5</v>
      </c>
      <c r="K964" s="290" t="s">
        <v>53</v>
      </c>
      <c r="L964" s="290" t="s">
        <v>166</v>
      </c>
      <c r="M964" s="288" t="s">
        <v>390</v>
      </c>
      <c r="N964" s="288" t="s">
        <v>36</v>
      </c>
      <c r="O964" s="290" t="s">
        <v>578</v>
      </c>
      <c r="P964" s="305" t="s">
        <v>37</v>
      </c>
      <c r="Q964" s="289"/>
    </row>
    <row r="965" spans="1:17" ht="57.6" x14ac:dyDescent="0.3">
      <c r="A965" s="284" t="s">
        <v>30</v>
      </c>
      <c r="B965" s="285" t="s">
        <v>5683</v>
      </c>
      <c r="C965" s="285" t="s">
        <v>3583</v>
      </c>
      <c r="D965" s="285" t="s">
        <v>3584</v>
      </c>
      <c r="E965" s="304" t="s">
        <v>3585</v>
      </c>
      <c r="F965" s="304" t="s">
        <v>5829</v>
      </c>
      <c r="G965" s="304" t="s">
        <v>5830</v>
      </c>
      <c r="H965" s="287" t="s">
        <v>33</v>
      </c>
      <c r="I965" s="287" t="s">
        <v>8</v>
      </c>
      <c r="J965" s="287" t="s">
        <v>5</v>
      </c>
      <c r="K965" s="287" t="s">
        <v>53</v>
      </c>
      <c r="L965" s="287" t="s">
        <v>166</v>
      </c>
      <c r="M965" s="285" t="s">
        <v>390</v>
      </c>
      <c r="N965" s="285" t="s">
        <v>36</v>
      </c>
      <c r="O965" s="287" t="s">
        <v>578</v>
      </c>
      <c r="P965" s="304" t="s">
        <v>37</v>
      </c>
      <c r="Q965" s="286"/>
    </row>
    <row r="966" spans="1:17" ht="72" x14ac:dyDescent="0.3">
      <c r="A966" s="284" t="s">
        <v>30</v>
      </c>
      <c r="B966" s="288" t="s">
        <v>5831</v>
      </c>
      <c r="C966" s="288"/>
      <c r="D966" s="288" t="s">
        <v>3586</v>
      </c>
      <c r="E966" s="305" t="s">
        <v>3587</v>
      </c>
      <c r="F966" s="305" t="s">
        <v>3588</v>
      </c>
      <c r="G966" s="305" t="s">
        <v>3589</v>
      </c>
      <c r="H966" s="290" t="s">
        <v>33</v>
      </c>
      <c r="I966" s="290" t="s">
        <v>4</v>
      </c>
      <c r="J966" s="290" t="s">
        <v>5</v>
      </c>
      <c r="K966" s="290" t="s">
        <v>53</v>
      </c>
      <c r="L966" s="290" t="s">
        <v>166</v>
      </c>
      <c r="M966" s="288" t="s">
        <v>390</v>
      </c>
      <c r="N966" s="288" t="s">
        <v>36</v>
      </c>
      <c r="O966" s="290" t="s">
        <v>9</v>
      </c>
      <c r="P966" s="305" t="s">
        <v>37</v>
      </c>
      <c r="Q966" s="289"/>
    </row>
    <row r="967" spans="1:17" ht="43.2" x14ac:dyDescent="0.3">
      <c r="A967" s="284" t="s">
        <v>30</v>
      </c>
      <c r="B967" s="285" t="s">
        <v>5237</v>
      </c>
      <c r="C967" s="285" t="s">
        <v>3590</v>
      </c>
      <c r="D967" s="285" t="s">
        <v>3591</v>
      </c>
      <c r="E967" s="304" t="s">
        <v>3592</v>
      </c>
      <c r="F967" s="304" t="s">
        <v>3593</v>
      </c>
      <c r="G967" s="304" t="s">
        <v>3594</v>
      </c>
      <c r="H967" s="287" t="s">
        <v>33</v>
      </c>
      <c r="I967" s="287" t="s">
        <v>8</v>
      </c>
      <c r="J967" s="287" t="s">
        <v>5</v>
      </c>
      <c r="K967" s="287" t="s">
        <v>69</v>
      </c>
      <c r="L967" s="287" t="s">
        <v>1192</v>
      </c>
      <c r="M967" s="285" t="s">
        <v>5666</v>
      </c>
      <c r="N967" s="285" t="s">
        <v>36</v>
      </c>
      <c r="O967" s="287" t="s">
        <v>2079</v>
      </c>
      <c r="P967" s="304" t="s">
        <v>37</v>
      </c>
      <c r="Q967" s="286"/>
    </row>
    <row r="968" spans="1:17" ht="43.2" x14ac:dyDescent="0.3">
      <c r="A968" s="284" t="s">
        <v>30</v>
      </c>
      <c r="B968" s="288" t="s">
        <v>5237</v>
      </c>
      <c r="C968" s="288" t="s">
        <v>3595</v>
      </c>
      <c r="D968" s="288" t="s">
        <v>3596</v>
      </c>
      <c r="E968" s="305" t="s">
        <v>3597</v>
      </c>
      <c r="F968" s="305" t="s">
        <v>3598</v>
      </c>
      <c r="G968" s="305" t="s">
        <v>3599</v>
      </c>
      <c r="H968" s="290" t="s">
        <v>33</v>
      </c>
      <c r="I968" s="290" t="s">
        <v>8</v>
      </c>
      <c r="J968" s="290" t="s">
        <v>5</v>
      </c>
      <c r="K968" s="290" t="s">
        <v>69</v>
      </c>
      <c r="L968" s="290" t="s">
        <v>1192</v>
      </c>
      <c r="M968" s="288" t="s">
        <v>5666</v>
      </c>
      <c r="N968" s="288" t="s">
        <v>36</v>
      </c>
      <c r="O968" s="290" t="s">
        <v>2079</v>
      </c>
      <c r="P968" s="305" t="s">
        <v>37</v>
      </c>
      <c r="Q968" s="289"/>
    </row>
    <row r="969" spans="1:17" ht="43.2" x14ac:dyDescent="0.3">
      <c r="A969" s="284" t="s">
        <v>30</v>
      </c>
      <c r="B969" s="285" t="s">
        <v>5237</v>
      </c>
      <c r="C969" s="285" t="s">
        <v>3600</v>
      </c>
      <c r="D969" s="285" t="s">
        <v>3601</v>
      </c>
      <c r="E969" s="304" t="s">
        <v>3602</v>
      </c>
      <c r="F969" s="304" t="s">
        <v>3593</v>
      </c>
      <c r="G969" s="304" t="s">
        <v>3603</v>
      </c>
      <c r="H969" s="287" t="s">
        <v>33</v>
      </c>
      <c r="I969" s="287" t="s">
        <v>8</v>
      </c>
      <c r="J969" s="287" t="s">
        <v>5</v>
      </c>
      <c r="K969" s="287" t="s">
        <v>69</v>
      </c>
      <c r="L969" s="287" t="s">
        <v>1192</v>
      </c>
      <c r="M969" s="285" t="s">
        <v>5666</v>
      </c>
      <c r="N969" s="285" t="s">
        <v>36</v>
      </c>
      <c r="O969" s="287" t="s">
        <v>2079</v>
      </c>
      <c r="P969" s="304" t="s">
        <v>37</v>
      </c>
      <c r="Q969" s="286"/>
    </row>
    <row r="970" spans="1:17" ht="43.2" x14ac:dyDescent="0.3">
      <c r="A970" s="284" t="s">
        <v>30</v>
      </c>
      <c r="B970" s="288" t="s">
        <v>5237</v>
      </c>
      <c r="C970" s="288" t="s">
        <v>3604</v>
      </c>
      <c r="D970" s="288" t="s">
        <v>3605</v>
      </c>
      <c r="E970" s="305" t="s">
        <v>3606</v>
      </c>
      <c r="F970" s="305" t="s">
        <v>3546</v>
      </c>
      <c r="G970" s="305" t="s">
        <v>1612</v>
      </c>
      <c r="H970" s="290" t="s">
        <v>33</v>
      </c>
      <c r="I970" s="290" t="s">
        <v>8</v>
      </c>
      <c r="J970" s="290" t="s">
        <v>5</v>
      </c>
      <c r="K970" s="290" t="s">
        <v>69</v>
      </c>
      <c r="L970" s="290" t="s">
        <v>1192</v>
      </c>
      <c r="M970" s="288" t="s">
        <v>5666</v>
      </c>
      <c r="N970" s="288" t="s">
        <v>36</v>
      </c>
      <c r="O970" s="290" t="s">
        <v>2079</v>
      </c>
      <c r="P970" s="305" t="s">
        <v>37</v>
      </c>
      <c r="Q970" s="289"/>
    </row>
    <row r="971" spans="1:17" ht="43.2" x14ac:dyDescent="0.3">
      <c r="A971" s="284" t="s">
        <v>30</v>
      </c>
      <c r="B971" s="285" t="s">
        <v>5237</v>
      </c>
      <c r="C971" s="285" t="s">
        <v>3607</v>
      </c>
      <c r="D971" s="285" t="s">
        <v>3608</v>
      </c>
      <c r="E971" s="304" t="s">
        <v>3609</v>
      </c>
      <c r="F971" s="304" t="s">
        <v>3546</v>
      </c>
      <c r="G971" s="304" t="s">
        <v>1640</v>
      </c>
      <c r="H971" s="287" t="s">
        <v>33</v>
      </c>
      <c r="I971" s="287" t="s">
        <v>8</v>
      </c>
      <c r="J971" s="287" t="s">
        <v>5</v>
      </c>
      <c r="K971" s="287" t="s">
        <v>69</v>
      </c>
      <c r="L971" s="287" t="s">
        <v>1192</v>
      </c>
      <c r="M971" s="285" t="s">
        <v>5666</v>
      </c>
      <c r="N971" s="285" t="s">
        <v>36</v>
      </c>
      <c r="O971" s="287" t="s">
        <v>3610</v>
      </c>
      <c r="P971" s="304" t="s">
        <v>37</v>
      </c>
      <c r="Q971" s="286"/>
    </row>
    <row r="972" spans="1:17" ht="43.2" x14ac:dyDescent="0.3">
      <c r="A972" s="284" t="s">
        <v>30</v>
      </c>
      <c r="B972" s="288" t="s">
        <v>5237</v>
      </c>
      <c r="C972" s="288" t="s">
        <v>3611</v>
      </c>
      <c r="D972" s="288" t="s">
        <v>3612</v>
      </c>
      <c r="E972" s="305" t="s">
        <v>3613</v>
      </c>
      <c r="F972" s="305" t="s">
        <v>3614</v>
      </c>
      <c r="G972" s="305" t="s">
        <v>3615</v>
      </c>
      <c r="H972" s="290" t="s">
        <v>33</v>
      </c>
      <c r="I972" s="290" t="s">
        <v>8</v>
      </c>
      <c r="J972" s="290" t="s">
        <v>5</v>
      </c>
      <c r="K972" s="290" t="s">
        <v>69</v>
      </c>
      <c r="L972" s="290" t="s">
        <v>1192</v>
      </c>
      <c r="M972" s="288" t="s">
        <v>5666</v>
      </c>
      <c r="N972" s="288" t="s">
        <v>36</v>
      </c>
      <c r="O972" s="290" t="s">
        <v>2079</v>
      </c>
      <c r="P972" s="305" t="s">
        <v>37</v>
      </c>
      <c r="Q972" s="289"/>
    </row>
    <row r="973" spans="1:17" ht="43.2" x14ac:dyDescent="0.3">
      <c r="A973" s="284" t="s">
        <v>30</v>
      </c>
      <c r="B973" s="285" t="s">
        <v>5237</v>
      </c>
      <c r="C973" s="285" t="s">
        <v>3616</v>
      </c>
      <c r="D973" s="285" t="s">
        <v>3617</v>
      </c>
      <c r="E973" s="304" t="s">
        <v>3618</v>
      </c>
      <c r="F973" s="304" t="s">
        <v>3619</v>
      </c>
      <c r="G973" s="304" t="s">
        <v>3620</v>
      </c>
      <c r="H973" s="287" t="s">
        <v>33</v>
      </c>
      <c r="I973" s="287" t="s">
        <v>8</v>
      </c>
      <c r="J973" s="287" t="s">
        <v>5</v>
      </c>
      <c r="K973" s="287" t="s">
        <v>69</v>
      </c>
      <c r="L973" s="287" t="s">
        <v>1192</v>
      </c>
      <c r="M973" s="285" t="s">
        <v>5666</v>
      </c>
      <c r="N973" s="285"/>
      <c r="O973" s="287" t="s">
        <v>2079</v>
      </c>
      <c r="P973" s="304" t="s">
        <v>37</v>
      </c>
      <c r="Q973" s="286"/>
    </row>
    <row r="974" spans="1:17" ht="57.6" x14ac:dyDescent="0.3">
      <c r="A974" s="284" t="s">
        <v>30</v>
      </c>
      <c r="B974" s="288" t="s">
        <v>5341</v>
      </c>
      <c r="C974" s="288"/>
      <c r="D974" s="288" t="s">
        <v>3621</v>
      </c>
      <c r="E974" s="305" t="s">
        <v>3622</v>
      </c>
      <c r="F974" s="305" t="s">
        <v>3623</v>
      </c>
      <c r="G974" s="305" t="s">
        <v>3624</v>
      </c>
      <c r="H974" s="290" t="s">
        <v>33</v>
      </c>
      <c r="I974" s="290" t="s">
        <v>4</v>
      </c>
      <c r="J974" s="290" t="s">
        <v>5</v>
      </c>
      <c r="K974" s="290" t="s">
        <v>69</v>
      </c>
      <c r="L974" s="290" t="s">
        <v>1192</v>
      </c>
      <c r="M974" s="288" t="s">
        <v>5666</v>
      </c>
      <c r="N974" s="288" t="s">
        <v>36</v>
      </c>
      <c r="O974" s="290" t="s">
        <v>13</v>
      </c>
      <c r="P974" s="305" t="s">
        <v>37</v>
      </c>
      <c r="Q974" s="289"/>
    </row>
    <row r="975" spans="1:17" ht="86.4" x14ac:dyDescent="0.3">
      <c r="A975" s="284" t="s">
        <v>30</v>
      </c>
      <c r="B975" s="285" t="s">
        <v>5342</v>
      </c>
      <c r="C975" s="285"/>
      <c r="D975" s="285" t="s">
        <v>3625</v>
      </c>
      <c r="E975" s="304" t="s">
        <v>3626</v>
      </c>
      <c r="F975" s="304" t="s">
        <v>3627</v>
      </c>
      <c r="G975" s="304" t="s">
        <v>3628</v>
      </c>
      <c r="H975" s="287" t="s">
        <v>33</v>
      </c>
      <c r="I975" s="287" t="s">
        <v>4</v>
      </c>
      <c r="J975" s="287" t="s">
        <v>5</v>
      </c>
      <c r="K975" s="287" t="s">
        <v>69</v>
      </c>
      <c r="L975" s="287" t="s">
        <v>1192</v>
      </c>
      <c r="M975" s="285" t="s">
        <v>5666</v>
      </c>
      <c r="N975" s="285" t="s">
        <v>36</v>
      </c>
      <c r="O975" s="287" t="s">
        <v>13</v>
      </c>
      <c r="P975" s="304" t="s">
        <v>37</v>
      </c>
      <c r="Q975" s="286"/>
    </row>
    <row r="976" spans="1:17" ht="86.4" x14ac:dyDescent="0.3">
      <c r="A976" s="306" t="s">
        <v>6450</v>
      </c>
      <c r="B976" s="289"/>
      <c r="C976" s="288" t="s">
        <v>6451</v>
      </c>
      <c r="D976" s="288" t="s">
        <v>6452</v>
      </c>
      <c r="E976" s="305" t="s">
        <v>6453</v>
      </c>
      <c r="F976" s="305" t="s">
        <v>6454</v>
      </c>
      <c r="G976" s="305" t="s">
        <v>6455</v>
      </c>
      <c r="H976" s="290" t="s">
        <v>358</v>
      </c>
      <c r="I976" s="290" t="s">
        <v>8</v>
      </c>
      <c r="J976" s="290" t="s">
        <v>5</v>
      </c>
      <c r="K976" s="290" t="s">
        <v>1292</v>
      </c>
      <c r="L976" s="290"/>
      <c r="M976" s="288" t="s">
        <v>6456</v>
      </c>
      <c r="N976" s="288" t="s">
        <v>101</v>
      </c>
      <c r="O976" s="290" t="s">
        <v>6457</v>
      </c>
      <c r="P976" s="305" t="s">
        <v>37</v>
      </c>
      <c r="Q976" s="289"/>
    </row>
    <row r="977" spans="1:17" ht="57.6" x14ac:dyDescent="0.3">
      <c r="A977" s="284" t="s">
        <v>30</v>
      </c>
      <c r="B977" s="285" t="s">
        <v>6432</v>
      </c>
      <c r="C977" s="285" t="s">
        <v>3629</v>
      </c>
      <c r="D977" s="285" t="s">
        <v>3630</v>
      </c>
      <c r="E977" s="304" t="s">
        <v>3631</v>
      </c>
      <c r="F977" s="304" t="s">
        <v>3632</v>
      </c>
      <c r="G977" s="304" t="s">
        <v>3633</v>
      </c>
      <c r="H977" s="287" t="s">
        <v>33</v>
      </c>
      <c r="I977" s="287" t="s">
        <v>4</v>
      </c>
      <c r="J977" s="287" t="s">
        <v>5</v>
      </c>
      <c r="K977" s="287" t="s">
        <v>709</v>
      </c>
      <c r="L977" s="287" t="s">
        <v>1577</v>
      </c>
      <c r="M977" s="285" t="s">
        <v>1578</v>
      </c>
      <c r="N977" s="285" t="s">
        <v>36</v>
      </c>
      <c r="O977" s="287" t="s">
        <v>13</v>
      </c>
      <c r="P977" s="304" t="s">
        <v>37</v>
      </c>
      <c r="Q977" s="286"/>
    </row>
    <row r="978" spans="1:17" ht="57.6" x14ac:dyDescent="0.3">
      <c r="A978" s="284" t="s">
        <v>30</v>
      </c>
      <c r="B978" s="288" t="s">
        <v>5187</v>
      </c>
      <c r="C978" s="288"/>
      <c r="D978" s="288" t="s">
        <v>3634</v>
      </c>
      <c r="E978" s="305" t="s">
        <v>3635</v>
      </c>
      <c r="F978" s="305" t="s">
        <v>4541</v>
      </c>
      <c r="G978" s="305" t="s">
        <v>4542</v>
      </c>
      <c r="H978" s="290" t="s">
        <v>33</v>
      </c>
      <c r="I978" s="290" t="s">
        <v>4</v>
      </c>
      <c r="J978" s="290" t="s">
        <v>5</v>
      </c>
      <c r="K978" s="290" t="s">
        <v>34</v>
      </c>
      <c r="L978" s="290" t="s">
        <v>35</v>
      </c>
      <c r="M978" s="288" t="s">
        <v>4616</v>
      </c>
      <c r="N978" s="288" t="s">
        <v>36</v>
      </c>
      <c r="O978" s="290" t="s">
        <v>578</v>
      </c>
      <c r="P978" s="305" t="s">
        <v>37</v>
      </c>
      <c r="Q978" s="289"/>
    </row>
    <row r="979" spans="1:17" ht="86.4" x14ac:dyDescent="0.3">
      <c r="A979" s="284" t="s">
        <v>30</v>
      </c>
      <c r="B979" s="285" t="s">
        <v>6458</v>
      </c>
      <c r="C979" s="285" t="s">
        <v>5971</v>
      </c>
      <c r="D979" s="285" t="s">
        <v>5972</v>
      </c>
      <c r="E979" s="304" t="s">
        <v>5973</v>
      </c>
      <c r="F979" s="304" t="s">
        <v>6459</v>
      </c>
      <c r="G979" s="304" t="s">
        <v>6460</v>
      </c>
      <c r="H979" s="287" t="s">
        <v>358</v>
      </c>
      <c r="I979" s="287" t="s">
        <v>8</v>
      </c>
      <c r="J979" s="287" t="s">
        <v>5</v>
      </c>
      <c r="K979" s="287" t="s">
        <v>1292</v>
      </c>
      <c r="L979" s="287"/>
      <c r="M979" s="285" t="s">
        <v>5974</v>
      </c>
      <c r="N979" s="285" t="s">
        <v>101</v>
      </c>
      <c r="O979" s="287" t="s">
        <v>6180</v>
      </c>
      <c r="P979" s="304" t="s">
        <v>37</v>
      </c>
      <c r="Q979" s="286"/>
    </row>
    <row r="980" spans="1:17" ht="57.6" x14ac:dyDescent="0.3">
      <c r="A980" s="293" t="s">
        <v>4922</v>
      </c>
      <c r="B980" s="289"/>
      <c r="C980" s="288"/>
      <c r="D980" s="288"/>
      <c r="E980" s="305" t="s">
        <v>5975</v>
      </c>
      <c r="F980" s="305" t="s">
        <v>6181</v>
      </c>
      <c r="G980" s="305" t="s">
        <v>5976</v>
      </c>
      <c r="H980" s="290" t="s">
        <v>68</v>
      </c>
      <c r="I980" s="290" t="s">
        <v>16</v>
      </c>
      <c r="J980" s="290" t="s">
        <v>5</v>
      </c>
      <c r="K980" s="290" t="s">
        <v>1292</v>
      </c>
      <c r="L980" s="290"/>
      <c r="M980" s="288" t="s">
        <v>5974</v>
      </c>
      <c r="N980" s="288" t="s">
        <v>101</v>
      </c>
      <c r="O980" s="290" t="s">
        <v>6182</v>
      </c>
      <c r="P980" s="305" t="s">
        <v>37</v>
      </c>
      <c r="Q980" s="289"/>
    </row>
    <row r="981" spans="1:17" ht="57.6" x14ac:dyDescent="0.3">
      <c r="A981" s="293" t="s">
        <v>4922</v>
      </c>
      <c r="B981" s="286"/>
      <c r="C981" s="285"/>
      <c r="D981" s="285"/>
      <c r="E981" s="304" t="s">
        <v>5977</v>
      </c>
      <c r="F981" s="304" t="s">
        <v>6183</v>
      </c>
      <c r="G981" s="304" t="s">
        <v>5978</v>
      </c>
      <c r="H981" s="287" t="s">
        <v>68</v>
      </c>
      <c r="I981" s="287" t="s">
        <v>16</v>
      </c>
      <c r="J981" s="287" t="s">
        <v>5</v>
      </c>
      <c r="K981" s="287" t="s">
        <v>1292</v>
      </c>
      <c r="L981" s="287"/>
      <c r="M981" s="285" t="s">
        <v>5974</v>
      </c>
      <c r="N981" s="285" t="s">
        <v>101</v>
      </c>
      <c r="O981" s="287" t="s">
        <v>6182</v>
      </c>
      <c r="P981" s="304" t="s">
        <v>37</v>
      </c>
      <c r="Q981" s="286"/>
    </row>
    <row r="982" spans="1:17" ht="57.6" x14ac:dyDescent="0.3">
      <c r="A982" s="293" t="s">
        <v>4922</v>
      </c>
      <c r="B982" s="289"/>
      <c r="C982" s="288"/>
      <c r="D982" s="288"/>
      <c r="E982" s="305" t="s">
        <v>5979</v>
      </c>
      <c r="F982" s="305" t="s">
        <v>6461</v>
      </c>
      <c r="G982" s="305" t="s">
        <v>6462</v>
      </c>
      <c r="H982" s="290" t="s">
        <v>68</v>
      </c>
      <c r="I982" s="290" t="s">
        <v>16</v>
      </c>
      <c r="J982" s="290" t="s">
        <v>5</v>
      </c>
      <c r="K982" s="290" t="s">
        <v>1292</v>
      </c>
      <c r="L982" s="290"/>
      <c r="M982" s="288" t="s">
        <v>5974</v>
      </c>
      <c r="N982" s="288" t="s">
        <v>101</v>
      </c>
      <c r="O982" s="290" t="s">
        <v>6182</v>
      </c>
      <c r="P982" s="305" t="s">
        <v>37</v>
      </c>
      <c r="Q982" s="289"/>
    </row>
    <row r="983" spans="1:17" ht="57.6" x14ac:dyDescent="0.3">
      <c r="A983" s="292" t="s">
        <v>4654</v>
      </c>
      <c r="B983" s="286"/>
      <c r="C983" s="285" t="s">
        <v>6463</v>
      </c>
      <c r="D983" s="285" t="s">
        <v>6464</v>
      </c>
      <c r="E983" s="304" t="s">
        <v>5980</v>
      </c>
      <c r="F983" s="304" t="s">
        <v>6465</v>
      </c>
      <c r="G983" s="304" t="s">
        <v>6466</v>
      </c>
      <c r="H983" s="287" t="s">
        <v>68</v>
      </c>
      <c r="I983" s="287" t="s">
        <v>16</v>
      </c>
      <c r="J983" s="287" t="s">
        <v>6</v>
      </c>
      <c r="K983" s="287" t="s">
        <v>969</v>
      </c>
      <c r="L983" s="287" t="s">
        <v>5027</v>
      </c>
      <c r="M983" s="285" t="s">
        <v>5974</v>
      </c>
      <c r="N983" s="285" t="s">
        <v>101</v>
      </c>
      <c r="O983" s="287" t="s">
        <v>6182</v>
      </c>
      <c r="P983" s="304" t="s">
        <v>37</v>
      </c>
      <c r="Q983" s="286"/>
    </row>
    <row r="984" spans="1:17" ht="57.6" x14ac:dyDescent="0.3">
      <c r="A984" s="293" t="s">
        <v>4922</v>
      </c>
      <c r="B984" s="289"/>
      <c r="C984" s="288"/>
      <c r="D984" s="288"/>
      <c r="E984" s="305" t="s">
        <v>5981</v>
      </c>
      <c r="F984" s="305" t="s">
        <v>6184</v>
      </c>
      <c r="G984" s="305" t="s">
        <v>5982</v>
      </c>
      <c r="H984" s="290" t="s">
        <v>68</v>
      </c>
      <c r="I984" s="290" t="s">
        <v>16</v>
      </c>
      <c r="J984" s="290" t="s">
        <v>5</v>
      </c>
      <c r="K984" s="290" t="s">
        <v>1292</v>
      </c>
      <c r="L984" s="290"/>
      <c r="M984" s="288" t="s">
        <v>5974</v>
      </c>
      <c r="N984" s="288" t="s">
        <v>101</v>
      </c>
      <c r="O984" s="290" t="s">
        <v>6182</v>
      </c>
      <c r="P984" s="305" t="s">
        <v>37</v>
      </c>
      <c r="Q984" s="289"/>
    </row>
    <row r="985" spans="1:17" ht="57.6" x14ac:dyDescent="0.3">
      <c r="A985" s="293" t="s">
        <v>4922</v>
      </c>
      <c r="B985" s="286"/>
      <c r="C985" s="285"/>
      <c r="D985" s="285"/>
      <c r="E985" s="304" t="s">
        <v>5983</v>
      </c>
      <c r="F985" s="304" t="s">
        <v>6185</v>
      </c>
      <c r="G985" s="304" t="s">
        <v>5984</v>
      </c>
      <c r="H985" s="287" t="s">
        <v>68</v>
      </c>
      <c r="I985" s="287" t="s">
        <v>16</v>
      </c>
      <c r="J985" s="287" t="s">
        <v>5</v>
      </c>
      <c r="K985" s="287" t="s">
        <v>1292</v>
      </c>
      <c r="L985" s="287"/>
      <c r="M985" s="285" t="s">
        <v>5974</v>
      </c>
      <c r="N985" s="285" t="s">
        <v>101</v>
      </c>
      <c r="O985" s="287" t="s">
        <v>6182</v>
      </c>
      <c r="P985" s="304" t="s">
        <v>37</v>
      </c>
      <c r="Q985" s="286"/>
    </row>
    <row r="986" spans="1:17" ht="57.6" x14ac:dyDescent="0.3">
      <c r="A986" s="293" t="s">
        <v>4922</v>
      </c>
      <c r="B986" s="289"/>
      <c r="C986" s="288"/>
      <c r="D986" s="288"/>
      <c r="E986" s="305" t="s">
        <v>5985</v>
      </c>
      <c r="F986" s="305" t="s">
        <v>6186</v>
      </c>
      <c r="G986" s="305" t="s">
        <v>5986</v>
      </c>
      <c r="H986" s="290" t="s">
        <v>68</v>
      </c>
      <c r="I986" s="290" t="s">
        <v>16</v>
      </c>
      <c r="J986" s="290" t="s">
        <v>5</v>
      </c>
      <c r="K986" s="290" t="s">
        <v>1292</v>
      </c>
      <c r="L986" s="290"/>
      <c r="M986" s="288" t="s">
        <v>5974</v>
      </c>
      <c r="N986" s="288" t="s">
        <v>101</v>
      </c>
      <c r="O986" s="290" t="s">
        <v>6182</v>
      </c>
      <c r="P986" s="305" t="s">
        <v>37</v>
      </c>
      <c r="Q986" s="289"/>
    </row>
    <row r="987" spans="1:17" ht="57.6" x14ac:dyDescent="0.3">
      <c r="A987" s="293" t="s">
        <v>4922</v>
      </c>
      <c r="B987" s="286"/>
      <c r="C987" s="285"/>
      <c r="D987" s="285"/>
      <c r="E987" s="304" t="s">
        <v>5987</v>
      </c>
      <c r="F987" s="304" t="s">
        <v>6187</v>
      </c>
      <c r="G987" s="304" t="s">
        <v>5988</v>
      </c>
      <c r="H987" s="287" t="s">
        <v>68</v>
      </c>
      <c r="I987" s="287" t="s">
        <v>16</v>
      </c>
      <c r="J987" s="287" t="s">
        <v>5</v>
      </c>
      <c r="K987" s="287" t="s">
        <v>1292</v>
      </c>
      <c r="L987" s="287"/>
      <c r="M987" s="285" t="s">
        <v>5974</v>
      </c>
      <c r="N987" s="285" t="s">
        <v>101</v>
      </c>
      <c r="O987" s="287" t="s">
        <v>6182</v>
      </c>
      <c r="P987" s="304" t="s">
        <v>37</v>
      </c>
      <c r="Q987" s="286"/>
    </row>
    <row r="988" spans="1:17" ht="57.6" x14ac:dyDescent="0.3">
      <c r="A988" s="293" t="s">
        <v>4922</v>
      </c>
      <c r="B988" s="289"/>
      <c r="C988" s="288"/>
      <c r="D988" s="288"/>
      <c r="E988" s="305" t="s">
        <v>5989</v>
      </c>
      <c r="F988" s="305" t="s">
        <v>6188</v>
      </c>
      <c r="G988" s="305" t="s">
        <v>5990</v>
      </c>
      <c r="H988" s="290" t="s">
        <v>68</v>
      </c>
      <c r="I988" s="290" t="s">
        <v>16</v>
      </c>
      <c r="J988" s="290" t="s">
        <v>5</v>
      </c>
      <c r="K988" s="290" t="s">
        <v>1292</v>
      </c>
      <c r="L988" s="290"/>
      <c r="M988" s="288" t="s">
        <v>5974</v>
      </c>
      <c r="N988" s="288" t="s">
        <v>101</v>
      </c>
      <c r="O988" s="290" t="s">
        <v>6182</v>
      </c>
      <c r="P988" s="305" t="s">
        <v>37</v>
      </c>
      <c r="Q988" s="289"/>
    </row>
    <row r="989" spans="1:17" ht="57.6" x14ac:dyDescent="0.3">
      <c r="A989" s="293" t="s">
        <v>4922</v>
      </c>
      <c r="B989" s="286"/>
      <c r="C989" s="285"/>
      <c r="D989" s="285"/>
      <c r="E989" s="304" t="s">
        <v>5991</v>
      </c>
      <c r="F989" s="304" t="s">
        <v>6189</v>
      </c>
      <c r="G989" s="304" t="s">
        <v>5992</v>
      </c>
      <c r="H989" s="287" t="s">
        <v>68</v>
      </c>
      <c r="I989" s="287" t="s">
        <v>16</v>
      </c>
      <c r="J989" s="287" t="s">
        <v>5</v>
      </c>
      <c r="K989" s="287" t="s">
        <v>1292</v>
      </c>
      <c r="L989" s="287"/>
      <c r="M989" s="285" t="s">
        <v>5974</v>
      </c>
      <c r="N989" s="285" t="s">
        <v>101</v>
      </c>
      <c r="O989" s="287" t="s">
        <v>6182</v>
      </c>
      <c r="P989" s="304" t="s">
        <v>37</v>
      </c>
      <c r="Q989" s="286"/>
    </row>
    <row r="990" spans="1:17" ht="57.6" x14ac:dyDescent="0.3">
      <c r="A990" s="293" t="s">
        <v>4922</v>
      </c>
      <c r="B990" s="289"/>
      <c r="C990" s="288"/>
      <c r="D990" s="288"/>
      <c r="E990" s="305" t="s">
        <v>5993</v>
      </c>
      <c r="F990" s="305" t="s">
        <v>6190</v>
      </c>
      <c r="G990" s="305" t="s">
        <v>5994</v>
      </c>
      <c r="H990" s="290" t="s">
        <v>68</v>
      </c>
      <c r="I990" s="290" t="s">
        <v>16</v>
      </c>
      <c r="J990" s="290" t="s">
        <v>5</v>
      </c>
      <c r="K990" s="290" t="s">
        <v>1292</v>
      </c>
      <c r="L990" s="290"/>
      <c r="M990" s="288" t="s">
        <v>5974</v>
      </c>
      <c r="N990" s="288" t="s">
        <v>101</v>
      </c>
      <c r="O990" s="290" t="s">
        <v>6182</v>
      </c>
      <c r="P990" s="305" t="s">
        <v>37</v>
      </c>
      <c r="Q990" s="289"/>
    </row>
    <row r="991" spans="1:17" ht="57.6" x14ac:dyDescent="0.3">
      <c r="A991" s="293" t="s">
        <v>4922</v>
      </c>
      <c r="B991" s="286"/>
      <c r="C991" s="285"/>
      <c r="D991" s="285"/>
      <c r="E991" s="304" t="s">
        <v>5995</v>
      </c>
      <c r="F991" s="304" t="s">
        <v>6191</v>
      </c>
      <c r="G991" s="304" t="s">
        <v>5996</v>
      </c>
      <c r="H991" s="287" t="s">
        <v>68</v>
      </c>
      <c r="I991" s="287" t="s">
        <v>16</v>
      </c>
      <c r="J991" s="287" t="s">
        <v>5</v>
      </c>
      <c r="K991" s="287" t="s">
        <v>1292</v>
      </c>
      <c r="L991" s="287"/>
      <c r="M991" s="285" t="s">
        <v>5974</v>
      </c>
      <c r="N991" s="285" t="s">
        <v>101</v>
      </c>
      <c r="O991" s="287" t="s">
        <v>6182</v>
      </c>
      <c r="P991" s="304" t="s">
        <v>37</v>
      </c>
      <c r="Q991" s="286"/>
    </row>
    <row r="992" spans="1:17" ht="57.6" x14ac:dyDescent="0.3">
      <c r="A992" s="293" t="s">
        <v>4922</v>
      </c>
      <c r="B992" s="289"/>
      <c r="C992" s="288"/>
      <c r="D992" s="288"/>
      <c r="E992" s="305" t="s">
        <v>5997</v>
      </c>
      <c r="F992" s="305" t="s">
        <v>6192</v>
      </c>
      <c r="G992" s="305" t="s">
        <v>5998</v>
      </c>
      <c r="H992" s="290" t="s">
        <v>68</v>
      </c>
      <c r="I992" s="290" t="s">
        <v>16</v>
      </c>
      <c r="J992" s="290" t="s">
        <v>5</v>
      </c>
      <c r="K992" s="290" t="s">
        <v>1292</v>
      </c>
      <c r="L992" s="290"/>
      <c r="M992" s="288" t="s">
        <v>5974</v>
      </c>
      <c r="N992" s="288" t="s">
        <v>101</v>
      </c>
      <c r="O992" s="290" t="s">
        <v>6182</v>
      </c>
      <c r="P992" s="305" t="s">
        <v>37</v>
      </c>
      <c r="Q992" s="289"/>
    </row>
    <row r="993" spans="1:17" ht="57.6" x14ac:dyDescent="0.3">
      <c r="A993" s="293" t="s">
        <v>4922</v>
      </c>
      <c r="B993" s="286"/>
      <c r="C993" s="285"/>
      <c r="D993" s="285"/>
      <c r="E993" s="304" t="s">
        <v>5999</v>
      </c>
      <c r="F993" s="304" t="s">
        <v>6193</v>
      </c>
      <c r="G993" s="304" t="s">
        <v>6000</v>
      </c>
      <c r="H993" s="287" t="s">
        <v>68</v>
      </c>
      <c r="I993" s="287" t="s">
        <v>16</v>
      </c>
      <c r="J993" s="287" t="s">
        <v>5</v>
      </c>
      <c r="K993" s="287" t="s">
        <v>1292</v>
      </c>
      <c r="L993" s="287"/>
      <c r="M993" s="285" t="s">
        <v>5974</v>
      </c>
      <c r="N993" s="285" t="s">
        <v>101</v>
      </c>
      <c r="O993" s="287" t="s">
        <v>6182</v>
      </c>
      <c r="P993" s="304" t="s">
        <v>37</v>
      </c>
      <c r="Q993" s="286"/>
    </row>
    <row r="994" spans="1:17" ht="57.6" x14ac:dyDescent="0.3">
      <c r="A994" s="292" t="s">
        <v>4654</v>
      </c>
      <c r="B994" s="289"/>
      <c r="C994" s="288" t="s">
        <v>6467</v>
      </c>
      <c r="D994" s="288" t="s">
        <v>6468</v>
      </c>
      <c r="E994" s="305" t="s">
        <v>6001</v>
      </c>
      <c r="F994" s="305" t="s">
        <v>6194</v>
      </c>
      <c r="G994" s="305" t="s">
        <v>6002</v>
      </c>
      <c r="H994" s="290" t="s">
        <v>68</v>
      </c>
      <c r="I994" s="290" t="s">
        <v>16</v>
      </c>
      <c r="J994" s="290" t="s">
        <v>6</v>
      </c>
      <c r="K994" s="290" t="s">
        <v>969</v>
      </c>
      <c r="L994" s="290" t="s">
        <v>5027</v>
      </c>
      <c r="M994" s="288" t="s">
        <v>5974</v>
      </c>
      <c r="N994" s="288" t="s">
        <v>101</v>
      </c>
      <c r="O994" s="290" t="s">
        <v>6182</v>
      </c>
      <c r="P994" s="305" t="s">
        <v>37</v>
      </c>
      <c r="Q994" s="289"/>
    </row>
    <row r="995" spans="1:17" ht="57.6" x14ac:dyDescent="0.3">
      <c r="A995" s="293" t="s">
        <v>4922</v>
      </c>
      <c r="B995" s="286"/>
      <c r="C995" s="285"/>
      <c r="D995" s="285"/>
      <c r="E995" s="304" t="s">
        <v>6003</v>
      </c>
      <c r="F995" s="304" t="s">
        <v>6195</v>
      </c>
      <c r="G995" s="304" t="s">
        <v>6004</v>
      </c>
      <c r="H995" s="287" t="s">
        <v>68</v>
      </c>
      <c r="I995" s="287" t="s">
        <v>16</v>
      </c>
      <c r="J995" s="287" t="s">
        <v>5</v>
      </c>
      <c r="K995" s="287" t="s">
        <v>1292</v>
      </c>
      <c r="L995" s="287"/>
      <c r="M995" s="285" t="s">
        <v>5974</v>
      </c>
      <c r="N995" s="285" t="s">
        <v>101</v>
      </c>
      <c r="O995" s="287" t="s">
        <v>6182</v>
      </c>
      <c r="P995" s="304" t="s">
        <v>37</v>
      </c>
      <c r="Q995" s="286"/>
    </row>
    <row r="996" spans="1:17" ht="57.6" x14ac:dyDescent="0.3">
      <c r="A996" s="293" t="s">
        <v>4922</v>
      </c>
      <c r="B996" s="289"/>
      <c r="C996" s="288"/>
      <c r="D996" s="288"/>
      <c r="E996" s="305" t="s">
        <v>6005</v>
      </c>
      <c r="F996" s="305" t="s">
        <v>6196</v>
      </c>
      <c r="G996" s="305" t="s">
        <v>6006</v>
      </c>
      <c r="H996" s="290" t="s">
        <v>68</v>
      </c>
      <c r="I996" s="290" t="s">
        <v>16</v>
      </c>
      <c r="J996" s="290" t="s">
        <v>5</v>
      </c>
      <c r="K996" s="290" t="s">
        <v>1292</v>
      </c>
      <c r="L996" s="290"/>
      <c r="M996" s="288" t="s">
        <v>5974</v>
      </c>
      <c r="N996" s="288" t="s">
        <v>101</v>
      </c>
      <c r="O996" s="290" t="s">
        <v>6182</v>
      </c>
      <c r="P996" s="305" t="s">
        <v>37</v>
      </c>
      <c r="Q996" s="289"/>
    </row>
    <row r="997" spans="1:17" ht="57.6" x14ac:dyDescent="0.3">
      <c r="A997" s="292" t="s">
        <v>4654</v>
      </c>
      <c r="B997" s="286"/>
      <c r="C997" s="285" t="s">
        <v>6469</v>
      </c>
      <c r="D997" s="285" t="s">
        <v>6470</v>
      </c>
      <c r="E997" s="304" t="s">
        <v>6007</v>
      </c>
      <c r="F997" s="304" t="s">
        <v>6197</v>
      </c>
      <c r="G997" s="304" t="s">
        <v>6008</v>
      </c>
      <c r="H997" s="287" t="s">
        <v>68</v>
      </c>
      <c r="I997" s="287" t="s">
        <v>16</v>
      </c>
      <c r="J997" s="287" t="s">
        <v>6</v>
      </c>
      <c r="K997" s="287" t="s">
        <v>969</v>
      </c>
      <c r="L997" s="287" t="s">
        <v>5027</v>
      </c>
      <c r="M997" s="285" t="s">
        <v>5974</v>
      </c>
      <c r="N997" s="285" t="s">
        <v>101</v>
      </c>
      <c r="O997" s="287" t="s">
        <v>6182</v>
      </c>
      <c r="P997" s="304" t="s">
        <v>37</v>
      </c>
      <c r="Q997" s="286"/>
    </row>
    <row r="998" spans="1:17" ht="57.6" x14ac:dyDescent="0.3">
      <c r="A998" s="292" t="s">
        <v>4654</v>
      </c>
      <c r="B998" s="289"/>
      <c r="C998" s="288" t="s">
        <v>6471</v>
      </c>
      <c r="D998" s="288" t="s">
        <v>6472</v>
      </c>
      <c r="E998" s="305" t="s">
        <v>6009</v>
      </c>
      <c r="F998" s="305" t="s">
        <v>6198</v>
      </c>
      <c r="G998" s="305" t="s">
        <v>6010</v>
      </c>
      <c r="H998" s="290" t="s">
        <v>68</v>
      </c>
      <c r="I998" s="290" t="s">
        <v>16</v>
      </c>
      <c r="J998" s="290" t="s">
        <v>6</v>
      </c>
      <c r="K998" s="290" t="s">
        <v>969</v>
      </c>
      <c r="L998" s="290" t="s">
        <v>5027</v>
      </c>
      <c r="M998" s="288" t="s">
        <v>5974</v>
      </c>
      <c r="N998" s="288" t="s">
        <v>101</v>
      </c>
      <c r="O998" s="290" t="s">
        <v>6182</v>
      </c>
      <c r="P998" s="305" t="s">
        <v>37</v>
      </c>
      <c r="Q998" s="289"/>
    </row>
    <row r="999" spans="1:17" ht="57.6" x14ac:dyDescent="0.3">
      <c r="A999" s="293" t="s">
        <v>4922</v>
      </c>
      <c r="B999" s="286"/>
      <c r="C999" s="285"/>
      <c r="D999" s="285"/>
      <c r="E999" s="304" t="s">
        <v>6011</v>
      </c>
      <c r="F999" s="304" t="s">
        <v>6199</v>
      </c>
      <c r="G999" s="304" t="s">
        <v>6012</v>
      </c>
      <c r="H999" s="287" t="s">
        <v>68</v>
      </c>
      <c r="I999" s="287" t="s">
        <v>16</v>
      </c>
      <c r="J999" s="287" t="s">
        <v>5</v>
      </c>
      <c r="K999" s="287" t="s">
        <v>1292</v>
      </c>
      <c r="L999" s="287"/>
      <c r="M999" s="285" t="s">
        <v>5974</v>
      </c>
      <c r="N999" s="285" t="s">
        <v>101</v>
      </c>
      <c r="O999" s="287" t="s">
        <v>6182</v>
      </c>
      <c r="P999" s="304" t="s">
        <v>37</v>
      </c>
      <c r="Q999" s="286"/>
    </row>
    <row r="1000" spans="1:17" ht="57.6" x14ac:dyDescent="0.3">
      <c r="A1000" s="293" t="s">
        <v>4922</v>
      </c>
      <c r="B1000" s="289"/>
      <c r="C1000" s="288"/>
      <c r="D1000" s="288"/>
      <c r="E1000" s="305" t="s">
        <v>6013</v>
      </c>
      <c r="F1000" s="305" t="s">
        <v>6200</v>
      </c>
      <c r="G1000" s="305" t="s">
        <v>6014</v>
      </c>
      <c r="H1000" s="290" t="s">
        <v>68</v>
      </c>
      <c r="I1000" s="290" t="s">
        <v>16</v>
      </c>
      <c r="J1000" s="290" t="s">
        <v>5</v>
      </c>
      <c r="K1000" s="290" t="s">
        <v>1292</v>
      </c>
      <c r="L1000" s="290"/>
      <c r="M1000" s="288" t="s">
        <v>5974</v>
      </c>
      <c r="N1000" s="288" t="s">
        <v>101</v>
      </c>
      <c r="O1000" s="290" t="s">
        <v>6182</v>
      </c>
      <c r="P1000" s="305" t="s">
        <v>37</v>
      </c>
      <c r="Q1000" s="289"/>
    </row>
    <row r="1001" spans="1:17" ht="57.6" x14ac:dyDescent="0.3">
      <c r="A1001" s="293" t="s">
        <v>4922</v>
      </c>
      <c r="B1001" s="286"/>
      <c r="C1001" s="285"/>
      <c r="D1001" s="285"/>
      <c r="E1001" s="304" t="s">
        <v>6015</v>
      </c>
      <c r="F1001" s="304" t="s">
        <v>6201</v>
      </c>
      <c r="G1001" s="304" t="s">
        <v>6016</v>
      </c>
      <c r="H1001" s="287" t="s">
        <v>68</v>
      </c>
      <c r="I1001" s="287" t="s">
        <v>16</v>
      </c>
      <c r="J1001" s="287" t="s">
        <v>5</v>
      </c>
      <c r="K1001" s="287" t="s">
        <v>1292</v>
      </c>
      <c r="L1001" s="287"/>
      <c r="M1001" s="285" t="s">
        <v>5974</v>
      </c>
      <c r="N1001" s="285" t="s">
        <v>101</v>
      </c>
      <c r="O1001" s="287" t="s">
        <v>6182</v>
      </c>
      <c r="P1001" s="304" t="s">
        <v>37</v>
      </c>
      <c r="Q1001" s="286"/>
    </row>
    <row r="1002" spans="1:17" ht="57.6" x14ac:dyDescent="0.3">
      <c r="A1002" s="293" t="s">
        <v>4922</v>
      </c>
      <c r="B1002" s="289"/>
      <c r="C1002" s="288"/>
      <c r="D1002" s="288"/>
      <c r="E1002" s="305" t="s">
        <v>6017</v>
      </c>
      <c r="F1002" s="305" t="s">
        <v>6202</v>
      </c>
      <c r="G1002" s="305" t="s">
        <v>6018</v>
      </c>
      <c r="H1002" s="290" t="s">
        <v>68</v>
      </c>
      <c r="I1002" s="290" t="s">
        <v>16</v>
      </c>
      <c r="J1002" s="290" t="s">
        <v>5</v>
      </c>
      <c r="K1002" s="290" t="s">
        <v>1292</v>
      </c>
      <c r="L1002" s="290"/>
      <c r="M1002" s="288" t="s">
        <v>5974</v>
      </c>
      <c r="N1002" s="288" t="s">
        <v>101</v>
      </c>
      <c r="O1002" s="290" t="s">
        <v>6182</v>
      </c>
      <c r="P1002" s="305" t="s">
        <v>37</v>
      </c>
      <c r="Q1002" s="289"/>
    </row>
    <row r="1003" spans="1:17" ht="57.6" x14ac:dyDescent="0.3">
      <c r="A1003" s="292" t="s">
        <v>4654</v>
      </c>
      <c r="B1003" s="286"/>
      <c r="C1003" s="285" t="s">
        <v>6473</v>
      </c>
      <c r="D1003" s="285" t="s">
        <v>6474</v>
      </c>
      <c r="E1003" s="304" t="s">
        <v>6019</v>
      </c>
      <c r="F1003" s="304" t="s">
        <v>6475</v>
      </c>
      <c r="G1003" s="304" t="s">
        <v>6476</v>
      </c>
      <c r="H1003" s="287" t="s">
        <v>68</v>
      </c>
      <c r="I1003" s="287" t="s">
        <v>16</v>
      </c>
      <c r="J1003" s="287" t="s">
        <v>6</v>
      </c>
      <c r="K1003" s="287" t="s">
        <v>969</v>
      </c>
      <c r="L1003" s="287" t="s">
        <v>5027</v>
      </c>
      <c r="M1003" s="285" t="s">
        <v>5974</v>
      </c>
      <c r="N1003" s="285" t="s">
        <v>101</v>
      </c>
      <c r="O1003" s="287" t="s">
        <v>6182</v>
      </c>
      <c r="P1003" s="304" t="s">
        <v>37</v>
      </c>
      <c r="Q1003" s="286"/>
    </row>
    <row r="1004" spans="1:17" ht="57.6" x14ac:dyDescent="0.3">
      <c r="A1004" s="293" t="s">
        <v>4922</v>
      </c>
      <c r="B1004" s="289"/>
      <c r="C1004" s="288"/>
      <c r="D1004" s="288"/>
      <c r="E1004" s="305" t="s">
        <v>6020</v>
      </c>
      <c r="F1004" s="305" t="s">
        <v>6477</v>
      </c>
      <c r="G1004" s="305" t="s">
        <v>6478</v>
      </c>
      <c r="H1004" s="290" t="s">
        <v>68</v>
      </c>
      <c r="I1004" s="290" t="s">
        <v>16</v>
      </c>
      <c r="J1004" s="290" t="s">
        <v>5</v>
      </c>
      <c r="K1004" s="290" t="s">
        <v>1292</v>
      </c>
      <c r="L1004" s="290"/>
      <c r="M1004" s="288" t="s">
        <v>5974</v>
      </c>
      <c r="N1004" s="288" t="s">
        <v>101</v>
      </c>
      <c r="O1004" s="290" t="s">
        <v>6182</v>
      </c>
      <c r="P1004" s="305" t="s">
        <v>37</v>
      </c>
      <c r="Q1004" s="289"/>
    </row>
    <row r="1005" spans="1:17" ht="57.6" x14ac:dyDescent="0.3">
      <c r="A1005" s="293" t="s">
        <v>4922</v>
      </c>
      <c r="B1005" s="286"/>
      <c r="C1005" s="285"/>
      <c r="D1005" s="285"/>
      <c r="E1005" s="304" t="s">
        <v>6021</v>
      </c>
      <c r="F1005" s="304" t="s">
        <v>6203</v>
      </c>
      <c r="G1005" s="304" t="s">
        <v>6022</v>
      </c>
      <c r="H1005" s="287" t="s">
        <v>68</v>
      </c>
      <c r="I1005" s="287" t="s">
        <v>16</v>
      </c>
      <c r="J1005" s="287" t="s">
        <v>5</v>
      </c>
      <c r="K1005" s="287" t="s">
        <v>1292</v>
      </c>
      <c r="L1005" s="287"/>
      <c r="M1005" s="285" t="s">
        <v>5974</v>
      </c>
      <c r="N1005" s="285" t="s">
        <v>101</v>
      </c>
      <c r="O1005" s="287" t="s">
        <v>6182</v>
      </c>
      <c r="P1005" s="304" t="s">
        <v>37</v>
      </c>
      <c r="Q1005" s="286"/>
    </row>
    <row r="1006" spans="1:17" ht="57.6" x14ac:dyDescent="0.3">
      <c r="A1006" s="292" t="s">
        <v>4654</v>
      </c>
      <c r="B1006" s="289"/>
      <c r="C1006" s="288" t="s">
        <v>6479</v>
      </c>
      <c r="D1006" s="288" t="s">
        <v>6480</v>
      </c>
      <c r="E1006" s="305" t="s">
        <v>6023</v>
      </c>
      <c r="F1006" s="305" t="s">
        <v>6481</v>
      </c>
      <c r="G1006" s="305" t="s">
        <v>6482</v>
      </c>
      <c r="H1006" s="290" t="s">
        <v>68</v>
      </c>
      <c r="I1006" s="290" t="s">
        <v>16</v>
      </c>
      <c r="J1006" s="290" t="s">
        <v>6</v>
      </c>
      <c r="K1006" s="290" t="s">
        <v>969</v>
      </c>
      <c r="L1006" s="290" t="s">
        <v>5027</v>
      </c>
      <c r="M1006" s="288" t="s">
        <v>5974</v>
      </c>
      <c r="N1006" s="288" t="s">
        <v>101</v>
      </c>
      <c r="O1006" s="290" t="s">
        <v>6182</v>
      </c>
      <c r="P1006" s="305" t="s">
        <v>37</v>
      </c>
      <c r="Q1006" s="289"/>
    </row>
    <row r="1007" spans="1:17" ht="57.6" x14ac:dyDescent="0.3">
      <c r="A1007" s="293" t="s">
        <v>4922</v>
      </c>
      <c r="B1007" s="286"/>
      <c r="C1007" s="285"/>
      <c r="D1007" s="285"/>
      <c r="E1007" s="304" t="s">
        <v>6024</v>
      </c>
      <c r="F1007" s="304" t="s">
        <v>6204</v>
      </c>
      <c r="G1007" s="304" t="s">
        <v>6025</v>
      </c>
      <c r="H1007" s="287" t="s">
        <v>68</v>
      </c>
      <c r="I1007" s="287" t="s">
        <v>16</v>
      </c>
      <c r="J1007" s="287" t="s">
        <v>5</v>
      </c>
      <c r="K1007" s="287" t="s">
        <v>1292</v>
      </c>
      <c r="L1007" s="287"/>
      <c r="M1007" s="285" t="s">
        <v>5974</v>
      </c>
      <c r="N1007" s="285" t="s">
        <v>101</v>
      </c>
      <c r="O1007" s="287" t="s">
        <v>6182</v>
      </c>
      <c r="P1007" s="304" t="s">
        <v>37</v>
      </c>
      <c r="Q1007" s="286"/>
    </row>
    <row r="1008" spans="1:17" ht="57.6" x14ac:dyDescent="0.3">
      <c r="A1008" s="292" t="s">
        <v>4654</v>
      </c>
      <c r="B1008" s="289"/>
      <c r="C1008" s="288" t="s">
        <v>6483</v>
      </c>
      <c r="D1008" s="288" t="s">
        <v>6484</v>
      </c>
      <c r="E1008" s="305" t="s">
        <v>6026</v>
      </c>
      <c r="F1008" s="305" t="s">
        <v>6485</v>
      </c>
      <c r="G1008" s="305" t="s">
        <v>6486</v>
      </c>
      <c r="H1008" s="290" t="s">
        <v>68</v>
      </c>
      <c r="I1008" s="290" t="s">
        <v>16</v>
      </c>
      <c r="J1008" s="290" t="s">
        <v>6</v>
      </c>
      <c r="K1008" s="290" t="s">
        <v>969</v>
      </c>
      <c r="L1008" s="290" t="s">
        <v>5027</v>
      </c>
      <c r="M1008" s="288" t="s">
        <v>5974</v>
      </c>
      <c r="N1008" s="288" t="s">
        <v>101</v>
      </c>
      <c r="O1008" s="290" t="s">
        <v>6182</v>
      </c>
      <c r="P1008" s="305" t="s">
        <v>37</v>
      </c>
      <c r="Q1008" s="289"/>
    </row>
    <row r="1009" spans="1:17" ht="57.6" x14ac:dyDescent="0.3">
      <c r="A1009" s="292" t="s">
        <v>4654</v>
      </c>
      <c r="B1009" s="286"/>
      <c r="C1009" s="285" t="s">
        <v>6487</v>
      </c>
      <c r="D1009" s="285" t="s">
        <v>6488</v>
      </c>
      <c r="E1009" s="304" t="s">
        <v>6027</v>
      </c>
      <c r="F1009" s="304" t="s">
        <v>6489</v>
      </c>
      <c r="G1009" s="304" t="s">
        <v>6490</v>
      </c>
      <c r="H1009" s="287" t="s">
        <v>68</v>
      </c>
      <c r="I1009" s="287" t="s">
        <v>16</v>
      </c>
      <c r="J1009" s="287" t="s">
        <v>6</v>
      </c>
      <c r="K1009" s="287" t="s">
        <v>969</v>
      </c>
      <c r="L1009" s="287" t="s">
        <v>5027</v>
      </c>
      <c r="M1009" s="285" t="s">
        <v>5974</v>
      </c>
      <c r="N1009" s="285" t="s">
        <v>101</v>
      </c>
      <c r="O1009" s="287" t="s">
        <v>6182</v>
      </c>
      <c r="P1009" s="304" t="s">
        <v>37</v>
      </c>
      <c r="Q1009" s="286"/>
    </row>
    <row r="1010" spans="1:17" ht="57.6" x14ac:dyDescent="0.3">
      <c r="A1010" s="293" t="s">
        <v>4922</v>
      </c>
      <c r="B1010" s="289"/>
      <c r="C1010" s="288"/>
      <c r="D1010" s="288"/>
      <c r="E1010" s="305" t="s">
        <v>6028</v>
      </c>
      <c r="F1010" s="305" t="s">
        <v>6205</v>
      </c>
      <c r="G1010" s="305" t="s">
        <v>6029</v>
      </c>
      <c r="H1010" s="290" t="s">
        <v>68</v>
      </c>
      <c r="I1010" s="290" t="s">
        <v>16</v>
      </c>
      <c r="J1010" s="290" t="s">
        <v>5</v>
      </c>
      <c r="K1010" s="290" t="s">
        <v>1292</v>
      </c>
      <c r="L1010" s="290"/>
      <c r="M1010" s="288" t="s">
        <v>5974</v>
      </c>
      <c r="N1010" s="288" t="s">
        <v>101</v>
      </c>
      <c r="O1010" s="290" t="s">
        <v>6182</v>
      </c>
      <c r="P1010" s="305" t="s">
        <v>37</v>
      </c>
      <c r="Q1010" s="289"/>
    </row>
    <row r="1011" spans="1:17" ht="57.6" x14ac:dyDescent="0.3">
      <c r="A1011" s="292" t="s">
        <v>4654</v>
      </c>
      <c r="B1011" s="286"/>
      <c r="C1011" s="285" t="s">
        <v>6491</v>
      </c>
      <c r="D1011" s="285" t="s">
        <v>6492</v>
      </c>
      <c r="E1011" s="304" t="s">
        <v>6030</v>
      </c>
      <c r="F1011" s="304" t="s">
        <v>6493</v>
      </c>
      <c r="G1011" s="304" t="s">
        <v>6494</v>
      </c>
      <c r="H1011" s="287" t="s">
        <v>68</v>
      </c>
      <c r="I1011" s="287" t="s">
        <v>16</v>
      </c>
      <c r="J1011" s="287" t="s">
        <v>6</v>
      </c>
      <c r="K1011" s="287" t="s">
        <v>969</v>
      </c>
      <c r="L1011" s="287" t="s">
        <v>5027</v>
      </c>
      <c r="M1011" s="285" t="s">
        <v>5974</v>
      </c>
      <c r="N1011" s="285" t="s">
        <v>101</v>
      </c>
      <c r="O1011" s="287" t="s">
        <v>6182</v>
      </c>
      <c r="P1011" s="304" t="s">
        <v>37</v>
      </c>
      <c r="Q1011" s="286"/>
    </row>
    <row r="1012" spans="1:17" ht="57.6" x14ac:dyDescent="0.3">
      <c r="A1012" s="293" t="s">
        <v>4922</v>
      </c>
      <c r="B1012" s="289"/>
      <c r="C1012" s="288"/>
      <c r="D1012" s="288"/>
      <c r="E1012" s="305" t="s">
        <v>6031</v>
      </c>
      <c r="F1012" s="305" t="s">
        <v>6206</v>
      </c>
      <c r="G1012" s="305" t="s">
        <v>6032</v>
      </c>
      <c r="H1012" s="290" t="s">
        <v>68</v>
      </c>
      <c r="I1012" s="290" t="s">
        <v>16</v>
      </c>
      <c r="J1012" s="290" t="s">
        <v>5</v>
      </c>
      <c r="K1012" s="290" t="s">
        <v>1292</v>
      </c>
      <c r="L1012" s="290"/>
      <c r="M1012" s="288" t="s">
        <v>5974</v>
      </c>
      <c r="N1012" s="288" t="s">
        <v>101</v>
      </c>
      <c r="O1012" s="290" t="s">
        <v>6182</v>
      </c>
      <c r="P1012" s="305" t="s">
        <v>37</v>
      </c>
      <c r="Q1012" s="289"/>
    </row>
    <row r="1013" spans="1:17" ht="57.6" x14ac:dyDescent="0.3">
      <c r="A1013" s="292" t="s">
        <v>4654</v>
      </c>
      <c r="B1013" s="286"/>
      <c r="C1013" s="285" t="s">
        <v>6495</v>
      </c>
      <c r="D1013" s="285" t="s">
        <v>6496</v>
      </c>
      <c r="E1013" s="304" t="s">
        <v>6033</v>
      </c>
      <c r="F1013" s="304" t="s">
        <v>6207</v>
      </c>
      <c r="G1013" s="304" t="s">
        <v>6034</v>
      </c>
      <c r="H1013" s="287" t="s">
        <v>68</v>
      </c>
      <c r="I1013" s="287" t="s">
        <v>16</v>
      </c>
      <c r="J1013" s="287" t="s">
        <v>6</v>
      </c>
      <c r="K1013" s="287" t="s">
        <v>969</v>
      </c>
      <c r="L1013" s="287" t="s">
        <v>5027</v>
      </c>
      <c r="M1013" s="285" t="s">
        <v>5974</v>
      </c>
      <c r="N1013" s="285" t="s">
        <v>101</v>
      </c>
      <c r="O1013" s="287" t="s">
        <v>6182</v>
      </c>
      <c r="P1013" s="304" t="s">
        <v>37</v>
      </c>
      <c r="Q1013" s="286"/>
    </row>
    <row r="1014" spans="1:17" ht="57.6" x14ac:dyDescent="0.3">
      <c r="A1014" s="293" t="s">
        <v>4922</v>
      </c>
      <c r="B1014" s="289"/>
      <c r="C1014" s="288"/>
      <c r="D1014" s="288"/>
      <c r="E1014" s="305" t="s">
        <v>6035</v>
      </c>
      <c r="F1014" s="305" t="s">
        <v>6208</v>
      </c>
      <c r="G1014" s="305" t="s">
        <v>6036</v>
      </c>
      <c r="H1014" s="290" t="s">
        <v>68</v>
      </c>
      <c r="I1014" s="290" t="s">
        <v>16</v>
      </c>
      <c r="J1014" s="290" t="s">
        <v>5</v>
      </c>
      <c r="K1014" s="290" t="s">
        <v>1292</v>
      </c>
      <c r="L1014" s="290"/>
      <c r="M1014" s="288" t="s">
        <v>5974</v>
      </c>
      <c r="N1014" s="288" t="s">
        <v>101</v>
      </c>
      <c r="O1014" s="290" t="s">
        <v>6182</v>
      </c>
      <c r="P1014" s="305" t="s">
        <v>37</v>
      </c>
      <c r="Q1014" s="289"/>
    </row>
    <row r="1015" spans="1:17" ht="57.6" x14ac:dyDescent="0.3">
      <c r="A1015" s="293" t="s">
        <v>4922</v>
      </c>
      <c r="B1015" s="286"/>
      <c r="C1015" s="285"/>
      <c r="D1015" s="285"/>
      <c r="E1015" s="304" t="s">
        <v>6037</v>
      </c>
      <c r="F1015" s="304" t="s">
        <v>6209</v>
      </c>
      <c r="G1015" s="304" t="s">
        <v>6038</v>
      </c>
      <c r="H1015" s="287" t="s">
        <v>68</v>
      </c>
      <c r="I1015" s="287" t="s">
        <v>16</v>
      </c>
      <c r="J1015" s="287" t="s">
        <v>5</v>
      </c>
      <c r="K1015" s="287" t="s">
        <v>1292</v>
      </c>
      <c r="L1015" s="287"/>
      <c r="M1015" s="285" t="s">
        <v>5974</v>
      </c>
      <c r="N1015" s="285" t="s">
        <v>101</v>
      </c>
      <c r="O1015" s="287" t="s">
        <v>6182</v>
      </c>
      <c r="P1015" s="304" t="s">
        <v>37</v>
      </c>
      <c r="Q1015" s="286"/>
    </row>
    <row r="1016" spans="1:17" ht="57.6" x14ac:dyDescent="0.3">
      <c r="A1016" s="293" t="s">
        <v>4922</v>
      </c>
      <c r="B1016" s="289"/>
      <c r="C1016" s="288"/>
      <c r="D1016" s="288"/>
      <c r="E1016" s="305" t="s">
        <v>6039</v>
      </c>
      <c r="F1016" s="305" t="s">
        <v>6210</v>
      </c>
      <c r="G1016" s="305" t="s">
        <v>6040</v>
      </c>
      <c r="H1016" s="290" t="s">
        <v>68</v>
      </c>
      <c r="I1016" s="290" t="s">
        <v>16</v>
      </c>
      <c r="J1016" s="290" t="s">
        <v>5</v>
      </c>
      <c r="K1016" s="290" t="s">
        <v>1292</v>
      </c>
      <c r="L1016" s="290"/>
      <c r="M1016" s="288" t="s">
        <v>5974</v>
      </c>
      <c r="N1016" s="288" t="s">
        <v>101</v>
      </c>
      <c r="O1016" s="290" t="s">
        <v>6182</v>
      </c>
      <c r="P1016" s="305" t="s">
        <v>37</v>
      </c>
      <c r="Q1016" s="289"/>
    </row>
    <row r="1017" spans="1:17" ht="57.6" x14ac:dyDescent="0.3">
      <c r="A1017" s="292" t="s">
        <v>4654</v>
      </c>
      <c r="B1017" s="286"/>
      <c r="C1017" s="285" t="s">
        <v>6497</v>
      </c>
      <c r="D1017" s="285" t="s">
        <v>6498</v>
      </c>
      <c r="E1017" s="304" t="s">
        <v>6041</v>
      </c>
      <c r="F1017" s="304" t="s">
        <v>6211</v>
      </c>
      <c r="G1017" s="304" t="s">
        <v>6042</v>
      </c>
      <c r="H1017" s="287" t="s">
        <v>68</v>
      </c>
      <c r="I1017" s="287" t="s">
        <v>16</v>
      </c>
      <c r="J1017" s="287" t="s">
        <v>6</v>
      </c>
      <c r="K1017" s="287" t="s">
        <v>969</v>
      </c>
      <c r="L1017" s="287" t="s">
        <v>5027</v>
      </c>
      <c r="M1017" s="285" t="s">
        <v>5974</v>
      </c>
      <c r="N1017" s="285" t="s">
        <v>101</v>
      </c>
      <c r="O1017" s="287" t="s">
        <v>6182</v>
      </c>
      <c r="P1017" s="304" t="s">
        <v>37</v>
      </c>
      <c r="Q1017" s="286"/>
    </row>
    <row r="1018" spans="1:17" ht="57.6" x14ac:dyDescent="0.3">
      <c r="A1018" s="292" t="s">
        <v>4654</v>
      </c>
      <c r="B1018" s="289"/>
      <c r="C1018" s="288" t="s">
        <v>6499</v>
      </c>
      <c r="D1018" s="288" t="s">
        <v>6500</v>
      </c>
      <c r="E1018" s="305" t="s">
        <v>6043</v>
      </c>
      <c r="F1018" s="305" t="s">
        <v>6501</v>
      </c>
      <c r="G1018" s="305" t="s">
        <v>6502</v>
      </c>
      <c r="H1018" s="290" t="s">
        <v>68</v>
      </c>
      <c r="I1018" s="290" t="s">
        <v>16</v>
      </c>
      <c r="J1018" s="290" t="s">
        <v>5</v>
      </c>
      <c r="K1018" s="290" t="s">
        <v>1292</v>
      </c>
      <c r="L1018" s="290"/>
      <c r="M1018" s="288" t="s">
        <v>5974</v>
      </c>
      <c r="N1018" s="288" t="s">
        <v>101</v>
      </c>
      <c r="O1018" s="290" t="s">
        <v>6182</v>
      </c>
      <c r="P1018" s="305" t="s">
        <v>37</v>
      </c>
      <c r="Q1018" s="289"/>
    </row>
    <row r="1019" spans="1:17" ht="57.6" x14ac:dyDescent="0.3">
      <c r="A1019" s="293" t="s">
        <v>4922</v>
      </c>
      <c r="B1019" s="286"/>
      <c r="C1019" s="285"/>
      <c r="D1019" s="285"/>
      <c r="E1019" s="304" t="s">
        <v>6044</v>
      </c>
      <c r="F1019" s="304" t="s">
        <v>6212</v>
      </c>
      <c r="G1019" s="304" t="s">
        <v>6045</v>
      </c>
      <c r="H1019" s="287" t="s">
        <v>68</v>
      </c>
      <c r="I1019" s="287" t="s">
        <v>16</v>
      </c>
      <c r="J1019" s="287" t="s">
        <v>5</v>
      </c>
      <c r="K1019" s="287" t="s">
        <v>1292</v>
      </c>
      <c r="L1019" s="287"/>
      <c r="M1019" s="285" t="s">
        <v>5974</v>
      </c>
      <c r="N1019" s="285" t="s">
        <v>101</v>
      </c>
      <c r="O1019" s="287" t="s">
        <v>6182</v>
      </c>
      <c r="P1019" s="304" t="s">
        <v>37</v>
      </c>
      <c r="Q1019" s="286"/>
    </row>
    <row r="1020" spans="1:17" ht="57.6" x14ac:dyDescent="0.3">
      <c r="A1020" s="292" t="s">
        <v>4654</v>
      </c>
      <c r="B1020" s="289"/>
      <c r="C1020" s="288" t="s">
        <v>6503</v>
      </c>
      <c r="D1020" s="288" t="s">
        <v>6504</v>
      </c>
      <c r="E1020" s="305" t="s">
        <v>6046</v>
      </c>
      <c r="F1020" s="305" t="s">
        <v>6505</v>
      </c>
      <c r="G1020" s="305" t="s">
        <v>6506</v>
      </c>
      <c r="H1020" s="290" t="s">
        <v>68</v>
      </c>
      <c r="I1020" s="290" t="s">
        <v>16</v>
      </c>
      <c r="J1020" s="290" t="s">
        <v>6</v>
      </c>
      <c r="K1020" s="290" t="s">
        <v>969</v>
      </c>
      <c r="L1020" s="290" t="s">
        <v>5027</v>
      </c>
      <c r="M1020" s="288" t="s">
        <v>5974</v>
      </c>
      <c r="N1020" s="288" t="s">
        <v>101</v>
      </c>
      <c r="O1020" s="290" t="s">
        <v>6182</v>
      </c>
      <c r="P1020" s="305" t="s">
        <v>37</v>
      </c>
      <c r="Q1020" s="289"/>
    </row>
    <row r="1021" spans="1:17" ht="57.6" x14ac:dyDescent="0.3">
      <c r="A1021" s="292" t="s">
        <v>4654</v>
      </c>
      <c r="B1021" s="286"/>
      <c r="C1021" s="285" t="s">
        <v>6507</v>
      </c>
      <c r="D1021" s="285" t="s">
        <v>6508</v>
      </c>
      <c r="E1021" s="304" t="s">
        <v>6047</v>
      </c>
      <c r="F1021" s="304" t="s">
        <v>6509</v>
      </c>
      <c r="G1021" s="304" t="s">
        <v>6510</v>
      </c>
      <c r="H1021" s="287" t="s">
        <v>68</v>
      </c>
      <c r="I1021" s="287" t="s">
        <v>16</v>
      </c>
      <c r="J1021" s="287" t="s">
        <v>6</v>
      </c>
      <c r="K1021" s="287" t="s">
        <v>969</v>
      </c>
      <c r="L1021" s="287" t="s">
        <v>5027</v>
      </c>
      <c r="M1021" s="285" t="s">
        <v>5974</v>
      </c>
      <c r="N1021" s="285" t="s">
        <v>101</v>
      </c>
      <c r="O1021" s="287" t="s">
        <v>6182</v>
      </c>
      <c r="P1021" s="304" t="s">
        <v>37</v>
      </c>
      <c r="Q1021" s="286"/>
    </row>
    <row r="1022" spans="1:17" ht="57.6" x14ac:dyDescent="0.3">
      <c r="A1022" s="292" t="s">
        <v>4654</v>
      </c>
      <c r="B1022" s="289"/>
      <c r="C1022" s="288" t="s">
        <v>6511</v>
      </c>
      <c r="D1022" s="288" t="s">
        <v>6512</v>
      </c>
      <c r="E1022" s="305" t="s">
        <v>6048</v>
      </c>
      <c r="F1022" s="305" t="s">
        <v>6513</v>
      </c>
      <c r="G1022" s="305" t="s">
        <v>6514</v>
      </c>
      <c r="H1022" s="290" t="s">
        <v>68</v>
      </c>
      <c r="I1022" s="290" t="s">
        <v>16</v>
      </c>
      <c r="J1022" s="290" t="s">
        <v>6</v>
      </c>
      <c r="K1022" s="290" t="s">
        <v>969</v>
      </c>
      <c r="L1022" s="290" t="s">
        <v>5027</v>
      </c>
      <c r="M1022" s="288" t="s">
        <v>5974</v>
      </c>
      <c r="N1022" s="288" t="s">
        <v>101</v>
      </c>
      <c r="O1022" s="290" t="s">
        <v>6182</v>
      </c>
      <c r="P1022" s="305" t="s">
        <v>37</v>
      </c>
      <c r="Q1022" s="289"/>
    </row>
    <row r="1023" spans="1:17" ht="57.6" x14ac:dyDescent="0.3">
      <c r="A1023" s="292" t="s">
        <v>4654</v>
      </c>
      <c r="B1023" s="286"/>
      <c r="C1023" s="285" t="s">
        <v>6515</v>
      </c>
      <c r="D1023" s="285" t="s">
        <v>6516</v>
      </c>
      <c r="E1023" s="304" t="s">
        <v>6049</v>
      </c>
      <c r="F1023" s="304" t="s">
        <v>6213</v>
      </c>
      <c r="G1023" s="304" t="s">
        <v>6050</v>
      </c>
      <c r="H1023" s="287" t="s">
        <v>68</v>
      </c>
      <c r="I1023" s="287" t="s">
        <v>16</v>
      </c>
      <c r="J1023" s="287" t="s">
        <v>6</v>
      </c>
      <c r="K1023" s="287" t="s">
        <v>969</v>
      </c>
      <c r="L1023" s="287" t="s">
        <v>5027</v>
      </c>
      <c r="M1023" s="285" t="s">
        <v>5974</v>
      </c>
      <c r="N1023" s="285" t="s">
        <v>101</v>
      </c>
      <c r="O1023" s="287" t="s">
        <v>6182</v>
      </c>
      <c r="P1023" s="304" t="s">
        <v>37</v>
      </c>
      <c r="Q1023" s="286"/>
    </row>
    <row r="1024" spans="1:17" ht="57.6" x14ac:dyDescent="0.3">
      <c r="A1024" s="292" t="s">
        <v>4654</v>
      </c>
      <c r="B1024" s="289"/>
      <c r="C1024" s="288" t="s">
        <v>6517</v>
      </c>
      <c r="D1024" s="288" t="s">
        <v>6518</v>
      </c>
      <c r="E1024" s="305" t="s">
        <v>6051</v>
      </c>
      <c r="F1024" s="305" t="s">
        <v>6214</v>
      </c>
      <c r="G1024" s="305" t="s">
        <v>6052</v>
      </c>
      <c r="H1024" s="290" t="s">
        <v>68</v>
      </c>
      <c r="I1024" s="290" t="s">
        <v>16</v>
      </c>
      <c r="J1024" s="290" t="s">
        <v>6</v>
      </c>
      <c r="K1024" s="290" t="s">
        <v>969</v>
      </c>
      <c r="L1024" s="290" t="s">
        <v>5027</v>
      </c>
      <c r="M1024" s="288" t="s">
        <v>5974</v>
      </c>
      <c r="N1024" s="288" t="s">
        <v>101</v>
      </c>
      <c r="O1024" s="290" t="s">
        <v>6182</v>
      </c>
      <c r="P1024" s="305" t="s">
        <v>37</v>
      </c>
      <c r="Q1024" s="289"/>
    </row>
    <row r="1025" spans="1:17" ht="57.6" x14ac:dyDescent="0.3">
      <c r="A1025" s="292" t="s">
        <v>4654</v>
      </c>
      <c r="B1025" s="286"/>
      <c r="C1025" s="285" t="s">
        <v>6519</v>
      </c>
      <c r="D1025" s="285" t="s">
        <v>6520</v>
      </c>
      <c r="E1025" s="304" t="s">
        <v>6053</v>
      </c>
      <c r="F1025" s="304" t="s">
        <v>6215</v>
      </c>
      <c r="G1025" s="304" t="s">
        <v>6054</v>
      </c>
      <c r="H1025" s="287" t="s">
        <v>68</v>
      </c>
      <c r="I1025" s="287" t="s">
        <v>16</v>
      </c>
      <c r="J1025" s="287" t="s">
        <v>6</v>
      </c>
      <c r="K1025" s="287" t="s">
        <v>969</v>
      </c>
      <c r="L1025" s="287" t="s">
        <v>5027</v>
      </c>
      <c r="M1025" s="285" t="s">
        <v>5974</v>
      </c>
      <c r="N1025" s="285" t="s">
        <v>101</v>
      </c>
      <c r="O1025" s="287" t="s">
        <v>6182</v>
      </c>
      <c r="P1025" s="304" t="s">
        <v>37</v>
      </c>
      <c r="Q1025" s="286"/>
    </row>
    <row r="1026" spans="1:17" ht="57.6" x14ac:dyDescent="0.3">
      <c r="A1026" s="292" t="s">
        <v>4654</v>
      </c>
      <c r="B1026" s="289"/>
      <c r="C1026" s="288" t="s">
        <v>6521</v>
      </c>
      <c r="D1026" s="288" t="s">
        <v>6522</v>
      </c>
      <c r="E1026" s="305" t="s">
        <v>6055</v>
      </c>
      <c r="F1026" s="305" t="s">
        <v>6216</v>
      </c>
      <c r="G1026" s="305" t="s">
        <v>6056</v>
      </c>
      <c r="H1026" s="290" t="s">
        <v>68</v>
      </c>
      <c r="I1026" s="290" t="s">
        <v>16</v>
      </c>
      <c r="J1026" s="290" t="s">
        <v>6</v>
      </c>
      <c r="K1026" s="290" t="s">
        <v>969</v>
      </c>
      <c r="L1026" s="290" t="s">
        <v>5027</v>
      </c>
      <c r="M1026" s="288" t="s">
        <v>5974</v>
      </c>
      <c r="N1026" s="288" t="s">
        <v>101</v>
      </c>
      <c r="O1026" s="290" t="s">
        <v>6182</v>
      </c>
      <c r="P1026" s="305" t="s">
        <v>37</v>
      </c>
      <c r="Q1026" s="289"/>
    </row>
    <row r="1027" spans="1:17" ht="57.6" x14ac:dyDescent="0.3">
      <c r="A1027" s="293" t="s">
        <v>4922</v>
      </c>
      <c r="B1027" s="286"/>
      <c r="C1027" s="285"/>
      <c r="D1027" s="285"/>
      <c r="E1027" s="304" t="s">
        <v>6057</v>
      </c>
      <c r="F1027" s="304" t="s">
        <v>6523</v>
      </c>
      <c r="G1027" s="304" t="s">
        <v>6524</v>
      </c>
      <c r="H1027" s="287" t="s">
        <v>68</v>
      </c>
      <c r="I1027" s="287" t="s">
        <v>16</v>
      </c>
      <c r="J1027" s="287" t="s">
        <v>5</v>
      </c>
      <c r="K1027" s="287" t="s">
        <v>1292</v>
      </c>
      <c r="L1027" s="287"/>
      <c r="M1027" s="285" t="s">
        <v>5974</v>
      </c>
      <c r="N1027" s="285" t="s">
        <v>101</v>
      </c>
      <c r="O1027" s="287" t="s">
        <v>6182</v>
      </c>
      <c r="P1027" s="304" t="s">
        <v>37</v>
      </c>
      <c r="Q1027" s="286"/>
    </row>
    <row r="1028" spans="1:17" ht="57.6" x14ac:dyDescent="0.3">
      <c r="A1028" s="292" t="s">
        <v>4654</v>
      </c>
      <c r="B1028" s="289"/>
      <c r="C1028" s="288" t="s">
        <v>6525</v>
      </c>
      <c r="D1028" s="288" t="s">
        <v>6526</v>
      </c>
      <c r="E1028" s="305" t="s">
        <v>6058</v>
      </c>
      <c r="F1028" s="305" t="s">
        <v>6217</v>
      </c>
      <c r="G1028" s="305" t="s">
        <v>6059</v>
      </c>
      <c r="H1028" s="290" t="s">
        <v>68</v>
      </c>
      <c r="I1028" s="290" t="s">
        <v>16</v>
      </c>
      <c r="J1028" s="290" t="s">
        <v>6</v>
      </c>
      <c r="K1028" s="290" t="s">
        <v>969</v>
      </c>
      <c r="L1028" s="290" t="s">
        <v>5027</v>
      </c>
      <c r="M1028" s="288" t="s">
        <v>5974</v>
      </c>
      <c r="N1028" s="288" t="s">
        <v>101</v>
      </c>
      <c r="O1028" s="290" t="s">
        <v>6182</v>
      </c>
      <c r="P1028" s="305" t="s">
        <v>37</v>
      </c>
      <c r="Q1028" s="289"/>
    </row>
    <row r="1029" spans="1:17" ht="57.6" x14ac:dyDescent="0.3">
      <c r="A1029" s="293" t="s">
        <v>4922</v>
      </c>
      <c r="B1029" s="286"/>
      <c r="C1029" s="285"/>
      <c r="D1029" s="285"/>
      <c r="E1029" s="304" t="s">
        <v>6060</v>
      </c>
      <c r="F1029" s="304" t="s">
        <v>6218</v>
      </c>
      <c r="G1029" s="304" t="s">
        <v>6061</v>
      </c>
      <c r="H1029" s="287" t="s">
        <v>68</v>
      </c>
      <c r="I1029" s="287" t="s">
        <v>16</v>
      </c>
      <c r="J1029" s="287" t="s">
        <v>5</v>
      </c>
      <c r="K1029" s="287" t="s">
        <v>1292</v>
      </c>
      <c r="L1029" s="287"/>
      <c r="M1029" s="285" t="s">
        <v>5974</v>
      </c>
      <c r="N1029" s="285" t="s">
        <v>101</v>
      </c>
      <c r="O1029" s="287" t="s">
        <v>6182</v>
      </c>
      <c r="P1029" s="304" t="s">
        <v>37</v>
      </c>
      <c r="Q1029" s="286"/>
    </row>
    <row r="1030" spans="1:17" ht="57.6" x14ac:dyDescent="0.3">
      <c r="A1030" s="292" t="s">
        <v>4654</v>
      </c>
      <c r="B1030" s="289"/>
      <c r="C1030" s="288" t="s">
        <v>6527</v>
      </c>
      <c r="D1030" s="288" t="s">
        <v>6528</v>
      </c>
      <c r="E1030" s="305" t="s">
        <v>6062</v>
      </c>
      <c r="F1030" s="305" t="s">
        <v>6219</v>
      </c>
      <c r="G1030" s="305" t="s">
        <v>6063</v>
      </c>
      <c r="H1030" s="290" t="s">
        <v>68</v>
      </c>
      <c r="I1030" s="290" t="s">
        <v>16</v>
      </c>
      <c r="J1030" s="290" t="s">
        <v>6</v>
      </c>
      <c r="K1030" s="290" t="s">
        <v>969</v>
      </c>
      <c r="L1030" s="290" t="s">
        <v>5027</v>
      </c>
      <c r="M1030" s="288" t="s">
        <v>5974</v>
      </c>
      <c r="N1030" s="288" t="s">
        <v>101</v>
      </c>
      <c r="O1030" s="290" t="s">
        <v>6182</v>
      </c>
      <c r="P1030" s="305" t="s">
        <v>37</v>
      </c>
      <c r="Q1030" s="289"/>
    </row>
    <row r="1031" spans="1:17" ht="57.6" x14ac:dyDescent="0.3">
      <c r="A1031" s="292" t="s">
        <v>4654</v>
      </c>
      <c r="B1031" s="286"/>
      <c r="C1031" s="285" t="s">
        <v>6529</v>
      </c>
      <c r="D1031" s="285" t="s">
        <v>6530</v>
      </c>
      <c r="E1031" s="304" t="s">
        <v>6064</v>
      </c>
      <c r="F1031" s="304" t="s">
        <v>6220</v>
      </c>
      <c r="G1031" s="304" t="s">
        <v>6065</v>
      </c>
      <c r="H1031" s="287" t="s">
        <v>68</v>
      </c>
      <c r="I1031" s="287" t="s">
        <v>16</v>
      </c>
      <c r="J1031" s="287" t="s">
        <v>6</v>
      </c>
      <c r="K1031" s="287" t="s">
        <v>969</v>
      </c>
      <c r="L1031" s="287" t="s">
        <v>5027</v>
      </c>
      <c r="M1031" s="285" t="s">
        <v>5974</v>
      </c>
      <c r="N1031" s="285" t="s">
        <v>101</v>
      </c>
      <c r="O1031" s="287" t="s">
        <v>6182</v>
      </c>
      <c r="P1031" s="304" t="s">
        <v>37</v>
      </c>
      <c r="Q1031" s="286"/>
    </row>
    <row r="1032" spans="1:17" ht="57.6" x14ac:dyDescent="0.3">
      <c r="A1032" s="293" t="s">
        <v>4922</v>
      </c>
      <c r="B1032" s="289"/>
      <c r="C1032" s="288"/>
      <c r="D1032" s="288"/>
      <c r="E1032" s="305" t="s">
        <v>6066</v>
      </c>
      <c r="F1032" s="305" t="s">
        <v>6221</v>
      </c>
      <c r="G1032" s="305" t="s">
        <v>6067</v>
      </c>
      <c r="H1032" s="290" t="s">
        <v>68</v>
      </c>
      <c r="I1032" s="290" t="s">
        <v>16</v>
      </c>
      <c r="J1032" s="290" t="s">
        <v>5</v>
      </c>
      <c r="K1032" s="290" t="s">
        <v>1292</v>
      </c>
      <c r="L1032" s="290"/>
      <c r="M1032" s="288" t="s">
        <v>5974</v>
      </c>
      <c r="N1032" s="288" t="s">
        <v>101</v>
      </c>
      <c r="O1032" s="290" t="s">
        <v>6182</v>
      </c>
      <c r="P1032" s="305" t="s">
        <v>37</v>
      </c>
      <c r="Q1032" s="289"/>
    </row>
    <row r="1033" spans="1:17" ht="57.6" x14ac:dyDescent="0.3">
      <c r="A1033" s="293" t="s">
        <v>4922</v>
      </c>
      <c r="B1033" s="286"/>
      <c r="C1033" s="285"/>
      <c r="D1033" s="285"/>
      <c r="E1033" s="304" t="s">
        <v>6068</v>
      </c>
      <c r="F1033" s="304" t="s">
        <v>6222</v>
      </c>
      <c r="G1033" s="304" t="s">
        <v>6069</v>
      </c>
      <c r="H1033" s="287" t="s">
        <v>68</v>
      </c>
      <c r="I1033" s="287" t="s">
        <v>16</v>
      </c>
      <c r="J1033" s="287" t="s">
        <v>5</v>
      </c>
      <c r="K1033" s="287" t="s">
        <v>1292</v>
      </c>
      <c r="L1033" s="287"/>
      <c r="M1033" s="285" t="s">
        <v>5974</v>
      </c>
      <c r="N1033" s="285" t="s">
        <v>101</v>
      </c>
      <c r="O1033" s="287" t="s">
        <v>6182</v>
      </c>
      <c r="P1033" s="304" t="s">
        <v>37</v>
      </c>
      <c r="Q1033" s="286"/>
    </row>
    <row r="1034" spans="1:17" ht="57.6" x14ac:dyDescent="0.3">
      <c r="A1034" s="293" t="s">
        <v>4922</v>
      </c>
      <c r="B1034" s="289"/>
      <c r="C1034" s="288"/>
      <c r="D1034" s="288"/>
      <c r="E1034" s="305" t="s">
        <v>6070</v>
      </c>
      <c r="F1034" s="305" t="s">
        <v>6223</v>
      </c>
      <c r="G1034" s="305" t="s">
        <v>6071</v>
      </c>
      <c r="H1034" s="290" t="s">
        <v>68</v>
      </c>
      <c r="I1034" s="290" t="s">
        <v>16</v>
      </c>
      <c r="J1034" s="290" t="s">
        <v>5</v>
      </c>
      <c r="K1034" s="290" t="s">
        <v>1292</v>
      </c>
      <c r="L1034" s="290"/>
      <c r="M1034" s="288" t="s">
        <v>5974</v>
      </c>
      <c r="N1034" s="288" t="s">
        <v>101</v>
      </c>
      <c r="O1034" s="290" t="s">
        <v>6182</v>
      </c>
      <c r="P1034" s="305" t="s">
        <v>37</v>
      </c>
      <c r="Q1034" s="289"/>
    </row>
    <row r="1035" spans="1:17" ht="57.6" x14ac:dyDescent="0.3">
      <c r="A1035" s="293" t="s">
        <v>4922</v>
      </c>
      <c r="B1035" s="286"/>
      <c r="C1035" s="285"/>
      <c r="D1035" s="285"/>
      <c r="E1035" s="304" t="s">
        <v>6072</v>
      </c>
      <c r="F1035" s="304" t="s">
        <v>6224</v>
      </c>
      <c r="G1035" s="304" t="s">
        <v>6073</v>
      </c>
      <c r="H1035" s="287" t="s">
        <v>68</v>
      </c>
      <c r="I1035" s="287" t="s">
        <v>16</v>
      </c>
      <c r="J1035" s="287" t="s">
        <v>5</v>
      </c>
      <c r="K1035" s="287" t="s">
        <v>1292</v>
      </c>
      <c r="L1035" s="287"/>
      <c r="M1035" s="285" t="s">
        <v>5974</v>
      </c>
      <c r="N1035" s="285" t="s">
        <v>101</v>
      </c>
      <c r="O1035" s="287" t="s">
        <v>6182</v>
      </c>
      <c r="P1035" s="304" t="s">
        <v>37</v>
      </c>
      <c r="Q1035" s="286"/>
    </row>
    <row r="1036" spans="1:17" ht="57.6" x14ac:dyDescent="0.3">
      <c r="A1036" s="293" t="s">
        <v>4922</v>
      </c>
      <c r="B1036" s="289"/>
      <c r="C1036" s="288"/>
      <c r="D1036" s="288"/>
      <c r="E1036" s="305" t="s">
        <v>6074</v>
      </c>
      <c r="F1036" s="305" t="s">
        <v>6225</v>
      </c>
      <c r="G1036" s="305" t="s">
        <v>6075</v>
      </c>
      <c r="H1036" s="290" t="s">
        <v>68</v>
      </c>
      <c r="I1036" s="290" t="s">
        <v>16</v>
      </c>
      <c r="J1036" s="290" t="s">
        <v>5</v>
      </c>
      <c r="K1036" s="290" t="s">
        <v>1292</v>
      </c>
      <c r="L1036" s="290"/>
      <c r="M1036" s="288" t="s">
        <v>5974</v>
      </c>
      <c r="N1036" s="288" t="s">
        <v>101</v>
      </c>
      <c r="O1036" s="290" t="s">
        <v>6182</v>
      </c>
      <c r="P1036" s="305" t="s">
        <v>37</v>
      </c>
      <c r="Q1036" s="289"/>
    </row>
    <row r="1037" spans="1:17" ht="57.6" x14ac:dyDescent="0.3">
      <c r="A1037" s="293" t="s">
        <v>4922</v>
      </c>
      <c r="B1037" s="286"/>
      <c r="C1037" s="285"/>
      <c r="D1037" s="285"/>
      <c r="E1037" s="304" t="s">
        <v>6076</v>
      </c>
      <c r="F1037" s="304" t="s">
        <v>6226</v>
      </c>
      <c r="G1037" s="304" t="s">
        <v>6077</v>
      </c>
      <c r="H1037" s="287" t="s">
        <v>68</v>
      </c>
      <c r="I1037" s="287" t="s">
        <v>16</v>
      </c>
      <c r="J1037" s="287" t="s">
        <v>5</v>
      </c>
      <c r="K1037" s="287" t="s">
        <v>1292</v>
      </c>
      <c r="L1037" s="287"/>
      <c r="M1037" s="285" t="s">
        <v>5974</v>
      </c>
      <c r="N1037" s="285" t="s">
        <v>101</v>
      </c>
      <c r="O1037" s="287" t="s">
        <v>6182</v>
      </c>
      <c r="P1037" s="304" t="s">
        <v>37</v>
      </c>
      <c r="Q1037" s="286"/>
    </row>
    <row r="1038" spans="1:17" ht="57.6" x14ac:dyDescent="0.3">
      <c r="A1038" s="293" t="s">
        <v>4922</v>
      </c>
      <c r="B1038" s="289"/>
      <c r="C1038" s="288"/>
      <c r="D1038" s="288"/>
      <c r="E1038" s="305" t="s">
        <v>6078</v>
      </c>
      <c r="F1038" s="305" t="s">
        <v>6227</v>
      </c>
      <c r="G1038" s="305" t="s">
        <v>6079</v>
      </c>
      <c r="H1038" s="290" t="s">
        <v>68</v>
      </c>
      <c r="I1038" s="290" t="s">
        <v>16</v>
      </c>
      <c r="J1038" s="290" t="s">
        <v>5</v>
      </c>
      <c r="K1038" s="290" t="s">
        <v>1292</v>
      </c>
      <c r="L1038" s="290"/>
      <c r="M1038" s="288" t="s">
        <v>5974</v>
      </c>
      <c r="N1038" s="288" t="s">
        <v>101</v>
      </c>
      <c r="O1038" s="290" t="s">
        <v>6182</v>
      </c>
      <c r="P1038" s="305" t="s">
        <v>37</v>
      </c>
      <c r="Q1038" s="289"/>
    </row>
    <row r="1039" spans="1:17" ht="57.6" x14ac:dyDescent="0.3">
      <c r="A1039" s="292" t="s">
        <v>4654</v>
      </c>
      <c r="B1039" s="285" t="s">
        <v>6145</v>
      </c>
      <c r="C1039" s="285" t="s">
        <v>6080</v>
      </c>
      <c r="D1039" s="285" t="s">
        <v>6081</v>
      </c>
      <c r="E1039" s="304" t="s">
        <v>6082</v>
      </c>
      <c r="F1039" s="304" t="s">
        <v>6228</v>
      </c>
      <c r="G1039" s="304" t="s">
        <v>6083</v>
      </c>
      <c r="H1039" s="287" t="s">
        <v>68</v>
      </c>
      <c r="I1039" s="287" t="s">
        <v>16</v>
      </c>
      <c r="J1039" s="287" t="s">
        <v>6</v>
      </c>
      <c r="K1039" s="287" t="s">
        <v>969</v>
      </c>
      <c r="L1039" s="287" t="s">
        <v>5027</v>
      </c>
      <c r="M1039" s="285" t="s">
        <v>5974</v>
      </c>
      <c r="N1039" s="285" t="s">
        <v>101</v>
      </c>
      <c r="O1039" s="287" t="s">
        <v>6182</v>
      </c>
      <c r="P1039" s="304" t="s">
        <v>37</v>
      </c>
      <c r="Q1039" s="286"/>
    </row>
    <row r="1040" spans="1:17" ht="57.6" x14ac:dyDescent="0.3">
      <c r="A1040" s="292" t="s">
        <v>4654</v>
      </c>
      <c r="B1040" s="288" t="s">
        <v>6145</v>
      </c>
      <c r="C1040" s="288" t="s">
        <v>6084</v>
      </c>
      <c r="D1040" s="288" t="s">
        <v>6085</v>
      </c>
      <c r="E1040" s="305" t="s">
        <v>6086</v>
      </c>
      <c r="F1040" s="305" t="s">
        <v>6229</v>
      </c>
      <c r="G1040" s="305" t="s">
        <v>6087</v>
      </c>
      <c r="H1040" s="290" t="s">
        <v>68</v>
      </c>
      <c r="I1040" s="290" t="s">
        <v>16</v>
      </c>
      <c r="J1040" s="290" t="s">
        <v>6</v>
      </c>
      <c r="K1040" s="290" t="s">
        <v>969</v>
      </c>
      <c r="L1040" s="290" t="s">
        <v>5027</v>
      </c>
      <c r="M1040" s="288" t="s">
        <v>5974</v>
      </c>
      <c r="N1040" s="288" t="s">
        <v>101</v>
      </c>
      <c r="O1040" s="290" t="s">
        <v>6182</v>
      </c>
      <c r="P1040" s="305" t="s">
        <v>37</v>
      </c>
      <c r="Q1040" s="289"/>
    </row>
    <row r="1041" spans="1:17" ht="57.6" x14ac:dyDescent="0.3">
      <c r="A1041" s="293" t="s">
        <v>4922</v>
      </c>
      <c r="B1041" s="286"/>
      <c r="C1041" s="285"/>
      <c r="D1041" s="285"/>
      <c r="E1041" s="304" t="s">
        <v>6088</v>
      </c>
      <c r="F1041" s="304" t="s">
        <v>6230</v>
      </c>
      <c r="G1041" s="304" t="s">
        <v>6089</v>
      </c>
      <c r="H1041" s="287" t="s">
        <v>68</v>
      </c>
      <c r="I1041" s="287" t="s">
        <v>16</v>
      </c>
      <c r="J1041" s="287" t="s">
        <v>5</v>
      </c>
      <c r="K1041" s="287" t="s">
        <v>1292</v>
      </c>
      <c r="L1041" s="287"/>
      <c r="M1041" s="285" t="s">
        <v>5974</v>
      </c>
      <c r="N1041" s="285" t="s">
        <v>101</v>
      </c>
      <c r="O1041" s="287" t="s">
        <v>6182</v>
      </c>
      <c r="P1041" s="304" t="s">
        <v>37</v>
      </c>
      <c r="Q1041" s="286"/>
    </row>
    <row r="1042" spans="1:17" ht="57.6" x14ac:dyDescent="0.3">
      <c r="A1042" s="293" t="s">
        <v>4922</v>
      </c>
      <c r="B1042" s="289"/>
      <c r="C1042" s="288"/>
      <c r="D1042" s="288"/>
      <c r="E1042" s="305" t="s">
        <v>6090</v>
      </c>
      <c r="F1042" s="305" t="s">
        <v>6231</v>
      </c>
      <c r="G1042" s="305" t="s">
        <v>6091</v>
      </c>
      <c r="H1042" s="290" t="s">
        <v>68</v>
      </c>
      <c r="I1042" s="290" t="s">
        <v>16</v>
      </c>
      <c r="J1042" s="290" t="s">
        <v>5</v>
      </c>
      <c r="K1042" s="290" t="s">
        <v>1292</v>
      </c>
      <c r="L1042" s="290"/>
      <c r="M1042" s="288" t="s">
        <v>5974</v>
      </c>
      <c r="N1042" s="288" t="s">
        <v>101</v>
      </c>
      <c r="O1042" s="290" t="s">
        <v>6182</v>
      </c>
      <c r="P1042" s="305" t="s">
        <v>37</v>
      </c>
      <c r="Q1042" s="289"/>
    </row>
    <row r="1043" spans="1:17" ht="57.6" x14ac:dyDescent="0.3">
      <c r="A1043" s="292" t="s">
        <v>4654</v>
      </c>
      <c r="B1043" s="286"/>
      <c r="C1043" s="285" t="s">
        <v>6531</v>
      </c>
      <c r="D1043" s="285" t="s">
        <v>6532</v>
      </c>
      <c r="E1043" s="304" t="s">
        <v>6092</v>
      </c>
      <c r="F1043" s="304" t="s">
        <v>6232</v>
      </c>
      <c r="G1043" s="304" t="s">
        <v>6093</v>
      </c>
      <c r="H1043" s="287" t="s">
        <v>68</v>
      </c>
      <c r="I1043" s="287" t="s">
        <v>16</v>
      </c>
      <c r="J1043" s="287" t="s">
        <v>6</v>
      </c>
      <c r="K1043" s="287" t="s">
        <v>969</v>
      </c>
      <c r="L1043" s="287" t="s">
        <v>5027</v>
      </c>
      <c r="M1043" s="285" t="s">
        <v>5974</v>
      </c>
      <c r="N1043" s="285" t="s">
        <v>101</v>
      </c>
      <c r="O1043" s="287" t="s">
        <v>6182</v>
      </c>
      <c r="P1043" s="304" t="s">
        <v>37</v>
      </c>
      <c r="Q1043" s="286"/>
    </row>
    <row r="1044" spans="1:17" ht="57.6" x14ac:dyDescent="0.3">
      <c r="A1044" s="292" t="s">
        <v>4654</v>
      </c>
      <c r="B1044" s="289"/>
      <c r="C1044" s="288" t="s">
        <v>6533</v>
      </c>
      <c r="D1044" s="288" t="s">
        <v>6534</v>
      </c>
      <c r="E1044" s="305" t="s">
        <v>6094</v>
      </c>
      <c r="F1044" s="305" t="s">
        <v>6233</v>
      </c>
      <c r="G1044" s="305" t="s">
        <v>6095</v>
      </c>
      <c r="H1044" s="290" t="s">
        <v>68</v>
      </c>
      <c r="I1044" s="290" t="s">
        <v>16</v>
      </c>
      <c r="J1044" s="290" t="s">
        <v>6</v>
      </c>
      <c r="K1044" s="290" t="s">
        <v>969</v>
      </c>
      <c r="L1044" s="290" t="s">
        <v>5027</v>
      </c>
      <c r="M1044" s="288" t="s">
        <v>5974</v>
      </c>
      <c r="N1044" s="288" t="s">
        <v>101</v>
      </c>
      <c r="O1044" s="290" t="s">
        <v>6182</v>
      </c>
      <c r="P1044" s="305" t="s">
        <v>37</v>
      </c>
      <c r="Q1044" s="289"/>
    </row>
    <row r="1045" spans="1:17" ht="57.6" x14ac:dyDescent="0.3">
      <c r="A1045" s="293" t="s">
        <v>4922</v>
      </c>
      <c r="B1045" s="286"/>
      <c r="C1045" s="285"/>
      <c r="D1045" s="285"/>
      <c r="E1045" s="304" t="s">
        <v>6096</v>
      </c>
      <c r="F1045" s="304" t="s">
        <v>6234</v>
      </c>
      <c r="G1045" s="304" t="s">
        <v>6097</v>
      </c>
      <c r="H1045" s="287" t="s">
        <v>68</v>
      </c>
      <c r="I1045" s="287" t="s">
        <v>16</v>
      </c>
      <c r="J1045" s="287" t="s">
        <v>5</v>
      </c>
      <c r="K1045" s="287" t="s">
        <v>1292</v>
      </c>
      <c r="L1045" s="287"/>
      <c r="M1045" s="285" t="s">
        <v>5974</v>
      </c>
      <c r="N1045" s="285" t="s">
        <v>101</v>
      </c>
      <c r="O1045" s="287" t="s">
        <v>6182</v>
      </c>
      <c r="P1045" s="304" t="s">
        <v>37</v>
      </c>
      <c r="Q1045" s="286"/>
    </row>
    <row r="1046" spans="1:17" ht="57.6" x14ac:dyDescent="0.3">
      <c r="A1046" s="292" t="s">
        <v>4654</v>
      </c>
      <c r="B1046" s="289"/>
      <c r="C1046" s="288" t="s">
        <v>6535</v>
      </c>
      <c r="D1046" s="288" t="s">
        <v>6536</v>
      </c>
      <c r="E1046" s="305" t="s">
        <v>6098</v>
      </c>
      <c r="F1046" s="305" t="s">
        <v>6235</v>
      </c>
      <c r="G1046" s="305" t="s">
        <v>6099</v>
      </c>
      <c r="H1046" s="290" t="s">
        <v>68</v>
      </c>
      <c r="I1046" s="290" t="s">
        <v>16</v>
      </c>
      <c r="J1046" s="290" t="s">
        <v>6</v>
      </c>
      <c r="K1046" s="290" t="s">
        <v>969</v>
      </c>
      <c r="L1046" s="290" t="s">
        <v>5027</v>
      </c>
      <c r="M1046" s="288" t="s">
        <v>5974</v>
      </c>
      <c r="N1046" s="288" t="s">
        <v>101</v>
      </c>
      <c r="O1046" s="290" t="s">
        <v>6182</v>
      </c>
      <c r="P1046" s="305" t="s">
        <v>37</v>
      </c>
      <c r="Q1046" s="289"/>
    </row>
    <row r="1047" spans="1:17" ht="57.6" x14ac:dyDescent="0.3">
      <c r="A1047" s="293" t="s">
        <v>4922</v>
      </c>
      <c r="B1047" s="286"/>
      <c r="C1047" s="285"/>
      <c r="D1047" s="285"/>
      <c r="E1047" s="304" t="s">
        <v>6100</v>
      </c>
      <c r="F1047" s="304" t="s">
        <v>6236</v>
      </c>
      <c r="G1047" s="304" t="s">
        <v>6101</v>
      </c>
      <c r="H1047" s="287" t="s">
        <v>68</v>
      </c>
      <c r="I1047" s="287" t="s">
        <v>16</v>
      </c>
      <c r="J1047" s="287" t="s">
        <v>5</v>
      </c>
      <c r="K1047" s="287" t="s">
        <v>1292</v>
      </c>
      <c r="L1047" s="287"/>
      <c r="M1047" s="285" t="s">
        <v>5974</v>
      </c>
      <c r="N1047" s="285" t="s">
        <v>101</v>
      </c>
      <c r="O1047" s="287" t="s">
        <v>6182</v>
      </c>
      <c r="P1047" s="304" t="s">
        <v>37</v>
      </c>
      <c r="Q1047" s="286"/>
    </row>
    <row r="1048" spans="1:17" ht="57.6" x14ac:dyDescent="0.3">
      <c r="A1048" s="293" t="s">
        <v>4922</v>
      </c>
      <c r="B1048" s="289"/>
      <c r="C1048" s="288"/>
      <c r="D1048" s="288"/>
      <c r="E1048" s="305" t="s">
        <v>6102</v>
      </c>
      <c r="F1048" s="305" t="s">
        <v>6237</v>
      </c>
      <c r="G1048" s="305" t="s">
        <v>6103</v>
      </c>
      <c r="H1048" s="290" t="s">
        <v>68</v>
      </c>
      <c r="I1048" s="290" t="s">
        <v>16</v>
      </c>
      <c r="J1048" s="290" t="s">
        <v>5</v>
      </c>
      <c r="K1048" s="290" t="s">
        <v>1292</v>
      </c>
      <c r="L1048" s="290"/>
      <c r="M1048" s="288" t="s">
        <v>5974</v>
      </c>
      <c r="N1048" s="288" t="s">
        <v>101</v>
      </c>
      <c r="O1048" s="290" t="s">
        <v>6182</v>
      </c>
      <c r="P1048" s="305" t="s">
        <v>37</v>
      </c>
      <c r="Q1048" s="289"/>
    </row>
    <row r="1049" spans="1:17" ht="57.6" x14ac:dyDescent="0.3">
      <c r="A1049" s="293" t="s">
        <v>4922</v>
      </c>
      <c r="B1049" s="286"/>
      <c r="C1049" s="285"/>
      <c r="D1049" s="285"/>
      <c r="E1049" s="304" t="s">
        <v>6104</v>
      </c>
      <c r="F1049" s="304" t="s">
        <v>6238</v>
      </c>
      <c r="G1049" s="304" t="s">
        <v>6105</v>
      </c>
      <c r="H1049" s="287" t="s">
        <v>68</v>
      </c>
      <c r="I1049" s="287" t="s">
        <v>16</v>
      </c>
      <c r="J1049" s="287" t="s">
        <v>5</v>
      </c>
      <c r="K1049" s="287" t="s">
        <v>1292</v>
      </c>
      <c r="L1049" s="287"/>
      <c r="M1049" s="285" t="s">
        <v>5974</v>
      </c>
      <c r="N1049" s="285" t="s">
        <v>101</v>
      </c>
      <c r="O1049" s="287" t="s">
        <v>6182</v>
      </c>
      <c r="P1049" s="304" t="s">
        <v>37</v>
      </c>
      <c r="Q1049" s="286"/>
    </row>
    <row r="1050" spans="1:17" ht="57.6" x14ac:dyDescent="0.3">
      <c r="A1050" s="293" t="s">
        <v>4922</v>
      </c>
      <c r="B1050" s="289"/>
      <c r="C1050" s="288"/>
      <c r="D1050" s="288"/>
      <c r="E1050" s="305" t="s">
        <v>6106</v>
      </c>
      <c r="F1050" s="305" t="s">
        <v>6239</v>
      </c>
      <c r="G1050" s="305" t="s">
        <v>6107</v>
      </c>
      <c r="H1050" s="290" t="s">
        <v>68</v>
      </c>
      <c r="I1050" s="290" t="s">
        <v>16</v>
      </c>
      <c r="J1050" s="290" t="s">
        <v>5</v>
      </c>
      <c r="K1050" s="290" t="s">
        <v>1292</v>
      </c>
      <c r="L1050" s="290"/>
      <c r="M1050" s="288" t="s">
        <v>5974</v>
      </c>
      <c r="N1050" s="288" t="s">
        <v>101</v>
      </c>
      <c r="O1050" s="290" t="s">
        <v>6182</v>
      </c>
      <c r="P1050" s="305" t="s">
        <v>37</v>
      </c>
      <c r="Q1050" s="289"/>
    </row>
    <row r="1051" spans="1:17" ht="57.6" x14ac:dyDescent="0.3">
      <c r="A1051" s="293" t="s">
        <v>4922</v>
      </c>
      <c r="B1051" s="286"/>
      <c r="C1051" s="285"/>
      <c r="D1051" s="285"/>
      <c r="E1051" s="304" t="s">
        <v>6108</v>
      </c>
      <c r="F1051" s="304" t="s">
        <v>6240</v>
      </c>
      <c r="G1051" s="304" t="s">
        <v>6109</v>
      </c>
      <c r="H1051" s="287" t="s">
        <v>68</v>
      </c>
      <c r="I1051" s="287" t="s">
        <v>16</v>
      </c>
      <c r="J1051" s="287" t="s">
        <v>5</v>
      </c>
      <c r="K1051" s="287" t="s">
        <v>1292</v>
      </c>
      <c r="L1051" s="287"/>
      <c r="M1051" s="285" t="s">
        <v>5974</v>
      </c>
      <c r="N1051" s="285" t="s">
        <v>101</v>
      </c>
      <c r="O1051" s="287" t="s">
        <v>6182</v>
      </c>
      <c r="P1051" s="304" t="s">
        <v>37</v>
      </c>
      <c r="Q1051" s="286"/>
    </row>
    <row r="1052" spans="1:17" ht="57.6" x14ac:dyDescent="0.3">
      <c r="A1052" s="293" t="s">
        <v>4922</v>
      </c>
      <c r="B1052" s="289"/>
      <c r="C1052" s="288"/>
      <c r="D1052" s="288"/>
      <c r="E1052" s="305" t="s">
        <v>6110</v>
      </c>
      <c r="F1052" s="305" t="s">
        <v>6241</v>
      </c>
      <c r="G1052" s="305" t="s">
        <v>6111</v>
      </c>
      <c r="H1052" s="290" t="s">
        <v>68</v>
      </c>
      <c r="I1052" s="290" t="s">
        <v>16</v>
      </c>
      <c r="J1052" s="290" t="s">
        <v>5</v>
      </c>
      <c r="K1052" s="290" t="s">
        <v>1292</v>
      </c>
      <c r="L1052" s="290"/>
      <c r="M1052" s="288" t="s">
        <v>5974</v>
      </c>
      <c r="N1052" s="288" t="s">
        <v>101</v>
      </c>
      <c r="O1052" s="290" t="s">
        <v>6182</v>
      </c>
      <c r="P1052" s="305" t="s">
        <v>37</v>
      </c>
      <c r="Q1052" s="289"/>
    </row>
    <row r="1053" spans="1:17" ht="57.6" x14ac:dyDescent="0.3">
      <c r="A1053" s="293" t="s">
        <v>4922</v>
      </c>
      <c r="B1053" s="286"/>
      <c r="C1053" s="285"/>
      <c r="D1053" s="285"/>
      <c r="E1053" s="304" t="s">
        <v>6112</v>
      </c>
      <c r="F1053" s="304" t="s">
        <v>6242</v>
      </c>
      <c r="G1053" s="304" t="s">
        <v>6113</v>
      </c>
      <c r="H1053" s="287" t="s">
        <v>68</v>
      </c>
      <c r="I1053" s="287" t="s">
        <v>16</v>
      </c>
      <c r="J1053" s="287" t="s">
        <v>5</v>
      </c>
      <c r="K1053" s="287" t="s">
        <v>1292</v>
      </c>
      <c r="L1053" s="287"/>
      <c r="M1053" s="285" t="s">
        <v>5974</v>
      </c>
      <c r="N1053" s="285" t="s">
        <v>101</v>
      </c>
      <c r="O1053" s="287" t="s">
        <v>6182</v>
      </c>
      <c r="P1053" s="304" t="s">
        <v>37</v>
      </c>
      <c r="Q1053" s="286"/>
    </row>
    <row r="1054" spans="1:17" ht="57.6" x14ac:dyDescent="0.3">
      <c r="A1054" s="293" t="s">
        <v>4922</v>
      </c>
      <c r="B1054" s="289"/>
      <c r="C1054" s="288"/>
      <c r="D1054" s="288"/>
      <c r="E1054" s="305" t="s">
        <v>6114</v>
      </c>
      <c r="F1054" s="305" t="s">
        <v>6243</v>
      </c>
      <c r="G1054" s="305" t="s">
        <v>6115</v>
      </c>
      <c r="H1054" s="290" t="s">
        <v>68</v>
      </c>
      <c r="I1054" s="290" t="s">
        <v>16</v>
      </c>
      <c r="J1054" s="290" t="s">
        <v>5</v>
      </c>
      <c r="K1054" s="290" t="s">
        <v>1292</v>
      </c>
      <c r="L1054" s="290"/>
      <c r="M1054" s="288" t="s">
        <v>5974</v>
      </c>
      <c r="N1054" s="288" t="s">
        <v>101</v>
      </c>
      <c r="O1054" s="290" t="s">
        <v>6182</v>
      </c>
      <c r="P1054" s="305" t="s">
        <v>37</v>
      </c>
      <c r="Q1054" s="289"/>
    </row>
    <row r="1055" spans="1:17" ht="57.6" x14ac:dyDescent="0.3">
      <c r="A1055" s="292" t="s">
        <v>4654</v>
      </c>
      <c r="B1055" s="286"/>
      <c r="C1055" s="285" t="s">
        <v>6537</v>
      </c>
      <c r="D1055" s="285" t="s">
        <v>6538</v>
      </c>
      <c r="E1055" s="304" t="s">
        <v>6116</v>
      </c>
      <c r="F1055" s="304" t="s">
        <v>6244</v>
      </c>
      <c r="G1055" s="304" t="s">
        <v>6117</v>
      </c>
      <c r="H1055" s="287" t="s">
        <v>68</v>
      </c>
      <c r="I1055" s="287" t="s">
        <v>16</v>
      </c>
      <c r="J1055" s="287" t="s">
        <v>6</v>
      </c>
      <c r="K1055" s="287" t="s">
        <v>969</v>
      </c>
      <c r="L1055" s="287" t="s">
        <v>5027</v>
      </c>
      <c r="M1055" s="285" t="s">
        <v>5974</v>
      </c>
      <c r="N1055" s="285" t="s">
        <v>101</v>
      </c>
      <c r="O1055" s="287" t="s">
        <v>6182</v>
      </c>
      <c r="P1055" s="304" t="s">
        <v>37</v>
      </c>
      <c r="Q1055" s="286"/>
    </row>
    <row r="1056" spans="1:17" ht="57.6" x14ac:dyDescent="0.3">
      <c r="A1056" s="292" t="s">
        <v>4654</v>
      </c>
      <c r="B1056" s="289"/>
      <c r="C1056" s="288" t="s">
        <v>6539</v>
      </c>
      <c r="D1056" s="288" t="s">
        <v>6540</v>
      </c>
      <c r="E1056" s="305" t="s">
        <v>6118</v>
      </c>
      <c r="F1056" s="305" t="s">
        <v>6541</v>
      </c>
      <c r="G1056" s="305" t="s">
        <v>6542</v>
      </c>
      <c r="H1056" s="290" t="s">
        <v>68</v>
      </c>
      <c r="I1056" s="290" t="s">
        <v>16</v>
      </c>
      <c r="J1056" s="290" t="s">
        <v>6</v>
      </c>
      <c r="K1056" s="290" t="s">
        <v>969</v>
      </c>
      <c r="L1056" s="290" t="s">
        <v>5027</v>
      </c>
      <c r="M1056" s="288" t="s">
        <v>5974</v>
      </c>
      <c r="N1056" s="288" t="s">
        <v>101</v>
      </c>
      <c r="O1056" s="290" t="s">
        <v>6182</v>
      </c>
      <c r="P1056" s="305" t="s">
        <v>37</v>
      </c>
      <c r="Q1056" s="289"/>
    </row>
    <row r="1057" spans="1:17" ht="57.6" x14ac:dyDescent="0.3">
      <c r="A1057" s="293" t="s">
        <v>4922</v>
      </c>
      <c r="B1057" s="286"/>
      <c r="C1057" s="285"/>
      <c r="D1057" s="285"/>
      <c r="E1057" s="304" t="s">
        <v>6119</v>
      </c>
      <c r="F1057" s="304" t="s">
        <v>6245</v>
      </c>
      <c r="G1057" s="304" t="s">
        <v>6120</v>
      </c>
      <c r="H1057" s="287" t="s">
        <v>68</v>
      </c>
      <c r="I1057" s="287" t="s">
        <v>16</v>
      </c>
      <c r="J1057" s="287" t="s">
        <v>5</v>
      </c>
      <c r="K1057" s="287" t="s">
        <v>1292</v>
      </c>
      <c r="L1057" s="287"/>
      <c r="M1057" s="285" t="s">
        <v>5974</v>
      </c>
      <c r="N1057" s="285" t="s">
        <v>101</v>
      </c>
      <c r="O1057" s="287" t="s">
        <v>6182</v>
      </c>
      <c r="P1057" s="304" t="s">
        <v>37</v>
      </c>
      <c r="Q1057" s="286"/>
    </row>
    <row r="1058" spans="1:17" ht="57.6" x14ac:dyDescent="0.3">
      <c r="A1058" s="292" t="s">
        <v>4654</v>
      </c>
      <c r="B1058" s="289"/>
      <c r="C1058" s="288" t="s">
        <v>6543</v>
      </c>
      <c r="D1058" s="288" t="s">
        <v>6544</v>
      </c>
      <c r="E1058" s="305" t="s">
        <v>6121</v>
      </c>
      <c r="F1058" s="305" t="s">
        <v>6545</v>
      </c>
      <c r="G1058" s="305" t="s">
        <v>6546</v>
      </c>
      <c r="H1058" s="290" t="s">
        <v>68</v>
      </c>
      <c r="I1058" s="290" t="s">
        <v>16</v>
      </c>
      <c r="J1058" s="290" t="s">
        <v>6</v>
      </c>
      <c r="K1058" s="290" t="s">
        <v>969</v>
      </c>
      <c r="L1058" s="290" t="s">
        <v>5027</v>
      </c>
      <c r="M1058" s="288" t="s">
        <v>5974</v>
      </c>
      <c r="N1058" s="288" t="s">
        <v>101</v>
      </c>
      <c r="O1058" s="290" t="s">
        <v>6182</v>
      </c>
      <c r="P1058" s="305" t="s">
        <v>37</v>
      </c>
      <c r="Q1058" s="289"/>
    </row>
    <row r="1059" spans="1:17" ht="57.6" x14ac:dyDescent="0.3">
      <c r="A1059" s="293" t="s">
        <v>4922</v>
      </c>
      <c r="B1059" s="286"/>
      <c r="C1059" s="285"/>
      <c r="D1059" s="285"/>
      <c r="E1059" s="304" t="s">
        <v>6122</v>
      </c>
      <c r="F1059" s="304" t="s">
        <v>6246</v>
      </c>
      <c r="G1059" s="304" t="s">
        <v>6123</v>
      </c>
      <c r="H1059" s="287" t="s">
        <v>68</v>
      </c>
      <c r="I1059" s="287" t="s">
        <v>16</v>
      </c>
      <c r="J1059" s="287" t="s">
        <v>5</v>
      </c>
      <c r="K1059" s="287" t="s">
        <v>1292</v>
      </c>
      <c r="L1059" s="287"/>
      <c r="M1059" s="285" t="s">
        <v>5974</v>
      </c>
      <c r="N1059" s="285" t="s">
        <v>101</v>
      </c>
      <c r="O1059" s="287" t="s">
        <v>6182</v>
      </c>
      <c r="P1059" s="304" t="s">
        <v>37</v>
      </c>
      <c r="Q1059" s="286"/>
    </row>
    <row r="1060" spans="1:17" ht="57.6" x14ac:dyDescent="0.3">
      <c r="A1060" s="293" t="s">
        <v>4922</v>
      </c>
      <c r="B1060" s="289"/>
      <c r="C1060" s="288"/>
      <c r="D1060" s="288"/>
      <c r="E1060" s="305" t="s">
        <v>6124</v>
      </c>
      <c r="F1060" s="305" t="s">
        <v>6247</v>
      </c>
      <c r="G1060" s="305" t="s">
        <v>6125</v>
      </c>
      <c r="H1060" s="290" t="s">
        <v>68</v>
      </c>
      <c r="I1060" s="290" t="s">
        <v>16</v>
      </c>
      <c r="J1060" s="290" t="s">
        <v>5</v>
      </c>
      <c r="K1060" s="290" t="s">
        <v>1292</v>
      </c>
      <c r="L1060" s="290"/>
      <c r="M1060" s="288" t="s">
        <v>5974</v>
      </c>
      <c r="N1060" s="288" t="s">
        <v>101</v>
      </c>
      <c r="O1060" s="290" t="s">
        <v>6182</v>
      </c>
      <c r="P1060" s="305" t="s">
        <v>37</v>
      </c>
      <c r="Q1060" s="289"/>
    </row>
    <row r="1061" spans="1:17" ht="57.6" x14ac:dyDescent="0.3">
      <c r="A1061" s="293" t="s">
        <v>4922</v>
      </c>
      <c r="B1061" s="286"/>
      <c r="C1061" s="285"/>
      <c r="D1061" s="285"/>
      <c r="E1061" s="304" t="s">
        <v>6126</v>
      </c>
      <c r="F1061" s="304" t="s">
        <v>6248</v>
      </c>
      <c r="G1061" s="304" t="s">
        <v>6127</v>
      </c>
      <c r="H1061" s="287" t="s">
        <v>68</v>
      </c>
      <c r="I1061" s="287" t="s">
        <v>16</v>
      </c>
      <c r="J1061" s="287" t="s">
        <v>5</v>
      </c>
      <c r="K1061" s="287" t="s">
        <v>1292</v>
      </c>
      <c r="L1061" s="287"/>
      <c r="M1061" s="285" t="s">
        <v>5974</v>
      </c>
      <c r="N1061" s="285" t="s">
        <v>101</v>
      </c>
      <c r="O1061" s="287" t="s">
        <v>6182</v>
      </c>
      <c r="P1061" s="304" t="s">
        <v>37</v>
      </c>
      <c r="Q1061" s="286"/>
    </row>
    <row r="1062" spans="1:17" ht="57.6" x14ac:dyDescent="0.3">
      <c r="A1062" s="293" t="s">
        <v>4922</v>
      </c>
      <c r="B1062" s="289"/>
      <c r="C1062" s="288"/>
      <c r="D1062" s="288"/>
      <c r="E1062" s="305" t="s">
        <v>6128</v>
      </c>
      <c r="F1062" s="305" t="s">
        <v>6249</v>
      </c>
      <c r="G1062" s="305" t="s">
        <v>6129</v>
      </c>
      <c r="H1062" s="290" t="s">
        <v>68</v>
      </c>
      <c r="I1062" s="290" t="s">
        <v>16</v>
      </c>
      <c r="J1062" s="290" t="s">
        <v>5</v>
      </c>
      <c r="K1062" s="290" t="s">
        <v>1292</v>
      </c>
      <c r="L1062" s="290"/>
      <c r="M1062" s="288" t="s">
        <v>5974</v>
      </c>
      <c r="N1062" s="288" t="s">
        <v>101</v>
      </c>
      <c r="O1062" s="290" t="s">
        <v>6182</v>
      </c>
      <c r="P1062" s="305" t="s">
        <v>37</v>
      </c>
      <c r="Q1062" s="289"/>
    </row>
    <row r="1063" spans="1:17" ht="57.6" x14ac:dyDescent="0.3">
      <c r="A1063" s="293" t="s">
        <v>4922</v>
      </c>
      <c r="B1063" s="286"/>
      <c r="C1063" s="285"/>
      <c r="D1063" s="285"/>
      <c r="E1063" s="304" t="s">
        <v>6130</v>
      </c>
      <c r="F1063" s="304" t="s">
        <v>6250</v>
      </c>
      <c r="G1063" s="304" t="s">
        <v>6131</v>
      </c>
      <c r="H1063" s="287" t="s">
        <v>68</v>
      </c>
      <c r="I1063" s="287" t="s">
        <v>16</v>
      </c>
      <c r="J1063" s="287" t="s">
        <v>5</v>
      </c>
      <c r="K1063" s="287" t="s">
        <v>1292</v>
      </c>
      <c r="L1063" s="287"/>
      <c r="M1063" s="285" t="s">
        <v>5974</v>
      </c>
      <c r="N1063" s="285" t="s">
        <v>101</v>
      </c>
      <c r="O1063" s="287" t="s">
        <v>6182</v>
      </c>
      <c r="P1063" s="304" t="s">
        <v>37</v>
      </c>
      <c r="Q1063" s="286"/>
    </row>
    <row r="1064" spans="1:17" ht="57.6" x14ac:dyDescent="0.3">
      <c r="A1064" s="291" t="s">
        <v>4565</v>
      </c>
      <c r="B1064" s="288" t="s">
        <v>6145</v>
      </c>
      <c r="C1064" s="288" t="s">
        <v>5925</v>
      </c>
      <c r="D1064" s="288" t="s">
        <v>6132</v>
      </c>
      <c r="E1064" s="305" t="s">
        <v>6133</v>
      </c>
      <c r="F1064" s="305" t="s">
        <v>6251</v>
      </c>
      <c r="G1064" s="305" t="s">
        <v>6134</v>
      </c>
      <c r="H1064" s="290" t="s">
        <v>68</v>
      </c>
      <c r="I1064" s="290" t="s">
        <v>16</v>
      </c>
      <c r="J1064" s="290" t="s">
        <v>6</v>
      </c>
      <c r="K1064" s="290" t="s">
        <v>969</v>
      </c>
      <c r="L1064" s="290" t="s">
        <v>5027</v>
      </c>
      <c r="M1064" s="288" t="s">
        <v>5974</v>
      </c>
      <c r="N1064" s="288" t="s">
        <v>101</v>
      </c>
      <c r="O1064" s="290" t="s">
        <v>6182</v>
      </c>
      <c r="P1064" s="305" t="s">
        <v>37</v>
      </c>
      <c r="Q1064" s="289"/>
    </row>
    <row r="1065" spans="1:17" ht="57.6" x14ac:dyDescent="0.3">
      <c r="A1065" s="284" t="s">
        <v>30</v>
      </c>
      <c r="B1065" s="285" t="s">
        <v>6448</v>
      </c>
      <c r="C1065" s="285" t="s">
        <v>3636</v>
      </c>
      <c r="D1065" s="285" t="s">
        <v>3637</v>
      </c>
      <c r="E1065" s="304" t="s">
        <v>3638</v>
      </c>
      <c r="F1065" s="304" t="s">
        <v>3639</v>
      </c>
      <c r="G1065" s="304" t="s">
        <v>3640</v>
      </c>
      <c r="H1065" s="287" t="s">
        <v>33</v>
      </c>
      <c r="I1065" s="287" t="s">
        <v>8</v>
      </c>
      <c r="J1065" s="287" t="s">
        <v>5</v>
      </c>
      <c r="K1065" s="287" t="s">
        <v>60</v>
      </c>
      <c r="L1065" s="287" t="s">
        <v>61</v>
      </c>
      <c r="M1065" s="285" t="s">
        <v>62</v>
      </c>
      <c r="N1065" s="285" t="s">
        <v>36</v>
      </c>
      <c r="O1065" s="287" t="s">
        <v>2031</v>
      </c>
      <c r="P1065" s="304" t="s">
        <v>37</v>
      </c>
      <c r="Q1065" s="286"/>
    </row>
    <row r="1066" spans="1:17" ht="57.6" x14ac:dyDescent="0.3">
      <c r="A1066" s="284" t="s">
        <v>30</v>
      </c>
      <c r="B1066" s="288" t="s">
        <v>6448</v>
      </c>
      <c r="C1066" s="288" t="s">
        <v>3641</v>
      </c>
      <c r="D1066" s="288" t="s">
        <v>3642</v>
      </c>
      <c r="E1066" s="305" t="s">
        <v>3643</v>
      </c>
      <c r="F1066" s="305" t="s">
        <v>6547</v>
      </c>
      <c r="G1066" s="305" t="s">
        <v>6548</v>
      </c>
      <c r="H1066" s="290" t="s">
        <v>33</v>
      </c>
      <c r="I1066" s="290" t="s">
        <v>8</v>
      </c>
      <c r="J1066" s="290" t="s">
        <v>5</v>
      </c>
      <c r="K1066" s="290" t="s">
        <v>60</v>
      </c>
      <c r="L1066" s="290" t="s">
        <v>61</v>
      </c>
      <c r="M1066" s="288" t="s">
        <v>62</v>
      </c>
      <c r="N1066" s="288"/>
      <c r="O1066" s="290" t="s">
        <v>2031</v>
      </c>
      <c r="P1066" s="305" t="s">
        <v>37</v>
      </c>
      <c r="Q1066" s="289"/>
    </row>
    <row r="1067" spans="1:17" ht="72" x14ac:dyDescent="0.3">
      <c r="A1067" s="284" t="s">
        <v>30</v>
      </c>
      <c r="B1067" s="285" t="s">
        <v>5181</v>
      </c>
      <c r="C1067" s="285"/>
      <c r="D1067" s="285" t="s">
        <v>3644</v>
      </c>
      <c r="E1067" s="304" t="s">
        <v>3645</v>
      </c>
      <c r="F1067" s="304" t="s">
        <v>3646</v>
      </c>
      <c r="G1067" s="304" t="s">
        <v>3647</v>
      </c>
      <c r="H1067" s="287" t="s">
        <v>33</v>
      </c>
      <c r="I1067" s="287" t="s">
        <v>4</v>
      </c>
      <c r="J1067" s="287" t="s">
        <v>5</v>
      </c>
      <c r="K1067" s="287" t="s">
        <v>53</v>
      </c>
      <c r="L1067" s="287" t="s">
        <v>54</v>
      </c>
      <c r="M1067" s="285" t="s">
        <v>500</v>
      </c>
      <c r="N1067" s="285"/>
      <c r="O1067" s="287"/>
      <c r="P1067" s="304" t="s">
        <v>37</v>
      </c>
      <c r="Q1067" s="286"/>
    </row>
    <row r="1068" spans="1:17" ht="72" x14ac:dyDescent="0.3">
      <c r="A1068" s="284" t="s">
        <v>30</v>
      </c>
      <c r="B1068" s="288" t="s">
        <v>6549</v>
      </c>
      <c r="C1068" s="288"/>
      <c r="D1068" s="288" t="s">
        <v>3648</v>
      </c>
      <c r="E1068" s="305" t="s">
        <v>3649</v>
      </c>
      <c r="F1068" s="305" t="s">
        <v>2453</v>
      </c>
      <c r="G1068" s="305" t="s">
        <v>3650</v>
      </c>
      <c r="H1068" s="290" t="s">
        <v>33</v>
      </c>
      <c r="I1068" s="290" t="s">
        <v>4</v>
      </c>
      <c r="J1068" s="290" t="s">
        <v>5</v>
      </c>
      <c r="K1068" s="290" t="s">
        <v>60</v>
      </c>
      <c r="L1068" s="290" t="s">
        <v>848</v>
      </c>
      <c r="M1068" s="288" t="s">
        <v>62</v>
      </c>
      <c r="N1068" s="288" t="s">
        <v>36</v>
      </c>
      <c r="O1068" s="290" t="s">
        <v>13</v>
      </c>
      <c r="P1068" s="305" t="s">
        <v>37</v>
      </c>
      <c r="Q1068" s="289"/>
    </row>
    <row r="1069" spans="1:17" ht="57.6" x14ac:dyDescent="0.3">
      <c r="A1069" s="284" t="s">
        <v>30</v>
      </c>
      <c r="B1069" s="285" t="s">
        <v>5162</v>
      </c>
      <c r="C1069" s="285"/>
      <c r="D1069" s="285" t="s">
        <v>3651</v>
      </c>
      <c r="E1069" s="304" t="s">
        <v>3652</v>
      </c>
      <c r="F1069" s="304" t="s">
        <v>3653</v>
      </c>
      <c r="G1069" s="304" t="s">
        <v>3654</v>
      </c>
      <c r="H1069" s="287" t="s">
        <v>33</v>
      </c>
      <c r="I1069" s="287" t="s">
        <v>4</v>
      </c>
      <c r="J1069" s="287" t="s">
        <v>5</v>
      </c>
      <c r="K1069" s="287" t="s">
        <v>60</v>
      </c>
      <c r="L1069" s="287" t="s">
        <v>848</v>
      </c>
      <c r="M1069" s="285" t="s">
        <v>62</v>
      </c>
      <c r="N1069" s="285" t="s">
        <v>36</v>
      </c>
      <c r="O1069" s="287"/>
      <c r="P1069" s="304" t="s">
        <v>37</v>
      </c>
      <c r="Q1069" s="286"/>
    </row>
    <row r="1070" spans="1:17" ht="57.6" x14ac:dyDescent="0.3">
      <c r="A1070" s="284" t="s">
        <v>30</v>
      </c>
      <c r="B1070" s="288" t="s">
        <v>6550</v>
      </c>
      <c r="C1070" s="288"/>
      <c r="D1070" s="288" t="s">
        <v>3655</v>
      </c>
      <c r="E1070" s="305" t="s">
        <v>3656</v>
      </c>
      <c r="F1070" s="305" t="s">
        <v>3657</v>
      </c>
      <c r="G1070" s="305" t="s">
        <v>3658</v>
      </c>
      <c r="H1070" s="290" t="s">
        <v>33</v>
      </c>
      <c r="I1070" s="290" t="s">
        <v>4</v>
      </c>
      <c r="J1070" s="290" t="s">
        <v>5</v>
      </c>
      <c r="K1070" s="290" t="s">
        <v>709</v>
      </c>
      <c r="L1070" s="290" t="s">
        <v>710</v>
      </c>
      <c r="M1070" s="288" t="s">
        <v>249</v>
      </c>
      <c r="N1070" s="288" t="s">
        <v>101</v>
      </c>
      <c r="O1070" s="290"/>
      <c r="P1070" s="305" t="s">
        <v>37</v>
      </c>
      <c r="Q1070" s="289"/>
    </row>
    <row r="1071" spans="1:17" ht="72" x14ac:dyDescent="0.3">
      <c r="A1071" s="284" t="s">
        <v>30</v>
      </c>
      <c r="B1071" s="286"/>
      <c r="C1071" s="285" t="s">
        <v>6252</v>
      </c>
      <c r="D1071" s="285" t="s">
        <v>6253</v>
      </c>
      <c r="E1071" s="304" t="s">
        <v>5832</v>
      </c>
      <c r="F1071" s="304" t="s">
        <v>5833</v>
      </c>
      <c r="G1071" s="304" t="s">
        <v>5834</v>
      </c>
      <c r="H1071" s="287" t="s">
        <v>358</v>
      </c>
      <c r="I1071" s="287" t="s">
        <v>8</v>
      </c>
      <c r="J1071" s="287" t="s">
        <v>5</v>
      </c>
      <c r="K1071" s="287" t="s">
        <v>969</v>
      </c>
      <c r="L1071" s="287" t="s">
        <v>5835</v>
      </c>
      <c r="M1071" s="285" t="s">
        <v>5110</v>
      </c>
      <c r="N1071" s="285" t="s">
        <v>101</v>
      </c>
      <c r="O1071" s="287" t="s">
        <v>5836</v>
      </c>
      <c r="P1071" s="304" t="s">
        <v>37</v>
      </c>
      <c r="Q1071" s="286"/>
    </row>
    <row r="1072" spans="1:17" ht="72" x14ac:dyDescent="0.3">
      <c r="A1072" s="284" t="s">
        <v>30</v>
      </c>
      <c r="B1072" s="289"/>
      <c r="C1072" s="288" t="s">
        <v>6254</v>
      </c>
      <c r="D1072" s="288" t="s">
        <v>6551</v>
      </c>
      <c r="E1072" s="305" t="s">
        <v>6255</v>
      </c>
      <c r="F1072" s="305" t="s">
        <v>6256</v>
      </c>
      <c r="G1072" s="305" t="s">
        <v>6257</v>
      </c>
      <c r="H1072" s="290" t="s">
        <v>358</v>
      </c>
      <c r="I1072" s="290" t="s">
        <v>8</v>
      </c>
      <c r="J1072" s="290" t="s">
        <v>5</v>
      </c>
      <c r="K1072" s="290" t="s">
        <v>969</v>
      </c>
      <c r="L1072" s="290" t="s">
        <v>5835</v>
      </c>
      <c r="M1072" s="288" t="s">
        <v>6258</v>
      </c>
      <c r="N1072" s="288" t="s">
        <v>2017</v>
      </c>
      <c r="O1072" s="290" t="s">
        <v>6259</v>
      </c>
      <c r="P1072" s="305" t="s">
        <v>37</v>
      </c>
      <c r="Q1072" s="289"/>
    </row>
    <row r="1073" spans="1:17" ht="43.2" x14ac:dyDescent="0.3">
      <c r="A1073" s="284" t="s">
        <v>30</v>
      </c>
      <c r="B1073" s="285" t="s">
        <v>5181</v>
      </c>
      <c r="C1073" s="285" t="s">
        <v>3659</v>
      </c>
      <c r="D1073" s="285" t="s">
        <v>3660</v>
      </c>
      <c r="E1073" s="304" t="s">
        <v>3661</v>
      </c>
      <c r="F1073" s="304" t="s">
        <v>3662</v>
      </c>
      <c r="G1073" s="304" t="s">
        <v>3663</v>
      </c>
      <c r="H1073" s="287" t="s">
        <v>68</v>
      </c>
      <c r="I1073" s="287" t="s">
        <v>8</v>
      </c>
      <c r="J1073" s="287" t="s">
        <v>5</v>
      </c>
      <c r="K1073" s="287" t="s">
        <v>53</v>
      </c>
      <c r="L1073" s="287" t="s">
        <v>54</v>
      </c>
      <c r="M1073" s="285" t="s">
        <v>5343</v>
      </c>
      <c r="N1073" s="285" t="s">
        <v>101</v>
      </c>
      <c r="O1073" s="287"/>
      <c r="P1073" s="304" t="s">
        <v>37</v>
      </c>
      <c r="Q1073" s="286"/>
    </row>
    <row r="1074" spans="1:17" ht="43.2" x14ac:dyDescent="0.3">
      <c r="A1074" s="284" t="s">
        <v>30</v>
      </c>
      <c r="B1074" s="288" t="s">
        <v>5837</v>
      </c>
      <c r="C1074" s="288" t="s">
        <v>3664</v>
      </c>
      <c r="D1074" s="288" t="s">
        <v>3665</v>
      </c>
      <c r="E1074" s="305" t="s">
        <v>3666</v>
      </c>
      <c r="F1074" s="305" t="s">
        <v>3667</v>
      </c>
      <c r="G1074" s="305" t="s">
        <v>3668</v>
      </c>
      <c r="H1074" s="290" t="s">
        <v>33</v>
      </c>
      <c r="I1074" s="290" t="s">
        <v>8</v>
      </c>
      <c r="J1074" s="290" t="s">
        <v>5</v>
      </c>
      <c r="K1074" s="290" t="s">
        <v>709</v>
      </c>
      <c r="L1074" s="290" t="s">
        <v>928</v>
      </c>
      <c r="M1074" s="288" t="s">
        <v>1578</v>
      </c>
      <c r="N1074" s="288"/>
      <c r="O1074" s="290" t="s">
        <v>180</v>
      </c>
      <c r="P1074" s="305" t="s">
        <v>37</v>
      </c>
      <c r="Q1074" s="289"/>
    </row>
    <row r="1075" spans="1:17" ht="43.2" x14ac:dyDescent="0.3">
      <c r="A1075" s="284" t="s">
        <v>30</v>
      </c>
      <c r="B1075" s="285" t="s">
        <v>5837</v>
      </c>
      <c r="C1075" s="285" t="s">
        <v>3669</v>
      </c>
      <c r="D1075" s="285" t="s">
        <v>3670</v>
      </c>
      <c r="E1075" s="304" t="s">
        <v>3671</v>
      </c>
      <c r="F1075" s="304" t="s">
        <v>3672</v>
      </c>
      <c r="G1075" s="304" t="s">
        <v>1714</v>
      </c>
      <c r="H1075" s="287" t="s">
        <v>33</v>
      </c>
      <c r="I1075" s="287" t="s">
        <v>8</v>
      </c>
      <c r="J1075" s="287" t="s">
        <v>5</v>
      </c>
      <c r="K1075" s="287" t="s">
        <v>709</v>
      </c>
      <c r="L1075" s="287" t="s">
        <v>928</v>
      </c>
      <c r="M1075" s="285" t="s">
        <v>3673</v>
      </c>
      <c r="N1075" s="285" t="s">
        <v>36</v>
      </c>
      <c r="O1075" s="287" t="s">
        <v>13</v>
      </c>
      <c r="P1075" s="304" t="s">
        <v>37</v>
      </c>
      <c r="Q1075" s="286"/>
    </row>
    <row r="1076" spans="1:17" ht="57.6" x14ac:dyDescent="0.3">
      <c r="A1076" s="284" t="s">
        <v>30</v>
      </c>
      <c r="B1076" s="288" t="s">
        <v>5837</v>
      </c>
      <c r="C1076" s="288" t="s">
        <v>3674</v>
      </c>
      <c r="D1076" s="288" t="s">
        <v>3675</v>
      </c>
      <c r="E1076" s="305" t="s">
        <v>3676</v>
      </c>
      <c r="F1076" s="305" t="s">
        <v>5838</v>
      </c>
      <c r="G1076" s="305" t="s">
        <v>5839</v>
      </c>
      <c r="H1076" s="290" t="s">
        <v>33</v>
      </c>
      <c r="I1076" s="290" t="s">
        <v>8</v>
      </c>
      <c r="J1076" s="290" t="s">
        <v>5</v>
      </c>
      <c r="K1076" s="290" t="s">
        <v>709</v>
      </c>
      <c r="L1076" s="290" t="s">
        <v>928</v>
      </c>
      <c r="M1076" s="288" t="s">
        <v>3673</v>
      </c>
      <c r="N1076" s="288" t="s">
        <v>36</v>
      </c>
      <c r="O1076" s="290" t="s">
        <v>13</v>
      </c>
      <c r="P1076" s="305" t="s">
        <v>37</v>
      </c>
      <c r="Q1076" s="289"/>
    </row>
    <row r="1077" spans="1:17" ht="43.2" x14ac:dyDescent="0.3">
      <c r="A1077" s="284" t="s">
        <v>30</v>
      </c>
      <c r="B1077" s="285" t="s">
        <v>5837</v>
      </c>
      <c r="C1077" s="285" t="s">
        <v>3677</v>
      </c>
      <c r="D1077" s="285" t="s">
        <v>3678</v>
      </c>
      <c r="E1077" s="304" t="s">
        <v>3679</v>
      </c>
      <c r="F1077" s="304" t="s">
        <v>3680</v>
      </c>
      <c r="G1077" s="304" t="s">
        <v>3681</v>
      </c>
      <c r="H1077" s="287" t="s">
        <v>33</v>
      </c>
      <c r="I1077" s="287" t="s">
        <v>8</v>
      </c>
      <c r="J1077" s="287" t="s">
        <v>5</v>
      </c>
      <c r="K1077" s="287" t="s">
        <v>709</v>
      </c>
      <c r="L1077" s="287" t="s">
        <v>928</v>
      </c>
      <c r="M1077" s="285" t="s">
        <v>1578</v>
      </c>
      <c r="N1077" s="285"/>
      <c r="O1077" s="287" t="s">
        <v>180</v>
      </c>
      <c r="P1077" s="304" t="s">
        <v>37</v>
      </c>
      <c r="Q1077" s="286"/>
    </row>
    <row r="1078" spans="1:17" ht="43.2" x14ac:dyDescent="0.3">
      <c r="A1078" s="284" t="s">
        <v>30</v>
      </c>
      <c r="B1078" s="288" t="s">
        <v>5837</v>
      </c>
      <c r="C1078" s="288" t="s">
        <v>3682</v>
      </c>
      <c r="D1078" s="288" t="s">
        <v>3683</v>
      </c>
      <c r="E1078" s="305" t="s">
        <v>3684</v>
      </c>
      <c r="F1078" s="305" t="s">
        <v>3685</v>
      </c>
      <c r="G1078" s="305" t="s">
        <v>3686</v>
      </c>
      <c r="H1078" s="290" t="s">
        <v>33</v>
      </c>
      <c r="I1078" s="290" t="s">
        <v>8</v>
      </c>
      <c r="J1078" s="290" t="s">
        <v>5</v>
      </c>
      <c r="K1078" s="290" t="s">
        <v>709</v>
      </c>
      <c r="L1078" s="290" t="s">
        <v>928</v>
      </c>
      <c r="M1078" s="288" t="s">
        <v>3673</v>
      </c>
      <c r="N1078" s="288" t="s">
        <v>36</v>
      </c>
      <c r="O1078" s="290" t="s">
        <v>13</v>
      </c>
      <c r="P1078" s="305" t="s">
        <v>37</v>
      </c>
      <c r="Q1078" s="289"/>
    </row>
    <row r="1079" spans="1:17" ht="43.2" x14ac:dyDescent="0.3">
      <c r="A1079" s="284" t="s">
        <v>30</v>
      </c>
      <c r="B1079" s="285" t="s">
        <v>5837</v>
      </c>
      <c r="C1079" s="285" t="s">
        <v>3687</v>
      </c>
      <c r="D1079" s="285" t="s">
        <v>3688</v>
      </c>
      <c r="E1079" s="304" t="s">
        <v>3689</v>
      </c>
      <c r="F1079" s="304" t="s">
        <v>3690</v>
      </c>
      <c r="G1079" s="304" t="s">
        <v>3691</v>
      </c>
      <c r="H1079" s="287" t="s">
        <v>33</v>
      </c>
      <c r="I1079" s="287" t="s">
        <v>8</v>
      </c>
      <c r="J1079" s="287" t="s">
        <v>5</v>
      </c>
      <c r="K1079" s="287" t="s">
        <v>709</v>
      </c>
      <c r="L1079" s="287" t="s">
        <v>928</v>
      </c>
      <c r="M1079" s="285" t="s">
        <v>1578</v>
      </c>
      <c r="N1079" s="285"/>
      <c r="O1079" s="287" t="s">
        <v>180</v>
      </c>
      <c r="P1079" s="304" t="s">
        <v>37</v>
      </c>
      <c r="Q1079" s="286"/>
    </row>
    <row r="1080" spans="1:17" ht="43.2" x14ac:dyDescent="0.3">
      <c r="A1080" s="284" t="s">
        <v>30</v>
      </c>
      <c r="B1080" s="288" t="s">
        <v>5837</v>
      </c>
      <c r="C1080" s="288" t="s">
        <v>3692</v>
      </c>
      <c r="D1080" s="288" t="s">
        <v>3693</v>
      </c>
      <c r="E1080" s="305" t="s">
        <v>3694</v>
      </c>
      <c r="F1080" s="305" t="s">
        <v>3695</v>
      </c>
      <c r="G1080" s="305" t="s">
        <v>3696</v>
      </c>
      <c r="H1080" s="290" t="s">
        <v>33</v>
      </c>
      <c r="I1080" s="290" t="s">
        <v>8</v>
      </c>
      <c r="J1080" s="290" t="s">
        <v>5</v>
      </c>
      <c r="K1080" s="290" t="s">
        <v>709</v>
      </c>
      <c r="L1080" s="290" t="s">
        <v>928</v>
      </c>
      <c r="M1080" s="288" t="s">
        <v>3673</v>
      </c>
      <c r="N1080" s="288" t="s">
        <v>36</v>
      </c>
      <c r="O1080" s="290" t="s">
        <v>13</v>
      </c>
      <c r="P1080" s="305" t="s">
        <v>37</v>
      </c>
      <c r="Q1080" s="289"/>
    </row>
    <row r="1081" spans="1:17" ht="43.2" x14ac:dyDescent="0.3">
      <c r="A1081" s="284" t="s">
        <v>30</v>
      </c>
      <c r="B1081" s="285" t="s">
        <v>5840</v>
      </c>
      <c r="C1081" s="285" t="s">
        <v>3697</v>
      </c>
      <c r="D1081" s="285" t="s">
        <v>3698</v>
      </c>
      <c r="E1081" s="304" t="s">
        <v>3699</v>
      </c>
      <c r="F1081" s="304" t="s">
        <v>3700</v>
      </c>
      <c r="G1081" s="304" t="s">
        <v>3701</v>
      </c>
      <c r="H1081" s="287" t="s">
        <v>33</v>
      </c>
      <c r="I1081" s="287" t="s">
        <v>8</v>
      </c>
      <c r="J1081" s="287" t="s">
        <v>5</v>
      </c>
      <c r="K1081" s="287" t="s">
        <v>709</v>
      </c>
      <c r="L1081" s="287" t="s">
        <v>928</v>
      </c>
      <c r="M1081" s="285" t="s">
        <v>1578</v>
      </c>
      <c r="N1081" s="285"/>
      <c r="O1081" s="287" t="s">
        <v>180</v>
      </c>
      <c r="P1081" s="304" t="s">
        <v>37</v>
      </c>
      <c r="Q1081" s="286"/>
    </row>
    <row r="1082" spans="1:17" ht="43.2" x14ac:dyDescent="0.3">
      <c r="A1082" s="284" t="s">
        <v>30</v>
      </c>
      <c r="B1082" s="288" t="s">
        <v>5840</v>
      </c>
      <c r="C1082" s="288" t="s">
        <v>3702</v>
      </c>
      <c r="D1082" s="288" t="s">
        <v>3703</v>
      </c>
      <c r="E1082" s="305" t="s">
        <v>3704</v>
      </c>
      <c r="F1082" s="305" t="s">
        <v>4543</v>
      </c>
      <c r="G1082" s="305" t="s">
        <v>4544</v>
      </c>
      <c r="H1082" s="290" t="s">
        <v>33</v>
      </c>
      <c r="I1082" s="290" t="s">
        <v>8</v>
      </c>
      <c r="J1082" s="290" t="s">
        <v>5</v>
      </c>
      <c r="K1082" s="290" t="s">
        <v>709</v>
      </c>
      <c r="L1082" s="290" t="s">
        <v>928</v>
      </c>
      <c r="M1082" s="288" t="s">
        <v>3673</v>
      </c>
      <c r="N1082" s="288" t="s">
        <v>36</v>
      </c>
      <c r="O1082" s="290" t="s">
        <v>13</v>
      </c>
      <c r="P1082" s="305" t="s">
        <v>37</v>
      </c>
      <c r="Q1082" s="289"/>
    </row>
    <row r="1083" spans="1:17" ht="43.2" x14ac:dyDescent="0.3">
      <c r="A1083" s="284" t="s">
        <v>30</v>
      </c>
      <c r="B1083" s="285" t="s">
        <v>5841</v>
      </c>
      <c r="C1083" s="285" t="s">
        <v>3705</v>
      </c>
      <c r="D1083" s="285" t="s">
        <v>3706</v>
      </c>
      <c r="E1083" s="304" t="s">
        <v>3707</v>
      </c>
      <c r="F1083" s="304" t="s">
        <v>3708</v>
      </c>
      <c r="G1083" s="304" t="s">
        <v>3709</v>
      </c>
      <c r="H1083" s="287" t="s">
        <v>33</v>
      </c>
      <c r="I1083" s="287" t="s">
        <v>8</v>
      </c>
      <c r="J1083" s="287" t="s">
        <v>5</v>
      </c>
      <c r="K1083" s="287" t="s">
        <v>709</v>
      </c>
      <c r="L1083" s="287" t="s">
        <v>928</v>
      </c>
      <c r="M1083" s="285" t="s">
        <v>1578</v>
      </c>
      <c r="N1083" s="285"/>
      <c r="O1083" s="287" t="s">
        <v>180</v>
      </c>
      <c r="P1083" s="304" t="s">
        <v>37</v>
      </c>
      <c r="Q1083" s="286"/>
    </row>
    <row r="1084" spans="1:17" ht="57.6" x14ac:dyDescent="0.3">
      <c r="A1084" s="284" t="s">
        <v>30</v>
      </c>
      <c r="B1084" s="288" t="s">
        <v>5841</v>
      </c>
      <c r="C1084" s="288" t="s">
        <v>3710</v>
      </c>
      <c r="D1084" s="288" t="s">
        <v>3711</v>
      </c>
      <c r="E1084" s="305" t="s">
        <v>3712</v>
      </c>
      <c r="F1084" s="305" t="s">
        <v>5842</v>
      </c>
      <c r="G1084" s="305" t="s">
        <v>5843</v>
      </c>
      <c r="H1084" s="290" t="s">
        <v>33</v>
      </c>
      <c r="I1084" s="290" t="s">
        <v>8</v>
      </c>
      <c r="J1084" s="290" t="s">
        <v>5</v>
      </c>
      <c r="K1084" s="290" t="s">
        <v>709</v>
      </c>
      <c r="L1084" s="290" t="s">
        <v>928</v>
      </c>
      <c r="M1084" s="288" t="s">
        <v>1578</v>
      </c>
      <c r="N1084" s="288"/>
      <c r="O1084" s="290" t="s">
        <v>180</v>
      </c>
      <c r="P1084" s="305" t="s">
        <v>37</v>
      </c>
      <c r="Q1084" s="289"/>
    </row>
    <row r="1085" spans="1:17" ht="43.2" x14ac:dyDescent="0.3">
      <c r="A1085" s="284" t="s">
        <v>30</v>
      </c>
      <c r="B1085" s="285" t="s">
        <v>5841</v>
      </c>
      <c r="C1085" s="285" t="s">
        <v>3713</v>
      </c>
      <c r="D1085" s="285" t="s">
        <v>3714</v>
      </c>
      <c r="E1085" s="304" t="s">
        <v>3715</v>
      </c>
      <c r="F1085" s="304" t="s">
        <v>4545</v>
      </c>
      <c r="G1085" s="304" t="s">
        <v>4546</v>
      </c>
      <c r="H1085" s="287" t="s">
        <v>33</v>
      </c>
      <c r="I1085" s="287" t="s">
        <v>8</v>
      </c>
      <c r="J1085" s="287" t="s">
        <v>5</v>
      </c>
      <c r="K1085" s="287" t="s">
        <v>709</v>
      </c>
      <c r="L1085" s="287" t="s">
        <v>928</v>
      </c>
      <c r="M1085" s="285" t="s">
        <v>3673</v>
      </c>
      <c r="N1085" s="285" t="s">
        <v>36</v>
      </c>
      <c r="O1085" s="287" t="s">
        <v>13</v>
      </c>
      <c r="P1085" s="304" t="s">
        <v>37</v>
      </c>
      <c r="Q1085" s="286"/>
    </row>
    <row r="1086" spans="1:17" ht="43.2" x14ac:dyDescent="0.3">
      <c r="A1086" s="284" t="s">
        <v>30</v>
      </c>
      <c r="B1086" s="288" t="s">
        <v>5841</v>
      </c>
      <c r="C1086" s="288" t="s">
        <v>3717</v>
      </c>
      <c r="D1086" s="288" t="s">
        <v>3718</v>
      </c>
      <c r="E1086" s="305" t="s">
        <v>3719</v>
      </c>
      <c r="F1086" s="305" t="s">
        <v>3720</v>
      </c>
      <c r="G1086" s="305" t="s">
        <v>3721</v>
      </c>
      <c r="H1086" s="290" t="s">
        <v>33</v>
      </c>
      <c r="I1086" s="290" t="s">
        <v>8</v>
      </c>
      <c r="J1086" s="290" t="s">
        <v>5</v>
      </c>
      <c r="K1086" s="290" t="s">
        <v>709</v>
      </c>
      <c r="L1086" s="290" t="s">
        <v>928</v>
      </c>
      <c r="M1086" s="288" t="s">
        <v>1578</v>
      </c>
      <c r="N1086" s="288"/>
      <c r="O1086" s="290" t="s">
        <v>180</v>
      </c>
      <c r="P1086" s="305" t="s">
        <v>37</v>
      </c>
      <c r="Q1086" s="289"/>
    </row>
    <row r="1087" spans="1:17" ht="43.2" x14ac:dyDescent="0.3">
      <c r="A1087" s="284" t="s">
        <v>30</v>
      </c>
      <c r="B1087" s="285" t="s">
        <v>5841</v>
      </c>
      <c r="C1087" s="285" t="s">
        <v>3722</v>
      </c>
      <c r="D1087" s="285" t="s">
        <v>3723</v>
      </c>
      <c r="E1087" s="304" t="s">
        <v>3724</v>
      </c>
      <c r="F1087" s="304" t="s">
        <v>5844</v>
      </c>
      <c r="G1087" s="304" t="s">
        <v>5845</v>
      </c>
      <c r="H1087" s="287" t="s">
        <v>33</v>
      </c>
      <c r="I1087" s="287" t="s">
        <v>8</v>
      </c>
      <c r="J1087" s="287" t="s">
        <v>5</v>
      </c>
      <c r="K1087" s="287" t="s">
        <v>709</v>
      </c>
      <c r="L1087" s="287" t="s">
        <v>928</v>
      </c>
      <c r="M1087" s="285" t="s">
        <v>3673</v>
      </c>
      <c r="N1087" s="285" t="s">
        <v>36</v>
      </c>
      <c r="O1087" s="287" t="s">
        <v>13</v>
      </c>
      <c r="P1087" s="304" t="s">
        <v>37</v>
      </c>
      <c r="Q1087" s="286"/>
    </row>
    <row r="1088" spans="1:17" ht="43.2" x14ac:dyDescent="0.3">
      <c r="A1088" s="284" t="s">
        <v>30</v>
      </c>
      <c r="B1088" s="288" t="s">
        <v>5841</v>
      </c>
      <c r="C1088" s="288" t="s">
        <v>3725</v>
      </c>
      <c r="D1088" s="288" t="s">
        <v>3726</v>
      </c>
      <c r="E1088" s="305" t="s">
        <v>3727</v>
      </c>
      <c r="F1088" s="305" t="s">
        <v>5846</v>
      </c>
      <c r="G1088" s="305" t="s">
        <v>5847</v>
      </c>
      <c r="H1088" s="290" t="s">
        <v>33</v>
      </c>
      <c r="I1088" s="290" t="s">
        <v>8</v>
      </c>
      <c r="J1088" s="290" t="s">
        <v>5</v>
      </c>
      <c r="K1088" s="290" t="s">
        <v>709</v>
      </c>
      <c r="L1088" s="290" t="s">
        <v>928</v>
      </c>
      <c r="M1088" s="288" t="s">
        <v>1578</v>
      </c>
      <c r="N1088" s="288"/>
      <c r="O1088" s="290" t="s">
        <v>180</v>
      </c>
      <c r="P1088" s="305" t="s">
        <v>37</v>
      </c>
      <c r="Q1088" s="289"/>
    </row>
    <row r="1089" spans="1:17" ht="43.2" x14ac:dyDescent="0.3">
      <c r="A1089" s="284" t="s">
        <v>30</v>
      </c>
      <c r="B1089" s="285" t="s">
        <v>5841</v>
      </c>
      <c r="C1089" s="285" t="s">
        <v>3728</v>
      </c>
      <c r="D1089" s="285" t="s">
        <v>3729</v>
      </c>
      <c r="E1089" s="304" t="s">
        <v>3730</v>
      </c>
      <c r="F1089" s="304" t="s">
        <v>5848</v>
      </c>
      <c r="G1089" s="304" t="s">
        <v>1640</v>
      </c>
      <c r="H1089" s="287" t="s">
        <v>33</v>
      </c>
      <c r="I1089" s="287" t="s">
        <v>8</v>
      </c>
      <c r="J1089" s="287" t="s">
        <v>5</v>
      </c>
      <c r="K1089" s="287" t="s">
        <v>709</v>
      </c>
      <c r="L1089" s="287" t="s">
        <v>928</v>
      </c>
      <c r="M1089" s="285" t="s">
        <v>3673</v>
      </c>
      <c r="N1089" s="285" t="s">
        <v>36</v>
      </c>
      <c r="O1089" s="287" t="s">
        <v>13</v>
      </c>
      <c r="P1089" s="304" t="s">
        <v>37</v>
      </c>
      <c r="Q1089" s="286"/>
    </row>
    <row r="1090" spans="1:17" ht="43.2" x14ac:dyDescent="0.3">
      <c r="A1090" s="284" t="s">
        <v>30</v>
      </c>
      <c r="B1090" s="288" t="s">
        <v>5841</v>
      </c>
      <c r="C1090" s="288" t="s">
        <v>3731</v>
      </c>
      <c r="D1090" s="288" t="s">
        <v>3732</v>
      </c>
      <c r="E1090" s="305" t="s">
        <v>3733</v>
      </c>
      <c r="F1090" s="305" t="s">
        <v>3734</v>
      </c>
      <c r="G1090" s="305" t="s">
        <v>2785</v>
      </c>
      <c r="H1090" s="290" t="s">
        <v>33</v>
      </c>
      <c r="I1090" s="290" t="s">
        <v>8</v>
      </c>
      <c r="J1090" s="290" t="s">
        <v>5</v>
      </c>
      <c r="K1090" s="290" t="s">
        <v>709</v>
      </c>
      <c r="L1090" s="290" t="s">
        <v>928</v>
      </c>
      <c r="M1090" s="288" t="s">
        <v>1578</v>
      </c>
      <c r="N1090" s="288"/>
      <c r="O1090" s="290" t="s">
        <v>180</v>
      </c>
      <c r="P1090" s="305" t="s">
        <v>37</v>
      </c>
      <c r="Q1090" s="289"/>
    </row>
    <row r="1091" spans="1:17" ht="43.2" x14ac:dyDescent="0.3">
      <c r="A1091" s="284" t="s">
        <v>30</v>
      </c>
      <c r="B1091" s="285" t="s">
        <v>5841</v>
      </c>
      <c r="C1091" s="285" t="s">
        <v>3735</v>
      </c>
      <c r="D1091" s="285" t="s">
        <v>3736</v>
      </c>
      <c r="E1091" s="304" t="s">
        <v>3737</v>
      </c>
      <c r="F1091" s="304" t="s">
        <v>5849</v>
      </c>
      <c r="G1091" s="304" t="s">
        <v>3742</v>
      </c>
      <c r="H1091" s="287" t="s">
        <v>33</v>
      </c>
      <c r="I1091" s="287" t="s">
        <v>8</v>
      </c>
      <c r="J1091" s="287" t="s">
        <v>5</v>
      </c>
      <c r="K1091" s="287" t="s">
        <v>709</v>
      </c>
      <c r="L1091" s="287" t="s">
        <v>928</v>
      </c>
      <c r="M1091" s="285" t="s">
        <v>3673</v>
      </c>
      <c r="N1091" s="285" t="s">
        <v>36</v>
      </c>
      <c r="O1091" s="287" t="s">
        <v>13</v>
      </c>
      <c r="P1091" s="304" t="s">
        <v>37</v>
      </c>
      <c r="Q1091" s="286"/>
    </row>
    <row r="1092" spans="1:17" ht="43.2" x14ac:dyDescent="0.3">
      <c r="A1092" s="284" t="s">
        <v>30</v>
      </c>
      <c r="B1092" s="288" t="s">
        <v>5841</v>
      </c>
      <c r="C1092" s="288" t="s">
        <v>3738</v>
      </c>
      <c r="D1092" s="288" t="s">
        <v>3739</v>
      </c>
      <c r="E1092" s="305" t="s">
        <v>3740</v>
      </c>
      <c r="F1092" s="305" t="s">
        <v>3741</v>
      </c>
      <c r="G1092" s="305" t="s">
        <v>3742</v>
      </c>
      <c r="H1092" s="290" t="s">
        <v>33</v>
      </c>
      <c r="I1092" s="290" t="s">
        <v>8</v>
      </c>
      <c r="J1092" s="290" t="s">
        <v>5</v>
      </c>
      <c r="K1092" s="290" t="s">
        <v>709</v>
      </c>
      <c r="L1092" s="290" t="s">
        <v>928</v>
      </c>
      <c r="M1092" s="288" t="s">
        <v>1578</v>
      </c>
      <c r="N1092" s="288"/>
      <c r="O1092" s="290" t="s">
        <v>180</v>
      </c>
      <c r="P1092" s="305" t="s">
        <v>37</v>
      </c>
      <c r="Q1092" s="289"/>
    </row>
    <row r="1093" spans="1:17" ht="57.6" x14ac:dyDescent="0.3">
      <c r="A1093" s="284" t="s">
        <v>30</v>
      </c>
      <c r="B1093" s="285" t="s">
        <v>5850</v>
      </c>
      <c r="C1093" s="285"/>
      <c r="D1093" s="285" t="s">
        <v>3743</v>
      </c>
      <c r="E1093" s="304" t="s">
        <v>3744</v>
      </c>
      <c r="F1093" s="304" t="s">
        <v>3745</v>
      </c>
      <c r="G1093" s="304" t="s">
        <v>3746</v>
      </c>
      <c r="H1093" s="287" t="s">
        <v>33</v>
      </c>
      <c r="I1093" s="287" t="s">
        <v>4</v>
      </c>
      <c r="J1093" s="287" t="s">
        <v>5</v>
      </c>
      <c r="K1093" s="287" t="s">
        <v>709</v>
      </c>
      <c r="L1093" s="287" t="s">
        <v>928</v>
      </c>
      <c r="M1093" s="285" t="s">
        <v>3673</v>
      </c>
      <c r="N1093" s="285" t="s">
        <v>36</v>
      </c>
      <c r="O1093" s="287" t="s">
        <v>13</v>
      </c>
      <c r="P1093" s="304" t="s">
        <v>37</v>
      </c>
      <c r="Q1093" s="286"/>
    </row>
    <row r="1094" spans="1:17" ht="57.6" x14ac:dyDescent="0.3">
      <c r="A1094" s="284" t="s">
        <v>30</v>
      </c>
      <c r="B1094" s="288" t="s">
        <v>6552</v>
      </c>
      <c r="C1094" s="288"/>
      <c r="D1094" s="288" t="s">
        <v>3747</v>
      </c>
      <c r="E1094" s="305" t="s">
        <v>3748</v>
      </c>
      <c r="F1094" s="305" t="s">
        <v>3749</v>
      </c>
      <c r="G1094" s="305" t="s">
        <v>3750</v>
      </c>
      <c r="H1094" s="290" t="s">
        <v>33</v>
      </c>
      <c r="I1094" s="290" t="s">
        <v>4</v>
      </c>
      <c r="J1094" s="290" t="s">
        <v>5</v>
      </c>
      <c r="K1094" s="290" t="s">
        <v>709</v>
      </c>
      <c r="L1094" s="290" t="s">
        <v>928</v>
      </c>
      <c r="M1094" s="288" t="s">
        <v>1578</v>
      </c>
      <c r="N1094" s="288" t="s">
        <v>36</v>
      </c>
      <c r="O1094" s="290" t="s">
        <v>180</v>
      </c>
      <c r="P1094" s="305" t="s">
        <v>37</v>
      </c>
      <c r="Q1094" s="289"/>
    </row>
    <row r="1095" spans="1:17" ht="72" x14ac:dyDescent="0.3">
      <c r="A1095" s="284" t="s">
        <v>30</v>
      </c>
      <c r="B1095" s="285" t="s">
        <v>6349</v>
      </c>
      <c r="C1095" s="285"/>
      <c r="D1095" s="285" t="s">
        <v>4547</v>
      </c>
      <c r="E1095" s="304" t="s">
        <v>4548</v>
      </c>
      <c r="F1095" s="304" t="s">
        <v>4549</v>
      </c>
      <c r="G1095" s="304" t="s">
        <v>2958</v>
      </c>
      <c r="H1095" s="287" t="s">
        <v>33</v>
      </c>
      <c r="I1095" s="287" t="s">
        <v>4</v>
      </c>
      <c r="J1095" s="287" t="s">
        <v>5</v>
      </c>
      <c r="K1095" s="287" t="s">
        <v>34</v>
      </c>
      <c r="L1095" s="287" t="s">
        <v>35</v>
      </c>
      <c r="M1095" s="285" t="s">
        <v>4616</v>
      </c>
      <c r="N1095" s="285" t="s">
        <v>36</v>
      </c>
      <c r="O1095" s="287" t="s">
        <v>15</v>
      </c>
      <c r="P1095" s="304" t="s">
        <v>37</v>
      </c>
      <c r="Q1095" s="286"/>
    </row>
    <row r="1096" spans="1:17" ht="72" x14ac:dyDescent="0.3">
      <c r="A1096" s="284" t="s">
        <v>30</v>
      </c>
      <c r="B1096" s="289"/>
      <c r="C1096" s="288"/>
      <c r="D1096" s="288" t="s">
        <v>6260</v>
      </c>
      <c r="E1096" s="305" t="s">
        <v>6261</v>
      </c>
      <c r="F1096" s="305" t="s">
        <v>6262</v>
      </c>
      <c r="G1096" s="305" t="s">
        <v>6263</v>
      </c>
      <c r="H1096" s="290" t="s">
        <v>33</v>
      </c>
      <c r="I1096" s="290" t="s">
        <v>4</v>
      </c>
      <c r="J1096" s="290" t="s">
        <v>5</v>
      </c>
      <c r="K1096" s="290" t="s">
        <v>53</v>
      </c>
      <c r="L1096" s="290" t="s">
        <v>35</v>
      </c>
      <c r="M1096" s="288" t="s">
        <v>4616</v>
      </c>
      <c r="N1096" s="288" t="s">
        <v>2017</v>
      </c>
      <c r="O1096" s="290" t="s">
        <v>5949</v>
      </c>
      <c r="P1096" s="305" t="s">
        <v>37</v>
      </c>
      <c r="Q1096" s="289"/>
    </row>
    <row r="1097" spans="1:17" ht="43.2" x14ac:dyDescent="0.3">
      <c r="A1097" s="284" t="s">
        <v>30</v>
      </c>
      <c r="B1097" s="285" t="s">
        <v>5344</v>
      </c>
      <c r="C1097" s="285"/>
      <c r="D1097" s="285" t="s">
        <v>3751</v>
      </c>
      <c r="E1097" s="304" t="s">
        <v>3752</v>
      </c>
      <c r="F1097" s="304" t="s">
        <v>3753</v>
      </c>
      <c r="G1097" s="304" t="s">
        <v>3754</v>
      </c>
      <c r="H1097" s="287" t="s">
        <v>33</v>
      </c>
      <c r="I1097" s="287" t="s">
        <v>4</v>
      </c>
      <c r="J1097" s="287" t="s">
        <v>5</v>
      </c>
      <c r="K1097" s="287" t="s">
        <v>42</v>
      </c>
      <c r="L1097" s="287" t="s">
        <v>48</v>
      </c>
      <c r="M1097" s="285" t="s">
        <v>44</v>
      </c>
      <c r="N1097" s="285" t="s">
        <v>101</v>
      </c>
      <c r="O1097" s="287"/>
      <c r="P1097" s="304" t="s">
        <v>37</v>
      </c>
      <c r="Q1097" s="286"/>
    </row>
    <row r="1098" spans="1:17" ht="72" x14ac:dyDescent="0.3">
      <c r="A1098" s="284" t="s">
        <v>30</v>
      </c>
      <c r="B1098" s="288" t="s">
        <v>3755</v>
      </c>
      <c r="C1098" s="288"/>
      <c r="D1098" s="288" t="s">
        <v>3756</v>
      </c>
      <c r="E1098" s="305" t="s">
        <v>3757</v>
      </c>
      <c r="F1098" s="305" t="s">
        <v>3758</v>
      </c>
      <c r="G1098" s="305" t="s">
        <v>3759</v>
      </c>
      <c r="H1098" s="290" t="s">
        <v>68</v>
      </c>
      <c r="I1098" s="290" t="s">
        <v>4</v>
      </c>
      <c r="J1098" s="290" t="s">
        <v>5</v>
      </c>
      <c r="K1098" s="290" t="s">
        <v>3760</v>
      </c>
      <c r="L1098" s="290" t="s">
        <v>3761</v>
      </c>
      <c r="M1098" s="288" t="s">
        <v>1074</v>
      </c>
      <c r="N1098" s="288" t="s">
        <v>36</v>
      </c>
      <c r="O1098" s="290" t="s">
        <v>3762</v>
      </c>
      <c r="P1098" s="305" t="s">
        <v>37</v>
      </c>
      <c r="Q1098" s="289"/>
    </row>
    <row r="1099" spans="1:17" ht="72" x14ac:dyDescent="0.3">
      <c r="A1099" s="284" t="s">
        <v>30</v>
      </c>
      <c r="B1099" s="285" t="s">
        <v>6334</v>
      </c>
      <c r="C1099" s="285"/>
      <c r="D1099" s="285" t="s">
        <v>3763</v>
      </c>
      <c r="E1099" s="304" t="s">
        <v>3764</v>
      </c>
      <c r="F1099" s="304" t="s">
        <v>3765</v>
      </c>
      <c r="G1099" s="304" t="s">
        <v>3766</v>
      </c>
      <c r="H1099" s="287" t="s">
        <v>33</v>
      </c>
      <c r="I1099" s="287" t="s">
        <v>4</v>
      </c>
      <c r="J1099" s="287" t="s">
        <v>5</v>
      </c>
      <c r="K1099" s="287" t="s">
        <v>69</v>
      </c>
      <c r="L1099" s="287" t="s">
        <v>1100</v>
      </c>
      <c r="M1099" s="285" t="s">
        <v>343</v>
      </c>
      <c r="N1099" s="285" t="s">
        <v>36</v>
      </c>
      <c r="O1099" s="287"/>
      <c r="P1099" s="304" t="s">
        <v>37</v>
      </c>
      <c r="Q1099" s="286"/>
    </row>
    <row r="1100" spans="1:17" ht="86.4" x14ac:dyDescent="0.3">
      <c r="A1100" s="306" t="s">
        <v>6450</v>
      </c>
      <c r="B1100" s="289"/>
      <c r="C1100" s="288" t="s">
        <v>6553</v>
      </c>
      <c r="D1100" s="288"/>
      <c r="E1100" s="305" t="s">
        <v>6554</v>
      </c>
      <c r="F1100" s="305" t="s">
        <v>6555</v>
      </c>
      <c r="G1100" s="305" t="s">
        <v>6556</v>
      </c>
      <c r="H1100" s="290" t="s">
        <v>358</v>
      </c>
      <c r="I1100" s="290" t="s">
        <v>8</v>
      </c>
      <c r="J1100" s="290" t="s">
        <v>5</v>
      </c>
      <c r="K1100" s="290" t="s">
        <v>1292</v>
      </c>
      <c r="L1100" s="290"/>
      <c r="M1100" s="288" t="s">
        <v>6557</v>
      </c>
      <c r="N1100" s="288" t="s">
        <v>101</v>
      </c>
      <c r="O1100" s="290" t="s">
        <v>6558</v>
      </c>
      <c r="P1100" s="305" t="s">
        <v>37</v>
      </c>
      <c r="Q1100" s="289"/>
    </row>
    <row r="1101" spans="1:17" ht="72" x14ac:dyDescent="0.3">
      <c r="A1101" s="284" t="s">
        <v>30</v>
      </c>
      <c r="B1101" s="286"/>
      <c r="C1101" s="285" t="s">
        <v>6264</v>
      </c>
      <c r="D1101" s="285" t="s">
        <v>6265</v>
      </c>
      <c r="E1101" s="304" t="s">
        <v>6266</v>
      </c>
      <c r="F1101" s="304" t="s">
        <v>6267</v>
      </c>
      <c r="G1101" s="304" t="s">
        <v>6268</v>
      </c>
      <c r="H1101" s="287" t="s">
        <v>358</v>
      </c>
      <c r="I1101" s="287" t="s">
        <v>8</v>
      </c>
      <c r="J1101" s="287" t="s">
        <v>5</v>
      </c>
      <c r="K1101" s="287" t="s">
        <v>1292</v>
      </c>
      <c r="L1101" s="287"/>
      <c r="M1101" s="285" t="s">
        <v>6269</v>
      </c>
      <c r="N1101" s="285" t="s">
        <v>36</v>
      </c>
      <c r="O1101" s="287" t="s">
        <v>6270</v>
      </c>
      <c r="P1101" s="304" t="s">
        <v>37</v>
      </c>
      <c r="Q1101" s="286"/>
    </row>
    <row r="1102" spans="1:17" ht="57.6" x14ac:dyDescent="0.3">
      <c r="A1102" s="284" t="s">
        <v>30</v>
      </c>
      <c r="B1102" s="289"/>
      <c r="C1102" s="288" t="s">
        <v>6271</v>
      </c>
      <c r="D1102" s="288" t="s">
        <v>6272</v>
      </c>
      <c r="E1102" s="305" t="s">
        <v>6273</v>
      </c>
      <c r="F1102" s="305" t="s">
        <v>3445</v>
      </c>
      <c r="G1102" s="305" t="s">
        <v>6274</v>
      </c>
      <c r="H1102" s="290" t="s">
        <v>358</v>
      </c>
      <c r="I1102" s="290" t="s">
        <v>8</v>
      </c>
      <c r="J1102" s="290" t="s">
        <v>5</v>
      </c>
      <c r="K1102" s="290" t="s">
        <v>1292</v>
      </c>
      <c r="L1102" s="290"/>
      <c r="M1102" s="288" t="s">
        <v>6269</v>
      </c>
      <c r="N1102" s="288" t="s">
        <v>36</v>
      </c>
      <c r="O1102" s="290" t="s">
        <v>6270</v>
      </c>
      <c r="P1102" s="305" t="s">
        <v>37</v>
      </c>
      <c r="Q1102" s="289"/>
    </row>
    <row r="1103" spans="1:17" ht="57.6" x14ac:dyDescent="0.3">
      <c r="A1103" s="284" t="s">
        <v>30</v>
      </c>
      <c r="B1103" s="285" t="s">
        <v>5156</v>
      </c>
      <c r="C1103" s="285"/>
      <c r="D1103" s="285" t="s">
        <v>3767</v>
      </c>
      <c r="E1103" s="304" t="s">
        <v>3768</v>
      </c>
      <c r="F1103" s="304" t="s">
        <v>3769</v>
      </c>
      <c r="G1103" s="304" t="s">
        <v>3770</v>
      </c>
      <c r="H1103" s="287" t="s">
        <v>33</v>
      </c>
      <c r="I1103" s="287" t="s">
        <v>4</v>
      </c>
      <c r="J1103" s="287" t="s">
        <v>5</v>
      </c>
      <c r="K1103" s="287" t="s">
        <v>69</v>
      </c>
      <c r="L1103" s="287" t="s">
        <v>218</v>
      </c>
      <c r="M1103" s="285" t="s">
        <v>249</v>
      </c>
      <c r="N1103" s="285" t="s">
        <v>36</v>
      </c>
      <c r="O1103" s="287" t="s">
        <v>191</v>
      </c>
      <c r="P1103" s="304" t="s">
        <v>37</v>
      </c>
      <c r="Q1103" s="286"/>
    </row>
    <row r="1104" spans="1:17" ht="72" x14ac:dyDescent="0.3">
      <c r="A1104" s="284" t="s">
        <v>30</v>
      </c>
      <c r="B1104" s="288" t="s">
        <v>5690</v>
      </c>
      <c r="C1104" s="288" t="s">
        <v>3771</v>
      </c>
      <c r="D1104" s="288" t="s">
        <v>3772</v>
      </c>
      <c r="E1104" s="305" t="s">
        <v>3773</v>
      </c>
      <c r="F1104" s="305" t="s">
        <v>3774</v>
      </c>
      <c r="G1104" s="305" t="s">
        <v>3775</v>
      </c>
      <c r="H1104" s="290" t="s">
        <v>68</v>
      </c>
      <c r="I1104" s="290" t="s">
        <v>8</v>
      </c>
      <c r="J1104" s="290" t="s">
        <v>5</v>
      </c>
      <c r="K1104" s="290" t="s">
        <v>53</v>
      </c>
      <c r="L1104" s="290" t="s">
        <v>660</v>
      </c>
      <c r="M1104" s="288" t="s">
        <v>6348</v>
      </c>
      <c r="N1104" s="288" t="s">
        <v>101</v>
      </c>
      <c r="O1104" s="290"/>
      <c r="P1104" s="305" t="s">
        <v>37</v>
      </c>
      <c r="Q1104" s="289"/>
    </row>
    <row r="1105" spans="1:17" ht="72" x14ac:dyDescent="0.3">
      <c r="A1105" s="284" t="s">
        <v>30</v>
      </c>
      <c r="B1105" s="285" t="s">
        <v>5690</v>
      </c>
      <c r="C1105" s="285" t="s">
        <v>3776</v>
      </c>
      <c r="D1105" s="285" t="s">
        <v>3777</v>
      </c>
      <c r="E1105" s="304" t="s">
        <v>3778</v>
      </c>
      <c r="F1105" s="304" t="s">
        <v>3779</v>
      </c>
      <c r="G1105" s="304" t="s">
        <v>3780</v>
      </c>
      <c r="H1105" s="287" t="s">
        <v>68</v>
      </c>
      <c r="I1105" s="287" t="s">
        <v>8</v>
      </c>
      <c r="J1105" s="287" t="s">
        <v>5</v>
      </c>
      <c r="K1105" s="287" t="s">
        <v>53</v>
      </c>
      <c r="L1105" s="287" t="s">
        <v>660</v>
      </c>
      <c r="M1105" s="285" t="s">
        <v>6348</v>
      </c>
      <c r="N1105" s="285" t="s">
        <v>101</v>
      </c>
      <c r="O1105" s="287"/>
      <c r="P1105" s="304" t="s">
        <v>37</v>
      </c>
      <c r="Q1105" s="286"/>
    </row>
    <row r="1106" spans="1:17" ht="72" x14ac:dyDescent="0.3">
      <c r="A1106" s="284" t="s">
        <v>30</v>
      </c>
      <c r="B1106" s="288" t="s">
        <v>6333</v>
      </c>
      <c r="C1106" s="288" t="s">
        <v>3781</v>
      </c>
      <c r="D1106" s="288" t="s">
        <v>3782</v>
      </c>
      <c r="E1106" s="305" t="s">
        <v>3783</v>
      </c>
      <c r="F1106" s="305" t="s">
        <v>3784</v>
      </c>
      <c r="G1106" s="305" t="s">
        <v>3785</v>
      </c>
      <c r="H1106" s="290" t="s">
        <v>68</v>
      </c>
      <c r="I1106" s="290" t="s">
        <v>8</v>
      </c>
      <c r="J1106" s="290" t="s">
        <v>5</v>
      </c>
      <c r="K1106" s="290" t="s">
        <v>53</v>
      </c>
      <c r="L1106" s="290" t="s">
        <v>660</v>
      </c>
      <c r="M1106" s="288" t="s">
        <v>6348</v>
      </c>
      <c r="N1106" s="288" t="s">
        <v>101</v>
      </c>
      <c r="O1106" s="290"/>
      <c r="P1106" s="305" t="s">
        <v>37</v>
      </c>
      <c r="Q1106" s="289"/>
    </row>
    <row r="1107" spans="1:17" ht="72" x14ac:dyDescent="0.3">
      <c r="A1107" s="284" t="s">
        <v>30</v>
      </c>
      <c r="B1107" s="285" t="s">
        <v>5690</v>
      </c>
      <c r="C1107" s="285" t="s">
        <v>3786</v>
      </c>
      <c r="D1107" s="285" t="s">
        <v>3787</v>
      </c>
      <c r="E1107" s="304" t="s">
        <v>3788</v>
      </c>
      <c r="F1107" s="304" t="s">
        <v>3789</v>
      </c>
      <c r="G1107" s="304" t="s">
        <v>3790</v>
      </c>
      <c r="H1107" s="287" t="s">
        <v>68</v>
      </c>
      <c r="I1107" s="287" t="s">
        <v>8</v>
      </c>
      <c r="J1107" s="287" t="s">
        <v>5</v>
      </c>
      <c r="K1107" s="287" t="s">
        <v>53</v>
      </c>
      <c r="L1107" s="287" t="s">
        <v>660</v>
      </c>
      <c r="M1107" s="285" t="s">
        <v>6348</v>
      </c>
      <c r="N1107" s="285" t="s">
        <v>101</v>
      </c>
      <c r="O1107" s="287"/>
      <c r="P1107" s="304" t="s">
        <v>37</v>
      </c>
      <c r="Q1107" s="286"/>
    </row>
    <row r="1108" spans="1:17" ht="57.6" x14ac:dyDescent="0.3">
      <c r="A1108" s="284" t="s">
        <v>30</v>
      </c>
      <c r="B1108" s="288" t="s">
        <v>6559</v>
      </c>
      <c r="C1108" s="288"/>
      <c r="D1108" s="288" t="s">
        <v>3791</v>
      </c>
      <c r="E1108" s="305" t="s">
        <v>6560</v>
      </c>
      <c r="F1108" s="305" t="s">
        <v>3792</v>
      </c>
      <c r="G1108" s="305" t="s">
        <v>3793</v>
      </c>
      <c r="H1108" s="290" t="s">
        <v>33</v>
      </c>
      <c r="I1108" s="290" t="s">
        <v>4</v>
      </c>
      <c r="J1108" s="290" t="s">
        <v>5</v>
      </c>
      <c r="K1108" s="290" t="s">
        <v>53</v>
      </c>
      <c r="L1108" s="290" t="s">
        <v>660</v>
      </c>
      <c r="M1108" s="288" t="s">
        <v>6358</v>
      </c>
      <c r="N1108" s="288" t="s">
        <v>36</v>
      </c>
      <c r="O1108" s="290" t="s">
        <v>10</v>
      </c>
      <c r="P1108" s="305" t="s">
        <v>37</v>
      </c>
      <c r="Q1108" s="289"/>
    </row>
    <row r="1109" spans="1:17" ht="57.6" x14ac:dyDescent="0.3">
      <c r="A1109" s="284" t="s">
        <v>30</v>
      </c>
      <c r="B1109" s="285" t="s">
        <v>5690</v>
      </c>
      <c r="C1109" s="285"/>
      <c r="D1109" s="285" t="s">
        <v>3794</v>
      </c>
      <c r="E1109" s="304" t="s">
        <v>6561</v>
      </c>
      <c r="F1109" s="304" t="s">
        <v>3795</v>
      </c>
      <c r="G1109" s="304" t="s">
        <v>3796</v>
      </c>
      <c r="H1109" s="287" t="s">
        <v>33</v>
      </c>
      <c r="I1109" s="287" t="s">
        <v>4</v>
      </c>
      <c r="J1109" s="287" t="s">
        <v>5</v>
      </c>
      <c r="K1109" s="287" t="s">
        <v>53</v>
      </c>
      <c r="L1109" s="287" t="s">
        <v>660</v>
      </c>
      <c r="M1109" s="285" t="s">
        <v>6358</v>
      </c>
      <c r="N1109" s="285" t="s">
        <v>36</v>
      </c>
      <c r="O1109" s="287" t="s">
        <v>10</v>
      </c>
      <c r="P1109" s="304" t="s">
        <v>37</v>
      </c>
      <c r="Q1109" s="286"/>
    </row>
    <row r="1110" spans="1:17" ht="57.6" x14ac:dyDescent="0.3">
      <c r="A1110" s="284" t="s">
        <v>30</v>
      </c>
      <c r="B1110" s="288" t="s">
        <v>5950</v>
      </c>
      <c r="C1110" s="288" t="s">
        <v>4845</v>
      </c>
      <c r="D1110" s="288" t="s">
        <v>5026</v>
      </c>
      <c r="E1110" s="305" t="s">
        <v>5851</v>
      </c>
      <c r="F1110" s="305" t="s">
        <v>5659</v>
      </c>
      <c r="G1110" s="305" t="s">
        <v>5660</v>
      </c>
      <c r="H1110" s="290" t="s">
        <v>68</v>
      </c>
      <c r="I1110" s="290" t="s">
        <v>16</v>
      </c>
      <c r="J1110" s="290" t="s">
        <v>6</v>
      </c>
      <c r="K1110" s="290" t="s">
        <v>969</v>
      </c>
      <c r="L1110" s="290" t="s">
        <v>5027</v>
      </c>
      <c r="M1110" s="288" t="s">
        <v>4841</v>
      </c>
      <c r="N1110" s="288" t="s">
        <v>101</v>
      </c>
      <c r="O1110" s="290" t="s">
        <v>5136</v>
      </c>
      <c r="P1110" s="305" t="s">
        <v>37</v>
      </c>
      <c r="Q1110" s="289"/>
    </row>
    <row r="1111" spans="1:17" ht="57.6" x14ac:dyDescent="0.3">
      <c r="A1111" s="284" t="s">
        <v>30</v>
      </c>
      <c r="B1111" s="285" t="s">
        <v>5950</v>
      </c>
      <c r="C1111" s="285" t="s">
        <v>5028</v>
      </c>
      <c r="D1111" s="285" t="s">
        <v>5029</v>
      </c>
      <c r="E1111" s="304" t="s">
        <v>4923</v>
      </c>
      <c r="F1111" s="304" t="s">
        <v>5345</v>
      </c>
      <c r="G1111" s="304" t="s">
        <v>5030</v>
      </c>
      <c r="H1111" s="287" t="s">
        <v>68</v>
      </c>
      <c r="I1111" s="287" t="s">
        <v>16</v>
      </c>
      <c r="J1111" s="287" t="s">
        <v>6</v>
      </c>
      <c r="K1111" s="287" t="s">
        <v>969</v>
      </c>
      <c r="L1111" s="287" t="s">
        <v>5027</v>
      </c>
      <c r="M1111" s="285" t="s">
        <v>4841</v>
      </c>
      <c r="N1111" s="285" t="s">
        <v>101</v>
      </c>
      <c r="O1111" s="287" t="s">
        <v>5137</v>
      </c>
      <c r="P1111" s="304" t="s">
        <v>37</v>
      </c>
      <c r="Q1111" s="286"/>
    </row>
    <row r="1112" spans="1:17" ht="57.6" x14ac:dyDescent="0.3">
      <c r="A1112" s="284" t="s">
        <v>30</v>
      </c>
      <c r="B1112" s="288" t="s">
        <v>5950</v>
      </c>
      <c r="C1112" s="288" t="s">
        <v>4920</v>
      </c>
      <c r="D1112" s="288" t="s">
        <v>5031</v>
      </c>
      <c r="E1112" s="305" t="s">
        <v>4921</v>
      </c>
      <c r="F1112" s="305" t="s">
        <v>5346</v>
      </c>
      <c r="G1112" s="305" t="s">
        <v>5032</v>
      </c>
      <c r="H1112" s="290" t="s">
        <v>68</v>
      </c>
      <c r="I1112" s="290" t="s">
        <v>16</v>
      </c>
      <c r="J1112" s="290" t="s">
        <v>6</v>
      </c>
      <c r="K1112" s="290" t="s">
        <v>969</v>
      </c>
      <c r="L1112" s="290" t="s">
        <v>5027</v>
      </c>
      <c r="M1112" s="288" t="s">
        <v>4841</v>
      </c>
      <c r="N1112" s="288" t="s">
        <v>101</v>
      </c>
      <c r="O1112" s="290" t="s">
        <v>5136</v>
      </c>
      <c r="P1112" s="305" t="s">
        <v>37</v>
      </c>
      <c r="Q1112" s="289"/>
    </row>
    <row r="1113" spans="1:17" ht="57.6" x14ac:dyDescent="0.3">
      <c r="A1113" s="284" t="s">
        <v>30</v>
      </c>
      <c r="B1113" s="285" t="s">
        <v>5950</v>
      </c>
      <c r="C1113" s="285" t="s">
        <v>5033</v>
      </c>
      <c r="D1113" s="285" t="s">
        <v>5034</v>
      </c>
      <c r="E1113" s="304" t="s">
        <v>4970</v>
      </c>
      <c r="F1113" s="304" t="s">
        <v>5347</v>
      </c>
      <c r="G1113" s="304" t="s">
        <v>5035</v>
      </c>
      <c r="H1113" s="287" t="s">
        <v>68</v>
      </c>
      <c r="I1113" s="287" t="s">
        <v>16</v>
      </c>
      <c r="J1113" s="287" t="s">
        <v>6</v>
      </c>
      <c r="K1113" s="287" t="s">
        <v>969</v>
      </c>
      <c r="L1113" s="287" t="s">
        <v>5027</v>
      </c>
      <c r="M1113" s="285" t="s">
        <v>4841</v>
      </c>
      <c r="N1113" s="285" t="s">
        <v>101</v>
      </c>
      <c r="O1113" s="287" t="s">
        <v>5136</v>
      </c>
      <c r="P1113" s="304" t="s">
        <v>37</v>
      </c>
      <c r="Q1113" s="286"/>
    </row>
    <row r="1114" spans="1:17" ht="57.6" x14ac:dyDescent="0.3">
      <c r="A1114" s="284" t="s">
        <v>30</v>
      </c>
      <c r="B1114" s="288" t="s">
        <v>5950</v>
      </c>
      <c r="C1114" s="288" t="s">
        <v>5036</v>
      </c>
      <c r="D1114" s="288" t="s">
        <v>5037</v>
      </c>
      <c r="E1114" s="305" t="s">
        <v>4969</v>
      </c>
      <c r="F1114" s="305" t="s">
        <v>5348</v>
      </c>
      <c r="G1114" s="305" t="s">
        <v>5038</v>
      </c>
      <c r="H1114" s="290" t="s">
        <v>68</v>
      </c>
      <c r="I1114" s="290" t="s">
        <v>16</v>
      </c>
      <c r="J1114" s="290" t="s">
        <v>6</v>
      </c>
      <c r="K1114" s="290" t="s">
        <v>969</v>
      </c>
      <c r="L1114" s="290" t="s">
        <v>5027</v>
      </c>
      <c r="M1114" s="288" t="s">
        <v>4841</v>
      </c>
      <c r="N1114" s="288" t="s">
        <v>101</v>
      </c>
      <c r="O1114" s="290" t="s">
        <v>5136</v>
      </c>
      <c r="P1114" s="305" t="s">
        <v>37</v>
      </c>
      <c r="Q1114" s="289"/>
    </row>
    <row r="1115" spans="1:17" ht="57.6" x14ac:dyDescent="0.3">
      <c r="A1115" s="284" t="s">
        <v>30</v>
      </c>
      <c r="B1115" s="285" t="s">
        <v>5950</v>
      </c>
      <c r="C1115" s="285" t="s">
        <v>4917</v>
      </c>
      <c r="D1115" s="285" t="s">
        <v>5039</v>
      </c>
      <c r="E1115" s="304" t="s">
        <v>4918</v>
      </c>
      <c r="F1115" s="304" t="s">
        <v>5349</v>
      </c>
      <c r="G1115" s="304" t="s">
        <v>4919</v>
      </c>
      <c r="H1115" s="287" t="s">
        <v>68</v>
      </c>
      <c r="I1115" s="287" t="s">
        <v>16</v>
      </c>
      <c r="J1115" s="287" t="s">
        <v>6</v>
      </c>
      <c r="K1115" s="287" t="s">
        <v>969</v>
      </c>
      <c r="L1115" s="287" t="s">
        <v>5027</v>
      </c>
      <c r="M1115" s="285" t="s">
        <v>4841</v>
      </c>
      <c r="N1115" s="285" t="s">
        <v>101</v>
      </c>
      <c r="O1115" s="287" t="s">
        <v>5136</v>
      </c>
      <c r="P1115" s="304" t="s">
        <v>37</v>
      </c>
      <c r="Q1115" s="286"/>
    </row>
    <row r="1116" spans="1:17" ht="57.6" x14ac:dyDescent="0.3">
      <c r="A1116" s="284" t="s">
        <v>30</v>
      </c>
      <c r="B1116" s="288" t="s">
        <v>5950</v>
      </c>
      <c r="C1116" s="288" t="s">
        <v>4914</v>
      </c>
      <c r="D1116" s="288" t="s">
        <v>5040</v>
      </c>
      <c r="E1116" s="305" t="s">
        <v>4915</v>
      </c>
      <c r="F1116" s="305" t="s">
        <v>5350</v>
      </c>
      <c r="G1116" s="305" t="s">
        <v>4916</v>
      </c>
      <c r="H1116" s="290" t="s">
        <v>68</v>
      </c>
      <c r="I1116" s="290" t="s">
        <v>16</v>
      </c>
      <c r="J1116" s="290" t="s">
        <v>6</v>
      </c>
      <c r="K1116" s="290" t="s">
        <v>969</v>
      </c>
      <c r="L1116" s="290" t="s">
        <v>5027</v>
      </c>
      <c r="M1116" s="288" t="s">
        <v>4841</v>
      </c>
      <c r="N1116" s="288" t="s">
        <v>101</v>
      </c>
      <c r="O1116" s="290" t="s">
        <v>5136</v>
      </c>
      <c r="P1116" s="305" t="s">
        <v>37</v>
      </c>
      <c r="Q1116" s="289"/>
    </row>
    <row r="1117" spans="1:17" ht="57.6" x14ac:dyDescent="0.3">
      <c r="A1117" s="284" t="s">
        <v>30</v>
      </c>
      <c r="B1117" s="285" t="s">
        <v>5950</v>
      </c>
      <c r="C1117" s="285" t="s">
        <v>5041</v>
      </c>
      <c r="D1117" s="285" t="s">
        <v>5042</v>
      </c>
      <c r="E1117" s="304" t="s">
        <v>4968</v>
      </c>
      <c r="F1117" s="304" t="s">
        <v>5351</v>
      </c>
      <c r="G1117" s="304" t="s">
        <v>5043</v>
      </c>
      <c r="H1117" s="287" t="s">
        <v>68</v>
      </c>
      <c r="I1117" s="287" t="s">
        <v>16</v>
      </c>
      <c r="J1117" s="287" t="s">
        <v>6</v>
      </c>
      <c r="K1117" s="287" t="s">
        <v>969</v>
      </c>
      <c r="L1117" s="287" t="s">
        <v>5027</v>
      </c>
      <c r="M1117" s="285" t="s">
        <v>4841</v>
      </c>
      <c r="N1117" s="285" t="s">
        <v>101</v>
      </c>
      <c r="O1117" s="287" t="s">
        <v>5136</v>
      </c>
      <c r="P1117" s="304" t="s">
        <v>37</v>
      </c>
      <c r="Q1117" s="286"/>
    </row>
    <row r="1118" spans="1:17" ht="57.6" x14ac:dyDescent="0.3">
      <c r="A1118" s="284" t="s">
        <v>30</v>
      </c>
      <c r="B1118" s="288" t="s">
        <v>5950</v>
      </c>
      <c r="C1118" s="288" t="s">
        <v>5044</v>
      </c>
      <c r="D1118" s="288" t="s">
        <v>5045</v>
      </c>
      <c r="E1118" s="305" t="s">
        <v>4967</v>
      </c>
      <c r="F1118" s="305" t="s">
        <v>5352</v>
      </c>
      <c r="G1118" s="305" t="s">
        <v>5046</v>
      </c>
      <c r="H1118" s="290" t="s">
        <v>68</v>
      </c>
      <c r="I1118" s="290" t="s">
        <v>16</v>
      </c>
      <c r="J1118" s="290" t="s">
        <v>6</v>
      </c>
      <c r="K1118" s="290" t="s">
        <v>969</v>
      </c>
      <c r="L1118" s="290" t="s">
        <v>5027</v>
      </c>
      <c r="M1118" s="288" t="s">
        <v>4841</v>
      </c>
      <c r="N1118" s="288" t="s">
        <v>101</v>
      </c>
      <c r="O1118" s="290" t="s">
        <v>5136</v>
      </c>
      <c r="P1118" s="305" t="s">
        <v>37</v>
      </c>
      <c r="Q1118" s="289"/>
    </row>
    <row r="1119" spans="1:17" ht="57.6" x14ac:dyDescent="0.3">
      <c r="A1119" s="284" t="s">
        <v>30</v>
      </c>
      <c r="B1119" s="285" t="s">
        <v>5951</v>
      </c>
      <c r="C1119" s="285" t="s">
        <v>5852</v>
      </c>
      <c r="D1119" s="285" t="s">
        <v>5853</v>
      </c>
      <c r="E1119" s="304" t="s">
        <v>4966</v>
      </c>
      <c r="F1119" s="304" t="s">
        <v>5854</v>
      </c>
      <c r="G1119" s="304" t="s">
        <v>5855</v>
      </c>
      <c r="H1119" s="287" t="s">
        <v>68</v>
      </c>
      <c r="I1119" s="287" t="s">
        <v>16</v>
      </c>
      <c r="J1119" s="287" t="s">
        <v>6</v>
      </c>
      <c r="K1119" s="287" t="s">
        <v>969</v>
      </c>
      <c r="L1119" s="287" t="s">
        <v>5027</v>
      </c>
      <c r="M1119" s="285" t="s">
        <v>4841</v>
      </c>
      <c r="N1119" s="285" t="s">
        <v>101</v>
      </c>
      <c r="O1119" s="287" t="s">
        <v>5136</v>
      </c>
      <c r="P1119" s="304" t="s">
        <v>37</v>
      </c>
      <c r="Q1119" s="286"/>
    </row>
    <row r="1120" spans="1:17" ht="57.6" x14ac:dyDescent="0.3">
      <c r="A1120" s="284" t="s">
        <v>30</v>
      </c>
      <c r="B1120" s="288" t="s">
        <v>5951</v>
      </c>
      <c r="C1120" s="288" t="s">
        <v>5856</v>
      </c>
      <c r="D1120" s="288" t="s">
        <v>5857</v>
      </c>
      <c r="E1120" s="305" t="s">
        <v>4964</v>
      </c>
      <c r="F1120" s="305" t="s">
        <v>5353</v>
      </c>
      <c r="G1120" s="305" t="s">
        <v>4965</v>
      </c>
      <c r="H1120" s="290" t="s">
        <v>68</v>
      </c>
      <c r="I1120" s="290" t="s">
        <v>16</v>
      </c>
      <c r="J1120" s="290" t="s">
        <v>6</v>
      </c>
      <c r="K1120" s="290" t="s">
        <v>969</v>
      </c>
      <c r="L1120" s="290" t="s">
        <v>5027</v>
      </c>
      <c r="M1120" s="288" t="s">
        <v>4841</v>
      </c>
      <c r="N1120" s="288" t="s">
        <v>101</v>
      </c>
      <c r="O1120" s="290" t="s">
        <v>5136</v>
      </c>
      <c r="P1120" s="305" t="s">
        <v>37</v>
      </c>
      <c r="Q1120" s="289"/>
    </row>
    <row r="1121" spans="1:17" ht="57.6" x14ac:dyDescent="0.3">
      <c r="A1121" s="284" t="s">
        <v>30</v>
      </c>
      <c r="B1121" s="285" t="s">
        <v>5950</v>
      </c>
      <c r="C1121" s="285" t="s">
        <v>4911</v>
      </c>
      <c r="D1121" s="285" t="s">
        <v>5047</v>
      </c>
      <c r="E1121" s="304" t="s">
        <v>4912</v>
      </c>
      <c r="F1121" s="304" t="s">
        <v>5354</v>
      </c>
      <c r="G1121" s="304" t="s">
        <v>4913</v>
      </c>
      <c r="H1121" s="287" t="s">
        <v>68</v>
      </c>
      <c r="I1121" s="287" t="s">
        <v>16</v>
      </c>
      <c r="J1121" s="287" t="s">
        <v>6</v>
      </c>
      <c r="K1121" s="287" t="s">
        <v>969</v>
      </c>
      <c r="L1121" s="287" t="s">
        <v>5027</v>
      </c>
      <c r="M1121" s="285" t="s">
        <v>4841</v>
      </c>
      <c r="N1121" s="285" t="s">
        <v>101</v>
      </c>
      <c r="O1121" s="287"/>
      <c r="P1121" s="304" t="s">
        <v>37</v>
      </c>
      <c r="Q1121" s="286"/>
    </row>
    <row r="1122" spans="1:17" ht="57.6" x14ac:dyDescent="0.3">
      <c r="A1122" s="284" t="s">
        <v>30</v>
      </c>
      <c r="B1122" s="288" t="s">
        <v>5950</v>
      </c>
      <c r="C1122" s="288" t="s">
        <v>4908</v>
      </c>
      <c r="D1122" s="288" t="s">
        <v>5048</v>
      </c>
      <c r="E1122" s="305" t="s">
        <v>4909</v>
      </c>
      <c r="F1122" s="305" t="s">
        <v>5355</v>
      </c>
      <c r="G1122" s="305" t="s">
        <v>4910</v>
      </c>
      <c r="H1122" s="290" t="s">
        <v>68</v>
      </c>
      <c r="I1122" s="290" t="s">
        <v>16</v>
      </c>
      <c r="J1122" s="290" t="s">
        <v>6</v>
      </c>
      <c r="K1122" s="290" t="s">
        <v>969</v>
      </c>
      <c r="L1122" s="290" t="s">
        <v>5027</v>
      </c>
      <c r="M1122" s="288" t="s">
        <v>4841</v>
      </c>
      <c r="N1122" s="288" t="s">
        <v>101</v>
      </c>
      <c r="O1122" s="290" t="s">
        <v>5136</v>
      </c>
      <c r="P1122" s="305" t="s">
        <v>37</v>
      </c>
      <c r="Q1122" s="289"/>
    </row>
    <row r="1123" spans="1:17" ht="57.6" x14ac:dyDescent="0.3">
      <c r="A1123" s="284" t="s">
        <v>30</v>
      </c>
      <c r="B1123" s="285" t="s">
        <v>5950</v>
      </c>
      <c r="C1123" s="285" t="s">
        <v>4906</v>
      </c>
      <c r="D1123" s="285" t="s">
        <v>5049</v>
      </c>
      <c r="E1123" s="304" t="s">
        <v>4907</v>
      </c>
      <c r="F1123" s="304" t="s">
        <v>5356</v>
      </c>
      <c r="G1123" s="304" t="s">
        <v>5050</v>
      </c>
      <c r="H1123" s="287" t="s">
        <v>68</v>
      </c>
      <c r="I1123" s="287" t="s">
        <v>16</v>
      </c>
      <c r="J1123" s="287" t="s">
        <v>6</v>
      </c>
      <c r="K1123" s="287" t="s">
        <v>969</v>
      </c>
      <c r="L1123" s="287" t="s">
        <v>5027</v>
      </c>
      <c r="M1123" s="285" t="s">
        <v>4841</v>
      </c>
      <c r="N1123" s="285" t="s">
        <v>101</v>
      </c>
      <c r="O1123" s="287" t="s">
        <v>5136</v>
      </c>
      <c r="P1123" s="304" t="s">
        <v>37</v>
      </c>
      <c r="Q1123" s="286"/>
    </row>
    <row r="1124" spans="1:17" ht="57.6" x14ac:dyDescent="0.3">
      <c r="A1124" s="284" t="s">
        <v>30</v>
      </c>
      <c r="B1124" s="288" t="s">
        <v>5950</v>
      </c>
      <c r="C1124" s="288" t="s">
        <v>5051</v>
      </c>
      <c r="D1124" s="288" t="s">
        <v>5052</v>
      </c>
      <c r="E1124" s="305" t="s">
        <v>4963</v>
      </c>
      <c r="F1124" s="305" t="s">
        <v>5357</v>
      </c>
      <c r="G1124" s="305" t="s">
        <v>5053</v>
      </c>
      <c r="H1124" s="290" t="s">
        <v>68</v>
      </c>
      <c r="I1124" s="290" t="s">
        <v>16</v>
      </c>
      <c r="J1124" s="290" t="s">
        <v>6</v>
      </c>
      <c r="K1124" s="290" t="s">
        <v>969</v>
      </c>
      <c r="L1124" s="290" t="s">
        <v>5027</v>
      </c>
      <c r="M1124" s="288" t="s">
        <v>4841</v>
      </c>
      <c r="N1124" s="288" t="s">
        <v>101</v>
      </c>
      <c r="O1124" s="290" t="s">
        <v>5136</v>
      </c>
      <c r="P1124" s="305" t="s">
        <v>37</v>
      </c>
      <c r="Q1124" s="289"/>
    </row>
    <row r="1125" spans="1:17" ht="57.6" x14ac:dyDescent="0.3">
      <c r="A1125" s="284" t="s">
        <v>30</v>
      </c>
      <c r="B1125" s="285" t="s">
        <v>5950</v>
      </c>
      <c r="C1125" s="285" t="s">
        <v>5054</v>
      </c>
      <c r="D1125" s="285" t="s">
        <v>5055</v>
      </c>
      <c r="E1125" s="304" t="s">
        <v>4962</v>
      </c>
      <c r="F1125" s="304" t="s">
        <v>5358</v>
      </c>
      <c r="G1125" s="304" t="s">
        <v>5056</v>
      </c>
      <c r="H1125" s="287" t="s">
        <v>68</v>
      </c>
      <c r="I1125" s="287" t="s">
        <v>16</v>
      </c>
      <c r="J1125" s="287" t="s">
        <v>6</v>
      </c>
      <c r="K1125" s="287" t="s">
        <v>969</v>
      </c>
      <c r="L1125" s="287" t="s">
        <v>5027</v>
      </c>
      <c r="M1125" s="285" t="s">
        <v>4841</v>
      </c>
      <c r="N1125" s="285" t="s">
        <v>101</v>
      </c>
      <c r="O1125" s="287" t="s">
        <v>5136</v>
      </c>
      <c r="P1125" s="304" t="s">
        <v>37</v>
      </c>
      <c r="Q1125" s="286"/>
    </row>
    <row r="1126" spans="1:17" ht="57.6" x14ac:dyDescent="0.3">
      <c r="A1126" s="284" t="s">
        <v>30</v>
      </c>
      <c r="B1126" s="288" t="s">
        <v>5950</v>
      </c>
      <c r="C1126" s="288" t="s">
        <v>5057</v>
      </c>
      <c r="D1126" s="288" t="s">
        <v>5058</v>
      </c>
      <c r="E1126" s="305" t="s">
        <v>4960</v>
      </c>
      <c r="F1126" s="305" t="s">
        <v>5359</v>
      </c>
      <c r="G1126" s="305" t="s">
        <v>4961</v>
      </c>
      <c r="H1126" s="290" t="s">
        <v>68</v>
      </c>
      <c r="I1126" s="290" t="s">
        <v>16</v>
      </c>
      <c r="J1126" s="290" t="s">
        <v>6</v>
      </c>
      <c r="K1126" s="290" t="s">
        <v>969</v>
      </c>
      <c r="L1126" s="290" t="s">
        <v>5027</v>
      </c>
      <c r="M1126" s="288" t="s">
        <v>4841</v>
      </c>
      <c r="N1126" s="288" t="s">
        <v>101</v>
      </c>
      <c r="O1126" s="290" t="s">
        <v>5136</v>
      </c>
      <c r="P1126" s="305" t="s">
        <v>37</v>
      </c>
      <c r="Q1126" s="289"/>
    </row>
    <row r="1127" spans="1:17" ht="57.6" x14ac:dyDescent="0.3">
      <c r="A1127" s="284" t="s">
        <v>30</v>
      </c>
      <c r="B1127" s="285" t="s">
        <v>5950</v>
      </c>
      <c r="C1127" s="285" t="s">
        <v>4903</v>
      </c>
      <c r="D1127" s="285" t="s">
        <v>5059</v>
      </c>
      <c r="E1127" s="304" t="s">
        <v>4904</v>
      </c>
      <c r="F1127" s="304" t="s">
        <v>5360</v>
      </c>
      <c r="G1127" s="304" t="s">
        <v>4905</v>
      </c>
      <c r="H1127" s="287" t="s">
        <v>68</v>
      </c>
      <c r="I1127" s="287" t="s">
        <v>16</v>
      </c>
      <c r="J1127" s="287" t="s">
        <v>6</v>
      </c>
      <c r="K1127" s="287" t="s">
        <v>969</v>
      </c>
      <c r="L1127" s="287" t="s">
        <v>5027</v>
      </c>
      <c r="M1127" s="285" t="s">
        <v>4841</v>
      </c>
      <c r="N1127" s="285" t="s">
        <v>101</v>
      </c>
      <c r="O1127" s="287" t="s">
        <v>5136</v>
      </c>
      <c r="P1127" s="304" t="s">
        <v>37</v>
      </c>
      <c r="Q1127" s="286"/>
    </row>
    <row r="1128" spans="1:17" ht="57.6" x14ac:dyDescent="0.3">
      <c r="A1128" s="284" t="s">
        <v>30</v>
      </c>
      <c r="B1128" s="288" t="s">
        <v>5950</v>
      </c>
      <c r="C1128" s="288" t="s">
        <v>5060</v>
      </c>
      <c r="D1128" s="288" t="s">
        <v>5858</v>
      </c>
      <c r="E1128" s="305" t="s">
        <v>4958</v>
      </c>
      <c r="F1128" s="305" t="s">
        <v>5361</v>
      </c>
      <c r="G1128" s="305" t="s">
        <v>4959</v>
      </c>
      <c r="H1128" s="290" t="s">
        <v>68</v>
      </c>
      <c r="I1128" s="290" t="s">
        <v>16</v>
      </c>
      <c r="J1128" s="290" t="s">
        <v>6</v>
      </c>
      <c r="K1128" s="290" t="s">
        <v>969</v>
      </c>
      <c r="L1128" s="290" t="s">
        <v>5027</v>
      </c>
      <c r="M1128" s="288" t="s">
        <v>4841</v>
      </c>
      <c r="N1128" s="288" t="s">
        <v>101</v>
      </c>
      <c r="O1128" s="290" t="s">
        <v>5136</v>
      </c>
      <c r="P1128" s="305" t="s">
        <v>37</v>
      </c>
      <c r="Q1128" s="289"/>
    </row>
    <row r="1129" spans="1:17" ht="57.6" x14ac:dyDescent="0.3">
      <c r="A1129" s="284" t="s">
        <v>30</v>
      </c>
      <c r="B1129" s="285" t="s">
        <v>5950</v>
      </c>
      <c r="C1129" s="285" t="s">
        <v>4901</v>
      </c>
      <c r="D1129" s="285" t="s">
        <v>5061</v>
      </c>
      <c r="E1129" s="304" t="s">
        <v>5362</v>
      </c>
      <c r="F1129" s="304" t="s">
        <v>5363</v>
      </c>
      <c r="G1129" s="304" t="s">
        <v>4902</v>
      </c>
      <c r="H1129" s="287" t="s">
        <v>68</v>
      </c>
      <c r="I1129" s="287" t="s">
        <v>16</v>
      </c>
      <c r="J1129" s="287" t="s">
        <v>6</v>
      </c>
      <c r="K1129" s="287" t="s">
        <v>969</v>
      </c>
      <c r="L1129" s="287" t="s">
        <v>5027</v>
      </c>
      <c r="M1129" s="285" t="s">
        <v>4841</v>
      </c>
      <c r="N1129" s="285" t="s">
        <v>101</v>
      </c>
      <c r="O1129" s="287" t="s">
        <v>5136</v>
      </c>
      <c r="P1129" s="304" t="s">
        <v>37</v>
      </c>
      <c r="Q1129" s="286"/>
    </row>
    <row r="1130" spans="1:17" ht="57.6" x14ac:dyDescent="0.3">
      <c r="A1130" s="284" t="s">
        <v>30</v>
      </c>
      <c r="B1130" s="288" t="s">
        <v>5950</v>
      </c>
      <c r="C1130" s="288" t="s">
        <v>4898</v>
      </c>
      <c r="D1130" s="288" t="s">
        <v>5062</v>
      </c>
      <c r="E1130" s="305" t="s">
        <v>4899</v>
      </c>
      <c r="F1130" s="305" t="s">
        <v>5364</v>
      </c>
      <c r="G1130" s="305" t="s">
        <v>4900</v>
      </c>
      <c r="H1130" s="290" t="s">
        <v>68</v>
      </c>
      <c r="I1130" s="290" t="s">
        <v>16</v>
      </c>
      <c r="J1130" s="290" t="s">
        <v>6</v>
      </c>
      <c r="K1130" s="290" t="s">
        <v>969</v>
      </c>
      <c r="L1130" s="290" t="s">
        <v>5027</v>
      </c>
      <c r="M1130" s="288" t="s">
        <v>4841</v>
      </c>
      <c r="N1130" s="288" t="s">
        <v>101</v>
      </c>
      <c r="O1130" s="290" t="s">
        <v>5136</v>
      </c>
      <c r="P1130" s="305" t="s">
        <v>37</v>
      </c>
      <c r="Q1130" s="289"/>
    </row>
    <row r="1131" spans="1:17" ht="57.6" x14ac:dyDescent="0.3">
      <c r="A1131" s="284" t="s">
        <v>30</v>
      </c>
      <c r="B1131" s="285" t="s">
        <v>5950</v>
      </c>
      <c r="C1131" s="285" t="s">
        <v>4896</v>
      </c>
      <c r="D1131" s="285" t="s">
        <v>5063</v>
      </c>
      <c r="E1131" s="304" t="s">
        <v>4897</v>
      </c>
      <c r="F1131" s="304" t="s">
        <v>5365</v>
      </c>
      <c r="G1131" s="304" t="s">
        <v>5064</v>
      </c>
      <c r="H1131" s="287" t="s">
        <v>68</v>
      </c>
      <c r="I1131" s="287" t="s">
        <v>16</v>
      </c>
      <c r="J1131" s="287" t="s">
        <v>6</v>
      </c>
      <c r="K1131" s="287" t="s">
        <v>969</v>
      </c>
      <c r="L1131" s="287" t="s">
        <v>5027</v>
      </c>
      <c r="M1131" s="285" t="s">
        <v>4841</v>
      </c>
      <c r="N1131" s="285" t="s">
        <v>101</v>
      </c>
      <c r="O1131" s="287" t="s">
        <v>5136</v>
      </c>
      <c r="P1131" s="304" t="s">
        <v>37</v>
      </c>
      <c r="Q1131" s="286"/>
    </row>
    <row r="1132" spans="1:17" ht="57.6" x14ac:dyDescent="0.3">
      <c r="A1132" s="284" t="s">
        <v>30</v>
      </c>
      <c r="B1132" s="288" t="s">
        <v>5950</v>
      </c>
      <c r="C1132" s="288" t="s">
        <v>4894</v>
      </c>
      <c r="D1132" s="288" t="s">
        <v>5065</v>
      </c>
      <c r="E1132" s="305" t="s">
        <v>4895</v>
      </c>
      <c r="F1132" s="305" t="s">
        <v>5366</v>
      </c>
      <c r="G1132" s="305" t="s">
        <v>5066</v>
      </c>
      <c r="H1132" s="290" t="s">
        <v>68</v>
      </c>
      <c r="I1132" s="290" t="s">
        <v>16</v>
      </c>
      <c r="J1132" s="290" t="s">
        <v>6</v>
      </c>
      <c r="K1132" s="290" t="s">
        <v>969</v>
      </c>
      <c r="L1132" s="290" t="s">
        <v>5027</v>
      </c>
      <c r="M1132" s="288" t="s">
        <v>4841</v>
      </c>
      <c r="N1132" s="288" t="s">
        <v>101</v>
      </c>
      <c r="O1132" s="290" t="s">
        <v>5136</v>
      </c>
      <c r="P1132" s="305" t="s">
        <v>37</v>
      </c>
      <c r="Q1132" s="289"/>
    </row>
    <row r="1133" spans="1:17" ht="57.6" x14ac:dyDescent="0.3">
      <c r="A1133" s="284" t="s">
        <v>30</v>
      </c>
      <c r="B1133" s="285" t="s">
        <v>5950</v>
      </c>
      <c r="C1133" s="285" t="s">
        <v>4892</v>
      </c>
      <c r="D1133" s="285" t="s">
        <v>5067</v>
      </c>
      <c r="E1133" s="304" t="s">
        <v>4893</v>
      </c>
      <c r="F1133" s="304" t="s">
        <v>5367</v>
      </c>
      <c r="G1133" s="304" t="s">
        <v>5068</v>
      </c>
      <c r="H1133" s="287" t="s">
        <v>68</v>
      </c>
      <c r="I1133" s="287" t="s">
        <v>16</v>
      </c>
      <c r="J1133" s="287" t="s">
        <v>6</v>
      </c>
      <c r="K1133" s="287" t="s">
        <v>969</v>
      </c>
      <c r="L1133" s="287" t="s">
        <v>5027</v>
      </c>
      <c r="M1133" s="285" t="s">
        <v>4841</v>
      </c>
      <c r="N1133" s="285" t="s">
        <v>101</v>
      </c>
      <c r="O1133" s="287" t="s">
        <v>5136</v>
      </c>
      <c r="P1133" s="304" t="s">
        <v>37</v>
      </c>
      <c r="Q1133" s="286"/>
    </row>
    <row r="1134" spans="1:17" ht="57.6" x14ac:dyDescent="0.3">
      <c r="A1134" s="284" t="s">
        <v>30</v>
      </c>
      <c r="B1134" s="288" t="s">
        <v>5950</v>
      </c>
      <c r="C1134" s="288" t="s">
        <v>5069</v>
      </c>
      <c r="D1134" s="288" t="s">
        <v>5070</v>
      </c>
      <c r="E1134" s="305" t="s">
        <v>4956</v>
      </c>
      <c r="F1134" s="305" t="s">
        <v>5368</v>
      </c>
      <c r="G1134" s="305" t="s">
        <v>4957</v>
      </c>
      <c r="H1134" s="290" t="s">
        <v>68</v>
      </c>
      <c r="I1134" s="290" t="s">
        <v>16</v>
      </c>
      <c r="J1134" s="290" t="s">
        <v>6</v>
      </c>
      <c r="K1134" s="290" t="s">
        <v>969</v>
      </c>
      <c r="L1134" s="290" t="s">
        <v>5027</v>
      </c>
      <c r="M1134" s="288" t="s">
        <v>4841</v>
      </c>
      <c r="N1134" s="288" t="s">
        <v>101</v>
      </c>
      <c r="O1134" s="290" t="s">
        <v>5136</v>
      </c>
      <c r="P1134" s="305" t="s">
        <v>37</v>
      </c>
      <c r="Q1134" s="289"/>
    </row>
    <row r="1135" spans="1:17" ht="57.6" x14ac:dyDescent="0.3">
      <c r="A1135" s="284" t="s">
        <v>30</v>
      </c>
      <c r="B1135" s="285" t="s">
        <v>5950</v>
      </c>
      <c r="C1135" s="285" t="s">
        <v>5071</v>
      </c>
      <c r="D1135" s="285" t="s">
        <v>5072</v>
      </c>
      <c r="E1135" s="304" t="s">
        <v>4954</v>
      </c>
      <c r="F1135" s="304" t="s">
        <v>5369</v>
      </c>
      <c r="G1135" s="304" t="s">
        <v>4955</v>
      </c>
      <c r="H1135" s="287" t="s">
        <v>68</v>
      </c>
      <c r="I1135" s="287" t="s">
        <v>16</v>
      </c>
      <c r="J1135" s="287" t="s">
        <v>6</v>
      </c>
      <c r="K1135" s="287" t="s">
        <v>969</v>
      </c>
      <c r="L1135" s="287" t="s">
        <v>5027</v>
      </c>
      <c r="M1135" s="285" t="s">
        <v>4841</v>
      </c>
      <c r="N1135" s="285" t="s">
        <v>101</v>
      </c>
      <c r="O1135" s="287" t="s">
        <v>5136</v>
      </c>
      <c r="P1135" s="304" t="s">
        <v>37</v>
      </c>
      <c r="Q1135" s="286"/>
    </row>
    <row r="1136" spans="1:17" ht="57.6" x14ac:dyDescent="0.3">
      <c r="A1136" s="284" t="s">
        <v>30</v>
      </c>
      <c r="B1136" s="288" t="s">
        <v>5950</v>
      </c>
      <c r="C1136" s="288" t="s">
        <v>5073</v>
      </c>
      <c r="D1136" s="288" t="s">
        <v>5859</v>
      </c>
      <c r="E1136" s="305" t="s">
        <v>4952</v>
      </c>
      <c r="F1136" s="305" t="s">
        <v>5370</v>
      </c>
      <c r="G1136" s="305" t="s">
        <v>4953</v>
      </c>
      <c r="H1136" s="290" t="s">
        <v>68</v>
      </c>
      <c r="I1136" s="290" t="s">
        <v>16</v>
      </c>
      <c r="J1136" s="290" t="s">
        <v>6</v>
      </c>
      <c r="K1136" s="290" t="s">
        <v>969</v>
      </c>
      <c r="L1136" s="290" t="s">
        <v>5027</v>
      </c>
      <c r="M1136" s="288" t="s">
        <v>4841</v>
      </c>
      <c r="N1136" s="288" t="s">
        <v>101</v>
      </c>
      <c r="O1136" s="290" t="s">
        <v>5136</v>
      </c>
      <c r="P1136" s="305" t="s">
        <v>37</v>
      </c>
      <c r="Q1136" s="289"/>
    </row>
    <row r="1137" spans="1:17" ht="57.6" x14ac:dyDescent="0.3">
      <c r="A1137" s="284" t="s">
        <v>30</v>
      </c>
      <c r="B1137" s="285" t="s">
        <v>5950</v>
      </c>
      <c r="C1137" s="285" t="s">
        <v>5860</v>
      </c>
      <c r="D1137" s="285" t="s">
        <v>5861</v>
      </c>
      <c r="E1137" s="304" t="s">
        <v>4950</v>
      </c>
      <c r="F1137" s="304" t="s">
        <v>5371</v>
      </c>
      <c r="G1137" s="304" t="s">
        <v>4951</v>
      </c>
      <c r="H1137" s="287" t="s">
        <v>68</v>
      </c>
      <c r="I1137" s="287" t="s">
        <v>16</v>
      </c>
      <c r="J1137" s="287" t="s">
        <v>6</v>
      </c>
      <c r="K1137" s="287" t="s">
        <v>969</v>
      </c>
      <c r="L1137" s="287" t="s">
        <v>5027</v>
      </c>
      <c r="M1137" s="285" t="s">
        <v>4841</v>
      </c>
      <c r="N1137" s="285" t="s">
        <v>101</v>
      </c>
      <c r="O1137" s="287" t="s">
        <v>5136</v>
      </c>
      <c r="P1137" s="304" t="s">
        <v>37</v>
      </c>
      <c r="Q1137" s="286"/>
    </row>
    <row r="1138" spans="1:17" ht="57.6" x14ac:dyDescent="0.3">
      <c r="A1138" s="284" t="s">
        <v>30</v>
      </c>
      <c r="B1138" s="288" t="s">
        <v>5950</v>
      </c>
      <c r="C1138" s="288" t="s">
        <v>5074</v>
      </c>
      <c r="D1138" s="288" t="s">
        <v>5075</v>
      </c>
      <c r="E1138" s="305" t="s">
        <v>4948</v>
      </c>
      <c r="F1138" s="305" t="s">
        <v>5372</v>
      </c>
      <c r="G1138" s="305" t="s">
        <v>4949</v>
      </c>
      <c r="H1138" s="290" t="s">
        <v>68</v>
      </c>
      <c r="I1138" s="290" t="s">
        <v>16</v>
      </c>
      <c r="J1138" s="290" t="s">
        <v>6</v>
      </c>
      <c r="K1138" s="290" t="s">
        <v>969</v>
      </c>
      <c r="L1138" s="290" t="s">
        <v>5027</v>
      </c>
      <c r="M1138" s="288" t="s">
        <v>4841</v>
      </c>
      <c r="N1138" s="288" t="s">
        <v>101</v>
      </c>
      <c r="O1138" s="290" t="s">
        <v>5136</v>
      </c>
      <c r="P1138" s="305" t="s">
        <v>37</v>
      </c>
      <c r="Q1138" s="289"/>
    </row>
    <row r="1139" spans="1:17" ht="57.6" x14ac:dyDescent="0.3">
      <c r="A1139" s="284" t="s">
        <v>30</v>
      </c>
      <c r="B1139" s="285" t="s">
        <v>5950</v>
      </c>
      <c r="C1139" s="285" t="s">
        <v>4889</v>
      </c>
      <c r="D1139" s="285" t="s">
        <v>5076</v>
      </c>
      <c r="E1139" s="304" t="s">
        <v>4890</v>
      </c>
      <c r="F1139" s="304" t="s">
        <v>5373</v>
      </c>
      <c r="G1139" s="304" t="s">
        <v>4891</v>
      </c>
      <c r="H1139" s="287" t="s">
        <v>68</v>
      </c>
      <c r="I1139" s="287" t="s">
        <v>16</v>
      </c>
      <c r="J1139" s="287" t="s">
        <v>6</v>
      </c>
      <c r="K1139" s="287" t="s">
        <v>969</v>
      </c>
      <c r="L1139" s="287" t="s">
        <v>5027</v>
      </c>
      <c r="M1139" s="285" t="s">
        <v>4841</v>
      </c>
      <c r="N1139" s="285" t="s">
        <v>101</v>
      </c>
      <c r="O1139" s="287" t="s">
        <v>5136</v>
      </c>
      <c r="P1139" s="304" t="s">
        <v>37</v>
      </c>
      <c r="Q1139" s="286"/>
    </row>
    <row r="1140" spans="1:17" ht="57.6" x14ac:dyDescent="0.3">
      <c r="A1140" s="284" t="s">
        <v>30</v>
      </c>
      <c r="B1140" s="288" t="s">
        <v>5950</v>
      </c>
      <c r="C1140" s="288" t="s">
        <v>4886</v>
      </c>
      <c r="D1140" s="288" t="s">
        <v>5077</v>
      </c>
      <c r="E1140" s="305" t="s">
        <v>4887</v>
      </c>
      <c r="F1140" s="305" t="s">
        <v>5374</v>
      </c>
      <c r="G1140" s="305" t="s">
        <v>4888</v>
      </c>
      <c r="H1140" s="290" t="s">
        <v>68</v>
      </c>
      <c r="I1140" s="290" t="s">
        <v>16</v>
      </c>
      <c r="J1140" s="290" t="s">
        <v>6</v>
      </c>
      <c r="K1140" s="290" t="s">
        <v>969</v>
      </c>
      <c r="L1140" s="290" t="s">
        <v>5027</v>
      </c>
      <c r="M1140" s="288" t="s">
        <v>4841</v>
      </c>
      <c r="N1140" s="288" t="s">
        <v>101</v>
      </c>
      <c r="O1140" s="290"/>
      <c r="P1140" s="305" t="s">
        <v>37</v>
      </c>
      <c r="Q1140" s="289"/>
    </row>
    <row r="1141" spans="1:17" ht="57.6" x14ac:dyDescent="0.3">
      <c r="A1141" s="284" t="s">
        <v>30</v>
      </c>
      <c r="B1141" s="285" t="s">
        <v>5950</v>
      </c>
      <c r="C1141" s="285" t="s">
        <v>4883</v>
      </c>
      <c r="D1141" s="285" t="s">
        <v>5078</v>
      </c>
      <c r="E1141" s="304" t="s">
        <v>4884</v>
      </c>
      <c r="F1141" s="304" t="s">
        <v>5375</v>
      </c>
      <c r="G1141" s="304" t="s">
        <v>4885</v>
      </c>
      <c r="H1141" s="287" t="s">
        <v>68</v>
      </c>
      <c r="I1141" s="287" t="s">
        <v>16</v>
      </c>
      <c r="J1141" s="287" t="s">
        <v>6</v>
      </c>
      <c r="K1141" s="287" t="s">
        <v>969</v>
      </c>
      <c r="L1141" s="287" t="s">
        <v>5027</v>
      </c>
      <c r="M1141" s="285" t="s">
        <v>4841</v>
      </c>
      <c r="N1141" s="285" t="s">
        <v>101</v>
      </c>
      <c r="O1141" s="287" t="s">
        <v>5136</v>
      </c>
      <c r="P1141" s="304" t="s">
        <v>37</v>
      </c>
      <c r="Q1141" s="286"/>
    </row>
    <row r="1142" spans="1:17" ht="57.6" x14ac:dyDescent="0.3">
      <c r="A1142" s="284" t="s">
        <v>30</v>
      </c>
      <c r="B1142" s="288" t="s">
        <v>5950</v>
      </c>
      <c r="C1142" s="288" t="s">
        <v>4880</v>
      </c>
      <c r="D1142" s="288" t="s">
        <v>5079</v>
      </c>
      <c r="E1142" s="305" t="s">
        <v>4881</v>
      </c>
      <c r="F1142" s="305" t="s">
        <v>5376</v>
      </c>
      <c r="G1142" s="305" t="s">
        <v>4882</v>
      </c>
      <c r="H1142" s="290" t="s">
        <v>68</v>
      </c>
      <c r="I1142" s="290" t="s">
        <v>16</v>
      </c>
      <c r="J1142" s="290" t="s">
        <v>6</v>
      </c>
      <c r="K1142" s="290" t="s">
        <v>969</v>
      </c>
      <c r="L1142" s="290" t="s">
        <v>5027</v>
      </c>
      <c r="M1142" s="288" t="s">
        <v>4841</v>
      </c>
      <c r="N1142" s="288" t="s">
        <v>101</v>
      </c>
      <c r="O1142" s="290" t="s">
        <v>5136</v>
      </c>
      <c r="P1142" s="305" t="s">
        <v>37</v>
      </c>
      <c r="Q1142" s="289"/>
    </row>
    <row r="1143" spans="1:17" ht="57.6" x14ac:dyDescent="0.3">
      <c r="A1143" s="284" t="s">
        <v>30</v>
      </c>
      <c r="B1143" s="285" t="s">
        <v>5950</v>
      </c>
      <c r="C1143" s="285" t="s">
        <v>4878</v>
      </c>
      <c r="D1143" s="285" t="s">
        <v>5080</v>
      </c>
      <c r="E1143" s="304" t="s">
        <v>4879</v>
      </c>
      <c r="F1143" s="304" t="s">
        <v>5377</v>
      </c>
      <c r="G1143" s="304" t="s">
        <v>5081</v>
      </c>
      <c r="H1143" s="287" t="s">
        <v>68</v>
      </c>
      <c r="I1143" s="287" t="s">
        <v>16</v>
      </c>
      <c r="J1143" s="287" t="s">
        <v>6</v>
      </c>
      <c r="K1143" s="287" t="s">
        <v>969</v>
      </c>
      <c r="L1143" s="287" t="s">
        <v>5027</v>
      </c>
      <c r="M1143" s="285" t="s">
        <v>4841</v>
      </c>
      <c r="N1143" s="285" t="s">
        <v>101</v>
      </c>
      <c r="O1143" s="287" t="s">
        <v>5136</v>
      </c>
      <c r="P1143" s="304" t="s">
        <v>37</v>
      </c>
      <c r="Q1143" s="286"/>
    </row>
    <row r="1144" spans="1:17" ht="57.6" x14ac:dyDescent="0.3">
      <c r="A1144" s="284" t="s">
        <v>30</v>
      </c>
      <c r="B1144" s="288" t="s">
        <v>5950</v>
      </c>
      <c r="C1144" s="288" t="s">
        <v>5082</v>
      </c>
      <c r="D1144" s="288" t="s">
        <v>5083</v>
      </c>
      <c r="E1144" s="305" t="s">
        <v>4946</v>
      </c>
      <c r="F1144" s="305" t="s">
        <v>5378</v>
      </c>
      <c r="G1144" s="305" t="s">
        <v>4947</v>
      </c>
      <c r="H1144" s="290" t="s">
        <v>68</v>
      </c>
      <c r="I1144" s="290" t="s">
        <v>16</v>
      </c>
      <c r="J1144" s="290" t="s">
        <v>6</v>
      </c>
      <c r="K1144" s="290" t="s">
        <v>969</v>
      </c>
      <c r="L1144" s="290" t="s">
        <v>5027</v>
      </c>
      <c r="M1144" s="288" t="s">
        <v>4841</v>
      </c>
      <c r="N1144" s="288" t="s">
        <v>101</v>
      </c>
      <c r="O1144" s="290" t="s">
        <v>5136</v>
      </c>
      <c r="P1144" s="305" t="s">
        <v>37</v>
      </c>
      <c r="Q1144" s="289"/>
    </row>
    <row r="1145" spans="1:17" ht="57.6" x14ac:dyDescent="0.3">
      <c r="A1145" s="284" t="s">
        <v>30</v>
      </c>
      <c r="B1145" s="285" t="s">
        <v>5950</v>
      </c>
      <c r="C1145" s="285" t="s">
        <v>5084</v>
      </c>
      <c r="D1145" s="285" t="s">
        <v>5862</v>
      </c>
      <c r="E1145" s="304" t="s">
        <v>4944</v>
      </c>
      <c r="F1145" s="304" t="s">
        <v>5379</v>
      </c>
      <c r="G1145" s="304" t="s">
        <v>4945</v>
      </c>
      <c r="H1145" s="287" t="s">
        <v>68</v>
      </c>
      <c r="I1145" s="287" t="s">
        <v>16</v>
      </c>
      <c r="J1145" s="287" t="s">
        <v>6</v>
      </c>
      <c r="K1145" s="287" t="s">
        <v>969</v>
      </c>
      <c r="L1145" s="287" t="s">
        <v>5027</v>
      </c>
      <c r="M1145" s="285" t="s">
        <v>4841</v>
      </c>
      <c r="N1145" s="285" t="s">
        <v>101</v>
      </c>
      <c r="O1145" s="287" t="s">
        <v>5136</v>
      </c>
      <c r="P1145" s="304" t="s">
        <v>37</v>
      </c>
      <c r="Q1145" s="286"/>
    </row>
    <row r="1146" spans="1:17" ht="57.6" x14ac:dyDescent="0.3">
      <c r="A1146" s="284" t="s">
        <v>30</v>
      </c>
      <c r="B1146" s="288" t="s">
        <v>5950</v>
      </c>
      <c r="C1146" s="288" t="s">
        <v>5085</v>
      </c>
      <c r="D1146" s="288" t="s">
        <v>5086</v>
      </c>
      <c r="E1146" s="305" t="s">
        <v>4942</v>
      </c>
      <c r="F1146" s="305" t="s">
        <v>5380</v>
      </c>
      <c r="G1146" s="305" t="s">
        <v>4943</v>
      </c>
      <c r="H1146" s="290" t="s">
        <v>68</v>
      </c>
      <c r="I1146" s="290" t="s">
        <v>16</v>
      </c>
      <c r="J1146" s="290" t="s">
        <v>6</v>
      </c>
      <c r="K1146" s="290" t="s">
        <v>969</v>
      </c>
      <c r="L1146" s="290" t="s">
        <v>5027</v>
      </c>
      <c r="M1146" s="288" t="s">
        <v>4841</v>
      </c>
      <c r="N1146" s="288" t="s">
        <v>101</v>
      </c>
      <c r="O1146" s="290" t="s">
        <v>5136</v>
      </c>
      <c r="P1146" s="305" t="s">
        <v>37</v>
      </c>
      <c r="Q1146" s="289"/>
    </row>
    <row r="1147" spans="1:17" ht="57.6" x14ac:dyDescent="0.3">
      <c r="A1147" s="284" t="s">
        <v>30</v>
      </c>
      <c r="B1147" s="285" t="s">
        <v>5950</v>
      </c>
      <c r="C1147" s="285" t="s">
        <v>5863</v>
      </c>
      <c r="D1147" s="285" t="s">
        <v>5864</v>
      </c>
      <c r="E1147" s="304" t="s">
        <v>4941</v>
      </c>
      <c r="F1147" s="304" t="s">
        <v>5865</v>
      </c>
      <c r="G1147" s="304" t="s">
        <v>5866</v>
      </c>
      <c r="H1147" s="287" t="s">
        <v>68</v>
      </c>
      <c r="I1147" s="287" t="s">
        <v>16</v>
      </c>
      <c r="J1147" s="287" t="s">
        <v>6</v>
      </c>
      <c r="K1147" s="287" t="s">
        <v>969</v>
      </c>
      <c r="L1147" s="287" t="s">
        <v>5027</v>
      </c>
      <c r="M1147" s="285" t="s">
        <v>4841</v>
      </c>
      <c r="N1147" s="285" t="s">
        <v>101</v>
      </c>
      <c r="O1147" s="287" t="s">
        <v>5136</v>
      </c>
      <c r="P1147" s="304" t="s">
        <v>37</v>
      </c>
      <c r="Q1147" s="286"/>
    </row>
    <row r="1148" spans="1:17" ht="57.6" x14ac:dyDescent="0.3">
      <c r="A1148" s="284" t="s">
        <v>30</v>
      </c>
      <c r="B1148" s="288" t="s">
        <v>5950</v>
      </c>
      <c r="C1148" s="288" t="s">
        <v>5867</v>
      </c>
      <c r="D1148" s="288" t="s">
        <v>5868</v>
      </c>
      <c r="E1148" s="305" t="s">
        <v>4939</v>
      </c>
      <c r="F1148" s="305" t="s">
        <v>5381</v>
      </c>
      <c r="G1148" s="305" t="s">
        <v>4940</v>
      </c>
      <c r="H1148" s="290" t="s">
        <v>68</v>
      </c>
      <c r="I1148" s="290" t="s">
        <v>16</v>
      </c>
      <c r="J1148" s="290" t="s">
        <v>6</v>
      </c>
      <c r="K1148" s="290" t="s">
        <v>969</v>
      </c>
      <c r="L1148" s="290" t="s">
        <v>5027</v>
      </c>
      <c r="M1148" s="288" t="s">
        <v>4841</v>
      </c>
      <c r="N1148" s="288" t="s">
        <v>101</v>
      </c>
      <c r="O1148" s="290" t="s">
        <v>5136</v>
      </c>
      <c r="P1148" s="305" t="s">
        <v>37</v>
      </c>
      <c r="Q1148" s="289"/>
    </row>
    <row r="1149" spans="1:17" ht="57.6" x14ac:dyDescent="0.3">
      <c r="A1149" s="284" t="s">
        <v>30</v>
      </c>
      <c r="B1149" s="285" t="s">
        <v>5950</v>
      </c>
      <c r="C1149" s="285" t="s">
        <v>5087</v>
      </c>
      <c r="D1149" s="285" t="s">
        <v>5088</v>
      </c>
      <c r="E1149" s="304" t="s">
        <v>4938</v>
      </c>
      <c r="F1149" s="304" t="s">
        <v>5382</v>
      </c>
      <c r="G1149" s="304" t="s">
        <v>5089</v>
      </c>
      <c r="H1149" s="287" t="s">
        <v>68</v>
      </c>
      <c r="I1149" s="287" t="s">
        <v>16</v>
      </c>
      <c r="J1149" s="287" t="s">
        <v>6</v>
      </c>
      <c r="K1149" s="287" t="s">
        <v>969</v>
      </c>
      <c r="L1149" s="287" t="s">
        <v>5027</v>
      </c>
      <c r="M1149" s="285" t="s">
        <v>4841</v>
      </c>
      <c r="N1149" s="285" t="s">
        <v>101</v>
      </c>
      <c r="O1149" s="287" t="s">
        <v>5136</v>
      </c>
      <c r="P1149" s="304" t="s">
        <v>37</v>
      </c>
      <c r="Q1149" s="286"/>
    </row>
    <row r="1150" spans="1:17" ht="57.6" x14ac:dyDescent="0.3">
      <c r="A1150" s="284" t="s">
        <v>30</v>
      </c>
      <c r="B1150" s="288" t="s">
        <v>5950</v>
      </c>
      <c r="C1150" s="288" t="s">
        <v>5869</v>
      </c>
      <c r="D1150" s="288" t="s">
        <v>5870</v>
      </c>
      <c r="E1150" s="305" t="s">
        <v>4936</v>
      </c>
      <c r="F1150" s="305" t="s">
        <v>5383</v>
      </c>
      <c r="G1150" s="305" t="s">
        <v>4937</v>
      </c>
      <c r="H1150" s="290" t="s">
        <v>68</v>
      </c>
      <c r="I1150" s="290" t="s">
        <v>16</v>
      </c>
      <c r="J1150" s="290" t="s">
        <v>6</v>
      </c>
      <c r="K1150" s="290" t="s">
        <v>969</v>
      </c>
      <c r="L1150" s="290" t="s">
        <v>5027</v>
      </c>
      <c r="M1150" s="288" t="s">
        <v>4841</v>
      </c>
      <c r="N1150" s="288" t="s">
        <v>101</v>
      </c>
      <c r="O1150" s="290" t="s">
        <v>5136</v>
      </c>
      <c r="P1150" s="305" t="s">
        <v>37</v>
      </c>
      <c r="Q1150" s="289"/>
    </row>
    <row r="1151" spans="1:17" ht="57.6" x14ac:dyDescent="0.3">
      <c r="A1151" s="284" t="s">
        <v>30</v>
      </c>
      <c r="B1151" s="285" t="s">
        <v>5950</v>
      </c>
      <c r="C1151" s="285" t="s">
        <v>4875</v>
      </c>
      <c r="D1151" s="285" t="s">
        <v>5090</v>
      </c>
      <c r="E1151" s="304" t="s">
        <v>4876</v>
      </c>
      <c r="F1151" s="304" t="s">
        <v>5384</v>
      </c>
      <c r="G1151" s="304" t="s">
        <v>4877</v>
      </c>
      <c r="H1151" s="287" t="s">
        <v>68</v>
      </c>
      <c r="I1151" s="287" t="s">
        <v>16</v>
      </c>
      <c r="J1151" s="287" t="s">
        <v>6</v>
      </c>
      <c r="K1151" s="287" t="s">
        <v>969</v>
      </c>
      <c r="L1151" s="287" t="s">
        <v>5027</v>
      </c>
      <c r="M1151" s="285" t="s">
        <v>4841</v>
      </c>
      <c r="N1151" s="285" t="s">
        <v>101</v>
      </c>
      <c r="O1151" s="287" t="s">
        <v>5136</v>
      </c>
      <c r="P1151" s="304" t="s">
        <v>37</v>
      </c>
      <c r="Q1151" s="286"/>
    </row>
    <row r="1152" spans="1:17" ht="57.6" x14ac:dyDescent="0.3">
      <c r="A1152" s="284" t="s">
        <v>30</v>
      </c>
      <c r="B1152" s="288" t="s">
        <v>5950</v>
      </c>
      <c r="C1152" s="288" t="s">
        <v>4872</v>
      </c>
      <c r="D1152" s="288" t="s">
        <v>5091</v>
      </c>
      <c r="E1152" s="305" t="s">
        <v>4873</v>
      </c>
      <c r="F1152" s="305" t="s">
        <v>5385</v>
      </c>
      <c r="G1152" s="305" t="s">
        <v>4874</v>
      </c>
      <c r="H1152" s="290" t="s">
        <v>68</v>
      </c>
      <c r="I1152" s="290" t="s">
        <v>16</v>
      </c>
      <c r="J1152" s="290" t="s">
        <v>6</v>
      </c>
      <c r="K1152" s="290" t="s">
        <v>969</v>
      </c>
      <c r="L1152" s="290" t="s">
        <v>5027</v>
      </c>
      <c r="M1152" s="288" t="s">
        <v>4841</v>
      </c>
      <c r="N1152" s="288" t="s">
        <v>101</v>
      </c>
      <c r="O1152" s="290" t="s">
        <v>5136</v>
      </c>
      <c r="P1152" s="305" t="s">
        <v>37</v>
      </c>
      <c r="Q1152" s="289"/>
    </row>
    <row r="1153" spans="1:17" ht="57.6" x14ac:dyDescent="0.3">
      <c r="A1153" s="284" t="s">
        <v>30</v>
      </c>
      <c r="B1153" s="285" t="s">
        <v>5950</v>
      </c>
      <c r="C1153" s="285" t="s">
        <v>4869</v>
      </c>
      <c r="D1153" s="285" t="s">
        <v>5092</v>
      </c>
      <c r="E1153" s="304" t="s">
        <v>4870</v>
      </c>
      <c r="F1153" s="304" t="s">
        <v>5386</v>
      </c>
      <c r="G1153" s="304" t="s">
        <v>4871</v>
      </c>
      <c r="H1153" s="287" t="s">
        <v>68</v>
      </c>
      <c r="I1153" s="287" t="s">
        <v>16</v>
      </c>
      <c r="J1153" s="287" t="s">
        <v>6</v>
      </c>
      <c r="K1153" s="287" t="s">
        <v>969</v>
      </c>
      <c r="L1153" s="287" t="s">
        <v>5027</v>
      </c>
      <c r="M1153" s="285" t="s">
        <v>4841</v>
      </c>
      <c r="N1153" s="285" t="s">
        <v>101</v>
      </c>
      <c r="O1153" s="287" t="s">
        <v>5136</v>
      </c>
      <c r="P1153" s="304" t="s">
        <v>37</v>
      </c>
      <c r="Q1153" s="286"/>
    </row>
    <row r="1154" spans="1:17" ht="57.6" x14ac:dyDescent="0.3">
      <c r="A1154" s="284" t="s">
        <v>30</v>
      </c>
      <c r="B1154" s="288" t="s">
        <v>5950</v>
      </c>
      <c r="C1154" s="288" t="s">
        <v>4866</v>
      </c>
      <c r="D1154" s="288" t="s">
        <v>5093</v>
      </c>
      <c r="E1154" s="305" t="s">
        <v>4867</v>
      </c>
      <c r="F1154" s="305" t="s">
        <v>5387</v>
      </c>
      <c r="G1154" s="305" t="s">
        <v>4868</v>
      </c>
      <c r="H1154" s="290" t="s">
        <v>68</v>
      </c>
      <c r="I1154" s="290" t="s">
        <v>16</v>
      </c>
      <c r="J1154" s="290" t="s">
        <v>6</v>
      </c>
      <c r="K1154" s="290" t="s">
        <v>969</v>
      </c>
      <c r="L1154" s="290" t="s">
        <v>5027</v>
      </c>
      <c r="M1154" s="288" t="s">
        <v>4841</v>
      </c>
      <c r="N1154" s="288" t="s">
        <v>101</v>
      </c>
      <c r="O1154" s="290" t="s">
        <v>5136</v>
      </c>
      <c r="P1154" s="305" t="s">
        <v>37</v>
      </c>
      <c r="Q1154" s="289"/>
    </row>
    <row r="1155" spans="1:17" ht="57.6" x14ac:dyDescent="0.3">
      <c r="A1155" s="284" t="s">
        <v>30</v>
      </c>
      <c r="B1155" s="285" t="s">
        <v>5950</v>
      </c>
      <c r="C1155" s="285" t="s">
        <v>5094</v>
      </c>
      <c r="D1155" s="285" t="s">
        <v>5095</v>
      </c>
      <c r="E1155" s="304" t="s">
        <v>4934</v>
      </c>
      <c r="F1155" s="304" t="s">
        <v>5388</v>
      </c>
      <c r="G1155" s="304" t="s">
        <v>4935</v>
      </c>
      <c r="H1155" s="287" t="s">
        <v>68</v>
      </c>
      <c r="I1155" s="287" t="s">
        <v>16</v>
      </c>
      <c r="J1155" s="287" t="s">
        <v>6</v>
      </c>
      <c r="K1155" s="287" t="s">
        <v>969</v>
      </c>
      <c r="L1155" s="287" t="s">
        <v>5027</v>
      </c>
      <c r="M1155" s="285" t="s">
        <v>4841</v>
      </c>
      <c r="N1155" s="285" t="s">
        <v>101</v>
      </c>
      <c r="O1155" s="287" t="s">
        <v>5136</v>
      </c>
      <c r="P1155" s="304" t="s">
        <v>37</v>
      </c>
      <c r="Q1155" s="286"/>
    </row>
    <row r="1156" spans="1:17" ht="57.6" x14ac:dyDescent="0.3">
      <c r="A1156" s="284" t="s">
        <v>30</v>
      </c>
      <c r="B1156" s="288" t="s">
        <v>5950</v>
      </c>
      <c r="C1156" s="288" t="s">
        <v>5871</v>
      </c>
      <c r="D1156" s="288" t="s">
        <v>5872</v>
      </c>
      <c r="E1156" s="305" t="s">
        <v>4933</v>
      </c>
      <c r="F1156" s="305" t="s">
        <v>5873</v>
      </c>
      <c r="G1156" s="305" t="s">
        <v>5874</v>
      </c>
      <c r="H1156" s="290" t="s">
        <v>68</v>
      </c>
      <c r="I1156" s="290" t="s">
        <v>16</v>
      </c>
      <c r="J1156" s="290" t="s">
        <v>6</v>
      </c>
      <c r="K1156" s="290" t="s">
        <v>969</v>
      </c>
      <c r="L1156" s="290" t="s">
        <v>5027</v>
      </c>
      <c r="M1156" s="288" t="s">
        <v>4841</v>
      </c>
      <c r="N1156" s="288" t="s">
        <v>101</v>
      </c>
      <c r="O1156" s="290" t="s">
        <v>5136</v>
      </c>
      <c r="P1156" s="305" t="s">
        <v>37</v>
      </c>
      <c r="Q1156" s="289"/>
    </row>
    <row r="1157" spans="1:17" ht="57.6" x14ac:dyDescent="0.3">
      <c r="A1157" s="284" t="s">
        <v>30</v>
      </c>
      <c r="B1157" s="285" t="s">
        <v>5950</v>
      </c>
      <c r="C1157" s="285" t="s">
        <v>5875</v>
      </c>
      <c r="D1157" s="285" t="s">
        <v>5876</v>
      </c>
      <c r="E1157" s="304" t="s">
        <v>4932</v>
      </c>
      <c r="F1157" s="304" t="s">
        <v>5877</v>
      </c>
      <c r="G1157" s="304" t="s">
        <v>5878</v>
      </c>
      <c r="H1157" s="287" t="s">
        <v>68</v>
      </c>
      <c r="I1157" s="287" t="s">
        <v>16</v>
      </c>
      <c r="J1157" s="287" t="s">
        <v>6</v>
      </c>
      <c r="K1157" s="287" t="s">
        <v>969</v>
      </c>
      <c r="L1157" s="287" t="s">
        <v>5027</v>
      </c>
      <c r="M1157" s="285" t="s">
        <v>4841</v>
      </c>
      <c r="N1157" s="285" t="s">
        <v>101</v>
      </c>
      <c r="O1157" s="287" t="s">
        <v>5136</v>
      </c>
      <c r="P1157" s="304" t="s">
        <v>37</v>
      </c>
      <c r="Q1157" s="286"/>
    </row>
    <row r="1158" spans="1:17" ht="57.6" x14ac:dyDescent="0.3">
      <c r="A1158" s="284" t="s">
        <v>30</v>
      </c>
      <c r="B1158" s="288" t="s">
        <v>5950</v>
      </c>
      <c r="C1158" s="288" t="s">
        <v>5096</v>
      </c>
      <c r="D1158" s="288" t="s">
        <v>6562</v>
      </c>
      <c r="E1158" s="305" t="s">
        <v>4930</v>
      </c>
      <c r="F1158" s="305" t="s">
        <v>5389</v>
      </c>
      <c r="G1158" s="305" t="s">
        <v>4931</v>
      </c>
      <c r="H1158" s="290" t="s">
        <v>68</v>
      </c>
      <c r="I1158" s="290" t="s">
        <v>16</v>
      </c>
      <c r="J1158" s="290" t="s">
        <v>6</v>
      </c>
      <c r="K1158" s="290" t="s">
        <v>969</v>
      </c>
      <c r="L1158" s="290" t="s">
        <v>5027</v>
      </c>
      <c r="M1158" s="288" t="s">
        <v>4841</v>
      </c>
      <c r="N1158" s="288" t="s">
        <v>101</v>
      </c>
      <c r="O1158" s="290" t="s">
        <v>5136</v>
      </c>
      <c r="P1158" s="305" t="s">
        <v>37</v>
      </c>
      <c r="Q1158" s="289"/>
    </row>
    <row r="1159" spans="1:17" ht="57.6" x14ac:dyDescent="0.3">
      <c r="A1159" s="284" t="s">
        <v>30</v>
      </c>
      <c r="B1159" s="285" t="s">
        <v>5950</v>
      </c>
      <c r="C1159" s="285" t="s">
        <v>5097</v>
      </c>
      <c r="D1159" s="285" t="s">
        <v>5098</v>
      </c>
      <c r="E1159" s="304" t="s">
        <v>4929</v>
      </c>
      <c r="F1159" s="304" t="s">
        <v>5390</v>
      </c>
      <c r="G1159" s="304" t="s">
        <v>5099</v>
      </c>
      <c r="H1159" s="287" t="s">
        <v>68</v>
      </c>
      <c r="I1159" s="287" t="s">
        <v>16</v>
      </c>
      <c r="J1159" s="287" t="s">
        <v>6</v>
      </c>
      <c r="K1159" s="287" t="s">
        <v>969</v>
      </c>
      <c r="L1159" s="287" t="s">
        <v>5027</v>
      </c>
      <c r="M1159" s="285" t="s">
        <v>4841</v>
      </c>
      <c r="N1159" s="285" t="s">
        <v>101</v>
      </c>
      <c r="O1159" s="287" t="s">
        <v>5136</v>
      </c>
      <c r="P1159" s="304" t="s">
        <v>37</v>
      </c>
      <c r="Q1159" s="286"/>
    </row>
    <row r="1160" spans="1:17" ht="57.6" x14ac:dyDescent="0.3">
      <c r="A1160" s="284" t="s">
        <v>30</v>
      </c>
      <c r="B1160" s="288" t="s">
        <v>5950</v>
      </c>
      <c r="C1160" s="288" t="s">
        <v>5879</v>
      </c>
      <c r="D1160" s="288" t="s">
        <v>5880</v>
      </c>
      <c r="E1160" s="305" t="s">
        <v>4927</v>
      </c>
      <c r="F1160" s="305" t="s">
        <v>5391</v>
      </c>
      <c r="G1160" s="305" t="s">
        <v>4928</v>
      </c>
      <c r="H1160" s="290" t="s">
        <v>68</v>
      </c>
      <c r="I1160" s="290" t="s">
        <v>16</v>
      </c>
      <c r="J1160" s="290" t="s">
        <v>6</v>
      </c>
      <c r="K1160" s="290" t="s">
        <v>969</v>
      </c>
      <c r="L1160" s="290" t="s">
        <v>5027</v>
      </c>
      <c r="M1160" s="288" t="s">
        <v>4841</v>
      </c>
      <c r="N1160" s="288" t="s">
        <v>101</v>
      </c>
      <c r="O1160" s="290" t="s">
        <v>5136</v>
      </c>
      <c r="P1160" s="305" t="s">
        <v>37</v>
      </c>
      <c r="Q1160" s="289"/>
    </row>
    <row r="1161" spans="1:17" ht="57.6" x14ac:dyDescent="0.3">
      <c r="A1161" s="284" t="s">
        <v>30</v>
      </c>
      <c r="B1161" s="285" t="s">
        <v>5950</v>
      </c>
      <c r="C1161" s="285" t="s">
        <v>4863</v>
      </c>
      <c r="D1161" s="285" t="s">
        <v>5100</v>
      </c>
      <c r="E1161" s="304" t="s">
        <v>4864</v>
      </c>
      <c r="F1161" s="304" t="s">
        <v>5392</v>
      </c>
      <c r="G1161" s="304" t="s">
        <v>4865</v>
      </c>
      <c r="H1161" s="287" t="s">
        <v>68</v>
      </c>
      <c r="I1161" s="287" t="s">
        <v>16</v>
      </c>
      <c r="J1161" s="287" t="s">
        <v>6</v>
      </c>
      <c r="K1161" s="287" t="s">
        <v>969</v>
      </c>
      <c r="L1161" s="287" t="s">
        <v>5027</v>
      </c>
      <c r="M1161" s="285" t="s">
        <v>4841</v>
      </c>
      <c r="N1161" s="285" t="s">
        <v>101</v>
      </c>
      <c r="O1161" s="287" t="s">
        <v>5136</v>
      </c>
      <c r="P1161" s="304" t="s">
        <v>37</v>
      </c>
      <c r="Q1161" s="286"/>
    </row>
    <row r="1162" spans="1:17" ht="57.6" x14ac:dyDescent="0.3">
      <c r="A1162" s="284" t="s">
        <v>30</v>
      </c>
      <c r="B1162" s="288" t="s">
        <v>5950</v>
      </c>
      <c r="C1162" s="288" t="s">
        <v>4842</v>
      </c>
      <c r="D1162" s="288" t="s">
        <v>5101</v>
      </c>
      <c r="E1162" s="305" t="s">
        <v>4843</v>
      </c>
      <c r="F1162" s="305" t="s">
        <v>5393</v>
      </c>
      <c r="G1162" s="305" t="s">
        <v>4844</v>
      </c>
      <c r="H1162" s="290" t="s">
        <v>68</v>
      </c>
      <c r="I1162" s="290" t="s">
        <v>16</v>
      </c>
      <c r="J1162" s="290" t="s">
        <v>6</v>
      </c>
      <c r="K1162" s="290" t="s">
        <v>969</v>
      </c>
      <c r="L1162" s="290" t="s">
        <v>5027</v>
      </c>
      <c r="M1162" s="288" t="s">
        <v>4841</v>
      </c>
      <c r="N1162" s="288" t="s">
        <v>101</v>
      </c>
      <c r="O1162" s="290"/>
      <c r="P1162" s="305" t="s">
        <v>37</v>
      </c>
      <c r="Q1162" s="289"/>
    </row>
    <row r="1163" spans="1:17" ht="57.6" x14ac:dyDescent="0.3">
      <c r="A1163" s="284" t="s">
        <v>30</v>
      </c>
      <c r="B1163" s="285" t="s">
        <v>5950</v>
      </c>
      <c r="C1163" s="285" t="s">
        <v>4860</v>
      </c>
      <c r="D1163" s="285" t="s">
        <v>5102</v>
      </c>
      <c r="E1163" s="304" t="s">
        <v>4861</v>
      </c>
      <c r="F1163" s="304" t="s">
        <v>5394</v>
      </c>
      <c r="G1163" s="304" t="s">
        <v>4862</v>
      </c>
      <c r="H1163" s="287" t="s">
        <v>68</v>
      </c>
      <c r="I1163" s="287" t="s">
        <v>16</v>
      </c>
      <c r="J1163" s="287" t="s">
        <v>6</v>
      </c>
      <c r="K1163" s="287" t="s">
        <v>969</v>
      </c>
      <c r="L1163" s="287" t="s">
        <v>5027</v>
      </c>
      <c r="M1163" s="285" t="s">
        <v>4841</v>
      </c>
      <c r="N1163" s="285" t="s">
        <v>101</v>
      </c>
      <c r="O1163" s="287" t="s">
        <v>5136</v>
      </c>
      <c r="P1163" s="304" t="s">
        <v>37</v>
      </c>
      <c r="Q1163" s="286"/>
    </row>
    <row r="1164" spans="1:17" ht="57.6" x14ac:dyDescent="0.3">
      <c r="A1164" s="284" t="s">
        <v>30</v>
      </c>
      <c r="B1164" s="288" t="s">
        <v>5951</v>
      </c>
      <c r="C1164" s="288" t="s">
        <v>5881</v>
      </c>
      <c r="D1164" s="288" t="s">
        <v>5882</v>
      </c>
      <c r="E1164" s="305" t="s">
        <v>4926</v>
      </c>
      <c r="F1164" s="305" t="s">
        <v>5883</v>
      </c>
      <c r="G1164" s="305" t="s">
        <v>5884</v>
      </c>
      <c r="H1164" s="290" t="s">
        <v>68</v>
      </c>
      <c r="I1164" s="290" t="s">
        <v>16</v>
      </c>
      <c r="J1164" s="290" t="s">
        <v>5</v>
      </c>
      <c r="K1164" s="290" t="s">
        <v>969</v>
      </c>
      <c r="L1164" s="290" t="s">
        <v>5027</v>
      </c>
      <c r="M1164" s="288" t="s">
        <v>4841</v>
      </c>
      <c r="N1164" s="288" t="s">
        <v>101</v>
      </c>
      <c r="O1164" s="290" t="s">
        <v>5136</v>
      </c>
      <c r="P1164" s="305" t="s">
        <v>37</v>
      </c>
      <c r="Q1164" s="289"/>
    </row>
    <row r="1165" spans="1:17" ht="57.6" x14ac:dyDescent="0.3">
      <c r="A1165" s="284" t="s">
        <v>30</v>
      </c>
      <c r="B1165" s="285" t="s">
        <v>5951</v>
      </c>
      <c r="C1165" s="285" t="s">
        <v>5885</v>
      </c>
      <c r="D1165" s="285" t="s">
        <v>5886</v>
      </c>
      <c r="E1165" s="304" t="s">
        <v>4925</v>
      </c>
      <c r="F1165" s="304" t="s">
        <v>5887</v>
      </c>
      <c r="G1165" s="304" t="s">
        <v>5888</v>
      </c>
      <c r="H1165" s="287" t="s">
        <v>68</v>
      </c>
      <c r="I1165" s="287" t="s">
        <v>16</v>
      </c>
      <c r="J1165" s="287" t="s">
        <v>5</v>
      </c>
      <c r="K1165" s="287" t="s">
        <v>969</v>
      </c>
      <c r="L1165" s="287" t="s">
        <v>5027</v>
      </c>
      <c r="M1165" s="285" t="s">
        <v>4841</v>
      </c>
      <c r="N1165" s="285" t="s">
        <v>101</v>
      </c>
      <c r="O1165" s="287" t="s">
        <v>5136</v>
      </c>
      <c r="P1165" s="304" t="s">
        <v>37</v>
      </c>
      <c r="Q1165" s="286"/>
    </row>
    <row r="1166" spans="1:17" ht="57.6" x14ac:dyDescent="0.3">
      <c r="A1166" s="284" t="s">
        <v>30</v>
      </c>
      <c r="B1166" s="288" t="s">
        <v>5950</v>
      </c>
      <c r="C1166" s="288" t="s">
        <v>4857</v>
      </c>
      <c r="D1166" s="288" t="s">
        <v>5103</v>
      </c>
      <c r="E1166" s="305" t="s">
        <v>4858</v>
      </c>
      <c r="F1166" s="305" t="s">
        <v>5395</v>
      </c>
      <c r="G1166" s="305" t="s">
        <v>4859</v>
      </c>
      <c r="H1166" s="290" t="s">
        <v>68</v>
      </c>
      <c r="I1166" s="290" t="s">
        <v>16</v>
      </c>
      <c r="J1166" s="290" t="s">
        <v>6</v>
      </c>
      <c r="K1166" s="290" t="s">
        <v>969</v>
      </c>
      <c r="L1166" s="290" t="s">
        <v>5027</v>
      </c>
      <c r="M1166" s="288" t="s">
        <v>4841</v>
      </c>
      <c r="N1166" s="288" t="s">
        <v>101</v>
      </c>
      <c r="O1166" s="290" t="s">
        <v>5136</v>
      </c>
      <c r="P1166" s="305" t="s">
        <v>37</v>
      </c>
      <c r="Q1166" s="289"/>
    </row>
    <row r="1167" spans="1:17" ht="57.6" x14ac:dyDescent="0.3">
      <c r="A1167" s="284" t="s">
        <v>30</v>
      </c>
      <c r="B1167" s="285" t="s">
        <v>5950</v>
      </c>
      <c r="C1167" s="285" t="s">
        <v>4838</v>
      </c>
      <c r="D1167" s="285" t="s">
        <v>5104</v>
      </c>
      <c r="E1167" s="304" t="s">
        <v>4839</v>
      </c>
      <c r="F1167" s="304" t="s">
        <v>5396</v>
      </c>
      <c r="G1167" s="304" t="s">
        <v>4840</v>
      </c>
      <c r="H1167" s="287" t="s">
        <v>68</v>
      </c>
      <c r="I1167" s="287" t="s">
        <v>16</v>
      </c>
      <c r="J1167" s="287" t="s">
        <v>6</v>
      </c>
      <c r="K1167" s="287" t="s">
        <v>969</v>
      </c>
      <c r="L1167" s="287" t="s">
        <v>5027</v>
      </c>
      <c r="M1167" s="285" t="s">
        <v>4841</v>
      </c>
      <c r="N1167" s="285" t="s">
        <v>101</v>
      </c>
      <c r="O1167" s="287"/>
      <c r="P1167" s="304" t="s">
        <v>37</v>
      </c>
      <c r="Q1167" s="286"/>
    </row>
    <row r="1168" spans="1:17" ht="57.6" x14ac:dyDescent="0.3">
      <c r="A1168" s="284" t="s">
        <v>30</v>
      </c>
      <c r="B1168" s="288" t="s">
        <v>5950</v>
      </c>
      <c r="C1168" s="288" t="s">
        <v>4855</v>
      </c>
      <c r="D1168" s="288" t="s">
        <v>5105</v>
      </c>
      <c r="E1168" s="305" t="s">
        <v>4856</v>
      </c>
      <c r="F1168" s="305" t="s">
        <v>5397</v>
      </c>
      <c r="G1168" s="305" t="s">
        <v>5106</v>
      </c>
      <c r="H1168" s="290" t="s">
        <v>68</v>
      </c>
      <c r="I1168" s="290" t="s">
        <v>16</v>
      </c>
      <c r="J1168" s="290" t="s">
        <v>6</v>
      </c>
      <c r="K1168" s="290" t="s">
        <v>969</v>
      </c>
      <c r="L1168" s="290" t="s">
        <v>5027</v>
      </c>
      <c r="M1168" s="288" t="s">
        <v>4841</v>
      </c>
      <c r="N1168" s="288" t="s">
        <v>101</v>
      </c>
      <c r="O1168" s="290" t="s">
        <v>5136</v>
      </c>
      <c r="P1168" s="305" t="s">
        <v>37</v>
      </c>
      <c r="Q1168" s="289"/>
    </row>
    <row r="1169" spans="1:17" ht="57.6" x14ac:dyDescent="0.3">
      <c r="A1169" s="284" t="s">
        <v>30</v>
      </c>
      <c r="B1169" s="285" t="s">
        <v>5950</v>
      </c>
      <c r="C1169" s="285" t="s">
        <v>5889</v>
      </c>
      <c r="D1169" s="285" t="s">
        <v>5890</v>
      </c>
      <c r="E1169" s="304" t="s">
        <v>4924</v>
      </c>
      <c r="F1169" s="304" t="s">
        <v>5891</v>
      </c>
      <c r="G1169" s="304" t="s">
        <v>5892</v>
      </c>
      <c r="H1169" s="287" t="s">
        <v>68</v>
      </c>
      <c r="I1169" s="287" t="s">
        <v>16</v>
      </c>
      <c r="J1169" s="287" t="s">
        <v>6</v>
      </c>
      <c r="K1169" s="287" t="s">
        <v>969</v>
      </c>
      <c r="L1169" s="287" t="s">
        <v>5027</v>
      </c>
      <c r="M1169" s="285" t="s">
        <v>4841</v>
      </c>
      <c r="N1169" s="285" t="s">
        <v>101</v>
      </c>
      <c r="O1169" s="287" t="s">
        <v>5136</v>
      </c>
      <c r="P1169" s="304" t="s">
        <v>37</v>
      </c>
      <c r="Q1169" s="286"/>
    </row>
    <row r="1170" spans="1:17" ht="57.6" x14ac:dyDescent="0.3">
      <c r="A1170" s="284" t="s">
        <v>30</v>
      </c>
      <c r="B1170" s="288" t="s">
        <v>5950</v>
      </c>
      <c r="C1170" s="288" t="s">
        <v>4852</v>
      </c>
      <c r="D1170" s="288" t="s">
        <v>5107</v>
      </c>
      <c r="E1170" s="305" t="s">
        <v>4853</v>
      </c>
      <c r="F1170" s="305" t="s">
        <v>5398</v>
      </c>
      <c r="G1170" s="305" t="s">
        <v>4854</v>
      </c>
      <c r="H1170" s="290" t="s">
        <v>68</v>
      </c>
      <c r="I1170" s="290" t="s">
        <v>16</v>
      </c>
      <c r="J1170" s="290" t="s">
        <v>6</v>
      </c>
      <c r="K1170" s="290" t="s">
        <v>969</v>
      </c>
      <c r="L1170" s="290" t="s">
        <v>5027</v>
      </c>
      <c r="M1170" s="288" t="s">
        <v>4841</v>
      </c>
      <c r="N1170" s="288" t="s">
        <v>101</v>
      </c>
      <c r="O1170" s="290" t="s">
        <v>5136</v>
      </c>
      <c r="P1170" s="305" t="s">
        <v>37</v>
      </c>
      <c r="Q1170" s="289"/>
    </row>
    <row r="1171" spans="1:17" ht="57.6" x14ac:dyDescent="0.3">
      <c r="A1171" s="284" t="s">
        <v>30</v>
      </c>
      <c r="B1171" s="285" t="s">
        <v>5950</v>
      </c>
      <c r="C1171" s="285" t="s">
        <v>4849</v>
      </c>
      <c r="D1171" s="285" t="s">
        <v>5108</v>
      </c>
      <c r="E1171" s="304" t="s">
        <v>4850</v>
      </c>
      <c r="F1171" s="304" t="s">
        <v>5399</v>
      </c>
      <c r="G1171" s="304" t="s">
        <v>4851</v>
      </c>
      <c r="H1171" s="287" t="s">
        <v>68</v>
      </c>
      <c r="I1171" s="287" t="s">
        <v>16</v>
      </c>
      <c r="J1171" s="287" t="s">
        <v>6</v>
      </c>
      <c r="K1171" s="287" t="s">
        <v>969</v>
      </c>
      <c r="L1171" s="287" t="s">
        <v>5027</v>
      </c>
      <c r="M1171" s="285" t="s">
        <v>4841</v>
      </c>
      <c r="N1171" s="285" t="s">
        <v>101</v>
      </c>
      <c r="O1171" s="287"/>
      <c r="P1171" s="304" t="s">
        <v>37</v>
      </c>
      <c r="Q1171" s="286"/>
    </row>
    <row r="1172" spans="1:17" ht="57.6" x14ac:dyDescent="0.3">
      <c r="A1172" s="284" t="s">
        <v>30</v>
      </c>
      <c r="B1172" s="288" t="s">
        <v>5950</v>
      </c>
      <c r="C1172" s="288" t="s">
        <v>4846</v>
      </c>
      <c r="D1172" s="288" t="s">
        <v>5109</v>
      </c>
      <c r="E1172" s="305" t="s">
        <v>4847</v>
      </c>
      <c r="F1172" s="305" t="s">
        <v>5400</v>
      </c>
      <c r="G1172" s="305" t="s">
        <v>4848</v>
      </c>
      <c r="H1172" s="290" t="s">
        <v>68</v>
      </c>
      <c r="I1172" s="290" t="s">
        <v>16</v>
      </c>
      <c r="J1172" s="290" t="s">
        <v>6</v>
      </c>
      <c r="K1172" s="290" t="s">
        <v>969</v>
      </c>
      <c r="L1172" s="290" t="s">
        <v>5027</v>
      </c>
      <c r="M1172" s="288" t="s">
        <v>4841</v>
      </c>
      <c r="N1172" s="288" t="s">
        <v>101</v>
      </c>
      <c r="O1172" s="290"/>
      <c r="P1172" s="305" t="s">
        <v>37</v>
      </c>
      <c r="Q1172" s="289"/>
    </row>
    <row r="1173" spans="1:17" ht="100.8" x14ac:dyDescent="0.3">
      <c r="A1173" s="284" t="s">
        <v>30</v>
      </c>
      <c r="B1173" s="285" t="s">
        <v>5893</v>
      </c>
      <c r="C1173" s="285" t="s">
        <v>5111</v>
      </c>
      <c r="D1173" s="285" t="s">
        <v>5112</v>
      </c>
      <c r="E1173" s="304" t="s">
        <v>5113</v>
      </c>
      <c r="F1173" s="304" t="s">
        <v>5661</v>
      </c>
      <c r="G1173" s="304" t="s">
        <v>5662</v>
      </c>
      <c r="H1173" s="287" t="s">
        <v>358</v>
      </c>
      <c r="I1173" s="287" t="s">
        <v>8</v>
      </c>
      <c r="J1173" s="287" t="s">
        <v>5</v>
      </c>
      <c r="K1173" s="287" t="s">
        <v>969</v>
      </c>
      <c r="L1173" s="287" t="s">
        <v>5027</v>
      </c>
      <c r="M1173" s="285" t="s">
        <v>5114</v>
      </c>
      <c r="N1173" s="285" t="s">
        <v>2017</v>
      </c>
      <c r="O1173" s="287" t="s">
        <v>5138</v>
      </c>
      <c r="P1173" s="304" t="s">
        <v>37</v>
      </c>
      <c r="Q1173" s="286"/>
    </row>
    <row r="1174" spans="1:17" ht="72" x14ac:dyDescent="0.3">
      <c r="A1174" s="284" t="s">
        <v>30</v>
      </c>
      <c r="B1174" s="288" t="s">
        <v>5894</v>
      </c>
      <c r="C1174" s="288" t="s">
        <v>5115</v>
      </c>
      <c r="D1174" s="288" t="s">
        <v>5116</v>
      </c>
      <c r="E1174" s="305" t="s">
        <v>5117</v>
      </c>
      <c r="F1174" s="305" t="s">
        <v>5401</v>
      </c>
      <c r="G1174" s="305" t="s">
        <v>5118</v>
      </c>
      <c r="H1174" s="290" t="s">
        <v>358</v>
      </c>
      <c r="I1174" s="290" t="s">
        <v>8</v>
      </c>
      <c r="J1174" s="290" t="s">
        <v>5</v>
      </c>
      <c r="K1174" s="290" t="s">
        <v>969</v>
      </c>
      <c r="L1174" s="290" t="s">
        <v>5027</v>
      </c>
      <c r="M1174" s="288" t="s">
        <v>4841</v>
      </c>
      <c r="N1174" s="288" t="s">
        <v>2017</v>
      </c>
      <c r="O1174" s="290" t="s">
        <v>5139</v>
      </c>
      <c r="P1174" s="305" t="s">
        <v>37</v>
      </c>
      <c r="Q1174" s="289"/>
    </row>
    <row r="1175" spans="1:17" ht="72" x14ac:dyDescent="0.3">
      <c r="A1175" s="284" t="s">
        <v>30</v>
      </c>
      <c r="B1175" s="285" t="s">
        <v>5894</v>
      </c>
      <c r="C1175" s="285" t="s">
        <v>5119</v>
      </c>
      <c r="D1175" s="285" t="s">
        <v>5120</v>
      </c>
      <c r="E1175" s="304" t="s">
        <v>5121</v>
      </c>
      <c r="F1175" s="304" t="s">
        <v>5402</v>
      </c>
      <c r="G1175" s="304" t="s">
        <v>5122</v>
      </c>
      <c r="H1175" s="287" t="s">
        <v>358</v>
      </c>
      <c r="I1175" s="287" t="s">
        <v>8</v>
      </c>
      <c r="J1175" s="287" t="s">
        <v>5</v>
      </c>
      <c r="K1175" s="287" t="s">
        <v>969</v>
      </c>
      <c r="L1175" s="287" t="s">
        <v>5027</v>
      </c>
      <c r="M1175" s="285" t="s">
        <v>4841</v>
      </c>
      <c r="N1175" s="285" t="s">
        <v>2017</v>
      </c>
      <c r="O1175" s="287" t="s">
        <v>5139</v>
      </c>
      <c r="P1175" s="304" t="s">
        <v>37</v>
      </c>
      <c r="Q1175" s="286"/>
    </row>
    <row r="1176" spans="1:17" ht="72" x14ac:dyDescent="0.3">
      <c r="A1176" s="284" t="s">
        <v>30</v>
      </c>
      <c r="B1176" s="288" t="s">
        <v>5894</v>
      </c>
      <c r="C1176" s="288" t="s">
        <v>5123</v>
      </c>
      <c r="D1176" s="288" t="s">
        <v>5124</v>
      </c>
      <c r="E1176" s="305" t="s">
        <v>5125</v>
      </c>
      <c r="F1176" s="305" t="s">
        <v>5895</v>
      </c>
      <c r="G1176" s="305" t="s">
        <v>5896</v>
      </c>
      <c r="H1176" s="290" t="s">
        <v>358</v>
      </c>
      <c r="I1176" s="290" t="s">
        <v>8</v>
      </c>
      <c r="J1176" s="290" t="s">
        <v>5</v>
      </c>
      <c r="K1176" s="290" t="s">
        <v>969</v>
      </c>
      <c r="L1176" s="290" t="s">
        <v>5027</v>
      </c>
      <c r="M1176" s="288" t="s">
        <v>4841</v>
      </c>
      <c r="N1176" s="288" t="s">
        <v>2017</v>
      </c>
      <c r="O1176" s="290" t="s">
        <v>5139</v>
      </c>
      <c r="P1176" s="305" t="s">
        <v>37</v>
      </c>
      <c r="Q1176" s="289"/>
    </row>
    <row r="1177" spans="1:17" ht="43.2" x14ac:dyDescent="0.3">
      <c r="A1177" s="284" t="s">
        <v>30</v>
      </c>
      <c r="B1177" s="285" t="s">
        <v>5180</v>
      </c>
      <c r="C1177" s="285" t="s">
        <v>3799</v>
      </c>
      <c r="D1177" s="285" t="s">
        <v>3800</v>
      </c>
      <c r="E1177" s="304" t="s">
        <v>3801</v>
      </c>
      <c r="F1177" s="304" t="s">
        <v>5403</v>
      </c>
      <c r="G1177" s="304" t="s">
        <v>5404</v>
      </c>
      <c r="H1177" s="287" t="s">
        <v>33</v>
      </c>
      <c r="I1177" s="287" t="s">
        <v>8</v>
      </c>
      <c r="J1177" s="287" t="s">
        <v>5</v>
      </c>
      <c r="K1177" s="287" t="s">
        <v>53</v>
      </c>
      <c r="L1177" s="287" t="s">
        <v>434</v>
      </c>
      <c r="M1177" s="285" t="s">
        <v>1060</v>
      </c>
      <c r="N1177" s="285" t="s">
        <v>36</v>
      </c>
      <c r="O1177" s="287" t="s">
        <v>144</v>
      </c>
      <c r="P1177" s="304" t="s">
        <v>37</v>
      </c>
      <c r="Q1177" s="286"/>
    </row>
    <row r="1178" spans="1:17" ht="43.2" x14ac:dyDescent="0.3">
      <c r="A1178" s="284" t="s">
        <v>30</v>
      </c>
      <c r="B1178" s="288" t="s">
        <v>5180</v>
      </c>
      <c r="C1178" s="288" t="s">
        <v>3802</v>
      </c>
      <c r="D1178" s="288" t="s">
        <v>3803</v>
      </c>
      <c r="E1178" s="305" t="s">
        <v>3804</v>
      </c>
      <c r="F1178" s="305" t="s">
        <v>5405</v>
      </c>
      <c r="G1178" s="305" t="s">
        <v>3252</v>
      </c>
      <c r="H1178" s="290" t="s">
        <v>33</v>
      </c>
      <c r="I1178" s="290" t="s">
        <v>8</v>
      </c>
      <c r="J1178" s="290" t="s">
        <v>5</v>
      </c>
      <c r="K1178" s="290" t="s">
        <v>53</v>
      </c>
      <c r="L1178" s="290" t="s">
        <v>434</v>
      </c>
      <c r="M1178" s="288" t="s">
        <v>1060</v>
      </c>
      <c r="N1178" s="288" t="s">
        <v>36</v>
      </c>
      <c r="O1178" s="290" t="s">
        <v>144</v>
      </c>
      <c r="P1178" s="305" t="s">
        <v>37</v>
      </c>
      <c r="Q1178" s="289"/>
    </row>
    <row r="1179" spans="1:17" ht="43.2" x14ac:dyDescent="0.3">
      <c r="A1179" s="284" t="s">
        <v>30</v>
      </c>
      <c r="B1179" s="285" t="s">
        <v>5180</v>
      </c>
      <c r="C1179" s="285" t="s">
        <v>3806</v>
      </c>
      <c r="D1179" s="285" t="s">
        <v>3807</v>
      </c>
      <c r="E1179" s="304" t="s">
        <v>3808</v>
      </c>
      <c r="F1179" s="304" t="s">
        <v>3809</v>
      </c>
      <c r="G1179" s="304" t="s">
        <v>3810</v>
      </c>
      <c r="H1179" s="287" t="s">
        <v>33</v>
      </c>
      <c r="I1179" s="287" t="s">
        <v>8</v>
      </c>
      <c r="J1179" s="287" t="s">
        <v>5</v>
      </c>
      <c r="K1179" s="287" t="s">
        <v>53</v>
      </c>
      <c r="L1179" s="287" t="s">
        <v>434</v>
      </c>
      <c r="M1179" s="285" t="s">
        <v>1060</v>
      </c>
      <c r="N1179" s="285" t="s">
        <v>36</v>
      </c>
      <c r="O1179" s="287" t="s">
        <v>144</v>
      </c>
      <c r="P1179" s="304" t="s">
        <v>37</v>
      </c>
      <c r="Q1179" s="286"/>
    </row>
    <row r="1180" spans="1:17" ht="43.2" x14ac:dyDescent="0.3">
      <c r="A1180" s="284" t="s">
        <v>30</v>
      </c>
      <c r="B1180" s="288" t="s">
        <v>5180</v>
      </c>
      <c r="C1180" s="288" t="s">
        <v>3813</v>
      </c>
      <c r="D1180" s="288" t="s">
        <v>3814</v>
      </c>
      <c r="E1180" s="305" t="s">
        <v>3815</v>
      </c>
      <c r="F1180" s="305" t="s">
        <v>5406</v>
      </c>
      <c r="G1180" s="305" t="s">
        <v>5407</v>
      </c>
      <c r="H1180" s="290" t="s">
        <v>33</v>
      </c>
      <c r="I1180" s="290" t="s">
        <v>8</v>
      </c>
      <c r="J1180" s="290" t="s">
        <v>5</v>
      </c>
      <c r="K1180" s="290" t="s">
        <v>53</v>
      </c>
      <c r="L1180" s="290" t="s">
        <v>434</v>
      </c>
      <c r="M1180" s="288" t="s">
        <v>1060</v>
      </c>
      <c r="N1180" s="288" t="s">
        <v>36</v>
      </c>
      <c r="O1180" s="290" t="s">
        <v>144</v>
      </c>
      <c r="P1180" s="305" t="s">
        <v>37</v>
      </c>
      <c r="Q1180" s="289"/>
    </row>
    <row r="1181" spans="1:17" ht="43.2" x14ac:dyDescent="0.3">
      <c r="A1181" s="284" t="s">
        <v>30</v>
      </c>
      <c r="B1181" s="285" t="s">
        <v>5180</v>
      </c>
      <c r="C1181" s="285" t="s">
        <v>3816</v>
      </c>
      <c r="D1181" s="285" t="s">
        <v>3817</v>
      </c>
      <c r="E1181" s="304" t="s">
        <v>3818</v>
      </c>
      <c r="F1181" s="304" t="s">
        <v>3819</v>
      </c>
      <c r="G1181" s="304" t="s">
        <v>3820</v>
      </c>
      <c r="H1181" s="287" t="s">
        <v>33</v>
      </c>
      <c r="I1181" s="287" t="s">
        <v>8</v>
      </c>
      <c r="J1181" s="287" t="s">
        <v>5</v>
      </c>
      <c r="K1181" s="287" t="s">
        <v>53</v>
      </c>
      <c r="L1181" s="287" t="s">
        <v>434</v>
      </c>
      <c r="M1181" s="285" t="s">
        <v>1060</v>
      </c>
      <c r="N1181" s="285" t="s">
        <v>36</v>
      </c>
      <c r="O1181" s="287" t="s">
        <v>144</v>
      </c>
      <c r="P1181" s="304" t="s">
        <v>37</v>
      </c>
      <c r="Q1181" s="286"/>
    </row>
    <row r="1182" spans="1:17" ht="43.2" x14ac:dyDescent="0.3">
      <c r="A1182" s="284" t="s">
        <v>30</v>
      </c>
      <c r="B1182" s="288" t="s">
        <v>5180</v>
      </c>
      <c r="C1182" s="288" t="s">
        <v>3821</v>
      </c>
      <c r="D1182" s="288" t="s">
        <v>3822</v>
      </c>
      <c r="E1182" s="305" t="s">
        <v>3823</v>
      </c>
      <c r="F1182" s="305" t="s">
        <v>5408</v>
      </c>
      <c r="G1182" s="305" t="s">
        <v>5409</v>
      </c>
      <c r="H1182" s="290" t="s">
        <v>33</v>
      </c>
      <c r="I1182" s="290" t="s">
        <v>8</v>
      </c>
      <c r="J1182" s="290" t="s">
        <v>5</v>
      </c>
      <c r="K1182" s="290" t="s">
        <v>53</v>
      </c>
      <c r="L1182" s="290" t="s">
        <v>434</v>
      </c>
      <c r="M1182" s="288" t="s">
        <v>1060</v>
      </c>
      <c r="N1182" s="288" t="s">
        <v>36</v>
      </c>
      <c r="O1182" s="290" t="s">
        <v>144</v>
      </c>
      <c r="P1182" s="305" t="s">
        <v>37</v>
      </c>
      <c r="Q1182" s="289"/>
    </row>
    <row r="1183" spans="1:17" ht="43.2" x14ac:dyDescent="0.3">
      <c r="A1183" s="284" t="s">
        <v>30</v>
      </c>
      <c r="B1183" s="285" t="s">
        <v>5180</v>
      </c>
      <c r="C1183" s="285" t="s">
        <v>3824</v>
      </c>
      <c r="D1183" s="285" t="s">
        <v>3825</v>
      </c>
      <c r="E1183" s="304" t="s">
        <v>3826</v>
      </c>
      <c r="F1183" s="304" t="s">
        <v>3827</v>
      </c>
      <c r="G1183" s="304" t="s">
        <v>3828</v>
      </c>
      <c r="H1183" s="287" t="s">
        <v>33</v>
      </c>
      <c r="I1183" s="287" t="s">
        <v>8</v>
      </c>
      <c r="J1183" s="287" t="s">
        <v>5</v>
      </c>
      <c r="K1183" s="287" t="s">
        <v>53</v>
      </c>
      <c r="L1183" s="287" t="s">
        <v>434</v>
      </c>
      <c r="M1183" s="285" t="s">
        <v>1060</v>
      </c>
      <c r="N1183" s="285" t="s">
        <v>36</v>
      </c>
      <c r="O1183" s="287" t="s">
        <v>144</v>
      </c>
      <c r="P1183" s="304" t="s">
        <v>37</v>
      </c>
      <c r="Q1183" s="286"/>
    </row>
    <row r="1184" spans="1:17" ht="57.6" x14ac:dyDescent="0.3">
      <c r="A1184" s="284" t="s">
        <v>30</v>
      </c>
      <c r="B1184" s="288" t="s">
        <v>5410</v>
      </c>
      <c r="C1184" s="288" t="s">
        <v>3829</v>
      </c>
      <c r="D1184" s="288" t="s">
        <v>3830</v>
      </c>
      <c r="E1184" s="305" t="s">
        <v>3831</v>
      </c>
      <c r="F1184" s="305" t="s">
        <v>3832</v>
      </c>
      <c r="G1184" s="305" t="s">
        <v>3833</v>
      </c>
      <c r="H1184" s="290" t="s">
        <v>68</v>
      </c>
      <c r="I1184" s="290" t="s">
        <v>8</v>
      </c>
      <c r="J1184" s="290" t="s">
        <v>5</v>
      </c>
      <c r="K1184" s="290" t="s">
        <v>53</v>
      </c>
      <c r="L1184" s="290" t="s">
        <v>434</v>
      </c>
      <c r="M1184" s="288" t="s">
        <v>1060</v>
      </c>
      <c r="N1184" s="288" t="s">
        <v>36</v>
      </c>
      <c r="O1184" s="290" t="s">
        <v>144</v>
      </c>
      <c r="P1184" s="305" t="s">
        <v>37</v>
      </c>
      <c r="Q1184" s="289"/>
    </row>
    <row r="1185" spans="1:17" ht="57.6" x14ac:dyDescent="0.3">
      <c r="A1185" s="284" t="s">
        <v>30</v>
      </c>
      <c r="B1185" s="285" t="s">
        <v>5180</v>
      </c>
      <c r="C1185" s="285" t="s">
        <v>3797</v>
      </c>
      <c r="D1185" s="285" t="s">
        <v>3798</v>
      </c>
      <c r="E1185" s="304" t="s">
        <v>4550</v>
      </c>
      <c r="F1185" s="304" t="s">
        <v>5411</v>
      </c>
      <c r="G1185" s="304" t="s">
        <v>5412</v>
      </c>
      <c r="H1185" s="287" t="s">
        <v>358</v>
      </c>
      <c r="I1185" s="287" t="s">
        <v>8</v>
      </c>
      <c r="J1185" s="287" t="s">
        <v>5</v>
      </c>
      <c r="K1185" s="287" t="s">
        <v>53</v>
      </c>
      <c r="L1185" s="287" t="s">
        <v>434</v>
      </c>
      <c r="M1185" s="285" t="s">
        <v>1060</v>
      </c>
      <c r="N1185" s="285" t="s">
        <v>36</v>
      </c>
      <c r="O1185" s="287" t="s">
        <v>144</v>
      </c>
      <c r="P1185" s="304" t="s">
        <v>37</v>
      </c>
      <c r="Q1185" s="286"/>
    </row>
    <row r="1186" spans="1:17" ht="57.6" x14ac:dyDescent="0.3">
      <c r="A1186" s="284" t="s">
        <v>30</v>
      </c>
      <c r="B1186" s="288" t="s">
        <v>5180</v>
      </c>
      <c r="C1186" s="288" t="s">
        <v>3811</v>
      </c>
      <c r="D1186" s="288" t="s">
        <v>3812</v>
      </c>
      <c r="E1186" s="305" t="s">
        <v>5413</v>
      </c>
      <c r="F1186" s="305" t="s">
        <v>5414</v>
      </c>
      <c r="G1186" s="305" t="s">
        <v>5415</v>
      </c>
      <c r="H1186" s="290" t="s">
        <v>358</v>
      </c>
      <c r="I1186" s="290" t="s">
        <v>8</v>
      </c>
      <c r="J1186" s="290" t="s">
        <v>5</v>
      </c>
      <c r="K1186" s="290" t="s">
        <v>53</v>
      </c>
      <c r="L1186" s="290" t="s">
        <v>434</v>
      </c>
      <c r="M1186" s="288" t="s">
        <v>1060</v>
      </c>
      <c r="N1186" s="288" t="s">
        <v>36</v>
      </c>
      <c r="O1186" s="290" t="s">
        <v>144</v>
      </c>
      <c r="P1186" s="305" t="s">
        <v>37</v>
      </c>
      <c r="Q1186" s="289"/>
    </row>
    <row r="1187" spans="1:17" ht="72" x14ac:dyDescent="0.3">
      <c r="A1187" s="284" t="s">
        <v>30</v>
      </c>
      <c r="B1187" s="285" t="s">
        <v>6330</v>
      </c>
      <c r="C1187" s="285"/>
      <c r="D1187" s="285" t="s">
        <v>3834</v>
      </c>
      <c r="E1187" s="304" t="s">
        <v>3835</v>
      </c>
      <c r="F1187" s="304" t="s">
        <v>3805</v>
      </c>
      <c r="G1187" s="304" t="s">
        <v>4294</v>
      </c>
      <c r="H1187" s="287" t="s">
        <v>33</v>
      </c>
      <c r="I1187" s="287" t="s">
        <v>4</v>
      </c>
      <c r="J1187" s="287" t="s">
        <v>5</v>
      </c>
      <c r="K1187" s="287" t="s">
        <v>53</v>
      </c>
      <c r="L1187" s="287" t="s">
        <v>434</v>
      </c>
      <c r="M1187" s="285" t="s">
        <v>4616</v>
      </c>
      <c r="N1187" s="285" t="s">
        <v>36</v>
      </c>
      <c r="O1187" s="287" t="s">
        <v>9</v>
      </c>
      <c r="P1187" s="304" t="s">
        <v>37</v>
      </c>
      <c r="Q1187" s="286"/>
    </row>
    <row r="1188" spans="1:17" ht="72" x14ac:dyDescent="0.3">
      <c r="A1188" s="284" t="s">
        <v>30</v>
      </c>
      <c r="B1188" s="288" t="s">
        <v>6330</v>
      </c>
      <c r="C1188" s="288"/>
      <c r="D1188" s="288" t="s">
        <v>3836</v>
      </c>
      <c r="E1188" s="305" t="s">
        <v>3837</v>
      </c>
      <c r="F1188" s="305" t="s">
        <v>4295</v>
      </c>
      <c r="G1188" s="305" t="s">
        <v>4296</v>
      </c>
      <c r="H1188" s="290" t="s">
        <v>33</v>
      </c>
      <c r="I1188" s="290" t="s">
        <v>4</v>
      </c>
      <c r="J1188" s="290" t="s">
        <v>5</v>
      </c>
      <c r="K1188" s="290" t="s">
        <v>53</v>
      </c>
      <c r="L1188" s="290" t="s">
        <v>434</v>
      </c>
      <c r="M1188" s="288" t="s">
        <v>4616</v>
      </c>
      <c r="N1188" s="288" t="s">
        <v>36</v>
      </c>
      <c r="O1188" s="290" t="s">
        <v>9</v>
      </c>
      <c r="P1188" s="305" t="s">
        <v>37</v>
      </c>
      <c r="Q1188" s="289"/>
    </row>
    <row r="1189" spans="1:17" ht="72" x14ac:dyDescent="0.3">
      <c r="A1189" s="284" t="s">
        <v>30</v>
      </c>
      <c r="B1189" s="285" t="s">
        <v>6330</v>
      </c>
      <c r="C1189" s="285"/>
      <c r="D1189" s="285" t="s">
        <v>3838</v>
      </c>
      <c r="E1189" s="304" t="s">
        <v>3839</v>
      </c>
      <c r="F1189" s="304" t="s">
        <v>3840</v>
      </c>
      <c r="G1189" s="304" t="s">
        <v>3841</v>
      </c>
      <c r="H1189" s="287" t="s">
        <v>33</v>
      </c>
      <c r="I1189" s="287" t="s">
        <v>4</v>
      </c>
      <c r="J1189" s="287" t="s">
        <v>5</v>
      </c>
      <c r="K1189" s="287" t="s">
        <v>53</v>
      </c>
      <c r="L1189" s="287" t="s">
        <v>434</v>
      </c>
      <c r="M1189" s="285" t="s">
        <v>3842</v>
      </c>
      <c r="N1189" s="285" t="s">
        <v>36</v>
      </c>
      <c r="O1189" s="287" t="s">
        <v>144</v>
      </c>
      <c r="P1189" s="304" t="s">
        <v>37</v>
      </c>
      <c r="Q1189" s="286"/>
    </row>
    <row r="1190" spans="1:17" ht="57.6" x14ac:dyDescent="0.3">
      <c r="A1190" s="284" t="s">
        <v>30</v>
      </c>
      <c r="B1190" s="288" t="s">
        <v>5181</v>
      </c>
      <c r="C1190" s="288" t="s">
        <v>3843</v>
      </c>
      <c r="D1190" s="288" t="s">
        <v>3844</v>
      </c>
      <c r="E1190" s="305" t="s">
        <v>3845</v>
      </c>
      <c r="F1190" s="305" t="s">
        <v>3846</v>
      </c>
      <c r="G1190" s="305" t="s">
        <v>3847</v>
      </c>
      <c r="H1190" s="290" t="s">
        <v>68</v>
      </c>
      <c r="I1190" s="290" t="s">
        <v>8</v>
      </c>
      <c r="J1190" s="290" t="s">
        <v>5</v>
      </c>
      <c r="K1190" s="290" t="s">
        <v>53</v>
      </c>
      <c r="L1190" s="290" t="s">
        <v>434</v>
      </c>
      <c r="M1190" s="288" t="s">
        <v>1074</v>
      </c>
      <c r="N1190" s="288" t="s">
        <v>36</v>
      </c>
      <c r="O1190" s="290" t="s">
        <v>144</v>
      </c>
      <c r="P1190" s="305" t="s">
        <v>37</v>
      </c>
      <c r="Q1190" s="289"/>
    </row>
    <row r="1191" spans="1:17" ht="86.4" x14ac:dyDescent="0.3">
      <c r="A1191" s="284" t="s">
        <v>30</v>
      </c>
      <c r="B1191" s="285" t="s">
        <v>5690</v>
      </c>
      <c r="C1191" s="285"/>
      <c r="D1191" s="285" t="s">
        <v>3848</v>
      </c>
      <c r="E1191" s="304" t="s">
        <v>3849</v>
      </c>
      <c r="F1191" s="304" t="s">
        <v>3850</v>
      </c>
      <c r="G1191" s="304" t="s">
        <v>1526</v>
      </c>
      <c r="H1191" s="287" t="s">
        <v>33</v>
      </c>
      <c r="I1191" s="287" t="s">
        <v>4</v>
      </c>
      <c r="J1191" s="287" t="s">
        <v>5</v>
      </c>
      <c r="K1191" s="287" t="s">
        <v>53</v>
      </c>
      <c r="L1191" s="287" t="s">
        <v>494</v>
      </c>
      <c r="M1191" s="285" t="s">
        <v>3851</v>
      </c>
      <c r="N1191" s="285" t="s">
        <v>101</v>
      </c>
      <c r="O1191" s="287"/>
      <c r="P1191" s="304" t="s">
        <v>37</v>
      </c>
      <c r="Q1191" s="286"/>
    </row>
    <row r="1192" spans="1:17" ht="86.4" x14ac:dyDescent="0.3">
      <c r="A1192" s="284" t="s">
        <v>30</v>
      </c>
      <c r="B1192" s="288" t="s">
        <v>5690</v>
      </c>
      <c r="C1192" s="288"/>
      <c r="D1192" s="288" t="s">
        <v>3852</v>
      </c>
      <c r="E1192" s="305" t="s">
        <v>3853</v>
      </c>
      <c r="F1192" s="305" t="s">
        <v>3854</v>
      </c>
      <c r="G1192" s="305" t="s">
        <v>3855</v>
      </c>
      <c r="H1192" s="290" t="s">
        <v>33</v>
      </c>
      <c r="I1192" s="290" t="s">
        <v>4</v>
      </c>
      <c r="J1192" s="290" t="s">
        <v>5</v>
      </c>
      <c r="K1192" s="290" t="s">
        <v>53</v>
      </c>
      <c r="L1192" s="290" t="s">
        <v>494</v>
      </c>
      <c r="M1192" s="288" t="s">
        <v>3851</v>
      </c>
      <c r="N1192" s="288" t="s">
        <v>101</v>
      </c>
      <c r="O1192" s="290"/>
      <c r="P1192" s="305" t="s">
        <v>37</v>
      </c>
      <c r="Q1192" s="289"/>
    </row>
    <row r="1193" spans="1:17" ht="86.4" x14ac:dyDescent="0.3">
      <c r="A1193" s="284" t="s">
        <v>30</v>
      </c>
      <c r="B1193" s="285" t="s">
        <v>5690</v>
      </c>
      <c r="C1193" s="285"/>
      <c r="D1193" s="285" t="s">
        <v>3856</v>
      </c>
      <c r="E1193" s="304" t="s">
        <v>3857</v>
      </c>
      <c r="F1193" s="304" t="s">
        <v>3858</v>
      </c>
      <c r="G1193" s="304" t="s">
        <v>3859</v>
      </c>
      <c r="H1193" s="287" t="s">
        <v>33</v>
      </c>
      <c r="I1193" s="287" t="s">
        <v>4</v>
      </c>
      <c r="J1193" s="287" t="s">
        <v>5</v>
      </c>
      <c r="K1193" s="287" t="s">
        <v>53</v>
      </c>
      <c r="L1193" s="287" t="s">
        <v>494</v>
      </c>
      <c r="M1193" s="285" t="s">
        <v>3851</v>
      </c>
      <c r="N1193" s="285" t="s">
        <v>101</v>
      </c>
      <c r="O1193" s="287"/>
      <c r="P1193" s="304" t="s">
        <v>37</v>
      </c>
      <c r="Q1193" s="286"/>
    </row>
    <row r="1194" spans="1:17" ht="86.4" x14ac:dyDescent="0.3">
      <c r="A1194" s="284" t="s">
        <v>30</v>
      </c>
      <c r="B1194" s="288" t="s">
        <v>5897</v>
      </c>
      <c r="C1194" s="288"/>
      <c r="D1194" s="288" t="s">
        <v>3860</v>
      </c>
      <c r="E1194" s="305" t="s">
        <v>3861</v>
      </c>
      <c r="F1194" s="305" t="s">
        <v>3862</v>
      </c>
      <c r="G1194" s="305" t="s">
        <v>3863</v>
      </c>
      <c r="H1194" s="290" t="s">
        <v>33</v>
      </c>
      <c r="I1194" s="290" t="s">
        <v>4</v>
      </c>
      <c r="J1194" s="290" t="s">
        <v>5</v>
      </c>
      <c r="K1194" s="290" t="s">
        <v>53</v>
      </c>
      <c r="L1194" s="290" t="s">
        <v>494</v>
      </c>
      <c r="M1194" s="288" t="s">
        <v>3851</v>
      </c>
      <c r="N1194" s="288" t="s">
        <v>101</v>
      </c>
      <c r="O1194" s="290"/>
      <c r="P1194" s="305" t="s">
        <v>37</v>
      </c>
      <c r="Q1194" s="289"/>
    </row>
    <row r="1195" spans="1:17" ht="86.4" x14ac:dyDescent="0.3">
      <c r="A1195" s="284" t="s">
        <v>30</v>
      </c>
      <c r="B1195" s="285" t="s">
        <v>6407</v>
      </c>
      <c r="C1195" s="285"/>
      <c r="D1195" s="285" t="s">
        <v>3864</v>
      </c>
      <c r="E1195" s="304" t="s">
        <v>3865</v>
      </c>
      <c r="F1195" s="304" t="s">
        <v>3866</v>
      </c>
      <c r="G1195" s="304" t="s">
        <v>3867</v>
      </c>
      <c r="H1195" s="287" t="s">
        <v>33</v>
      </c>
      <c r="I1195" s="287" t="s">
        <v>4</v>
      </c>
      <c r="J1195" s="287" t="s">
        <v>5</v>
      </c>
      <c r="K1195" s="287" t="s">
        <v>53</v>
      </c>
      <c r="L1195" s="287" t="s">
        <v>494</v>
      </c>
      <c r="M1195" s="285" t="s">
        <v>3851</v>
      </c>
      <c r="N1195" s="285" t="s">
        <v>36</v>
      </c>
      <c r="O1195" s="287" t="s">
        <v>3868</v>
      </c>
      <c r="P1195" s="304" t="s">
        <v>37</v>
      </c>
      <c r="Q1195" s="286"/>
    </row>
    <row r="1196" spans="1:17" ht="86.4" x14ac:dyDescent="0.3">
      <c r="A1196" s="284" t="s">
        <v>30</v>
      </c>
      <c r="B1196" s="288" t="s">
        <v>6407</v>
      </c>
      <c r="C1196" s="288"/>
      <c r="D1196" s="288" t="s">
        <v>3869</v>
      </c>
      <c r="E1196" s="305" t="s">
        <v>3870</v>
      </c>
      <c r="F1196" s="305" t="s">
        <v>3871</v>
      </c>
      <c r="G1196" s="305" t="s">
        <v>3872</v>
      </c>
      <c r="H1196" s="290" t="s">
        <v>33</v>
      </c>
      <c r="I1196" s="290" t="s">
        <v>4</v>
      </c>
      <c r="J1196" s="290" t="s">
        <v>5</v>
      </c>
      <c r="K1196" s="290" t="s">
        <v>53</v>
      </c>
      <c r="L1196" s="290" t="s">
        <v>494</v>
      </c>
      <c r="M1196" s="288" t="s">
        <v>3851</v>
      </c>
      <c r="N1196" s="288" t="s">
        <v>36</v>
      </c>
      <c r="O1196" s="290" t="s">
        <v>3868</v>
      </c>
      <c r="P1196" s="305" t="s">
        <v>37</v>
      </c>
      <c r="Q1196" s="289"/>
    </row>
    <row r="1197" spans="1:17" ht="86.4" x14ac:dyDescent="0.3">
      <c r="A1197" s="284" t="s">
        <v>30</v>
      </c>
      <c r="B1197" s="285" t="s">
        <v>6407</v>
      </c>
      <c r="C1197" s="285"/>
      <c r="D1197" s="285" t="s">
        <v>3873</v>
      </c>
      <c r="E1197" s="304" t="s">
        <v>3874</v>
      </c>
      <c r="F1197" s="304" t="s">
        <v>3875</v>
      </c>
      <c r="G1197" s="304" t="s">
        <v>3876</v>
      </c>
      <c r="H1197" s="287" t="s">
        <v>33</v>
      </c>
      <c r="I1197" s="287" t="s">
        <v>4</v>
      </c>
      <c r="J1197" s="287" t="s">
        <v>5</v>
      </c>
      <c r="K1197" s="287" t="s">
        <v>53</v>
      </c>
      <c r="L1197" s="287" t="s">
        <v>494</v>
      </c>
      <c r="M1197" s="285" t="s">
        <v>3851</v>
      </c>
      <c r="N1197" s="285" t="s">
        <v>36</v>
      </c>
      <c r="O1197" s="287" t="s">
        <v>3868</v>
      </c>
      <c r="P1197" s="304" t="s">
        <v>37</v>
      </c>
      <c r="Q1197" s="286"/>
    </row>
    <row r="1198" spans="1:17" ht="57.6" x14ac:dyDescent="0.3">
      <c r="A1198" s="284" t="s">
        <v>30</v>
      </c>
      <c r="B1198" s="288" t="s">
        <v>6563</v>
      </c>
      <c r="C1198" s="288"/>
      <c r="D1198" s="288" t="s">
        <v>3877</v>
      </c>
      <c r="E1198" s="305" t="s">
        <v>3878</v>
      </c>
      <c r="F1198" s="305" t="s">
        <v>3879</v>
      </c>
      <c r="G1198" s="305" t="s">
        <v>3880</v>
      </c>
      <c r="H1198" s="290" t="s">
        <v>33</v>
      </c>
      <c r="I1198" s="290" t="s">
        <v>4</v>
      </c>
      <c r="J1198" s="290" t="s">
        <v>5</v>
      </c>
      <c r="K1198" s="290" t="s">
        <v>60</v>
      </c>
      <c r="L1198" s="290" t="s">
        <v>848</v>
      </c>
      <c r="M1198" s="288" t="s">
        <v>62</v>
      </c>
      <c r="N1198" s="288" t="s">
        <v>36</v>
      </c>
      <c r="O1198" s="290" t="s">
        <v>13</v>
      </c>
      <c r="P1198" s="305" t="s">
        <v>37</v>
      </c>
      <c r="Q1198" s="289"/>
    </row>
    <row r="1199" spans="1:17" ht="57.6" x14ac:dyDescent="0.3">
      <c r="A1199" s="284" t="s">
        <v>30</v>
      </c>
      <c r="B1199" s="285" t="s">
        <v>6563</v>
      </c>
      <c r="C1199" s="285"/>
      <c r="D1199" s="285" t="s">
        <v>3881</v>
      </c>
      <c r="E1199" s="304" t="s">
        <v>3882</v>
      </c>
      <c r="F1199" s="304" t="s">
        <v>3883</v>
      </c>
      <c r="G1199" s="304" t="s">
        <v>3884</v>
      </c>
      <c r="H1199" s="287" t="s">
        <v>33</v>
      </c>
      <c r="I1199" s="287" t="s">
        <v>4</v>
      </c>
      <c r="J1199" s="287" t="s">
        <v>5</v>
      </c>
      <c r="K1199" s="287" t="s">
        <v>60</v>
      </c>
      <c r="L1199" s="287" t="s">
        <v>848</v>
      </c>
      <c r="M1199" s="285" t="s">
        <v>62</v>
      </c>
      <c r="N1199" s="285" t="s">
        <v>36</v>
      </c>
      <c r="O1199" s="287" t="s">
        <v>13</v>
      </c>
      <c r="P1199" s="304" t="s">
        <v>37</v>
      </c>
      <c r="Q1199" s="286"/>
    </row>
    <row r="1200" spans="1:17" ht="72" x14ac:dyDescent="0.3">
      <c r="A1200" s="284" t="s">
        <v>30</v>
      </c>
      <c r="B1200" s="288" t="s">
        <v>5416</v>
      </c>
      <c r="C1200" s="288"/>
      <c r="D1200" s="288" t="s">
        <v>3885</v>
      </c>
      <c r="E1200" s="305" t="s">
        <v>3886</v>
      </c>
      <c r="F1200" s="305" t="s">
        <v>3887</v>
      </c>
      <c r="G1200" s="305" t="s">
        <v>3888</v>
      </c>
      <c r="H1200" s="290" t="s">
        <v>33</v>
      </c>
      <c r="I1200" s="290" t="s">
        <v>4</v>
      </c>
      <c r="J1200" s="290" t="s">
        <v>5</v>
      </c>
      <c r="K1200" s="290" t="s">
        <v>60</v>
      </c>
      <c r="L1200" s="290" t="s">
        <v>848</v>
      </c>
      <c r="M1200" s="288" t="s">
        <v>62</v>
      </c>
      <c r="N1200" s="288" t="s">
        <v>36</v>
      </c>
      <c r="O1200" s="290" t="s">
        <v>180</v>
      </c>
      <c r="P1200" s="305" t="s">
        <v>37</v>
      </c>
      <c r="Q1200" s="289"/>
    </row>
    <row r="1201" spans="1:17" ht="43.2" x14ac:dyDescent="0.3">
      <c r="A1201" s="284" t="s">
        <v>30</v>
      </c>
      <c r="B1201" s="285" t="s">
        <v>5155</v>
      </c>
      <c r="C1201" s="285" t="s">
        <v>3889</v>
      </c>
      <c r="D1201" s="285" t="s">
        <v>3890</v>
      </c>
      <c r="E1201" s="304" t="s">
        <v>3891</v>
      </c>
      <c r="F1201" s="304" t="s">
        <v>3892</v>
      </c>
      <c r="G1201" s="304" t="s">
        <v>3893</v>
      </c>
      <c r="H1201" s="287" t="s">
        <v>33</v>
      </c>
      <c r="I1201" s="287" t="s">
        <v>8</v>
      </c>
      <c r="J1201" s="287" t="s">
        <v>5</v>
      </c>
      <c r="K1201" s="287" t="s">
        <v>69</v>
      </c>
      <c r="L1201" s="287" t="s">
        <v>174</v>
      </c>
      <c r="M1201" s="285" t="s">
        <v>249</v>
      </c>
      <c r="N1201" s="285" t="s">
        <v>101</v>
      </c>
      <c r="O1201" s="287"/>
      <c r="P1201" s="304" t="s">
        <v>37</v>
      </c>
      <c r="Q1201" s="286"/>
    </row>
    <row r="1202" spans="1:17" ht="43.2" x14ac:dyDescent="0.3">
      <c r="A1202" s="284" t="s">
        <v>30</v>
      </c>
      <c r="B1202" s="288" t="s">
        <v>5155</v>
      </c>
      <c r="C1202" s="288" t="s">
        <v>3894</v>
      </c>
      <c r="D1202" s="288" t="s">
        <v>3895</v>
      </c>
      <c r="E1202" s="305" t="s">
        <v>3896</v>
      </c>
      <c r="F1202" s="305" t="s">
        <v>3897</v>
      </c>
      <c r="G1202" s="305" t="s">
        <v>3898</v>
      </c>
      <c r="H1202" s="290" t="s">
        <v>33</v>
      </c>
      <c r="I1202" s="290" t="s">
        <v>8</v>
      </c>
      <c r="J1202" s="290" t="s">
        <v>5</v>
      </c>
      <c r="K1202" s="290" t="s">
        <v>69</v>
      </c>
      <c r="L1202" s="290" t="s">
        <v>174</v>
      </c>
      <c r="M1202" s="288" t="s">
        <v>249</v>
      </c>
      <c r="N1202" s="288" t="s">
        <v>36</v>
      </c>
      <c r="O1202" s="290" t="s">
        <v>191</v>
      </c>
      <c r="P1202" s="305" t="s">
        <v>37</v>
      </c>
      <c r="Q1202" s="289"/>
    </row>
    <row r="1203" spans="1:17" ht="43.2" x14ac:dyDescent="0.3">
      <c r="A1203" s="284" t="s">
        <v>30</v>
      </c>
      <c r="B1203" s="285" t="s">
        <v>5155</v>
      </c>
      <c r="C1203" s="285" t="s">
        <v>3899</v>
      </c>
      <c r="D1203" s="285" t="s">
        <v>3900</v>
      </c>
      <c r="E1203" s="304" t="s">
        <v>3901</v>
      </c>
      <c r="F1203" s="304" t="s">
        <v>3902</v>
      </c>
      <c r="G1203" s="304" t="s">
        <v>3903</v>
      </c>
      <c r="H1203" s="287" t="s">
        <v>33</v>
      </c>
      <c r="I1203" s="287" t="s">
        <v>8</v>
      </c>
      <c r="J1203" s="287" t="s">
        <v>5</v>
      </c>
      <c r="K1203" s="287" t="s">
        <v>69</v>
      </c>
      <c r="L1203" s="287" t="s">
        <v>174</v>
      </c>
      <c r="M1203" s="285" t="s">
        <v>249</v>
      </c>
      <c r="N1203" s="285" t="s">
        <v>36</v>
      </c>
      <c r="O1203" s="287" t="s">
        <v>191</v>
      </c>
      <c r="P1203" s="304" t="s">
        <v>37</v>
      </c>
      <c r="Q1203" s="286"/>
    </row>
    <row r="1204" spans="1:17" ht="57.6" x14ac:dyDescent="0.3">
      <c r="A1204" s="284" t="s">
        <v>30</v>
      </c>
      <c r="B1204" s="288" t="s">
        <v>5155</v>
      </c>
      <c r="C1204" s="288" t="s">
        <v>3904</v>
      </c>
      <c r="D1204" s="288" t="s">
        <v>3905</v>
      </c>
      <c r="E1204" s="305" t="s">
        <v>3906</v>
      </c>
      <c r="F1204" s="305" t="s">
        <v>3907</v>
      </c>
      <c r="G1204" s="305" t="s">
        <v>3908</v>
      </c>
      <c r="H1204" s="290" t="s">
        <v>33</v>
      </c>
      <c r="I1204" s="290" t="s">
        <v>8</v>
      </c>
      <c r="J1204" s="290" t="s">
        <v>5</v>
      </c>
      <c r="K1204" s="290" t="s">
        <v>69</v>
      </c>
      <c r="L1204" s="290" t="s">
        <v>174</v>
      </c>
      <c r="M1204" s="288" t="s">
        <v>249</v>
      </c>
      <c r="N1204" s="288" t="s">
        <v>36</v>
      </c>
      <c r="O1204" s="290" t="s">
        <v>191</v>
      </c>
      <c r="P1204" s="305" t="s">
        <v>37</v>
      </c>
      <c r="Q1204" s="289"/>
    </row>
    <row r="1205" spans="1:17" ht="43.2" x14ac:dyDescent="0.3">
      <c r="A1205" s="284" t="s">
        <v>30</v>
      </c>
      <c r="B1205" s="285" t="s">
        <v>5155</v>
      </c>
      <c r="C1205" s="285" t="s">
        <v>3909</v>
      </c>
      <c r="D1205" s="285" t="s">
        <v>3910</v>
      </c>
      <c r="E1205" s="304" t="s">
        <v>3911</v>
      </c>
      <c r="F1205" s="304" t="s">
        <v>3561</v>
      </c>
      <c r="G1205" s="304" t="s">
        <v>3912</v>
      </c>
      <c r="H1205" s="287" t="s">
        <v>33</v>
      </c>
      <c r="I1205" s="287" t="s">
        <v>8</v>
      </c>
      <c r="J1205" s="287" t="s">
        <v>5</v>
      </c>
      <c r="K1205" s="287" t="s">
        <v>69</v>
      </c>
      <c r="L1205" s="287" t="s">
        <v>174</v>
      </c>
      <c r="M1205" s="285" t="s">
        <v>249</v>
      </c>
      <c r="N1205" s="285" t="s">
        <v>36</v>
      </c>
      <c r="O1205" s="287" t="s">
        <v>191</v>
      </c>
      <c r="P1205" s="304" t="s">
        <v>37</v>
      </c>
      <c r="Q1205" s="286"/>
    </row>
    <row r="1206" spans="1:17" ht="43.2" x14ac:dyDescent="0.3">
      <c r="A1206" s="284" t="s">
        <v>30</v>
      </c>
      <c r="B1206" s="288" t="s">
        <v>5155</v>
      </c>
      <c r="C1206" s="288" t="s">
        <v>3913</v>
      </c>
      <c r="D1206" s="288" t="s">
        <v>3914</v>
      </c>
      <c r="E1206" s="305" t="s">
        <v>3915</v>
      </c>
      <c r="F1206" s="305" t="s">
        <v>3916</v>
      </c>
      <c r="G1206" s="305" t="s">
        <v>3917</v>
      </c>
      <c r="H1206" s="290" t="s">
        <v>33</v>
      </c>
      <c r="I1206" s="290" t="s">
        <v>8</v>
      </c>
      <c r="J1206" s="290" t="s">
        <v>5</v>
      </c>
      <c r="K1206" s="290" t="s">
        <v>69</v>
      </c>
      <c r="L1206" s="290" t="s">
        <v>174</v>
      </c>
      <c r="M1206" s="288" t="s">
        <v>249</v>
      </c>
      <c r="N1206" s="288" t="s">
        <v>36</v>
      </c>
      <c r="O1206" s="290" t="s">
        <v>191</v>
      </c>
      <c r="P1206" s="305" t="s">
        <v>37</v>
      </c>
      <c r="Q1206" s="289"/>
    </row>
    <row r="1207" spans="1:17" ht="43.2" x14ac:dyDescent="0.3">
      <c r="A1207" s="284" t="s">
        <v>30</v>
      </c>
      <c r="B1207" s="285" t="s">
        <v>5155</v>
      </c>
      <c r="C1207" s="285" t="s">
        <v>3918</v>
      </c>
      <c r="D1207" s="285" t="s">
        <v>3919</v>
      </c>
      <c r="E1207" s="304" t="s">
        <v>3920</v>
      </c>
      <c r="F1207" s="304" t="s">
        <v>3921</v>
      </c>
      <c r="G1207" s="304" t="s">
        <v>3922</v>
      </c>
      <c r="H1207" s="287" t="s">
        <v>33</v>
      </c>
      <c r="I1207" s="287" t="s">
        <v>8</v>
      </c>
      <c r="J1207" s="287" t="s">
        <v>5</v>
      </c>
      <c r="K1207" s="287" t="s">
        <v>69</v>
      </c>
      <c r="L1207" s="287" t="s">
        <v>174</v>
      </c>
      <c r="M1207" s="285" t="s">
        <v>249</v>
      </c>
      <c r="N1207" s="285" t="s">
        <v>36</v>
      </c>
      <c r="O1207" s="287" t="s">
        <v>191</v>
      </c>
      <c r="P1207" s="304" t="s">
        <v>37</v>
      </c>
      <c r="Q1207" s="286"/>
    </row>
    <row r="1208" spans="1:17" ht="43.2" x14ac:dyDescent="0.3">
      <c r="A1208" s="284" t="s">
        <v>30</v>
      </c>
      <c r="B1208" s="288" t="s">
        <v>5155</v>
      </c>
      <c r="C1208" s="288" t="s">
        <v>3923</v>
      </c>
      <c r="D1208" s="288" t="s">
        <v>3924</v>
      </c>
      <c r="E1208" s="305" t="s">
        <v>3925</v>
      </c>
      <c r="F1208" s="305" t="s">
        <v>3926</v>
      </c>
      <c r="G1208" s="305" t="s">
        <v>3927</v>
      </c>
      <c r="H1208" s="290" t="s">
        <v>33</v>
      </c>
      <c r="I1208" s="290" t="s">
        <v>8</v>
      </c>
      <c r="J1208" s="290" t="s">
        <v>5</v>
      </c>
      <c r="K1208" s="290" t="s">
        <v>69</v>
      </c>
      <c r="L1208" s="290" t="s">
        <v>174</v>
      </c>
      <c r="M1208" s="288" t="s">
        <v>249</v>
      </c>
      <c r="N1208" s="288" t="s">
        <v>101</v>
      </c>
      <c r="O1208" s="290"/>
      <c r="P1208" s="305" t="s">
        <v>37</v>
      </c>
      <c r="Q1208" s="289"/>
    </row>
    <row r="1209" spans="1:17" ht="43.2" x14ac:dyDescent="0.3">
      <c r="A1209" s="284" t="s">
        <v>30</v>
      </c>
      <c r="B1209" s="285" t="s">
        <v>4625</v>
      </c>
      <c r="C1209" s="285" t="s">
        <v>3928</v>
      </c>
      <c r="D1209" s="285" t="s">
        <v>3929</v>
      </c>
      <c r="E1209" s="304" t="s">
        <v>3930</v>
      </c>
      <c r="F1209" s="304" t="s">
        <v>3931</v>
      </c>
      <c r="G1209" s="304" t="s">
        <v>3932</v>
      </c>
      <c r="H1209" s="287" t="s">
        <v>33</v>
      </c>
      <c r="I1209" s="287" t="s">
        <v>8</v>
      </c>
      <c r="J1209" s="287" t="s">
        <v>5</v>
      </c>
      <c r="K1209" s="287" t="s">
        <v>69</v>
      </c>
      <c r="L1209" s="287" t="s">
        <v>174</v>
      </c>
      <c r="M1209" s="285" t="s">
        <v>249</v>
      </c>
      <c r="N1209" s="285" t="s">
        <v>36</v>
      </c>
      <c r="O1209" s="287" t="s">
        <v>191</v>
      </c>
      <c r="P1209" s="304" t="s">
        <v>37</v>
      </c>
      <c r="Q1209" s="286"/>
    </row>
    <row r="1210" spans="1:17" ht="57.6" x14ac:dyDescent="0.3">
      <c r="A1210" s="284" t="s">
        <v>30</v>
      </c>
      <c r="B1210" s="288" t="s">
        <v>5155</v>
      </c>
      <c r="C1210" s="288"/>
      <c r="D1210" s="288" t="s">
        <v>3933</v>
      </c>
      <c r="E1210" s="305" t="s">
        <v>3934</v>
      </c>
      <c r="F1210" s="305" t="s">
        <v>5417</v>
      </c>
      <c r="G1210" s="305" t="s">
        <v>5418</v>
      </c>
      <c r="H1210" s="290" t="s">
        <v>33</v>
      </c>
      <c r="I1210" s="290" t="s">
        <v>4</v>
      </c>
      <c r="J1210" s="290" t="s">
        <v>5</v>
      </c>
      <c r="K1210" s="290" t="s">
        <v>69</v>
      </c>
      <c r="L1210" s="290" t="s">
        <v>174</v>
      </c>
      <c r="M1210" s="288" t="s">
        <v>249</v>
      </c>
      <c r="N1210" s="288" t="s">
        <v>36</v>
      </c>
      <c r="O1210" s="290" t="s">
        <v>191</v>
      </c>
      <c r="P1210" s="305" t="s">
        <v>37</v>
      </c>
      <c r="Q1210" s="289"/>
    </row>
    <row r="1211" spans="1:17" ht="57.6" x14ac:dyDescent="0.3">
      <c r="A1211" s="284" t="s">
        <v>30</v>
      </c>
      <c r="B1211" s="285" t="s">
        <v>5898</v>
      </c>
      <c r="C1211" s="285" t="s">
        <v>3935</v>
      </c>
      <c r="D1211" s="285" t="s">
        <v>3936</v>
      </c>
      <c r="E1211" s="304" t="s">
        <v>3937</v>
      </c>
      <c r="F1211" s="304" t="s">
        <v>3938</v>
      </c>
      <c r="G1211" s="304" t="s">
        <v>3939</v>
      </c>
      <c r="H1211" s="287" t="s">
        <v>33</v>
      </c>
      <c r="I1211" s="287" t="s">
        <v>8</v>
      </c>
      <c r="J1211" s="287" t="s">
        <v>5</v>
      </c>
      <c r="K1211" s="287" t="s">
        <v>709</v>
      </c>
      <c r="L1211" s="287" t="s">
        <v>901</v>
      </c>
      <c r="M1211" s="285" t="s">
        <v>3940</v>
      </c>
      <c r="N1211" s="285" t="s">
        <v>101</v>
      </c>
      <c r="O1211" s="287"/>
      <c r="P1211" s="304" t="s">
        <v>37</v>
      </c>
      <c r="Q1211" s="286"/>
    </row>
    <row r="1212" spans="1:17" ht="57.6" x14ac:dyDescent="0.3">
      <c r="A1212" s="284" t="s">
        <v>30</v>
      </c>
      <c r="B1212" s="288" t="s">
        <v>6564</v>
      </c>
      <c r="C1212" s="288" t="s">
        <v>3946</v>
      </c>
      <c r="D1212" s="288" t="s">
        <v>3947</v>
      </c>
      <c r="E1212" s="305" t="s">
        <v>6565</v>
      </c>
      <c r="F1212" s="305" t="s">
        <v>6566</v>
      </c>
      <c r="G1212" s="305" t="s">
        <v>6567</v>
      </c>
      <c r="H1212" s="290" t="s">
        <v>33</v>
      </c>
      <c r="I1212" s="290" t="s">
        <v>8</v>
      </c>
      <c r="J1212" s="290" t="s">
        <v>5</v>
      </c>
      <c r="K1212" s="290" t="s">
        <v>709</v>
      </c>
      <c r="L1212" s="290" t="s">
        <v>901</v>
      </c>
      <c r="M1212" s="288" t="s">
        <v>902</v>
      </c>
      <c r="N1212" s="288" t="s">
        <v>36</v>
      </c>
      <c r="O1212" s="290" t="s">
        <v>13</v>
      </c>
      <c r="P1212" s="305" t="s">
        <v>37</v>
      </c>
      <c r="Q1212" s="289"/>
    </row>
    <row r="1213" spans="1:17" ht="57.6" x14ac:dyDescent="0.3">
      <c r="A1213" s="284" t="s">
        <v>30</v>
      </c>
      <c r="B1213" s="285" t="s">
        <v>5898</v>
      </c>
      <c r="C1213" s="285" t="s">
        <v>3941</v>
      </c>
      <c r="D1213" s="285" t="s">
        <v>3942</v>
      </c>
      <c r="E1213" s="304" t="s">
        <v>3943</v>
      </c>
      <c r="F1213" s="304" t="s">
        <v>3944</v>
      </c>
      <c r="G1213" s="304" t="s">
        <v>3945</v>
      </c>
      <c r="H1213" s="287" t="s">
        <v>33</v>
      </c>
      <c r="I1213" s="287" t="s">
        <v>8</v>
      </c>
      <c r="J1213" s="287" t="s">
        <v>5</v>
      </c>
      <c r="K1213" s="287" t="s">
        <v>709</v>
      </c>
      <c r="L1213" s="287" t="s">
        <v>901</v>
      </c>
      <c r="M1213" s="285" t="s">
        <v>902</v>
      </c>
      <c r="N1213" s="285" t="s">
        <v>101</v>
      </c>
      <c r="O1213" s="287"/>
      <c r="P1213" s="304" t="s">
        <v>37</v>
      </c>
      <c r="Q1213" s="286"/>
    </row>
    <row r="1214" spans="1:17" ht="43.2" x14ac:dyDescent="0.3">
      <c r="A1214" s="284" t="s">
        <v>30</v>
      </c>
      <c r="B1214" s="288" t="s">
        <v>6568</v>
      </c>
      <c r="C1214" s="288" t="s">
        <v>3948</v>
      </c>
      <c r="D1214" s="288" t="s">
        <v>3949</v>
      </c>
      <c r="E1214" s="305" t="s">
        <v>3950</v>
      </c>
      <c r="F1214" s="305" t="s">
        <v>3951</v>
      </c>
      <c r="G1214" s="305" t="s">
        <v>3952</v>
      </c>
      <c r="H1214" s="290" t="s">
        <v>33</v>
      </c>
      <c r="I1214" s="290" t="s">
        <v>8</v>
      </c>
      <c r="J1214" s="290" t="s">
        <v>5</v>
      </c>
      <c r="K1214" s="290" t="s">
        <v>34</v>
      </c>
      <c r="L1214" s="290" t="s">
        <v>1452</v>
      </c>
      <c r="M1214" s="288" t="s">
        <v>603</v>
      </c>
      <c r="N1214" s="288" t="s">
        <v>36</v>
      </c>
      <c r="O1214" s="290" t="s">
        <v>604</v>
      </c>
      <c r="P1214" s="305" t="s">
        <v>37</v>
      </c>
      <c r="Q1214" s="289"/>
    </row>
    <row r="1215" spans="1:17" ht="43.2" x14ac:dyDescent="0.3">
      <c r="A1215" s="284" t="s">
        <v>30</v>
      </c>
      <c r="B1215" s="285" t="s">
        <v>5696</v>
      </c>
      <c r="C1215" s="285" t="s">
        <v>3953</v>
      </c>
      <c r="D1215" s="285" t="s">
        <v>3954</v>
      </c>
      <c r="E1215" s="304" t="s">
        <v>3955</v>
      </c>
      <c r="F1215" s="304" t="s">
        <v>3226</v>
      </c>
      <c r="G1215" s="304" t="s">
        <v>5899</v>
      </c>
      <c r="H1215" s="287" t="s">
        <v>33</v>
      </c>
      <c r="I1215" s="287" t="s">
        <v>8</v>
      </c>
      <c r="J1215" s="287" t="s">
        <v>5</v>
      </c>
      <c r="K1215" s="287" t="s">
        <v>34</v>
      </c>
      <c r="L1215" s="287" t="s">
        <v>1452</v>
      </c>
      <c r="M1215" s="285" t="s">
        <v>603</v>
      </c>
      <c r="N1215" s="285" t="s">
        <v>36</v>
      </c>
      <c r="O1215" s="287" t="s">
        <v>604</v>
      </c>
      <c r="P1215" s="304" t="s">
        <v>37</v>
      </c>
      <c r="Q1215" s="286"/>
    </row>
    <row r="1216" spans="1:17" ht="43.2" x14ac:dyDescent="0.3">
      <c r="A1216" s="284" t="s">
        <v>30</v>
      </c>
      <c r="B1216" s="288" t="s">
        <v>5696</v>
      </c>
      <c r="C1216" s="288" t="s">
        <v>3956</v>
      </c>
      <c r="D1216" s="288" t="s">
        <v>3957</v>
      </c>
      <c r="E1216" s="305" t="s">
        <v>3958</v>
      </c>
      <c r="F1216" s="305" t="s">
        <v>5900</v>
      </c>
      <c r="G1216" s="305" t="s">
        <v>5901</v>
      </c>
      <c r="H1216" s="290" t="s">
        <v>33</v>
      </c>
      <c r="I1216" s="290" t="s">
        <v>8</v>
      </c>
      <c r="J1216" s="290" t="s">
        <v>5</v>
      </c>
      <c r="K1216" s="290" t="s">
        <v>34</v>
      </c>
      <c r="L1216" s="290" t="s">
        <v>1452</v>
      </c>
      <c r="M1216" s="288" t="s">
        <v>603</v>
      </c>
      <c r="N1216" s="288" t="s">
        <v>36</v>
      </c>
      <c r="O1216" s="290" t="s">
        <v>604</v>
      </c>
      <c r="P1216" s="305" t="s">
        <v>37</v>
      </c>
      <c r="Q1216" s="289"/>
    </row>
    <row r="1217" spans="1:17" ht="43.2" x14ac:dyDescent="0.3">
      <c r="A1217" s="284" t="s">
        <v>30</v>
      </c>
      <c r="B1217" s="285" t="s">
        <v>6568</v>
      </c>
      <c r="C1217" s="285" t="s">
        <v>3959</v>
      </c>
      <c r="D1217" s="285" t="s">
        <v>3960</v>
      </c>
      <c r="E1217" s="304" t="s">
        <v>3961</v>
      </c>
      <c r="F1217" s="304" t="s">
        <v>3962</v>
      </c>
      <c r="G1217" s="304" t="s">
        <v>3963</v>
      </c>
      <c r="H1217" s="287" t="s">
        <v>33</v>
      </c>
      <c r="I1217" s="287" t="s">
        <v>8</v>
      </c>
      <c r="J1217" s="287" t="s">
        <v>5</v>
      </c>
      <c r="K1217" s="287" t="s">
        <v>34</v>
      </c>
      <c r="L1217" s="287" t="s">
        <v>1452</v>
      </c>
      <c r="M1217" s="285" t="s">
        <v>603</v>
      </c>
      <c r="N1217" s="285" t="s">
        <v>36</v>
      </c>
      <c r="O1217" s="287" t="s">
        <v>604</v>
      </c>
      <c r="P1217" s="304" t="s">
        <v>37</v>
      </c>
      <c r="Q1217" s="286"/>
    </row>
    <row r="1218" spans="1:17" ht="43.2" x14ac:dyDescent="0.3">
      <c r="A1218" s="284" t="s">
        <v>30</v>
      </c>
      <c r="B1218" s="288" t="s">
        <v>5696</v>
      </c>
      <c r="C1218" s="288" t="s">
        <v>3964</v>
      </c>
      <c r="D1218" s="288" t="s">
        <v>3965</v>
      </c>
      <c r="E1218" s="305" t="s">
        <v>3966</v>
      </c>
      <c r="F1218" s="305" t="s">
        <v>5902</v>
      </c>
      <c r="G1218" s="305" t="s">
        <v>5903</v>
      </c>
      <c r="H1218" s="290" t="s">
        <v>33</v>
      </c>
      <c r="I1218" s="290" t="s">
        <v>8</v>
      </c>
      <c r="J1218" s="290" t="s">
        <v>5</v>
      </c>
      <c r="K1218" s="290" t="s">
        <v>34</v>
      </c>
      <c r="L1218" s="290" t="s">
        <v>1452</v>
      </c>
      <c r="M1218" s="288" t="s">
        <v>603</v>
      </c>
      <c r="N1218" s="288" t="s">
        <v>36</v>
      </c>
      <c r="O1218" s="290" t="s">
        <v>604</v>
      </c>
      <c r="P1218" s="305" t="s">
        <v>37</v>
      </c>
      <c r="Q1218" s="289"/>
    </row>
    <row r="1219" spans="1:17" ht="43.2" x14ac:dyDescent="0.3">
      <c r="A1219" s="284" t="s">
        <v>30</v>
      </c>
      <c r="B1219" s="285" t="s">
        <v>5140</v>
      </c>
      <c r="C1219" s="285" t="s">
        <v>3967</v>
      </c>
      <c r="D1219" s="285" t="s">
        <v>3968</v>
      </c>
      <c r="E1219" s="304" t="s">
        <v>3969</v>
      </c>
      <c r="F1219" s="304" t="s">
        <v>3970</v>
      </c>
      <c r="G1219" s="304" t="s">
        <v>3971</v>
      </c>
      <c r="H1219" s="287" t="s">
        <v>68</v>
      </c>
      <c r="I1219" s="287" t="s">
        <v>8</v>
      </c>
      <c r="J1219" s="287" t="s">
        <v>5</v>
      </c>
      <c r="K1219" s="287" t="s">
        <v>34</v>
      </c>
      <c r="L1219" s="287" t="s">
        <v>1452</v>
      </c>
      <c r="M1219" s="285" t="s">
        <v>603</v>
      </c>
      <c r="N1219" s="285" t="s">
        <v>101</v>
      </c>
      <c r="O1219" s="287"/>
      <c r="P1219" s="304" t="s">
        <v>37</v>
      </c>
      <c r="Q1219" s="286"/>
    </row>
    <row r="1220" spans="1:17" ht="57.6" x14ac:dyDescent="0.3">
      <c r="A1220" s="284" t="s">
        <v>30</v>
      </c>
      <c r="B1220" s="288" t="s">
        <v>5140</v>
      </c>
      <c r="C1220" s="288" t="s">
        <v>3972</v>
      </c>
      <c r="D1220" s="288" t="s">
        <v>3973</v>
      </c>
      <c r="E1220" s="305" t="s">
        <v>3974</v>
      </c>
      <c r="F1220" s="305" t="s">
        <v>5419</v>
      </c>
      <c r="G1220" s="305" t="s">
        <v>5420</v>
      </c>
      <c r="H1220" s="290" t="s">
        <v>358</v>
      </c>
      <c r="I1220" s="290" t="s">
        <v>8</v>
      </c>
      <c r="J1220" s="290" t="s">
        <v>5</v>
      </c>
      <c r="K1220" s="290" t="s">
        <v>34</v>
      </c>
      <c r="L1220" s="290" t="s">
        <v>1452</v>
      </c>
      <c r="M1220" s="288" t="s">
        <v>603</v>
      </c>
      <c r="N1220" s="288" t="s">
        <v>36</v>
      </c>
      <c r="O1220" s="290" t="s">
        <v>604</v>
      </c>
      <c r="P1220" s="305" t="s">
        <v>37</v>
      </c>
      <c r="Q1220" s="289"/>
    </row>
    <row r="1221" spans="1:17" ht="57.6" x14ac:dyDescent="0.3">
      <c r="A1221" s="284" t="s">
        <v>30</v>
      </c>
      <c r="B1221" s="285" t="s">
        <v>6376</v>
      </c>
      <c r="C1221" s="285"/>
      <c r="D1221" s="285" t="s">
        <v>3975</v>
      </c>
      <c r="E1221" s="304" t="s">
        <v>3976</v>
      </c>
      <c r="F1221" s="304" t="s">
        <v>3977</v>
      </c>
      <c r="G1221" s="304" t="s">
        <v>3978</v>
      </c>
      <c r="H1221" s="287" t="s">
        <v>33</v>
      </c>
      <c r="I1221" s="287" t="s">
        <v>4</v>
      </c>
      <c r="J1221" s="287" t="s">
        <v>5</v>
      </c>
      <c r="K1221" s="287" t="s">
        <v>34</v>
      </c>
      <c r="L1221" s="287" t="s">
        <v>1452</v>
      </c>
      <c r="M1221" s="285" t="s">
        <v>603</v>
      </c>
      <c r="N1221" s="285" t="s">
        <v>36</v>
      </c>
      <c r="O1221" s="287" t="s">
        <v>604</v>
      </c>
      <c r="P1221" s="304" t="s">
        <v>37</v>
      </c>
      <c r="Q1221" s="286"/>
    </row>
    <row r="1222" spans="1:17" ht="43.2" x14ac:dyDescent="0.3">
      <c r="A1222" s="284" t="s">
        <v>30</v>
      </c>
      <c r="B1222" s="288" t="s">
        <v>6376</v>
      </c>
      <c r="C1222" s="288" t="s">
        <v>3979</v>
      </c>
      <c r="D1222" s="288" t="s">
        <v>3980</v>
      </c>
      <c r="E1222" s="305" t="s">
        <v>3981</v>
      </c>
      <c r="F1222" s="305" t="s">
        <v>3982</v>
      </c>
      <c r="G1222" s="305" t="s">
        <v>2371</v>
      </c>
      <c r="H1222" s="290" t="s">
        <v>33</v>
      </c>
      <c r="I1222" s="290" t="s">
        <v>8</v>
      </c>
      <c r="J1222" s="290" t="s">
        <v>5</v>
      </c>
      <c r="K1222" s="290" t="s">
        <v>34</v>
      </c>
      <c r="L1222" s="290" t="s">
        <v>1452</v>
      </c>
      <c r="M1222" s="288" t="s">
        <v>603</v>
      </c>
      <c r="N1222" s="288" t="s">
        <v>36</v>
      </c>
      <c r="O1222" s="290" t="s">
        <v>604</v>
      </c>
      <c r="P1222" s="305" t="s">
        <v>37</v>
      </c>
      <c r="Q1222" s="289"/>
    </row>
    <row r="1223" spans="1:17" ht="43.2" x14ac:dyDescent="0.3">
      <c r="A1223" s="284" t="s">
        <v>30</v>
      </c>
      <c r="B1223" s="285" t="s">
        <v>6376</v>
      </c>
      <c r="C1223" s="285" t="s">
        <v>3983</v>
      </c>
      <c r="D1223" s="285" t="s">
        <v>3984</v>
      </c>
      <c r="E1223" s="304" t="s">
        <v>3985</v>
      </c>
      <c r="F1223" s="304" t="s">
        <v>6569</v>
      </c>
      <c r="G1223" s="304" t="s">
        <v>6570</v>
      </c>
      <c r="H1223" s="287" t="s">
        <v>33</v>
      </c>
      <c r="I1223" s="287" t="s">
        <v>8</v>
      </c>
      <c r="J1223" s="287" t="s">
        <v>5</v>
      </c>
      <c r="K1223" s="287" t="s">
        <v>34</v>
      </c>
      <c r="L1223" s="287" t="s">
        <v>1452</v>
      </c>
      <c r="M1223" s="285" t="s">
        <v>603</v>
      </c>
      <c r="N1223" s="285" t="s">
        <v>36</v>
      </c>
      <c r="O1223" s="287" t="s">
        <v>604</v>
      </c>
      <c r="P1223" s="304" t="s">
        <v>37</v>
      </c>
      <c r="Q1223" s="286"/>
    </row>
    <row r="1224" spans="1:17" ht="43.2" x14ac:dyDescent="0.3">
      <c r="A1224" s="284" t="s">
        <v>30</v>
      </c>
      <c r="B1224" s="288" t="s">
        <v>6376</v>
      </c>
      <c r="C1224" s="288" t="s">
        <v>3986</v>
      </c>
      <c r="D1224" s="288" t="s">
        <v>3987</v>
      </c>
      <c r="E1224" s="305" t="s">
        <v>3988</v>
      </c>
      <c r="F1224" s="305" t="s">
        <v>3989</v>
      </c>
      <c r="G1224" s="305" t="s">
        <v>3990</v>
      </c>
      <c r="H1224" s="290" t="s">
        <v>33</v>
      </c>
      <c r="I1224" s="290" t="s">
        <v>8</v>
      </c>
      <c r="J1224" s="290" t="s">
        <v>5</v>
      </c>
      <c r="K1224" s="290" t="s">
        <v>34</v>
      </c>
      <c r="L1224" s="290" t="s">
        <v>1452</v>
      </c>
      <c r="M1224" s="288" t="s">
        <v>603</v>
      </c>
      <c r="N1224" s="288" t="s">
        <v>36</v>
      </c>
      <c r="O1224" s="290" t="s">
        <v>604</v>
      </c>
      <c r="P1224" s="305" t="s">
        <v>37</v>
      </c>
      <c r="Q1224" s="289"/>
    </row>
    <row r="1225" spans="1:17" ht="43.2" x14ac:dyDescent="0.3">
      <c r="A1225" s="284" t="s">
        <v>30</v>
      </c>
      <c r="B1225" s="285" t="s">
        <v>6376</v>
      </c>
      <c r="C1225" s="285" t="s">
        <v>3991</v>
      </c>
      <c r="D1225" s="285" t="s">
        <v>3992</v>
      </c>
      <c r="E1225" s="304" t="s">
        <v>3993</v>
      </c>
      <c r="F1225" s="304" t="s">
        <v>3994</v>
      </c>
      <c r="G1225" s="304" t="s">
        <v>3995</v>
      </c>
      <c r="H1225" s="287" t="s">
        <v>33</v>
      </c>
      <c r="I1225" s="287" t="s">
        <v>8</v>
      </c>
      <c r="J1225" s="287" t="s">
        <v>5</v>
      </c>
      <c r="K1225" s="287" t="s">
        <v>34</v>
      </c>
      <c r="L1225" s="287" t="s">
        <v>1452</v>
      </c>
      <c r="M1225" s="285" t="s">
        <v>603</v>
      </c>
      <c r="N1225" s="285" t="s">
        <v>36</v>
      </c>
      <c r="O1225" s="287" t="s">
        <v>604</v>
      </c>
      <c r="P1225" s="304" t="s">
        <v>37</v>
      </c>
      <c r="Q1225" s="286"/>
    </row>
    <row r="1226" spans="1:17" ht="43.2" x14ac:dyDescent="0.3">
      <c r="A1226" s="284" t="s">
        <v>30</v>
      </c>
      <c r="B1226" s="288" t="s">
        <v>6376</v>
      </c>
      <c r="C1226" s="288" t="s">
        <v>3996</v>
      </c>
      <c r="D1226" s="288" t="s">
        <v>3997</v>
      </c>
      <c r="E1226" s="305" t="s">
        <v>3998</v>
      </c>
      <c r="F1226" s="305" t="s">
        <v>3999</v>
      </c>
      <c r="G1226" s="305" t="s">
        <v>4000</v>
      </c>
      <c r="H1226" s="290" t="s">
        <v>33</v>
      </c>
      <c r="I1226" s="290" t="s">
        <v>8</v>
      </c>
      <c r="J1226" s="290" t="s">
        <v>5</v>
      </c>
      <c r="K1226" s="290" t="s">
        <v>34</v>
      </c>
      <c r="L1226" s="290" t="s">
        <v>1452</v>
      </c>
      <c r="M1226" s="288" t="s">
        <v>603</v>
      </c>
      <c r="N1226" s="288" t="s">
        <v>36</v>
      </c>
      <c r="O1226" s="290" t="s">
        <v>604</v>
      </c>
      <c r="P1226" s="305" t="s">
        <v>37</v>
      </c>
      <c r="Q1226" s="289"/>
    </row>
    <row r="1227" spans="1:17" ht="43.2" x14ac:dyDescent="0.3">
      <c r="A1227" s="284" t="s">
        <v>30</v>
      </c>
      <c r="B1227" s="285" t="s">
        <v>6376</v>
      </c>
      <c r="C1227" s="285" t="s">
        <v>4001</v>
      </c>
      <c r="D1227" s="285" t="s">
        <v>4002</v>
      </c>
      <c r="E1227" s="304" t="s">
        <v>4003</v>
      </c>
      <c r="F1227" s="304" t="s">
        <v>6571</v>
      </c>
      <c r="G1227" s="304" t="s">
        <v>6572</v>
      </c>
      <c r="H1227" s="287" t="s">
        <v>33</v>
      </c>
      <c r="I1227" s="287" t="s">
        <v>8</v>
      </c>
      <c r="J1227" s="287" t="s">
        <v>5</v>
      </c>
      <c r="K1227" s="287" t="s">
        <v>34</v>
      </c>
      <c r="L1227" s="287" t="s">
        <v>1452</v>
      </c>
      <c r="M1227" s="285" t="s">
        <v>603</v>
      </c>
      <c r="N1227" s="285" t="s">
        <v>36</v>
      </c>
      <c r="O1227" s="287" t="s">
        <v>604</v>
      </c>
      <c r="P1227" s="304" t="s">
        <v>37</v>
      </c>
      <c r="Q1227" s="286"/>
    </row>
    <row r="1228" spans="1:17" ht="43.2" x14ac:dyDescent="0.3">
      <c r="A1228" s="284" t="s">
        <v>30</v>
      </c>
      <c r="B1228" s="288" t="s">
        <v>6376</v>
      </c>
      <c r="C1228" s="288" t="s">
        <v>4005</v>
      </c>
      <c r="D1228" s="288" t="s">
        <v>4006</v>
      </c>
      <c r="E1228" s="305" t="s">
        <v>4007</v>
      </c>
      <c r="F1228" s="305" t="s">
        <v>4004</v>
      </c>
      <c r="G1228" s="305" t="s">
        <v>4013</v>
      </c>
      <c r="H1228" s="290" t="s">
        <v>33</v>
      </c>
      <c r="I1228" s="290" t="s">
        <v>8</v>
      </c>
      <c r="J1228" s="290" t="s">
        <v>5</v>
      </c>
      <c r="K1228" s="290" t="s">
        <v>34</v>
      </c>
      <c r="L1228" s="290" t="s">
        <v>1452</v>
      </c>
      <c r="M1228" s="288" t="s">
        <v>603</v>
      </c>
      <c r="N1228" s="288" t="s">
        <v>36</v>
      </c>
      <c r="O1228" s="290" t="s">
        <v>604</v>
      </c>
      <c r="P1228" s="305" t="s">
        <v>37</v>
      </c>
      <c r="Q1228" s="289"/>
    </row>
    <row r="1229" spans="1:17" ht="43.2" x14ac:dyDescent="0.3">
      <c r="A1229" s="284" t="s">
        <v>30</v>
      </c>
      <c r="B1229" s="285" t="s">
        <v>6376</v>
      </c>
      <c r="C1229" s="285" t="s">
        <v>4009</v>
      </c>
      <c r="D1229" s="285" t="s">
        <v>4010</v>
      </c>
      <c r="E1229" s="304" t="s">
        <v>4011</v>
      </c>
      <c r="F1229" s="304" t="s">
        <v>4012</v>
      </c>
      <c r="G1229" s="304" t="s">
        <v>4013</v>
      </c>
      <c r="H1229" s="287" t="s">
        <v>33</v>
      </c>
      <c r="I1229" s="287" t="s">
        <v>8</v>
      </c>
      <c r="J1229" s="287" t="s">
        <v>5</v>
      </c>
      <c r="K1229" s="287" t="s">
        <v>34</v>
      </c>
      <c r="L1229" s="287" t="s">
        <v>1452</v>
      </c>
      <c r="M1229" s="285" t="s">
        <v>603</v>
      </c>
      <c r="N1229" s="285" t="s">
        <v>36</v>
      </c>
      <c r="O1229" s="287" t="s">
        <v>604</v>
      </c>
      <c r="P1229" s="304" t="s">
        <v>37</v>
      </c>
      <c r="Q1229" s="286"/>
    </row>
    <row r="1230" spans="1:17" ht="43.2" x14ac:dyDescent="0.3">
      <c r="A1230" s="284" t="s">
        <v>30</v>
      </c>
      <c r="B1230" s="288" t="s">
        <v>6376</v>
      </c>
      <c r="C1230" s="288" t="s">
        <v>4014</v>
      </c>
      <c r="D1230" s="288" t="s">
        <v>4015</v>
      </c>
      <c r="E1230" s="305" t="s">
        <v>4016</v>
      </c>
      <c r="F1230" s="305" t="s">
        <v>4008</v>
      </c>
      <c r="G1230" s="305" t="s">
        <v>4017</v>
      </c>
      <c r="H1230" s="290" t="s">
        <v>33</v>
      </c>
      <c r="I1230" s="290" t="s">
        <v>8</v>
      </c>
      <c r="J1230" s="290" t="s">
        <v>5</v>
      </c>
      <c r="K1230" s="290" t="s">
        <v>34</v>
      </c>
      <c r="L1230" s="290" t="s">
        <v>1452</v>
      </c>
      <c r="M1230" s="288" t="s">
        <v>603</v>
      </c>
      <c r="N1230" s="288" t="s">
        <v>36</v>
      </c>
      <c r="O1230" s="290" t="s">
        <v>604</v>
      </c>
      <c r="P1230" s="305" t="s">
        <v>37</v>
      </c>
      <c r="Q1230" s="289"/>
    </row>
    <row r="1231" spans="1:17" ht="43.2" x14ac:dyDescent="0.3">
      <c r="A1231" s="284" t="s">
        <v>30</v>
      </c>
      <c r="B1231" s="285" t="s">
        <v>5140</v>
      </c>
      <c r="C1231" s="285" t="s">
        <v>4018</v>
      </c>
      <c r="D1231" s="285" t="s">
        <v>4019</v>
      </c>
      <c r="E1231" s="304" t="s">
        <v>4020</v>
      </c>
      <c r="F1231" s="304" t="s">
        <v>4021</v>
      </c>
      <c r="G1231" s="304" t="s">
        <v>4022</v>
      </c>
      <c r="H1231" s="287" t="s">
        <v>33</v>
      </c>
      <c r="I1231" s="287" t="s">
        <v>8</v>
      </c>
      <c r="J1231" s="287" t="s">
        <v>5</v>
      </c>
      <c r="K1231" s="287" t="s">
        <v>34</v>
      </c>
      <c r="L1231" s="287" t="s">
        <v>1452</v>
      </c>
      <c r="M1231" s="285" t="s">
        <v>603</v>
      </c>
      <c r="N1231" s="285" t="s">
        <v>36</v>
      </c>
      <c r="O1231" s="287" t="s">
        <v>604</v>
      </c>
      <c r="P1231" s="304" t="s">
        <v>37</v>
      </c>
      <c r="Q1231" s="286"/>
    </row>
    <row r="1232" spans="1:17" ht="43.2" x14ac:dyDescent="0.3">
      <c r="A1232" s="284" t="s">
        <v>30</v>
      </c>
      <c r="B1232" s="288" t="s">
        <v>6376</v>
      </c>
      <c r="C1232" s="288" t="s">
        <v>4023</v>
      </c>
      <c r="D1232" s="288" t="s">
        <v>4024</v>
      </c>
      <c r="E1232" s="305" t="s">
        <v>4025</v>
      </c>
      <c r="F1232" s="305" t="s">
        <v>4026</v>
      </c>
      <c r="G1232" s="305" t="s">
        <v>4027</v>
      </c>
      <c r="H1232" s="290" t="s">
        <v>33</v>
      </c>
      <c r="I1232" s="290" t="s">
        <v>8</v>
      </c>
      <c r="J1232" s="290" t="s">
        <v>5</v>
      </c>
      <c r="K1232" s="290" t="s">
        <v>34</v>
      </c>
      <c r="L1232" s="290" t="s">
        <v>1452</v>
      </c>
      <c r="M1232" s="288" t="s">
        <v>603</v>
      </c>
      <c r="N1232" s="288" t="s">
        <v>36</v>
      </c>
      <c r="O1232" s="290" t="s">
        <v>604</v>
      </c>
      <c r="P1232" s="305" t="s">
        <v>37</v>
      </c>
      <c r="Q1232" s="289"/>
    </row>
    <row r="1233" spans="1:17" ht="43.2" x14ac:dyDescent="0.3">
      <c r="A1233" s="284" t="s">
        <v>30</v>
      </c>
      <c r="B1233" s="285" t="s">
        <v>6376</v>
      </c>
      <c r="C1233" s="285" t="s">
        <v>4028</v>
      </c>
      <c r="D1233" s="285" t="s">
        <v>4029</v>
      </c>
      <c r="E1233" s="304" t="s">
        <v>4030</v>
      </c>
      <c r="F1233" s="304" t="s">
        <v>6573</v>
      </c>
      <c r="G1233" s="304" t="s">
        <v>6574</v>
      </c>
      <c r="H1233" s="287" t="s">
        <v>33</v>
      </c>
      <c r="I1233" s="287" t="s">
        <v>8</v>
      </c>
      <c r="J1233" s="287" t="s">
        <v>5</v>
      </c>
      <c r="K1233" s="287" t="s">
        <v>34</v>
      </c>
      <c r="L1233" s="287" t="s">
        <v>1452</v>
      </c>
      <c r="M1233" s="285" t="s">
        <v>603</v>
      </c>
      <c r="N1233" s="285" t="s">
        <v>36</v>
      </c>
      <c r="O1233" s="287" t="s">
        <v>604</v>
      </c>
      <c r="P1233" s="304" t="s">
        <v>37</v>
      </c>
      <c r="Q1233" s="286"/>
    </row>
    <row r="1234" spans="1:17" ht="43.2" x14ac:dyDescent="0.3">
      <c r="A1234" s="284" t="s">
        <v>30</v>
      </c>
      <c r="B1234" s="288" t="s">
        <v>6376</v>
      </c>
      <c r="C1234" s="288" t="s">
        <v>4032</v>
      </c>
      <c r="D1234" s="288" t="s">
        <v>4033</v>
      </c>
      <c r="E1234" s="305" t="s">
        <v>4034</v>
      </c>
      <c r="F1234" s="305" t="s">
        <v>6575</v>
      </c>
      <c r="G1234" s="305" t="s">
        <v>6576</v>
      </c>
      <c r="H1234" s="290" t="s">
        <v>33</v>
      </c>
      <c r="I1234" s="290" t="s">
        <v>8</v>
      </c>
      <c r="J1234" s="290" t="s">
        <v>5</v>
      </c>
      <c r="K1234" s="290" t="s">
        <v>34</v>
      </c>
      <c r="L1234" s="290" t="s">
        <v>1452</v>
      </c>
      <c r="M1234" s="288" t="s">
        <v>603</v>
      </c>
      <c r="N1234" s="288" t="s">
        <v>36</v>
      </c>
      <c r="O1234" s="290" t="s">
        <v>2031</v>
      </c>
      <c r="P1234" s="305" t="s">
        <v>37</v>
      </c>
      <c r="Q1234" s="289"/>
    </row>
    <row r="1235" spans="1:17" ht="43.2" x14ac:dyDescent="0.3">
      <c r="A1235" s="284" t="s">
        <v>30</v>
      </c>
      <c r="B1235" s="285" t="s">
        <v>6376</v>
      </c>
      <c r="C1235" s="285" t="s">
        <v>4035</v>
      </c>
      <c r="D1235" s="285" t="s">
        <v>4036</v>
      </c>
      <c r="E1235" s="304" t="s">
        <v>4037</v>
      </c>
      <c r="F1235" s="304" t="s">
        <v>4038</v>
      </c>
      <c r="G1235" s="304" t="s">
        <v>4039</v>
      </c>
      <c r="H1235" s="287" t="s">
        <v>33</v>
      </c>
      <c r="I1235" s="287" t="s">
        <v>8</v>
      </c>
      <c r="J1235" s="287" t="s">
        <v>5</v>
      </c>
      <c r="K1235" s="287" t="s">
        <v>34</v>
      </c>
      <c r="L1235" s="287" t="s">
        <v>1452</v>
      </c>
      <c r="M1235" s="285" t="s">
        <v>603</v>
      </c>
      <c r="N1235" s="285" t="s">
        <v>36</v>
      </c>
      <c r="O1235" s="287" t="s">
        <v>604</v>
      </c>
      <c r="P1235" s="304" t="s">
        <v>37</v>
      </c>
      <c r="Q1235" s="286"/>
    </row>
    <row r="1236" spans="1:17" ht="43.2" x14ac:dyDescent="0.3">
      <c r="A1236" s="284" t="s">
        <v>30</v>
      </c>
      <c r="B1236" s="288" t="s">
        <v>6376</v>
      </c>
      <c r="C1236" s="288" t="s">
        <v>4040</v>
      </c>
      <c r="D1236" s="288" t="s">
        <v>4041</v>
      </c>
      <c r="E1236" s="305" t="s">
        <v>4042</v>
      </c>
      <c r="F1236" s="305" t="s">
        <v>6577</v>
      </c>
      <c r="G1236" s="305" t="s">
        <v>3990</v>
      </c>
      <c r="H1236" s="290" t="s">
        <v>33</v>
      </c>
      <c r="I1236" s="290" t="s">
        <v>8</v>
      </c>
      <c r="J1236" s="290" t="s">
        <v>5</v>
      </c>
      <c r="K1236" s="290" t="s">
        <v>34</v>
      </c>
      <c r="L1236" s="290" t="s">
        <v>1452</v>
      </c>
      <c r="M1236" s="288" t="s">
        <v>603</v>
      </c>
      <c r="N1236" s="288" t="s">
        <v>36</v>
      </c>
      <c r="O1236" s="290" t="s">
        <v>604</v>
      </c>
      <c r="P1236" s="305" t="s">
        <v>37</v>
      </c>
      <c r="Q1236" s="289"/>
    </row>
    <row r="1237" spans="1:17" ht="43.2" x14ac:dyDescent="0.3">
      <c r="A1237" s="284" t="s">
        <v>30</v>
      </c>
      <c r="B1237" s="285" t="s">
        <v>6376</v>
      </c>
      <c r="C1237" s="285" t="s">
        <v>4043</v>
      </c>
      <c r="D1237" s="285" t="s">
        <v>4044</v>
      </c>
      <c r="E1237" s="304" t="s">
        <v>4045</v>
      </c>
      <c r="F1237" s="304" t="s">
        <v>6578</v>
      </c>
      <c r="G1237" s="304" t="s">
        <v>6574</v>
      </c>
      <c r="H1237" s="287" t="s">
        <v>33</v>
      </c>
      <c r="I1237" s="287" t="s">
        <v>8</v>
      </c>
      <c r="J1237" s="287" t="s">
        <v>5</v>
      </c>
      <c r="K1237" s="287" t="s">
        <v>34</v>
      </c>
      <c r="L1237" s="287" t="s">
        <v>1452</v>
      </c>
      <c r="M1237" s="285" t="s">
        <v>603</v>
      </c>
      <c r="N1237" s="285" t="s">
        <v>36</v>
      </c>
      <c r="O1237" s="287" t="s">
        <v>604</v>
      </c>
      <c r="P1237" s="304" t="s">
        <v>37</v>
      </c>
      <c r="Q1237" s="286"/>
    </row>
    <row r="1238" spans="1:17" ht="43.2" x14ac:dyDescent="0.3">
      <c r="A1238" s="284" t="s">
        <v>30</v>
      </c>
      <c r="B1238" s="288" t="s">
        <v>6376</v>
      </c>
      <c r="C1238" s="288" t="s">
        <v>4046</v>
      </c>
      <c r="D1238" s="288" t="s">
        <v>4047</v>
      </c>
      <c r="E1238" s="305" t="s">
        <v>4048</v>
      </c>
      <c r="F1238" s="305" t="s">
        <v>4049</v>
      </c>
      <c r="G1238" s="305" t="s">
        <v>4050</v>
      </c>
      <c r="H1238" s="290" t="s">
        <v>33</v>
      </c>
      <c r="I1238" s="290" t="s">
        <v>8</v>
      </c>
      <c r="J1238" s="290" t="s">
        <v>5</v>
      </c>
      <c r="K1238" s="290" t="s">
        <v>34</v>
      </c>
      <c r="L1238" s="290" t="s">
        <v>1452</v>
      </c>
      <c r="M1238" s="288" t="s">
        <v>603</v>
      </c>
      <c r="N1238" s="288" t="s">
        <v>36</v>
      </c>
      <c r="O1238" s="290" t="s">
        <v>604</v>
      </c>
      <c r="P1238" s="305" t="s">
        <v>37</v>
      </c>
      <c r="Q1238" s="289"/>
    </row>
    <row r="1239" spans="1:17" ht="43.2" x14ac:dyDescent="0.3">
      <c r="A1239" s="284" t="s">
        <v>30</v>
      </c>
      <c r="B1239" s="285" t="s">
        <v>6376</v>
      </c>
      <c r="C1239" s="285" t="s">
        <v>4051</v>
      </c>
      <c r="D1239" s="285" t="s">
        <v>4052</v>
      </c>
      <c r="E1239" s="304" t="s">
        <v>4053</v>
      </c>
      <c r="F1239" s="304" t="s">
        <v>4054</v>
      </c>
      <c r="G1239" s="304" t="s">
        <v>4055</v>
      </c>
      <c r="H1239" s="287" t="s">
        <v>33</v>
      </c>
      <c r="I1239" s="287" t="s">
        <v>8</v>
      </c>
      <c r="J1239" s="287" t="s">
        <v>5</v>
      </c>
      <c r="K1239" s="287" t="s">
        <v>34</v>
      </c>
      <c r="L1239" s="287" t="s">
        <v>1452</v>
      </c>
      <c r="M1239" s="285" t="s">
        <v>603</v>
      </c>
      <c r="N1239" s="285" t="s">
        <v>36</v>
      </c>
      <c r="O1239" s="287" t="s">
        <v>604</v>
      </c>
      <c r="P1239" s="304" t="s">
        <v>37</v>
      </c>
      <c r="Q1239" s="286"/>
    </row>
    <row r="1240" spans="1:17" ht="43.2" x14ac:dyDescent="0.3">
      <c r="A1240" s="284" t="s">
        <v>30</v>
      </c>
      <c r="B1240" s="288" t="s">
        <v>6376</v>
      </c>
      <c r="C1240" s="288" t="s">
        <v>4056</v>
      </c>
      <c r="D1240" s="288" t="s">
        <v>4057</v>
      </c>
      <c r="E1240" s="305" t="s">
        <v>4058</v>
      </c>
      <c r="F1240" s="305" t="s">
        <v>4059</v>
      </c>
      <c r="G1240" s="305" t="s">
        <v>4060</v>
      </c>
      <c r="H1240" s="290" t="s">
        <v>33</v>
      </c>
      <c r="I1240" s="290" t="s">
        <v>8</v>
      </c>
      <c r="J1240" s="290" t="s">
        <v>5</v>
      </c>
      <c r="K1240" s="290" t="s">
        <v>34</v>
      </c>
      <c r="L1240" s="290" t="s">
        <v>1452</v>
      </c>
      <c r="M1240" s="288" t="s">
        <v>603</v>
      </c>
      <c r="N1240" s="288" t="s">
        <v>36</v>
      </c>
      <c r="O1240" s="290" t="s">
        <v>604</v>
      </c>
      <c r="P1240" s="305" t="s">
        <v>37</v>
      </c>
      <c r="Q1240" s="289"/>
    </row>
    <row r="1241" spans="1:17" ht="43.2" x14ac:dyDescent="0.3">
      <c r="A1241" s="284" t="s">
        <v>30</v>
      </c>
      <c r="B1241" s="285" t="s">
        <v>6376</v>
      </c>
      <c r="C1241" s="285" t="s">
        <v>4061</v>
      </c>
      <c r="D1241" s="285" t="s">
        <v>4062</v>
      </c>
      <c r="E1241" s="304" t="s">
        <v>4063</v>
      </c>
      <c r="F1241" s="304" t="s">
        <v>4064</v>
      </c>
      <c r="G1241" s="304" t="s">
        <v>4065</v>
      </c>
      <c r="H1241" s="287" t="s">
        <v>33</v>
      </c>
      <c r="I1241" s="287" t="s">
        <v>8</v>
      </c>
      <c r="J1241" s="287" t="s">
        <v>5</v>
      </c>
      <c r="K1241" s="287" t="s">
        <v>34</v>
      </c>
      <c r="L1241" s="287" t="s">
        <v>1452</v>
      </c>
      <c r="M1241" s="285" t="s">
        <v>603</v>
      </c>
      <c r="N1241" s="285" t="s">
        <v>36</v>
      </c>
      <c r="O1241" s="287" t="s">
        <v>604</v>
      </c>
      <c r="P1241" s="304" t="s">
        <v>37</v>
      </c>
      <c r="Q1241" s="286"/>
    </row>
    <row r="1242" spans="1:17" ht="43.2" x14ac:dyDescent="0.3">
      <c r="A1242" s="284" t="s">
        <v>30</v>
      </c>
      <c r="B1242" s="288" t="s">
        <v>6376</v>
      </c>
      <c r="C1242" s="288" t="s">
        <v>4066</v>
      </c>
      <c r="D1242" s="288" t="s">
        <v>4067</v>
      </c>
      <c r="E1242" s="305" t="s">
        <v>4068</v>
      </c>
      <c r="F1242" s="305" t="s">
        <v>6569</v>
      </c>
      <c r="G1242" s="305" t="s">
        <v>6579</v>
      </c>
      <c r="H1242" s="290" t="s">
        <v>33</v>
      </c>
      <c r="I1242" s="290" t="s">
        <v>8</v>
      </c>
      <c r="J1242" s="290" t="s">
        <v>5</v>
      </c>
      <c r="K1242" s="290" t="s">
        <v>34</v>
      </c>
      <c r="L1242" s="290" t="s">
        <v>1452</v>
      </c>
      <c r="M1242" s="288" t="s">
        <v>603</v>
      </c>
      <c r="N1242" s="288" t="s">
        <v>36</v>
      </c>
      <c r="O1242" s="290" t="s">
        <v>604</v>
      </c>
      <c r="P1242" s="305" t="s">
        <v>37</v>
      </c>
      <c r="Q1242" s="289"/>
    </row>
    <row r="1243" spans="1:17" ht="43.2" x14ac:dyDescent="0.3">
      <c r="A1243" s="284" t="s">
        <v>30</v>
      </c>
      <c r="B1243" s="285" t="s">
        <v>5696</v>
      </c>
      <c r="C1243" s="285"/>
      <c r="D1243" s="285" t="s">
        <v>4069</v>
      </c>
      <c r="E1243" s="304" t="s">
        <v>4070</v>
      </c>
      <c r="F1243" s="304" t="s">
        <v>4071</v>
      </c>
      <c r="G1243" s="304" t="s">
        <v>4031</v>
      </c>
      <c r="H1243" s="287" t="s">
        <v>33</v>
      </c>
      <c r="I1243" s="287" t="s">
        <v>4</v>
      </c>
      <c r="J1243" s="287" t="s">
        <v>5</v>
      </c>
      <c r="K1243" s="287" t="s">
        <v>34</v>
      </c>
      <c r="L1243" s="287" t="s">
        <v>1452</v>
      </c>
      <c r="M1243" s="285" t="s">
        <v>603</v>
      </c>
      <c r="N1243" s="285" t="s">
        <v>36</v>
      </c>
      <c r="O1243" s="287"/>
      <c r="P1243" s="304" t="s">
        <v>37</v>
      </c>
      <c r="Q1243" s="286"/>
    </row>
    <row r="1244" spans="1:17" ht="43.2" x14ac:dyDescent="0.3">
      <c r="A1244" s="284" t="s">
        <v>30</v>
      </c>
      <c r="B1244" s="288" t="s">
        <v>6376</v>
      </c>
      <c r="C1244" s="288"/>
      <c r="D1244" s="288" t="s">
        <v>4072</v>
      </c>
      <c r="E1244" s="305" t="s">
        <v>4073</v>
      </c>
      <c r="F1244" s="305" t="s">
        <v>4551</v>
      </c>
      <c r="G1244" s="305" t="s">
        <v>4552</v>
      </c>
      <c r="H1244" s="290" t="s">
        <v>33</v>
      </c>
      <c r="I1244" s="290" t="s">
        <v>4</v>
      </c>
      <c r="J1244" s="290" t="s">
        <v>5</v>
      </c>
      <c r="K1244" s="290" t="s">
        <v>34</v>
      </c>
      <c r="L1244" s="290" t="s">
        <v>1452</v>
      </c>
      <c r="M1244" s="288" t="s">
        <v>603</v>
      </c>
      <c r="N1244" s="288" t="s">
        <v>36</v>
      </c>
      <c r="O1244" s="290" t="s">
        <v>13</v>
      </c>
      <c r="P1244" s="305" t="s">
        <v>37</v>
      </c>
      <c r="Q1244" s="289"/>
    </row>
    <row r="1245" spans="1:17" ht="43.2" x14ac:dyDescent="0.3">
      <c r="A1245" s="284" t="s">
        <v>30</v>
      </c>
      <c r="B1245" s="285" t="s">
        <v>5696</v>
      </c>
      <c r="C1245" s="285"/>
      <c r="D1245" s="285" t="s">
        <v>4074</v>
      </c>
      <c r="E1245" s="304" t="s">
        <v>4075</v>
      </c>
      <c r="F1245" s="304" t="s">
        <v>3970</v>
      </c>
      <c r="G1245" s="304" t="s">
        <v>3971</v>
      </c>
      <c r="H1245" s="287" t="s">
        <v>33</v>
      </c>
      <c r="I1245" s="287" t="s">
        <v>4</v>
      </c>
      <c r="J1245" s="287" t="s">
        <v>5</v>
      </c>
      <c r="K1245" s="287" t="s">
        <v>34</v>
      </c>
      <c r="L1245" s="287" t="s">
        <v>1452</v>
      </c>
      <c r="M1245" s="285" t="s">
        <v>603</v>
      </c>
      <c r="N1245" s="285" t="s">
        <v>36</v>
      </c>
      <c r="O1245" s="287"/>
      <c r="P1245" s="304" t="s">
        <v>37</v>
      </c>
      <c r="Q1245" s="286"/>
    </row>
    <row r="1246" spans="1:17" ht="43.2" x14ac:dyDescent="0.3">
      <c r="A1246" s="284" t="s">
        <v>30</v>
      </c>
      <c r="B1246" s="288" t="s">
        <v>5696</v>
      </c>
      <c r="C1246" s="288"/>
      <c r="D1246" s="288" t="s">
        <v>4076</v>
      </c>
      <c r="E1246" s="305" t="s">
        <v>4077</v>
      </c>
      <c r="F1246" s="305" t="s">
        <v>4078</v>
      </c>
      <c r="G1246" s="305" t="s">
        <v>4079</v>
      </c>
      <c r="H1246" s="290" t="s">
        <v>33</v>
      </c>
      <c r="I1246" s="290" t="s">
        <v>4</v>
      </c>
      <c r="J1246" s="290" t="s">
        <v>5</v>
      </c>
      <c r="K1246" s="290" t="s">
        <v>34</v>
      </c>
      <c r="L1246" s="290" t="s">
        <v>1452</v>
      </c>
      <c r="M1246" s="288" t="s">
        <v>603</v>
      </c>
      <c r="N1246" s="288" t="s">
        <v>36</v>
      </c>
      <c r="O1246" s="290"/>
      <c r="P1246" s="305" t="s">
        <v>37</v>
      </c>
      <c r="Q1246" s="289"/>
    </row>
    <row r="1247" spans="1:17" ht="86.4" x14ac:dyDescent="0.3">
      <c r="A1247" s="284" t="s">
        <v>30</v>
      </c>
      <c r="B1247" s="285" t="s">
        <v>6293</v>
      </c>
      <c r="C1247" s="285"/>
      <c r="D1247" s="285" t="s">
        <v>4080</v>
      </c>
      <c r="E1247" s="304" t="s">
        <v>4081</v>
      </c>
      <c r="F1247" s="304" t="s">
        <v>4082</v>
      </c>
      <c r="G1247" s="304" t="s">
        <v>4083</v>
      </c>
      <c r="H1247" s="287" t="s">
        <v>33</v>
      </c>
      <c r="I1247" s="287" t="s">
        <v>4</v>
      </c>
      <c r="J1247" s="287" t="s">
        <v>5</v>
      </c>
      <c r="K1247" s="287" t="s">
        <v>69</v>
      </c>
      <c r="L1247" s="287" t="s">
        <v>174</v>
      </c>
      <c r="M1247" s="285" t="s">
        <v>249</v>
      </c>
      <c r="N1247" s="285" t="s">
        <v>36</v>
      </c>
      <c r="O1247" s="287" t="s">
        <v>11</v>
      </c>
      <c r="P1247" s="304" t="s">
        <v>37</v>
      </c>
      <c r="Q1247" s="286"/>
    </row>
    <row r="1248" spans="1:17" ht="86.4" x14ac:dyDescent="0.3">
      <c r="A1248" s="284" t="s">
        <v>30</v>
      </c>
      <c r="B1248" s="288" t="s">
        <v>6293</v>
      </c>
      <c r="C1248" s="288"/>
      <c r="D1248" s="288" t="s">
        <v>4084</v>
      </c>
      <c r="E1248" s="305" t="s">
        <v>4085</v>
      </c>
      <c r="F1248" s="305" t="s">
        <v>4082</v>
      </c>
      <c r="G1248" s="305" t="s">
        <v>4083</v>
      </c>
      <c r="H1248" s="290" t="s">
        <v>33</v>
      </c>
      <c r="I1248" s="290" t="s">
        <v>4</v>
      </c>
      <c r="J1248" s="290" t="s">
        <v>5</v>
      </c>
      <c r="K1248" s="290" t="s">
        <v>69</v>
      </c>
      <c r="L1248" s="290" t="s">
        <v>174</v>
      </c>
      <c r="M1248" s="288" t="s">
        <v>249</v>
      </c>
      <c r="N1248" s="288" t="s">
        <v>36</v>
      </c>
      <c r="O1248" s="290" t="s">
        <v>1344</v>
      </c>
      <c r="P1248" s="305" t="s">
        <v>37</v>
      </c>
      <c r="Q1248" s="289"/>
    </row>
    <row r="1249" spans="1:17" ht="43.2" x14ac:dyDescent="0.3">
      <c r="A1249" s="284" t="s">
        <v>30</v>
      </c>
      <c r="B1249" s="285" t="s">
        <v>6293</v>
      </c>
      <c r="C1249" s="285" t="s">
        <v>4086</v>
      </c>
      <c r="D1249" s="285" t="s">
        <v>4087</v>
      </c>
      <c r="E1249" s="304" t="s">
        <v>4088</v>
      </c>
      <c r="F1249" s="304" t="s">
        <v>4089</v>
      </c>
      <c r="G1249" s="304" t="s">
        <v>4090</v>
      </c>
      <c r="H1249" s="287" t="s">
        <v>68</v>
      </c>
      <c r="I1249" s="287" t="s">
        <v>8</v>
      </c>
      <c r="J1249" s="287" t="s">
        <v>5</v>
      </c>
      <c r="K1249" s="287" t="s">
        <v>69</v>
      </c>
      <c r="L1249" s="287" t="s">
        <v>174</v>
      </c>
      <c r="M1249" s="285" t="s">
        <v>4091</v>
      </c>
      <c r="N1249" s="285" t="s">
        <v>36</v>
      </c>
      <c r="O1249" s="287" t="s">
        <v>7</v>
      </c>
      <c r="P1249" s="304" t="s">
        <v>37</v>
      </c>
      <c r="Q1249" s="286"/>
    </row>
    <row r="1250" spans="1:17" ht="57.6" x14ac:dyDescent="0.3">
      <c r="A1250" s="284" t="s">
        <v>30</v>
      </c>
      <c r="B1250" s="288" t="s">
        <v>6292</v>
      </c>
      <c r="C1250" s="288" t="s">
        <v>4092</v>
      </c>
      <c r="D1250" s="288" t="s">
        <v>4093</v>
      </c>
      <c r="E1250" s="305" t="s">
        <v>4094</v>
      </c>
      <c r="F1250" s="305" t="s">
        <v>4095</v>
      </c>
      <c r="G1250" s="305" t="s">
        <v>4096</v>
      </c>
      <c r="H1250" s="290" t="s">
        <v>33</v>
      </c>
      <c r="I1250" s="290" t="s">
        <v>8</v>
      </c>
      <c r="J1250" s="290" t="s">
        <v>5</v>
      </c>
      <c r="K1250" s="290" t="s">
        <v>53</v>
      </c>
      <c r="L1250" s="290" t="s">
        <v>494</v>
      </c>
      <c r="M1250" s="288" t="s">
        <v>1060</v>
      </c>
      <c r="N1250" s="288" t="s">
        <v>36</v>
      </c>
      <c r="O1250" s="290" t="s">
        <v>9</v>
      </c>
      <c r="P1250" s="305" t="s">
        <v>37</v>
      </c>
      <c r="Q1250" s="289"/>
    </row>
    <row r="1251" spans="1:17" ht="57.6" x14ac:dyDescent="0.3">
      <c r="A1251" s="284" t="s">
        <v>30</v>
      </c>
      <c r="B1251" s="285" t="s">
        <v>6292</v>
      </c>
      <c r="C1251" s="285" t="s">
        <v>4097</v>
      </c>
      <c r="D1251" s="285" t="s">
        <v>4098</v>
      </c>
      <c r="E1251" s="304" t="s">
        <v>4099</v>
      </c>
      <c r="F1251" s="304" t="s">
        <v>4100</v>
      </c>
      <c r="G1251" s="304" t="s">
        <v>4101</v>
      </c>
      <c r="H1251" s="287" t="s">
        <v>33</v>
      </c>
      <c r="I1251" s="287" t="s">
        <v>8</v>
      </c>
      <c r="J1251" s="287" t="s">
        <v>5</v>
      </c>
      <c r="K1251" s="287" t="s">
        <v>53</v>
      </c>
      <c r="L1251" s="287" t="s">
        <v>494</v>
      </c>
      <c r="M1251" s="285" t="s">
        <v>1060</v>
      </c>
      <c r="N1251" s="285" t="s">
        <v>36</v>
      </c>
      <c r="O1251" s="287" t="s">
        <v>9</v>
      </c>
      <c r="P1251" s="304" t="s">
        <v>37</v>
      </c>
      <c r="Q1251" s="286"/>
    </row>
    <row r="1252" spans="1:17" ht="57.6" x14ac:dyDescent="0.3">
      <c r="A1252" s="284" t="s">
        <v>30</v>
      </c>
      <c r="B1252" s="288" t="s">
        <v>6292</v>
      </c>
      <c r="C1252" s="288" t="s">
        <v>4102</v>
      </c>
      <c r="D1252" s="288" t="s">
        <v>4103</v>
      </c>
      <c r="E1252" s="305" t="s">
        <v>4104</v>
      </c>
      <c r="F1252" s="305" t="s">
        <v>6580</v>
      </c>
      <c r="G1252" s="305" t="s">
        <v>6581</v>
      </c>
      <c r="H1252" s="290" t="s">
        <v>33</v>
      </c>
      <c r="I1252" s="290" t="s">
        <v>8</v>
      </c>
      <c r="J1252" s="290" t="s">
        <v>5</v>
      </c>
      <c r="K1252" s="290" t="s">
        <v>53</v>
      </c>
      <c r="L1252" s="290" t="s">
        <v>494</v>
      </c>
      <c r="M1252" s="288" t="s">
        <v>1060</v>
      </c>
      <c r="N1252" s="288" t="s">
        <v>36</v>
      </c>
      <c r="O1252" s="290" t="s">
        <v>9</v>
      </c>
      <c r="P1252" s="305" t="s">
        <v>37</v>
      </c>
      <c r="Q1252" s="289"/>
    </row>
    <row r="1253" spans="1:17" ht="57.6" x14ac:dyDescent="0.3">
      <c r="A1253" s="284" t="s">
        <v>30</v>
      </c>
      <c r="B1253" s="285" t="s">
        <v>6407</v>
      </c>
      <c r="C1253" s="285" t="s">
        <v>4105</v>
      </c>
      <c r="D1253" s="285" t="s">
        <v>4106</v>
      </c>
      <c r="E1253" s="304" t="s">
        <v>4107</v>
      </c>
      <c r="F1253" s="304" t="s">
        <v>4108</v>
      </c>
      <c r="G1253" s="304" t="s">
        <v>4109</v>
      </c>
      <c r="H1253" s="287" t="s">
        <v>33</v>
      </c>
      <c r="I1253" s="287" t="s">
        <v>8</v>
      </c>
      <c r="J1253" s="287" t="s">
        <v>5</v>
      </c>
      <c r="K1253" s="287" t="s">
        <v>53</v>
      </c>
      <c r="L1253" s="287" t="s">
        <v>494</v>
      </c>
      <c r="M1253" s="285" t="s">
        <v>1060</v>
      </c>
      <c r="N1253" s="285" t="s">
        <v>36</v>
      </c>
      <c r="O1253" s="287" t="s">
        <v>9</v>
      </c>
      <c r="P1253" s="304" t="s">
        <v>37</v>
      </c>
      <c r="Q1253" s="286"/>
    </row>
    <row r="1254" spans="1:17" ht="72" x14ac:dyDescent="0.3">
      <c r="A1254" s="284" t="s">
        <v>30</v>
      </c>
      <c r="B1254" s="288" t="s">
        <v>6407</v>
      </c>
      <c r="C1254" s="288"/>
      <c r="D1254" s="288" t="s">
        <v>4110</v>
      </c>
      <c r="E1254" s="305" t="s">
        <v>4111</v>
      </c>
      <c r="F1254" s="305" t="s">
        <v>4112</v>
      </c>
      <c r="G1254" s="305" t="s">
        <v>4113</v>
      </c>
      <c r="H1254" s="290" t="s">
        <v>33</v>
      </c>
      <c r="I1254" s="290" t="s">
        <v>4</v>
      </c>
      <c r="J1254" s="290" t="s">
        <v>5</v>
      </c>
      <c r="K1254" s="290" t="s">
        <v>53</v>
      </c>
      <c r="L1254" s="290" t="s">
        <v>494</v>
      </c>
      <c r="M1254" s="288" t="s">
        <v>1060</v>
      </c>
      <c r="N1254" s="288" t="s">
        <v>36</v>
      </c>
      <c r="O1254" s="290" t="s">
        <v>9</v>
      </c>
      <c r="P1254" s="305" t="s">
        <v>37</v>
      </c>
      <c r="Q1254" s="289"/>
    </row>
    <row r="1255" spans="1:17" ht="72" x14ac:dyDescent="0.3">
      <c r="A1255" s="284" t="s">
        <v>30</v>
      </c>
      <c r="B1255" s="285" t="s">
        <v>6312</v>
      </c>
      <c r="C1255" s="285"/>
      <c r="D1255" s="285" t="s">
        <v>4114</v>
      </c>
      <c r="E1255" s="304" t="s">
        <v>4115</v>
      </c>
      <c r="F1255" s="304" t="s">
        <v>4116</v>
      </c>
      <c r="G1255" s="304" t="s">
        <v>4117</v>
      </c>
      <c r="H1255" s="287" t="s">
        <v>1090</v>
      </c>
      <c r="I1255" s="287" t="s">
        <v>4</v>
      </c>
      <c r="J1255" s="287" t="s">
        <v>5</v>
      </c>
      <c r="K1255" s="287" t="s">
        <v>53</v>
      </c>
      <c r="L1255" s="287" t="s">
        <v>494</v>
      </c>
      <c r="M1255" s="285" t="s">
        <v>1074</v>
      </c>
      <c r="N1255" s="285" t="s">
        <v>101</v>
      </c>
      <c r="O1255" s="287"/>
      <c r="P1255" s="304" t="s">
        <v>37</v>
      </c>
      <c r="Q1255" s="286"/>
    </row>
    <row r="1256" spans="1:17" ht="57.6" x14ac:dyDescent="0.3">
      <c r="A1256" s="284" t="s">
        <v>30</v>
      </c>
      <c r="B1256" s="288" t="s">
        <v>5689</v>
      </c>
      <c r="C1256" s="288" t="s">
        <v>4121</v>
      </c>
      <c r="D1256" s="288" t="s">
        <v>4122</v>
      </c>
      <c r="E1256" s="305" t="s">
        <v>4123</v>
      </c>
      <c r="F1256" s="305" t="s">
        <v>4553</v>
      </c>
      <c r="G1256" s="305" t="s">
        <v>4554</v>
      </c>
      <c r="H1256" s="290" t="s">
        <v>33</v>
      </c>
      <c r="I1256" s="290" t="s">
        <v>8</v>
      </c>
      <c r="J1256" s="290" t="s">
        <v>5</v>
      </c>
      <c r="K1256" s="290" t="s">
        <v>60</v>
      </c>
      <c r="L1256" s="290" t="s">
        <v>454</v>
      </c>
      <c r="M1256" s="288" t="s">
        <v>1095</v>
      </c>
      <c r="N1256" s="288" t="s">
        <v>36</v>
      </c>
      <c r="O1256" s="290" t="s">
        <v>4120</v>
      </c>
      <c r="P1256" s="305" t="s">
        <v>37</v>
      </c>
      <c r="Q1256" s="289"/>
    </row>
    <row r="1257" spans="1:17" ht="57.6" x14ac:dyDescent="0.3">
      <c r="A1257" s="284" t="s">
        <v>30</v>
      </c>
      <c r="B1257" s="285" t="s">
        <v>5904</v>
      </c>
      <c r="C1257" s="285" t="s">
        <v>4124</v>
      </c>
      <c r="D1257" s="285" t="s">
        <v>4125</v>
      </c>
      <c r="E1257" s="304" t="s">
        <v>4126</v>
      </c>
      <c r="F1257" s="304" t="s">
        <v>5905</v>
      </c>
      <c r="G1257" s="304" t="s">
        <v>4139</v>
      </c>
      <c r="H1257" s="287" t="s">
        <v>33</v>
      </c>
      <c r="I1257" s="287" t="s">
        <v>8</v>
      </c>
      <c r="J1257" s="287" t="s">
        <v>5</v>
      </c>
      <c r="K1257" s="287" t="s">
        <v>60</v>
      </c>
      <c r="L1257" s="287" t="s">
        <v>454</v>
      </c>
      <c r="M1257" s="285" t="s">
        <v>1095</v>
      </c>
      <c r="N1257" s="285" t="s">
        <v>36</v>
      </c>
      <c r="O1257" s="287" t="s">
        <v>4120</v>
      </c>
      <c r="P1257" s="304" t="s">
        <v>37</v>
      </c>
      <c r="Q1257" s="286"/>
    </row>
    <row r="1258" spans="1:17" ht="57.6" x14ac:dyDescent="0.3">
      <c r="A1258" s="284" t="s">
        <v>30</v>
      </c>
      <c r="B1258" s="288" t="s">
        <v>5689</v>
      </c>
      <c r="C1258" s="288" t="s">
        <v>4127</v>
      </c>
      <c r="D1258" s="288" t="s">
        <v>4128</v>
      </c>
      <c r="E1258" s="305" t="s">
        <v>4129</v>
      </c>
      <c r="F1258" s="305" t="s">
        <v>5906</v>
      </c>
      <c r="G1258" s="305" t="s">
        <v>5907</v>
      </c>
      <c r="H1258" s="290" t="s">
        <v>33</v>
      </c>
      <c r="I1258" s="290" t="s">
        <v>8</v>
      </c>
      <c r="J1258" s="290" t="s">
        <v>5</v>
      </c>
      <c r="K1258" s="290" t="s">
        <v>60</v>
      </c>
      <c r="L1258" s="290" t="s">
        <v>454</v>
      </c>
      <c r="M1258" s="288" t="s">
        <v>1095</v>
      </c>
      <c r="N1258" s="288" t="s">
        <v>36</v>
      </c>
      <c r="O1258" s="290" t="s">
        <v>4120</v>
      </c>
      <c r="P1258" s="305" t="s">
        <v>37</v>
      </c>
      <c r="Q1258" s="289"/>
    </row>
    <row r="1259" spans="1:17" ht="57.6" x14ac:dyDescent="0.3">
      <c r="A1259" s="284" t="s">
        <v>30</v>
      </c>
      <c r="B1259" s="285" t="s">
        <v>5908</v>
      </c>
      <c r="C1259" s="285" t="s">
        <v>4130</v>
      </c>
      <c r="D1259" s="285" t="s">
        <v>4131</v>
      </c>
      <c r="E1259" s="304" t="s">
        <v>4132</v>
      </c>
      <c r="F1259" s="304" t="s">
        <v>4555</v>
      </c>
      <c r="G1259" s="304" t="s">
        <v>4556</v>
      </c>
      <c r="H1259" s="287" t="s">
        <v>33</v>
      </c>
      <c r="I1259" s="287" t="s">
        <v>8</v>
      </c>
      <c r="J1259" s="287" t="s">
        <v>5</v>
      </c>
      <c r="K1259" s="287" t="s">
        <v>60</v>
      </c>
      <c r="L1259" s="287" t="s">
        <v>454</v>
      </c>
      <c r="M1259" s="285" t="s">
        <v>1095</v>
      </c>
      <c r="N1259" s="285" t="s">
        <v>36</v>
      </c>
      <c r="O1259" s="287" t="s">
        <v>4120</v>
      </c>
      <c r="P1259" s="304" t="s">
        <v>37</v>
      </c>
      <c r="Q1259" s="286"/>
    </row>
    <row r="1260" spans="1:17" ht="57.6" x14ac:dyDescent="0.3">
      <c r="A1260" s="284" t="s">
        <v>30</v>
      </c>
      <c r="B1260" s="288" t="s">
        <v>5689</v>
      </c>
      <c r="C1260" s="288" t="s">
        <v>4133</v>
      </c>
      <c r="D1260" s="288" t="s">
        <v>4134</v>
      </c>
      <c r="E1260" s="305" t="s">
        <v>4135</v>
      </c>
      <c r="F1260" s="305" t="s">
        <v>4557</v>
      </c>
      <c r="G1260" s="305" t="s">
        <v>4558</v>
      </c>
      <c r="H1260" s="290" t="s">
        <v>33</v>
      </c>
      <c r="I1260" s="290" t="s">
        <v>8</v>
      </c>
      <c r="J1260" s="290" t="s">
        <v>5</v>
      </c>
      <c r="K1260" s="290" t="s">
        <v>60</v>
      </c>
      <c r="L1260" s="290" t="s">
        <v>454</v>
      </c>
      <c r="M1260" s="288" t="s">
        <v>1095</v>
      </c>
      <c r="N1260" s="288" t="s">
        <v>36</v>
      </c>
      <c r="O1260" s="290" t="s">
        <v>4120</v>
      </c>
      <c r="P1260" s="305" t="s">
        <v>37</v>
      </c>
      <c r="Q1260" s="289"/>
    </row>
    <row r="1261" spans="1:17" ht="57.6" x14ac:dyDescent="0.3">
      <c r="A1261" s="284" t="s">
        <v>30</v>
      </c>
      <c r="B1261" s="285" t="s">
        <v>5904</v>
      </c>
      <c r="C1261" s="285" t="s">
        <v>4136</v>
      </c>
      <c r="D1261" s="285" t="s">
        <v>4137</v>
      </c>
      <c r="E1261" s="304" t="s">
        <v>4138</v>
      </c>
      <c r="F1261" s="304" t="s">
        <v>4559</v>
      </c>
      <c r="G1261" s="304" t="s">
        <v>4139</v>
      </c>
      <c r="H1261" s="287" t="s">
        <v>33</v>
      </c>
      <c r="I1261" s="287" t="s">
        <v>8</v>
      </c>
      <c r="J1261" s="287" t="s">
        <v>5</v>
      </c>
      <c r="K1261" s="287" t="s">
        <v>60</v>
      </c>
      <c r="L1261" s="287" t="s">
        <v>454</v>
      </c>
      <c r="M1261" s="285" t="s">
        <v>1095</v>
      </c>
      <c r="N1261" s="285" t="s">
        <v>36</v>
      </c>
      <c r="O1261" s="287"/>
      <c r="P1261" s="304" t="s">
        <v>37</v>
      </c>
      <c r="Q1261" s="286"/>
    </row>
    <row r="1262" spans="1:17" ht="57.6" x14ac:dyDescent="0.3">
      <c r="A1262" s="284" t="s">
        <v>30</v>
      </c>
      <c r="B1262" s="288" t="s">
        <v>5689</v>
      </c>
      <c r="C1262" s="288" t="s">
        <v>4140</v>
      </c>
      <c r="D1262" s="288" t="s">
        <v>4141</v>
      </c>
      <c r="E1262" s="305" t="s">
        <v>4142</v>
      </c>
      <c r="F1262" s="305" t="s">
        <v>4560</v>
      </c>
      <c r="G1262" s="305" t="s">
        <v>4561</v>
      </c>
      <c r="H1262" s="290" t="s">
        <v>33</v>
      </c>
      <c r="I1262" s="290" t="s">
        <v>8</v>
      </c>
      <c r="J1262" s="290" t="s">
        <v>5</v>
      </c>
      <c r="K1262" s="290" t="s">
        <v>60</v>
      </c>
      <c r="L1262" s="290" t="s">
        <v>454</v>
      </c>
      <c r="M1262" s="288" t="s">
        <v>1095</v>
      </c>
      <c r="N1262" s="288" t="s">
        <v>36</v>
      </c>
      <c r="O1262" s="290" t="s">
        <v>4120</v>
      </c>
      <c r="P1262" s="305" t="s">
        <v>37</v>
      </c>
      <c r="Q1262" s="289"/>
    </row>
    <row r="1263" spans="1:17" ht="57.6" x14ac:dyDescent="0.3">
      <c r="A1263" s="284" t="s">
        <v>30</v>
      </c>
      <c r="B1263" s="285" t="s">
        <v>5908</v>
      </c>
      <c r="C1263" s="285" t="s">
        <v>4145</v>
      </c>
      <c r="D1263" s="285" t="s">
        <v>4146</v>
      </c>
      <c r="E1263" s="304" t="s">
        <v>4147</v>
      </c>
      <c r="F1263" s="304" t="s">
        <v>4148</v>
      </c>
      <c r="G1263" s="304" t="s">
        <v>4149</v>
      </c>
      <c r="H1263" s="287" t="s">
        <v>33</v>
      </c>
      <c r="I1263" s="287" t="s">
        <v>8</v>
      </c>
      <c r="J1263" s="287" t="s">
        <v>5</v>
      </c>
      <c r="K1263" s="287" t="s">
        <v>60</v>
      </c>
      <c r="L1263" s="287" t="s">
        <v>454</v>
      </c>
      <c r="M1263" s="285" t="s">
        <v>1095</v>
      </c>
      <c r="N1263" s="285" t="s">
        <v>36</v>
      </c>
      <c r="O1263" s="287" t="s">
        <v>4120</v>
      </c>
      <c r="P1263" s="304" t="s">
        <v>37</v>
      </c>
      <c r="Q1263" s="286"/>
    </row>
    <row r="1264" spans="1:17" ht="57.6" x14ac:dyDescent="0.3">
      <c r="A1264" s="284" t="s">
        <v>30</v>
      </c>
      <c r="B1264" s="288" t="s">
        <v>5909</v>
      </c>
      <c r="C1264" s="288" t="s">
        <v>4150</v>
      </c>
      <c r="D1264" s="288" t="s">
        <v>4151</v>
      </c>
      <c r="E1264" s="305" t="s">
        <v>4152</v>
      </c>
      <c r="F1264" s="305" t="s">
        <v>4153</v>
      </c>
      <c r="G1264" s="305" t="s">
        <v>4154</v>
      </c>
      <c r="H1264" s="290" t="s">
        <v>33</v>
      </c>
      <c r="I1264" s="290" t="s">
        <v>8</v>
      </c>
      <c r="J1264" s="290" t="s">
        <v>5</v>
      </c>
      <c r="K1264" s="290" t="s">
        <v>60</v>
      </c>
      <c r="L1264" s="290" t="s">
        <v>454</v>
      </c>
      <c r="M1264" s="288" t="s">
        <v>1095</v>
      </c>
      <c r="N1264" s="288" t="s">
        <v>36</v>
      </c>
      <c r="O1264" s="290" t="s">
        <v>4120</v>
      </c>
      <c r="P1264" s="305" t="s">
        <v>37</v>
      </c>
      <c r="Q1264" s="289"/>
    </row>
    <row r="1265" spans="1:17" ht="57.6" x14ac:dyDescent="0.3">
      <c r="A1265" s="284" t="s">
        <v>30</v>
      </c>
      <c r="B1265" s="285" t="s">
        <v>5908</v>
      </c>
      <c r="C1265" s="285" t="s">
        <v>4155</v>
      </c>
      <c r="D1265" s="285" t="s">
        <v>4156</v>
      </c>
      <c r="E1265" s="304" t="s">
        <v>4157</v>
      </c>
      <c r="F1265" s="304" t="s">
        <v>4158</v>
      </c>
      <c r="G1265" s="304" t="s">
        <v>4159</v>
      </c>
      <c r="H1265" s="287" t="s">
        <v>33</v>
      </c>
      <c r="I1265" s="287" t="s">
        <v>8</v>
      </c>
      <c r="J1265" s="287" t="s">
        <v>5</v>
      </c>
      <c r="K1265" s="287" t="s">
        <v>60</v>
      </c>
      <c r="L1265" s="287" t="s">
        <v>454</v>
      </c>
      <c r="M1265" s="285" t="s">
        <v>1095</v>
      </c>
      <c r="N1265" s="285" t="s">
        <v>36</v>
      </c>
      <c r="O1265" s="287" t="s">
        <v>4120</v>
      </c>
      <c r="P1265" s="304" t="s">
        <v>37</v>
      </c>
      <c r="Q1265" s="286"/>
    </row>
    <row r="1266" spans="1:17" ht="57.6" x14ac:dyDescent="0.3">
      <c r="A1266" s="284" t="s">
        <v>30</v>
      </c>
      <c r="B1266" s="288" t="s">
        <v>5909</v>
      </c>
      <c r="C1266" s="288" t="s">
        <v>4160</v>
      </c>
      <c r="D1266" s="288" t="s">
        <v>4161</v>
      </c>
      <c r="E1266" s="305" t="s">
        <v>4162</v>
      </c>
      <c r="F1266" s="305" t="s">
        <v>4163</v>
      </c>
      <c r="G1266" s="305" t="s">
        <v>4164</v>
      </c>
      <c r="H1266" s="290" t="s">
        <v>33</v>
      </c>
      <c r="I1266" s="290" t="s">
        <v>8</v>
      </c>
      <c r="J1266" s="290" t="s">
        <v>5</v>
      </c>
      <c r="K1266" s="290" t="s">
        <v>60</v>
      </c>
      <c r="L1266" s="290" t="s">
        <v>454</v>
      </c>
      <c r="M1266" s="288" t="s">
        <v>1095</v>
      </c>
      <c r="N1266" s="288" t="s">
        <v>36</v>
      </c>
      <c r="O1266" s="290" t="s">
        <v>4120</v>
      </c>
      <c r="P1266" s="305" t="s">
        <v>37</v>
      </c>
      <c r="Q1266" s="289"/>
    </row>
    <row r="1267" spans="1:17" ht="57.6" x14ac:dyDescent="0.3">
      <c r="A1267" s="284" t="s">
        <v>30</v>
      </c>
      <c r="B1267" s="285" t="s">
        <v>5908</v>
      </c>
      <c r="C1267" s="285" t="s">
        <v>4165</v>
      </c>
      <c r="D1267" s="285" t="s">
        <v>4166</v>
      </c>
      <c r="E1267" s="304" t="s">
        <v>4167</v>
      </c>
      <c r="F1267" s="304" t="s">
        <v>4168</v>
      </c>
      <c r="G1267" s="304" t="s">
        <v>4169</v>
      </c>
      <c r="H1267" s="287" t="s">
        <v>33</v>
      </c>
      <c r="I1267" s="287" t="s">
        <v>8</v>
      </c>
      <c r="J1267" s="287" t="s">
        <v>5</v>
      </c>
      <c r="K1267" s="287" t="s">
        <v>60</v>
      </c>
      <c r="L1267" s="287" t="s">
        <v>454</v>
      </c>
      <c r="M1267" s="285" t="s">
        <v>1095</v>
      </c>
      <c r="N1267" s="285" t="s">
        <v>36</v>
      </c>
      <c r="O1267" s="287" t="s">
        <v>4120</v>
      </c>
      <c r="P1267" s="304" t="s">
        <v>37</v>
      </c>
      <c r="Q1267" s="286"/>
    </row>
    <row r="1268" spans="1:17" ht="57.6" x14ac:dyDescent="0.3">
      <c r="A1268" s="284" t="s">
        <v>30</v>
      </c>
      <c r="B1268" s="288" t="s">
        <v>5909</v>
      </c>
      <c r="C1268" s="288" t="s">
        <v>4170</v>
      </c>
      <c r="D1268" s="288" t="s">
        <v>4171</v>
      </c>
      <c r="E1268" s="305" t="s">
        <v>4172</v>
      </c>
      <c r="F1268" s="305" t="s">
        <v>4173</v>
      </c>
      <c r="G1268" s="305" t="s">
        <v>4174</v>
      </c>
      <c r="H1268" s="290" t="s">
        <v>33</v>
      </c>
      <c r="I1268" s="290" t="s">
        <v>8</v>
      </c>
      <c r="J1268" s="290" t="s">
        <v>5</v>
      </c>
      <c r="K1268" s="290" t="s">
        <v>60</v>
      </c>
      <c r="L1268" s="290" t="s">
        <v>454</v>
      </c>
      <c r="M1268" s="288" t="s">
        <v>1095</v>
      </c>
      <c r="N1268" s="288" t="s">
        <v>36</v>
      </c>
      <c r="O1268" s="290" t="s">
        <v>4120</v>
      </c>
      <c r="P1268" s="305" t="s">
        <v>37</v>
      </c>
      <c r="Q1268" s="289"/>
    </row>
    <row r="1269" spans="1:17" ht="57.6" x14ac:dyDescent="0.3">
      <c r="A1269" s="284" t="s">
        <v>30</v>
      </c>
      <c r="B1269" s="285" t="s">
        <v>5904</v>
      </c>
      <c r="C1269" s="285" t="s">
        <v>4175</v>
      </c>
      <c r="D1269" s="285" t="s">
        <v>4176</v>
      </c>
      <c r="E1269" s="304" t="s">
        <v>4177</v>
      </c>
      <c r="F1269" s="304" t="s">
        <v>4562</v>
      </c>
      <c r="G1269" s="304" t="s">
        <v>4563</v>
      </c>
      <c r="H1269" s="287" t="s">
        <v>33</v>
      </c>
      <c r="I1269" s="287" t="s">
        <v>8</v>
      </c>
      <c r="J1269" s="287" t="s">
        <v>5</v>
      </c>
      <c r="K1269" s="287" t="s">
        <v>60</v>
      </c>
      <c r="L1269" s="287" t="s">
        <v>454</v>
      </c>
      <c r="M1269" s="285" t="s">
        <v>1095</v>
      </c>
      <c r="N1269" s="285" t="s">
        <v>36</v>
      </c>
      <c r="O1269" s="287" t="s">
        <v>4120</v>
      </c>
      <c r="P1269" s="304" t="s">
        <v>37</v>
      </c>
      <c r="Q1269" s="286"/>
    </row>
    <row r="1270" spans="1:17" ht="72" x14ac:dyDescent="0.3">
      <c r="A1270" s="284" t="s">
        <v>30</v>
      </c>
      <c r="B1270" s="288" t="s">
        <v>5908</v>
      </c>
      <c r="C1270" s="288" t="s">
        <v>4118</v>
      </c>
      <c r="D1270" s="288" t="s">
        <v>4119</v>
      </c>
      <c r="E1270" s="305" t="s">
        <v>5910</v>
      </c>
      <c r="F1270" s="305" t="s">
        <v>3977</v>
      </c>
      <c r="G1270" s="305" t="s">
        <v>5911</v>
      </c>
      <c r="H1270" s="290" t="s">
        <v>358</v>
      </c>
      <c r="I1270" s="290" t="s">
        <v>8</v>
      </c>
      <c r="J1270" s="290" t="s">
        <v>5</v>
      </c>
      <c r="K1270" s="290" t="s">
        <v>60</v>
      </c>
      <c r="L1270" s="290" t="s">
        <v>454</v>
      </c>
      <c r="M1270" s="288" t="s">
        <v>1095</v>
      </c>
      <c r="N1270" s="288" t="s">
        <v>36</v>
      </c>
      <c r="O1270" s="290" t="s">
        <v>4120</v>
      </c>
      <c r="P1270" s="305" t="s">
        <v>37</v>
      </c>
      <c r="Q1270" s="289"/>
    </row>
    <row r="1271" spans="1:17" ht="72" x14ac:dyDescent="0.3">
      <c r="A1271" s="284" t="s">
        <v>30</v>
      </c>
      <c r="B1271" s="285" t="s">
        <v>5909</v>
      </c>
      <c r="C1271" s="285" t="s">
        <v>4143</v>
      </c>
      <c r="D1271" s="285" t="s">
        <v>4144</v>
      </c>
      <c r="E1271" s="304" t="s">
        <v>5912</v>
      </c>
      <c r="F1271" s="304" t="s">
        <v>5913</v>
      </c>
      <c r="G1271" s="304" t="s">
        <v>5914</v>
      </c>
      <c r="H1271" s="287" t="s">
        <v>358</v>
      </c>
      <c r="I1271" s="287" t="s">
        <v>8</v>
      </c>
      <c r="J1271" s="287" t="s">
        <v>5</v>
      </c>
      <c r="K1271" s="287" t="s">
        <v>60</v>
      </c>
      <c r="L1271" s="287" t="s">
        <v>454</v>
      </c>
      <c r="M1271" s="285" t="s">
        <v>1095</v>
      </c>
      <c r="N1271" s="285" t="s">
        <v>36</v>
      </c>
      <c r="O1271" s="287" t="s">
        <v>4120</v>
      </c>
      <c r="P1271" s="304" t="s">
        <v>37</v>
      </c>
      <c r="Q1271" s="286"/>
    </row>
    <row r="1272" spans="1:17" ht="57.6" x14ac:dyDescent="0.3">
      <c r="A1272" s="284" t="s">
        <v>30</v>
      </c>
      <c r="B1272" s="288" t="s">
        <v>5688</v>
      </c>
      <c r="C1272" s="288"/>
      <c r="D1272" s="288" t="s">
        <v>4178</v>
      </c>
      <c r="E1272" s="305" t="s">
        <v>4179</v>
      </c>
      <c r="F1272" s="305" t="s">
        <v>4180</v>
      </c>
      <c r="G1272" s="305" t="s">
        <v>4181</v>
      </c>
      <c r="H1272" s="290" t="s">
        <v>33</v>
      </c>
      <c r="I1272" s="290" t="s">
        <v>4</v>
      </c>
      <c r="J1272" s="290" t="s">
        <v>5</v>
      </c>
      <c r="K1272" s="290" t="s">
        <v>60</v>
      </c>
      <c r="L1272" s="290" t="s">
        <v>454</v>
      </c>
      <c r="M1272" s="288" t="s">
        <v>1095</v>
      </c>
      <c r="N1272" s="288" t="s">
        <v>36</v>
      </c>
      <c r="O1272" s="290" t="s">
        <v>13</v>
      </c>
      <c r="P1272" s="305" t="s">
        <v>37</v>
      </c>
      <c r="Q1272" s="289"/>
    </row>
    <row r="1273" spans="1:17" ht="43.2" x14ac:dyDescent="0.3">
      <c r="A1273" s="284" t="s">
        <v>30</v>
      </c>
      <c r="B1273" s="285" t="s">
        <v>5416</v>
      </c>
      <c r="C1273" s="285" t="s">
        <v>4182</v>
      </c>
      <c r="D1273" s="285" t="s">
        <v>4183</v>
      </c>
      <c r="E1273" s="304" t="s">
        <v>4184</v>
      </c>
      <c r="F1273" s="304" t="s">
        <v>4185</v>
      </c>
      <c r="G1273" s="304" t="s">
        <v>4186</v>
      </c>
      <c r="H1273" s="287" t="s">
        <v>33</v>
      </c>
      <c r="I1273" s="287" t="s">
        <v>8</v>
      </c>
      <c r="J1273" s="287" t="s">
        <v>5</v>
      </c>
      <c r="K1273" s="287" t="s">
        <v>60</v>
      </c>
      <c r="L1273" s="287" t="s">
        <v>848</v>
      </c>
      <c r="M1273" s="285" t="s">
        <v>62</v>
      </c>
      <c r="N1273" s="285" t="s">
        <v>36</v>
      </c>
      <c r="O1273" s="287" t="s">
        <v>13</v>
      </c>
      <c r="P1273" s="304" t="s">
        <v>37</v>
      </c>
      <c r="Q1273" s="286"/>
    </row>
    <row r="1274" spans="1:17" ht="43.2" x14ac:dyDescent="0.3">
      <c r="A1274" s="284" t="s">
        <v>30</v>
      </c>
      <c r="B1274" s="288" t="s">
        <v>5416</v>
      </c>
      <c r="C1274" s="288" t="s">
        <v>4187</v>
      </c>
      <c r="D1274" s="288" t="s">
        <v>4188</v>
      </c>
      <c r="E1274" s="305" t="s">
        <v>4189</v>
      </c>
      <c r="F1274" s="305" t="s">
        <v>5421</v>
      </c>
      <c r="G1274" s="305" t="s">
        <v>5422</v>
      </c>
      <c r="H1274" s="290" t="s">
        <v>33</v>
      </c>
      <c r="I1274" s="290" t="s">
        <v>8</v>
      </c>
      <c r="J1274" s="290" t="s">
        <v>5</v>
      </c>
      <c r="K1274" s="290" t="s">
        <v>60</v>
      </c>
      <c r="L1274" s="290" t="s">
        <v>848</v>
      </c>
      <c r="M1274" s="288" t="s">
        <v>62</v>
      </c>
      <c r="N1274" s="288" t="s">
        <v>36</v>
      </c>
      <c r="O1274" s="290" t="s">
        <v>13</v>
      </c>
      <c r="P1274" s="305" t="s">
        <v>37</v>
      </c>
      <c r="Q1274" s="289"/>
    </row>
    <row r="1275" spans="1:17" ht="43.2" x14ac:dyDescent="0.3">
      <c r="A1275" s="284" t="s">
        <v>30</v>
      </c>
      <c r="B1275" s="285" t="s">
        <v>5416</v>
      </c>
      <c r="C1275" s="285" t="s">
        <v>4191</v>
      </c>
      <c r="D1275" s="285" t="s">
        <v>4192</v>
      </c>
      <c r="E1275" s="304" t="s">
        <v>4193</v>
      </c>
      <c r="F1275" s="304" t="s">
        <v>4190</v>
      </c>
      <c r="G1275" s="304" t="s">
        <v>4194</v>
      </c>
      <c r="H1275" s="287" t="s">
        <v>33</v>
      </c>
      <c r="I1275" s="287" t="s">
        <v>8</v>
      </c>
      <c r="J1275" s="287" t="s">
        <v>5</v>
      </c>
      <c r="K1275" s="287" t="s">
        <v>60</v>
      </c>
      <c r="L1275" s="287" t="s">
        <v>848</v>
      </c>
      <c r="M1275" s="285" t="s">
        <v>62</v>
      </c>
      <c r="N1275" s="285" t="s">
        <v>36</v>
      </c>
      <c r="O1275" s="287" t="s">
        <v>13</v>
      </c>
      <c r="P1275" s="304" t="s">
        <v>37</v>
      </c>
      <c r="Q1275" s="286"/>
    </row>
    <row r="1276" spans="1:17" ht="43.2" x14ac:dyDescent="0.3">
      <c r="A1276" s="284" t="s">
        <v>30</v>
      </c>
      <c r="B1276" s="288" t="s">
        <v>5416</v>
      </c>
      <c r="C1276" s="288" t="s">
        <v>4195</v>
      </c>
      <c r="D1276" s="288" t="s">
        <v>4196</v>
      </c>
      <c r="E1276" s="305" t="s">
        <v>4197</v>
      </c>
      <c r="F1276" s="305" t="s">
        <v>4198</v>
      </c>
      <c r="G1276" s="305" t="s">
        <v>4199</v>
      </c>
      <c r="H1276" s="290" t="s">
        <v>33</v>
      </c>
      <c r="I1276" s="290" t="s">
        <v>8</v>
      </c>
      <c r="J1276" s="290" t="s">
        <v>5</v>
      </c>
      <c r="K1276" s="290" t="s">
        <v>60</v>
      </c>
      <c r="L1276" s="290" t="s">
        <v>848</v>
      </c>
      <c r="M1276" s="288" t="s">
        <v>62</v>
      </c>
      <c r="N1276" s="288" t="s">
        <v>36</v>
      </c>
      <c r="O1276" s="290" t="s">
        <v>13</v>
      </c>
      <c r="P1276" s="305" t="s">
        <v>37</v>
      </c>
      <c r="Q1276" s="289"/>
    </row>
    <row r="1277" spans="1:17" ht="43.2" x14ac:dyDescent="0.3">
      <c r="A1277" s="284" t="s">
        <v>30</v>
      </c>
      <c r="B1277" s="285" t="s">
        <v>5423</v>
      </c>
      <c r="C1277" s="285" t="s">
        <v>4200</v>
      </c>
      <c r="D1277" s="285" t="s">
        <v>4201</v>
      </c>
      <c r="E1277" s="304" t="s">
        <v>4202</v>
      </c>
      <c r="F1277" s="304" t="s">
        <v>5424</v>
      </c>
      <c r="G1277" s="304" t="s">
        <v>5425</v>
      </c>
      <c r="H1277" s="287" t="s">
        <v>33</v>
      </c>
      <c r="I1277" s="287" t="s">
        <v>8</v>
      </c>
      <c r="J1277" s="287" t="s">
        <v>5</v>
      </c>
      <c r="K1277" s="287" t="s">
        <v>60</v>
      </c>
      <c r="L1277" s="287" t="s">
        <v>848</v>
      </c>
      <c r="M1277" s="285" t="s">
        <v>62</v>
      </c>
      <c r="N1277" s="285" t="s">
        <v>36</v>
      </c>
      <c r="O1277" s="287" t="s">
        <v>13</v>
      </c>
      <c r="P1277" s="304" t="s">
        <v>37</v>
      </c>
      <c r="Q1277" s="286"/>
    </row>
    <row r="1278" spans="1:17" ht="43.2" x14ac:dyDescent="0.3">
      <c r="A1278" s="284" t="s">
        <v>30</v>
      </c>
      <c r="B1278" s="288" t="s">
        <v>5416</v>
      </c>
      <c r="C1278" s="288" t="s">
        <v>4205</v>
      </c>
      <c r="D1278" s="288" t="s">
        <v>4206</v>
      </c>
      <c r="E1278" s="305" t="s">
        <v>4207</v>
      </c>
      <c r="F1278" s="305" t="s">
        <v>4208</v>
      </c>
      <c r="G1278" s="305" t="s">
        <v>4209</v>
      </c>
      <c r="H1278" s="290" t="s">
        <v>33</v>
      </c>
      <c r="I1278" s="290" t="s">
        <v>8</v>
      </c>
      <c r="J1278" s="290" t="s">
        <v>5</v>
      </c>
      <c r="K1278" s="290" t="s">
        <v>60</v>
      </c>
      <c r="L1278" s="290" t="s">
        <v>848</v>
      </c>
      <c r="M1278" s="288" t="s">
        <v>62</v>
      </c>
      <c r="N1278" s="288" t="s">
        <v>36</v>
      </c>
      <c r="O1278" s="290" t="s">
        <v>13</v>
      </c>
      <c r="P1278" s="305" t="s">
        <v>37</v>
      </c>
      <c r="Q1278" s="289"/>
    </row>
    <row r="1279" spans="1:17" ht="43.2" x14ac:dyDescent="0.3">
      <c r="A1279" s="284" t="s">
        <v>30</v>
      </c>
      <c r="B1279" s="285" t="s">
        <v>5712</v>
      </c>
      <c r="C1279" s="285" t="s">
        <v>4210</v>
      </c>
      <c r="D1279" s="285" t="s">
        <v>4211</v>
      </c>
      <c r="E1279" s="304" t="s">
        <v>4212</v>
      </c>
      <c r="F1279" s="304" t="s">
        <v>4213</v>
      </c>
      <c r="G1279" s="304" t="s">
        <v>4214</v>
      </c>
      <c r="H1279" s="287" t="s">
        <v>33</v>
      </c>
      <c r="I1279" s="287" t="s">
        <v>8</v>
      </c>
      <c r="J1279" s="287" t="s">
        <v>5</v>
      </c>
      <c r="K1279" s="287" t="s">
        <v>60</v>
      </c>
      <c r="L1279" s="287" t="s">
        <v>848</v>
      </c>
      <c r="M1279" s="285" t="s">
        <v>62</v>
      </c>
      <c r="N1279" s="285" t="s">
        <v>36</v>
      </c>
      <c r="O1279" s="287" t="s">
        <v>13</v>
      </c>
      <c r="P1279" s="304" t="s">
        <v>37</v>
      </c>
      <c r="Q1279" s="286"/>
    </row>
    <row r="1280" spans="1:17" ht="43.2" x14ac:dyDescent="0.3">
      <c r="A1280" s="284" t="s">
        <v>30</v>
      </c>
      <c r="B1280" s="288" t="s">
        <v>5416</v>
      </c>
      <c r="C1280" s="288" t="s">
        <v>4215</v>
      </c>
      <c r="D1280" s="288" t="s">
        <v>4216</v>
      </c>
      <c r="E1280" s="305" t="s">
        <v>4217</v>
      </c>
      <c r="F1280" s="305" t="s">
        <v>4218</v>
      </c>
      <c r="G1280" s="305" t="s">
        <v>4219</v>
      </c>
      <c r="H1280" s="290" t="s">
        <v>33</v>
      </c>
      <c r="I1280" s="290" t="s">
        <v>8</v>
      </c>
      <c r="J1280" s="290" t="s">
        <v>5</v>
      </c>
      <c r="K1280" s="290" t="s">
        <v>60</v>
      </c>
      <c r="L1280" s="290" t="s">
        <v>848</v>
      </c>
      <c r="M1280" s="288" t="s">
        <v>62</v>
      </c>
      <c r="N1280" s="288" t="s">
        <v>36</v>
      </c>
      <c r="O1280" s="290" t="s">
        <v>13</v>
      </c>
      <c r="P1280" s="305" t="s">
        <v>37</v>
      </c>
      <c r="Q1280" s="289"/>
    </row>
    <row r="1281" spans="1:17" ht="43.2" x14ac:dyDescent="0.3">
      <c r="A1281" s="284" t="s">
        <v>30</v>
      </c>
      <c r="B1281" s="285" t="s">
        <v>5416</v>
      </c>
      <c r="C1281" s="285" t="s">
        <v>4220</v>
      </c>
      <c r="D1281" s="285" t="s">
        <v>4221</v>
      </c>
      <c r="E1281" s="304" t="s">
        <v>4222</v>
      </c>
      <c r="F1281" s="304" t="s">
        <v>4223</v>
      </c>
      <c r="G1281" s="304" t="s">
        <v>4224</v>
      </c>
      <c r="H1281" s="287" t="s">
        <v>33</v>
      </c>
      <c r="I1281" s="287" t="s">
        <v>8</v>
      </c>
      <c r="J1281" s="287" t="s">
        <v>5</v>
      </c>
      <c r="K1281" s="287" t="s">
        <v>60</v>
      </c>
      <c r="L1281" s="287" t="s">
        <v>848</v>
      </c>
      <c r="M1281" s="285" t="s">
        <v>62</v>
      </c>
      <c r="N1281" s="285" t="s">
        <v>36</v>
      </c>
      <c r="O1281" s="287" t="s">
        <v>13</v>
      </c>
      <c r="P1281" s="304" t="s">
        <v>37</v>
      </c>
      <c r="Q1281" s="286"/>
    </row>
    <row r="1282" spans="1:17" ht="43.2" x14ac:dyDescent="0.3">
      <c r="A1282" s="284" t="s">
        <v>30</v>
      </c>
      <c r="B1282" s="288" t="s">
        <v>5416</v>
      </c>
      <c r="C1282" s="288" t="s">
        <v>4225</v>
      </c>
      <c r="D1282" s="288" t="s">
        <v>4226</v>
      </c>
      <c r="E1282" s="305" t="s">
        <v>4227</v>
      </c>
      <c r="F1282" s="305" t="s">
        <v>5426</v>
      </c>
      <c r="G1282" s="305" t="s">
        <v>5427</v>
      </c>
      <c r="H1282" s="290" t="s">
        <v>33</v>
      </c>
      <c r="I1282" s="290" t="s">
        <v>8</v>
      </c>
      <c r="J1282" s="290" t="s">
        <v>5</v>
      </c>
      <c r="K1282" s="290" t="s">
        <v>60</v>
      </c>
      <c r="L1282" s="290" t="s">
        <v>848</v>
      </c>
      <c r="M1282" s="288" t="s">
        <v>62</v>
      </c>
      <c r="N1282" s="288" t="s">
        <v>36</v>
      </c>
      <c r="O1282" s="290" t="s">
        <v>13</v>
      </c>
      <c r="P1282" s="305" t="s">
        <v>37</v>
      </c>
      <c r="Q1282" s="289"/>
    </row>
    <row r="1283" spans="1:17" ht="43.2" x14ac:dyDescent="0.3">
      <c r="A1283" s="284" t="s">
        <v>30</v>
      </c>
      <c r="B1283" s="285" t="s">
        <v>5416</v>
      </c>
      <c r="C1283" s="285" t="s">
        <v>4230</v>
      </c>
      <c r="D1283" s="285" t="s">
        <v>4231</v>
      </c>
      <c r="E1283" s="304" t="s">
        <v>4232</v>
      </c>
      <c r="F1283" s="304" t="s">
        <v>5428</v>
      </c>
      <c r="G1283" s="304" t="s">
        <v>5429</v>
      </c>
      <c r="H1283" s="287" t="s">
        <v>33</v>
      </c>
      <c r="I1283" s="287" t="s">
        <v>8</v>
      </c>
      <c r="J1283" s="287" t="s">
        <v>5</v>
      </c>
      <c r="K1283" s="287" t="s">
        <v>60</v>
      </c>
      <c r="L1283" s="287" t="s">
        <v>848</v>
      </c>
      <c r="M1283" s="285" t="s">
        <v>62</v>
      </c>
      <c r="N1283" s="285" t="s">
        <v>36</v>
      </c>
      <c r="O1283" s="287" t="s">
        <v>13</v>
      </c>
      <c r="P1283" s="304" t="s">
        <v>37</v>
      </c>
      <c r="Q1283" s="286"/>
    </row>
    <row r="1284" spans="1:17" ht="57.6" x14ac:dyDescent="0.3">
      <c r="A1284" s="284" t="s">
        <v>30</v>
      </c>
      <c r="B1284" s="288" t="s">
        <v>6563</v>
      </c>
      <c r="C1284" s="288"/>
      <c r="D1284" s="288" t="s">
        <v>4235</v>
      </c>
      <c r="E1284" s="305" t="s">
        <v>4236</v>
      </c>
      <c r="F1284" s="305" t="s">
        <v>4237</v>
      </c>
      <c r="G1284" s="305" t="s">
        <v>4238</v>
      </c>
      <c r="H1284" s="290" t="s">
        <v>33</v>
      </c>
      <c r="I1284" s="290" t="s">
        <v>4</v>
      </c>
      <c r="J1284" s="290" t="s">
        <v>5</v>
      </c>
      <c r="K1284" s="290" t="s">
        <v>60</v>
      </c>
      <c r="L1284" s="290" t="s">
        <v>848</v>
      </c>
      <c r="M1284" s="288" t="s">
        <v>62</v>
      </c>
      <c r="N1284" s="288" t="s">
        <v>36</v>
      </c>
      <c r="O1284" s="290" t="s">
        <v>13</v>
      </c>
      <c r="P1284" s="305" t="s">
        <v>37</v>
      </c>
      <c r="Q1284" s="289"/>
    </row>
    <row r="1285" spans="1:17" ht="57.6" x14ac:dyDescent="0.3">
      <c r="A1285" s="284" t="s">
        <v>30</v>
      </c>
      <c r="B1285" s="285" t="s">
        <v>6563</v>
      </c>
      <c r="C1285" s="285"/>
      <c r="D1285" s="285" t="s">
        <v>4239</v>
      </c>
      <c r="E1285" s="304" t="s">
        <v>4240</v>
      </c>
      <c r="F1285" s="304" t="s">
        <v>4805</v>
      </c>
      <c r="G1285" s="304" t="s">
        <v>4806</v>
      </c>
      <c r="H1285" s="287" t="s">
        <v>33</v>
      </c>
      <c r="I1285" s="287" t="s">
        <v>4</v>
      </c>
      <c r="J1285" s="287" t="s">
        <v>5</v>
      </c>
      <c r="K1285" s="287" t="s">
        <v>60</v>
      </c>
      <c r="L1285" s="287" t="s">
        <v>848</v>
      </c>
      <c r="M1285" s="285" t="s">
        <v>62</v>
      </c>
      <c r="N1285" s="285" t="s">
        <v>36</v>
      </c>
      <c r="O1285" s="287" t="s">
        <v>13</v>
      </c>
      <c r="P1285" s="304" t="s">
        <v>37</v>
      </c>
      <c r="Q1285" s="286"/>
    </row>
    <row r="1286" spans="1:17" ht="57.6" x14ac:dyDescent="0.3">
      <c r="A1286" s="284" t="s">
        <v>30</v>
      </c>
      <c r="B1286" s="288" t="s">
        <v>5219</v>
      </c>
      <c r="C1286" s="288"/>
      <c r="D1286" s="288" t="s">
        <v>4243</v>
      </c>
      <c r="E1286" s="305" t="s">
        <v>4244</v>
      </c>
      <c r="F1286" s="305" t="s">
        <v>4245</v>
      </c>
      <c r="G1286" s="305" t="s">
        <v>4246</v>
      </c>
      <c r="H1286" s="290" t="s">
        <v>33</v>
      </c>
      <c r="I1286" s="290" t="s">
        <v>4</v>
      </c>
      <c r="J1286" s="290" t="s">
        <v>5</v>
      </c>
      <c r="K1286" s="290" t="s">
        <v>42</v>
      </c>
      <c r="L1286" s="290" t="s">
        <v>48</v>
      </c>
      <c r="M1286" s="288" t="s">
        <v>44</v>
      </c>
      <c r="N1286" s="288" t="s">
        <v>36</v>
      </c>
      <c r="O1286" s="290"/>
      <c r="P1286" s="305" t="s">
        <v>37</v>
      </c>
      <c r="Q1286" s="289"/>
    </row>
    <row r="1287" spans="1:17" ht="100.8" x14ac:dyDescent="0.3">
      <c r="A1287" s="284" t="s">
        <v>30</v>
      </c>
      <c r="B1287" s="285" t="s">
        <v>6550</v>
      </c>
      <c r="C1287" s="285" t="s">
        <v>4247</v>
      </c>
      <c r="D1287" s="285" t="s">
        <v>5915</v>
      </c>
      <c r="E1287" s="304" t="s">
        <v>5916</v>
      </c>
      <c r="F1287" s="304" t="s">
        <v>5917</v>
      </c>
      <c r="G1287" s="304" t="s">
        <v>5918</v>
      </c>
      <c r="H1287" s="287" t="s">
        <v>358</v>
      </c>
      <c r="I1287" s="287" t="s">
        <v>8</v>
      </c>
      <c r="J1287" s="287" t="s">
        <v>5</v>
      </c>
      <c r="K1287" s="287" t="s">
        <v>969</v>
      </c>
      <c r="L1287" s="287" t="s">
        <v>4249</v>
      </c>
      <c r="M1287" s="285" t="s">
        <v>5919</v>
      </c>
      <c r="N1287" s="285" t="s">
        <v>101</v>
      </c>
      <c r="O1287" s="287"/>
      <c r="P1287" s="304" t="s">
        <v>37</v>
      </c>
      <c r="Q1287" s="286"/>
    </row>
    <row r="1288" spans="1:17" ht="100.8" x14ac:dyDescent="0.3">
      <c r="A1288" s="284" t="s">
        <v>30</v>
      </c>
      <c r="B1288" s="288" t="s">
        <v>6432</v>
      </c>
      <c r="C1288" s="288" t="s">
        <v>5920</v>
      </c>
      <c r="D1288" s="288" t="s">
        <v>5921</v>
      </c>
      <c r="E1288" s="305" t="s">
        <v>5922</v>
      </c>
      <c r="F1288" s="305" t="s">
        <v>5952</v>
      </c>
      <c r="G1288" s="305" t="s">
        <v>5953</v>
      </c>
      <c r="H1288" s="290" t="s">
        <v>358</v>
      </c>
      <c r="I1288" s="290" t="s">
        <v>8</v>
      </c>
      <c r="J1288" s="290" t="s">
        <v>5</v>
      </c>
      <c r="K1288" s="290" t="s">
        <v>969</v>
      </c>
      <c r="L1288" s="290" t="s">
        <v>4249</v>
      </c>
      <c r="M1288" s="288" t="s">
        <v>4248</v>
      </c>
      <c r="N1288" s="288" t="s">
        <v>101</v>
      </c>
      <c r="O1288" s="290" t="s">
        <v>5923</v>
      </c>
      <c r="P1288" s="305" t="s">
        <v>37</v>
      </c>
      <c r="Q1288" s="289"/>
    </row>
    <row r="1289" spans="1:17" ht="72" x14ac:dyDescent="0.3">
      <c r="A1289" s="284" t="s">
        <v>30</v>
      </c>
      <c r="B1289" s="285" t="s">
        <v>5924</v>
      </c>
      <c r="C1289" s="285" t="s">
        <v>5430</v>
      </c>
      <c r="D1289" s="285" t="s">
        <v>5431</v>
      </c>
      <c r="E1289" s="304" t="s">
        <v>5432</v>
      </c>
      <c r="F1289" s="304" t="s">
        <v>5433</v>
      </c>
      <c r="G1289" s="304" t="s">
        <v>5434</v>
      </c>
      <c r="H1289" s="287" t="s">
        <v>358</v>
      </c>
      <c r="I1289" s="287" t="s">
        <v>8</v>
      </c>
      <c r="J1289" s="287" t="s">
        <v>5</v>
      </c>
      <c r="K1289" s="287" t="s">
        <v>969</v>
      </c>
      <c r="L1289" s="287" t="s">
        <v>4249</v>
      </c>
      <c r="M1289" s="285" t="s">
        <v>5435</v>
      </c>
      <c r="N1289" s="285" t="s">
        <v>2017</v>
      </c>
      <c r="O1289" s="287" t="s">
        <v>6275</v>
      </c>
      <c r="P1289" s="304" t="s">
        <v>37</v>
      </c>
      <c r="Q1289" s="286"/>
    </row>
    <row r="1290" spans="1:17" ht="57.6" x14ac:dyDescent="0.3">
      <c r="A1290" s="284" t="s">
        <v>30</v>
      </c>
      <c r="B1290" s="288" t="s">
        <v>6145</v>
      </c>
      <c r="C1290" s="288" t="s">
        <v>4250</v>
      </c>
      <c r="D1290" s="288" t="s">
        <v>4251</v>
      </c>
      <c r="E1290" s="305" t="s">
        <v>4252</v>
      </c>
      <c r="F1290" s="305" t="s">
        <v>4253</v>
      </c>
      <c r="G1290" s="305" t="s">
        <v>4254</v>
      </c>
      <c r="H1290" s="290" t="s">
        <v>68</v>
      </c>
      <c r="I1290" s="290" t="s">
        <v>16</v>
      </c>
      <c r="J1290" s="290" t="s">
        <v>6</v>
      </c>
      <c r="K1290" s="290" t="s">
        <v>969</v>
      </c>
      <c r="L1290" s="290" t="s">
        <v>4809</v>
      </c>
      <c r="M1290" s="288" t="s">
        <v>6582</v>
      </c>
      <c r="N1290" s="288" t="s">
        <v>101</v>
      </c>
      <c r="O1290" s="290"/>
      <c r="P1290" s="305" t="s">
        <v>37</v>
      </c>
      <c r="Q1290" s="289"/>
    </row>
    <row r="1291" spans="1:17" ht="72" x14ac:dyDescent="0.3">
      <c r="A1291" s="284" t="s">
        <v>30</v>
      </c>
      <c r="B1291" s="285" t="s">
        <v>6432</v>
      </c>
      <c r="C1291" s="285" t="s">
        <v>6276</v>
      </c>
      <c r="D1291" s="285" t="s">
        <v>6277</v>
      </c>
      <c r="E1291" s="304" t="s">
        <v>5926</v>
      </c>
      <c r="F1291" s="304" t="s">
        <v>5927</v>
      </c>
      <c r="G1291" s="304" t="s">
        <v>5928</v>
      </c>
      <c r="H1291" s="287" t="s">
        <v>358</v>
      </c>
      <c r="I1291" s="287" t="s">
        <v>8</v>
      </c>
      <c r="J1291" s="287" t="s">
        <v>5</v>
      </c>
      <c r="K1291" s="287" t="s">
        <v>969</v>
      </c>
      <c r="L1291" s="287" t="s">
        <v>4249</v>
      </c>
      <c r="M1291" s="285" t="s">
        <v>4248</v>
      </c>
      <c r="N1291" s="285" t="s">
        <v>101</v>
      </c>
      <c r="O1291" s="287" t="s">
        <v>5929</v>
      </c>
      <c r="P1291" s="304" t="s">
        <v>37</v>
      </c>
      <c r="Q1291" s="286"/>
    </row>
    <row r="1292" spans="1:17" ht="72" x14ac:dyDescent="0.3">
      <c r="A1292" s="284" t="s">
        <v>30</v>
      </c>
      <c r="B1292" s="288" t="s">
        <v>5187</v>
      </c>
      <c r="C1292" s="288" t="s">
        <v>4255</v>
      </c>
      <c r="D1292" s="288" t="s">
        <v>4256</v>
      </c>
      <c r="E1292" s="305" t="s">
        <v>4257</v>
      </c>
      <c r="F1292" s="305" t="s">
        <v>5436</v>
      </c>
      <c r="G1292" s="305" t="s">
        <v>5437</v>
      </c>
      <c r="H1292" s="290" t="s">
        <v>358</v>
      </c>
      <c r="I1292" s="290" t="s">
        <v>8</v>
      </c>
      <c r="J1292" s="290" t="s">
        <v>5</v>
      </c>
      <c r="K1292" s="290" t="s">
        <v>969</v>
      </c>
      <c r="L1292" s="290" t="s">
        <v>4249</v>
      </c>
      <c r="M1292" s="288" t="s">
        <v>4688</v>
      </c>
      <c r="N1292" s="288" t="s">
        <v>101</v>
      </c>
      <c r="O1292" s="290"/>
      <c r="P1292" s="305" t="s">
        <v>37</v>
      </c>
      <c r="Q1292" s="289"/>
    </row>
    <row r="1293" spans="1:17" ht="57.6" x14ac:dyDescent="0.3">
      <c r="A1293" s="284" t="s">
        <v>30</v>
      </c>
      <c r="B1293" s="285" t="s">
        <v>5187</v>
      </c>
      <c r="C1293" s="285" t="s">
        <v>4258</v>
      </c>
      <c r="D1293" s="285" t="s">
        <v>4259</v>
      </c>
      <c r="E1293" s="304" t="s">
        <v>4260</v>
      </c>
      <c r="F1293" s="304" t="s">
        <v>5438</v>
      </c>
      <c r="G1293" s="304" t="s">
        <v>5439</v>
      </c>
      <c r="H1293" s="287" t="s">
        <v>358</v>
      </c>
      <c r="I1293" s="287" t="s">
        <v>8</v>
      </c>
      <c r="J1293" s="287" t="s">
        <v>5</v>
      </c>
      <c r="K1293" s="287" t="s">
        <v>969</v>
      </c>
      <c r="L1293" s="287" t="s">
        <v>4249</v>
      </c>
      <c r="M1293" s="285" t="s">
        <v>4688</v>
      </c>
      <c r="N1293" s="285" t="s">
        <v>101</v>
      </c>
      <c r="O1293" s="287"/>
      <c r="P1293" s="304" t="s">
        <v>37</v>
      </c>
      <c r="Q1293" s="286"/>
    </row>
    <row r="1294" spans="1:17" ht="57.6" x14ac:dyDescent="0.3">
      <c r="A1294" s="284" t="s">
        <v>30</v>
      </c>
      <c r="B1294" s="288" t="s">
        <v>5187</v>
      </c>
      <c r="C1294" s="288" t="s">
        <v>4261</v>
      </c>
      <c r="D1294" s="288" t="s">
        <v>4262</v>
      </c>
      <c r="E1294" s="305" t="s">
        <v>4263</v>
      </c>
      <c r="F1294" s="305" t="s">
        <v>5440</v>
      </c>
      <c r="G1294" s="305" t="s">
        <v>5441</v>
      </c>
      <c r="H1294" s="290" t="s">
        <v>358</v>
      </c>
      <c r="I1294" s="290" t="s">
        <v>8</v>
      </c>
      <c r="J1294" s="290" t="s">
        <v>5</v>
      </c>
      <c r="K1294" s="290" t="s">
        <v>969</v>
      </c>
      <c r="L1294" s="290" t="s">
        <v>4249</v>
      </c>
      <c r="M1294" s="288" t="s">
        <v>4688</v>
      </c>
      <c r="N1294" s="288" t="s">
        <v>101</v>
      </c>
      <c r="O1294" s="290"/>
      <c r="P1294" s="305" t="s">
        <v>37</v>
      </c>
      <c r="Q1294" s="289"/>
    </row>
    <row r="1295" spans="1:17" ht="57.6" x14ac:dyDescent="0.3">
      <c r="A1295" s="284" t="s">
        <v>30</v>
      </c>
      <c r="B1295" s="285" t="s">
        <v>5187</v>
      </c>
      <c r="C1295" s="285" t="s">
        <v>4264</v>
      </c>
      <c r="D1295" s="285" t="s">
        <v>4265</v>
      </c>
      <c r="E1295" s="304" t="s">
        <v>4266</v>
      </c>
      <c r="F1295" s="304" t="s">
        <v>5442</v>
      </c>
      <c r="G1295" s="304" t="s">
        <v>5443</v>
      </c>
      <c r="H1295" s="287" t="s">
        <v>358</v>
      </c>
      <c r="I1295" s="287" t="s">
        <v>8</v>
      </c>
      <c r="J1295" s="287" t="s">
        <v>5</v>
      </c>
      <c r="K1295" s="287" t="s">
        <v>969</v>
      </c>
      <c r="L1295" s="287" t="s">
        <v>4249</v>
      </c>
      <c r="M1295" s="285" t="s">
        <v>4688</v>
      </c>
      <c r="N1295" s="285" t="s">
        <v>101</v>
      </c>
      <c r="O1295" s="287"/>
      <c r="P1295" s="304" t="s">
        <v>37</v>
      </c>
      <c r="Q1295" s="286"/>
    </row>
    <row r="1296" spans="1:17" ht="57.6" x14ac:dyDescent="0.3">
      <c r="A1296" s="284" t="s">
        <v>30</v>
      </c>
      <c r="B1296" s="288" t="s">
        <v>5187</v>
      </c>
      <c r="C1296" s="288" t="s">
        <v>4267</v>
      </c>
      <c r="D1296" s="288" t="s">
        <v>4268</v>
      </c>
      <c r="E1296" s="305" t="s">
        <v>4269</v>
      </c>
      <c r="F1296" s="305" t="s">
        <v>5444</v>
      </c>
      <c r="G1296" s="305" t="s">
        <v>5445</v>
      </c>
      <c r="H1296" s="290" t="s">
        <v>358</v>
      </c>
      <c r="I1296" s="290" t="s">
        <v>8</v>
      </c>
      <c r="J1296" s="290" t="s">
        <v>5</v>
      </c>
      <c r="K1296" s="290" t="s">
        <v>969</v>
      </c>
      <c r="L1296" s="290" t="s">
        <v>4249</v>
      </c>
      <c r="M1296" s="288" t="s">
        <v>4688</v>
      </c>
      <c r="N1296" s="288" t="s">
        <v>101</v>
      </c>
      <c r="O1296" s="290"/>
      <c r="P1296" s="305" t="s">
        <v>37</v>
      </c>
      <c r="Q1296" s="289"/>
    </row>
    <row r="1297" spans="1:17" ht="57.6" x14ac:dyDescent="0.3">
      <c r="A1297" s="284" t="s">
        <v>30</v>
      </c>
      <c r="B1297" s="285" t="s">
        <v>6292</v>
      </c>
      <c r="C1297" s="285"/>
      <c r="D1297" s="285" t="s">
        <v>4270</v>
      </c>
      <c r="E1297" s="304" t="s">
        <v>4271</v>
      </c>
      <c r="F1297" s="304" t="s">
        <v>4272</v>
      </c>
      <c r="G1297" s="304" t="s">
        <v>4273</v>
      </c>
      <c r="H1297" s="287" t="s">
        <v>33</v>
      </c>
      <c r="I1297" s="287" t="s">
        <v>4</v>
      </c>
      <c r="J1297" s="287" t="s">
        <v>5</v>
      </c>
      <c r="K1297" s="287" t="s">
        <v>53</v>
      </c>
      <c r="L1297" s="287" t="s">
        <v>166</v>
      </c>
      <c r="M1297" s="285" t="s">
        <v>390</v>
      </c>
      <c r="N1297" s="285" t="s">
        <v>36</v>
      </c>
      <c r="O1297" s="287" t="s">
        <v>9</v>
      </c>
      <c r="P1297" s="304" t="s">
        <v>37</v>
      </c>
      <c r="Q1297" s="286"/>
    </row>
    <row r="1298" spans="1:17" ht="86.4" x14ac:dyDescent="0.3">
      <c r="A1298" s="284" t="s">
        <v>30</v>
      </c>
      <c r="B1298" s="288" t="s">
        <v>4689</v>
      </c>
      <c r="C1298" s="288"/>
      <c r="D1298" s="288" t="s">
        <v>4274</v>
      </c>
      <c r="E1298" s="305" t="s">
        <v>4275</v>
      </c>
      <c r="F1298" s="305" t="s">
        <v>4276</v>
      </c>
      <c r="G1298" s="305" t="s">
        <v>4277</v>
      </c>
      <c r="H1298" s="290" t="s">
        <v>33</v>
      </c>
      <c r="I1298" s="290" t="s">
        <v>4</v>
      </c>
      <c r="J1298" s="290" t="s">
        <v>5</v>
      </c>
      <c r="K1298" s="290" t="s">
        <v>53</v>
      </c>
      <c r="L1298" s="290" t="s">
        <v>494</v>
      </c>
      <c r="M1298" s="288" t="s">
        <v>500</v>
      </c>
      <c r="N1298" s="288" t="s">
        <v>36</v>
      </c>
      <c r="O1298" s="290" t="s">
        <v>2618</v>
      </c>
      <c r="P1298" s="305" t="s">
        <v>37</v>
      </c>
      <c r="Q1298" s="289"/>
    </row>
  </sheetData>
  <hyperlinks>
    <hyperlink ref="A2" r:id="rId1" display="http://www.usharbormaster.com/secure/auxviewall.cfm" xr:uid="{C4A83128-0362-4157-817B-500AE71E2EF8}"/>
    <hyperlink ref="B2" r:id="rId2" display="http://www.usharbormaster.com/secure/auxviewall.cfm" xr:uid="{65CEE51F-841D-4B42-BC82-D99DAEC19ACB}"/>
    <hyperlink ref="C2" r:id="rId3" display="http://www.usharbormaster.com/secure/auxviewall.cfm" xr:uid="{BA732A4E-55B6-46E7-AA86-2D401EA2CA41}"/>
    <hyperlink ref="D2" r:id="rId4" display="http://www.usharbormaster.com/secure/auxviewall.cfm" xr:uid="{4CC79C88-D799-475E-B0C7-F6F34345AF09}"/>
    <hyperlink ref="E2" r:id="rId5" display="http://www.usharbormaster.com/secure/auxviewall.cfm" xr:uid="{360EE3FB-9A01-4009-9018-C5D2ADA84AC8}"/>
    <hyperlink ref="F2" r:id="rId6" display="http://www.usharbormaster.com/secure/auxviewall.cfm" xr:uid="{B6E2D64B-0530-4554-B272-0294BEA938E1}"/>
    <hyperlink ref="G2" r:id="rId7" display="http://www.usharbormaster.com/secure/auxviewall.cfm" xr:uid="{9CB3B791-2170-4E21-A99A-92E205B2D17A}"/>
    <hyperlink ref="H2" r:id="rId8" display="http://www.usharbormaster.com/secure/auxviewall.cfm" xr:uid="{C8FE0D20-5AAA-4EA2-9B21-D608FDCDF86E}"/>
    <hyperlink ref="I2" r:id="rId9" display="http://www.usharbormaster.com/secure/auxviewall.cfm" xr:uid="{3C12B911-55EE-4C75-91E2-72A0BF9A1A3C}"/>
    <hyperlink ref="J2" r:id="rId10" display="http://www.usharbormaster.com/secure/auxviewall.cfm" xr:uid="{0EB78DD8-8944-4290-814E-8CA658BA45DB}"/>
    <hyperlink ref="K2" r:id="rId11" display="http://www.usharbormaster.com/secure/auxviewall.cfm" xr:uid="{FDB2B3CE-0A16-491D-95F4-1CC9A180E5CF}"/>
    <hyperlink ref="L2" r:id="rId12" display="http://www.usharbormaster.com/secure/auxviewall.cfm" xr:uid="{6B12B83C-16CF-49A7-A9B1-0273308B55B3}"/>
    <hyperlink ref="M2" r:id="rId13" display="http://www.usharbormaster.com/secure/auxviewall.cfm" xr:uid="{CF786C20-C3BE-4FBA-B278-2414F427B815}"/>
    <hyperlink ref="N2" r:id="rId14" display="http://www.usharbormaster.com/secure/auxviewall.cfm" xr:uid="{D13DAD00-4EC1-4E16-9A0C-B37BA4D3B4E8}"/>
    <hyperlink ref="O2" r:id="rId15" display="http://www.usharbormaster.com/secure/auxviewall.cfm" xr:uid="{649E83FD-8A1D-4448-BC9E-B3AC09C762DF}"/>
    <hyperlink ref="P2" r:id="rId16" display="http://www.usharbormaster.com/secure/auxviewall.cfm" xr:uid="{4F40E950-13F8-4FBA-B92E-F606CA6BBA74}"/>
    <hyperlink ref="E3" r:id="rId17" display="http://www.usharbormaster.com/secure/auxview.cfm?recordid=27468" xr:uid="{E92827B3-41FA-47BB-A199-0AC17F2883E6}"/>
    <hyperlink ref="F3" r:id="rId18" display="http://maps.google.com/?output=embed&amp;q=41.58795000,-70.45695000" xr:uid="{D05EDB94-82A9-4ADD-A57F-A68C09A8BE75}"/>
    <hyperlink ref="G3" r:id="rId19" display="http://maps.google.com/?output=embed&amp;q=41.58795000,-70.45695000" xr:uid="{600F2103-7591-4081-93A6-DD222255DF41}"/>
    <hyperlink ref="P3" r:id="rId20" display="http://www.usharbormaster.com/secure/AuxAidReport_new.cfm?id=27468" xr:uid="{E482D15A-1856-4CA6-9A9E-912DDE6A03CC}"/>
    <hyperlink ref="E4" r:id="rId21" display="http://www.usharbormaster.com/secure/auxview.cfm?recordid=28720" xr:uid="{1F56F4F1-1BEE-49C2-B422-47C1EB695AB9}"/>
    <hyperlink ref="F4" r:id="rId22" display="http://maps.google.com/?output=embed&amp;q=41.29650000,-70.18250000" xr:uid="{0DC26998-3B4B-464A-9DB2-77C945EAF113}"/>
    <hyperlink ref="G4" r:id="rId23" display="http://maps.google.com/?output=embed&amp;q=41.29650000,-70.18250000" xr:uid="{ACF712EA-C22D-453B-93C7-05DFF5634EE6}"/>
    <hyperlink ref="P4" r:id="rId24" display="http://www.usharbormaster.com/secure/AuxAidReport_new.cfm?id=28720" xr:uid="{96B389A3-4A99-4F3A-9277-3C5C17FE01F5}"/>
    <hyperlink ref="E5" r:id="rId25" display="http://www.usharbormaster.com/secure/auxview.cfm?recordid=28696" xr:uid="{8C4C48F4-1BC5-4142-BF4E-A6DE23B10911}"/>
    <hyperlink ref="F5" r:id="rId26" display="http://maps.google.com/?output=embed&amp;q=41.29650000,-70.06633333" xr:uid="{FD91E62C-F9EB-421E-97B1-17EEA894DE7B}"/>
    <hyperlink ref="G5" r:id="rId27" display="http://maps.google.com/?output=embed&amp;q=41.29650000,-70.06633333" xr:uid="{3F5BE47B-26C0-4F64-B717-162573D76935}"/>
    <hyperlink ref="P5" r:id="rId28" display="http://www.usharbormaster.com/secure/AuxAidReport_new.cfm?id=28696" xr:uid="{5A85730F-2EC1-483D-BC15-08B00EB505CF}"/>
    <hyperlink ref="E6" r:id="rId29" display="http://www.usharbormaster.com/secure/auxview.cfm?recordid=27970" xr:uid="{6EF46398-D9DE-433F-8EA8-50E13304339C}"/>
    <hyperlink ref="F6" r:id="rId30" display="http://maps.google.com/?output=embed&amp;q=41.54672222,-70.57175000" xr:uid="{EA4B1DD2-10BA-4441-A4F1-F977F09BECD1}"/>
    <hyperlink ref="G6" r:id="rId31" display="http://maps.google.com/?output=embed&amp;q=41.54672222,-70.57175000" xr:uid="{B7DB74DD-1E21-4208-A502-0298121D29FD}"/>
    <hyperlink ref="P6" r:id="rId32" display="http://www.usharbormaster.com/secure/AuxAidReport_new.cfm?id=27970" xr:uid="{7F71F63C-2109-461A-B623-714117448789}"/>
    <hyperlink ref="E7" r:id="rId33" display="http://www.usharbormaster.com/secure/auxview.cfm?recordid=29166" xr:uid="{985680FC-4BE7-4B6C-880A-FBC2A4E83F66}"/>
    <hyperlink ref="F7" r:id="rId34" display="http://maps.google.com/?output=embed&amp;q=41.74255000,-70.67190000" xr:uid="{0A295EBE-FFDA-4896-9951-31BA6311FF8E}"/>
    <hyperlink ref="G7" r:id="rId35" display="http://maps.google.com/?output=embed&amp;q=41.74255000,-70.67190000" xr:uid="{65049247-3DF2-4A49-8BEB-CA59DDE885F6}"/>
    <hyperlink ref="P7" r:id="rId36" display="http://www.usharbormaster.com/secure/AuxAidReport_new.cfm?id=29166" xr:uid="{962037D1-7459-46A9-A1AA-325D90628B87}"/>
    <hyperlink ref="E8" r:id="rId37" display="http://www.usharbormaster.com/secure/auxview.cfm?recordid=23736" xr:uid="{DD850B08-601F-4608-BEC4-6A17A1B0A268}"/>
    <hyperlink ref="F8" r:id="rId38" display="http://maps.google.com/?output=embed&amp;q=41.66111111,-70.08961111" xr:uid="{44E303F9-C382-4775-8BB1-6CE9A7558AEE}"/>
    <hyperlink ref="G8" r:id="rId39" display="http://maps.google.com/?output=embed&amp;q=41.66111111,-70.08961111" xr:uid="{4D7C772F-A649-42A4-84F6-0208CF678526}"/>
    <hyperlink ref="P8" r:id="rId40" display="http://www.usharbormaster.com/secure/AuxAidReport_new.cfm?id=23736" xr:uid="{FBDD1CAC-8F72-4E9B-8F4C-BF5A16C4C90D}"/>
    <hyperlink ref="E9" r:id="rId41" display="http://www.usharbormaster.com/secure/auxview.cfm?recordid=23703" xr:uid="{013B1F7E-CB85-4DC5-A78A-9C2632BF7E33}"/>
    <hyperlink ref="F9" r:id="rId42" display="http://maps.google.com/?output=embed&amp;q=41.65661111,-70.08516667" xr:uid="{47D5E47C-7C0B-4354-A126-A41A701AD350}"/>
    <hyperlink ref="G9" r:id="rId43" display="http://maps.google.com/?output=embed&amp;q=41.65661111,-70.08516667" xr:uid="{45B1354D-A72A-415E-ABB2-AC673C6F217E}"/>
    <hyperlink ref="P9" r:id="rId44" display="http://www.usharbormaster.com/secure/AuxAidReport_new.cfm?id=23703" xr:uid="{A6C95110-C1BC-44A8-ACE3-650913546CEE}"/>
    <hyperlink ref="E10" r:id="rId45" display="http://www.usharbormaster.com/secure/auxview.cfm?recordid=23704" xr:uid="{7D70CE8D-D255-445E-AD30-E1F24343ED36}"/>
    <hyperlink ref="F10" r:id="rId46" display="http://maps.google.com/?output=embed&amp;q=41.65786111,-70.08683333" xr:uid="{2D29B49A-CFB4-4D46-9BD6-1E8C33A73565}"/>
    <hyperlink ref="G10" r:id="rId47" display="http://maps.google.com/?output=embed&amp;q=41.65786111,-70.08683333" xr:uid="{6BA524C8-941B-41D2-91BE-CEB5400C2868}"/>
    <hyperlink ref="P10" r:id="rId48" display="http://www.usharbormaster.com/secure/AuxAidReport_new.cfm?id=23704" xr:uid="{187C2214-BB62-4367-B870-E57D5DF49B71}"/>
    <hyperlink ref="E11" r:id="rId49" display="http://www.usharbormaster.com/secure/auxview.cfm?recordid=23705" xr:uid="{0A3CEB44-E010-4CC5-8122-EBB6CC829988}"/>
    <hyperlink ref="F11" r:id="rId50" display="http://maps.google.com/?output=embed&amp;q=41.65902778,-70.08725000" xr:uid="{0F774BEA-AE27-4B85-96FC-0014F5B3EDA8}"/>
    <hyperlink ref="G11" r:id="rId51" display="http://maps.google.com/?output=embed&amp;q=41.65902778,-70.08725000" xr:uid="{69A6CEBD-A32D-4EF6-9337-2319BC96DDE9}"/>
    <hyperlink ref="P11" r:id="rId52" display="http://www.usharbormaster.com/secure/AuxAidReport_new.cfm?id=23705" xr:uid="{CF622680-9AA5-45C2-85F7-37AE224A35C6}"/>
    <hyperlink ref="E12" r:id="rId53" display="http://www.usharbormaster.com/secure/auxview.cfm?recordid=23706" xr:uid="{B5CF2822-959B-4B37-AB6A-D96A596BF0FA}"/>
    <hyperlink ref="F12" r:id="rId54" display="http://maps.google.com/?output=embed&amp;q=41.65966667,-70.08869444" xr:uid="{4832B90F-7192-4164-8F3C-515679FF9F81}"/>
    <hyperlink ref="G12" r:id="rId55" display="http://maps.google.com/?output=embed&amp;q=41.65966667,-70.08869444" xr:uid="{3D31A591-D509-485C-A463-824369F5DECA}"/>
    <hyperlink ref="P12" r:id="rId56" display="http://www.usharbormaster.com/secure/AuxAidReport_new.cfm?id=23706" xr:uid="{89F8F162-CBA9-414C-81A0-3957A479A537}"/>
    <hyperlink ref="E13" r:id="rId57" display="http://www.usharbormaster.com/secure/auxview.cfm?recordid=23707" xr:uid="{5CD0ED95-9BB0-4EA5-B34A-C7A42C561C44}"/>
    <hyperlink ref="F13" r:id="rId58" display="http://maps.google.com/?output=embed&amp;q=41.66088889,-70.08875000" xr:uid="{FF66F8E1-33B4-4D13-87AC-A0D5E293C528}"/>
    <hyperlink ref="G13" r:id="rId59" display="http://maps.google.com/?output=embed&amp;q=41.66088889,-70.08875000" xr:uid="{DEFD73B2-12AA-4CE8-A944-885CCB0389C0}"/>
    <hyperlink ref="P13" r:id="rId60" display="http://www.usharbormaster.com/secure/AuxAidReport_new.cfm?id=23707" xr:uid="{D0A44CA5-B4B9-4C0F-B33F-07E105580BDD}"/>
    <hyperlink ref="E14" r:id="rId61" display="http://www.usharbormaster.com/secure/auxview.cfm?recordid=23702" xr:uid="{5185BCD4-A51D-4D72-988D-761ECE569AF8}"/>
    <hyperlink ref="F14" r:id="rId62" display="http://maps.google.com/?output=embed&amp;q=41.65525000,-70.08453333" xr:uid="{540A24A8-A837-466D-AD1C-3B61263DAA1B}"/>
    <hyperlink ref="G14" r:id="rId63" display="http://maps.google.com/?output=embed&amp;q=41.65525000,-70.08453333" xr:uid="{69C04FFE-6CD4-4FE0-AC4A-B369289E2D93}"/>
    <hyperlink ref="P14" r:id="rId64" display="http://www.usharbormaster.com/secure/AuxAidReport_new.cfm?id=23702" xr:uid="{4995640D-6E15-48B5-80A0-474EC4E8CCB0}"/>
    <hyperlink ref="E15" r:id="rId65" display="http://www.usharbormaster.com/secure/auxview.cfm?recordid=28643" xr:uid="{324B07E5-1613-4678-B3BB-0659BBBD8776}"/>
    <hyperlink ref="F15" r:id="rId66" display="http://maps.google.com/?output=embed&amp;q=41.58416667,-70.94611111" xr:uid="{27F27C40-E5AE-4CAC-A27B-D942A2B0C2A6}"/>
    <hyperlink ref="G15" r:id="rId67" display="http://maps.google.com/?output=embed&amp;q=41.58416667,-70.94611111" xr:uid="{D0DC2BA7-3DC1-440B-BBF5-9D702ED23934}"/>
    <hyperlink ref="P15" r:id="rId68" display="http://www.usharbormaster.com/secure/AuxAidReport_new.cfm?id=28643" xr:uid="{B2185E06-5690-47B8-A551-B9C26CB0392F}"/>
    <hyperlink ref="E16" r:id="rId69" display="http://www.usharbormaster.com/secure/auxview.cfm?recordid=29292" xr:uid="{A3FFBD87-1823-4F33-A1F4-719C137CACBC}"/>
    <hyperlink ref="F16" r:id="rId70" display="http://maps.google.com/?output=embed&amp;q=41.58697222,-70.94805556" xr:uid="{04E5BF58-C56E-40FD-90EE-965F66123F37}"/>
    <hyperlink ref="G16" r:id="rId71" display="http://maps.google.com/?output=embed&amp;q=41.58697222,-70.94805556" xr:uid="{25108B5D-2131-4C38-A5DA-D6357FD25A8C}"/>
    <hyperlink ref="P16" r:id="rId72" display="http://www.usharbormaster.com/secure/AuxAidReport_new.cfm?id=29292" xr:uid="{05489218-AA8F-4B27-AB16-728B4DFD3D1E}"/>
    <hyperlink ref="E17" r:id="rId73" display="http://www.usharbormaster.com/secure/auxview.cfm?recordid=28917" xr:uid="{DADD7BDD-4F94-476B-A09D-7D9A11D18427}"/>
    <hyperlink ref="F17" r:id="rId74" display="http://maps.google.com/?output=embed&amp;q=41.57352778,-70.93786111" xr:uid="{D2577C7F-6200-423F-8EC3-C61AB9B3B2E8}"/>
    <hyperlink ref="G17" r:id="rId75" display="http://maps.google.com/?output=embed&amp;q=41.57352778,-70.93786111" xr:uid="{876EABD2-65BD-48DE-BF80-96D853FAA17A}"/>
    <hyperlink ref="P17" r:id="rId76" display="http://www.usharbormaster.com/secure/AuxAidReport_new.cfm?id=28917" xr:uid="{EC8193EE-D625-44A0-A1E4-A3348CCFF3EA}"/>
    <hyperlink ref="E18" r:id="rId77" display="http://www.usharbormaster.com/secure/auxview.cfm?recordid=25816" xr:uid="{9226ECCB-2338-40B8-B040-E71977815198}"/>
    <hyperlink ref="F18" r:id="rId78" display="http://maps.google.com/?output=embed&amp;q=41.58633333,-70.91100000" xr:uid="{C6EF87AA-0E3A-4F1D-9DF1-C44A6E5702F2}"/>
    <hyperlink ref="G18" r:id="rId79" display="http://maps.google.com/?output=embed&amp;q=41.58633333,-70.91100000" xr:uid="{79EA1D5D-5A92-4A2B-8D8B-E3EEAC1F0090}"/>
    <hyperlink ref="P18" r:id="rId80" display="http://www.usharbormaster.com/secure/AuxAidReport_new.cfm?id=25816" xr:uid="{CF19A07A-665D-4279-98DD-1B21EC6E27D5}"/>
    <hyperlink ref="E19" r:id="rId81" display="http://www.usharbormaster.com/secure/auxview.cfm?recordid=25819" xr:uid="{4376DFCE-3D48-4690-A9A9-F811CB2C708A}"/>
    <hyperlink ref="F19" r:id="rId82" display="http://maps.google.com/?output=embed&amp;q=41.57750000,-70.91800000" xr:uid="{7FAE7FC2-CF71-43BD-A78E-8B53457DD822}"/>
    <hyperlink ref="G19" r:id="rId83" display="http://maps.google.com/?output=embed&amp;q=41.57750000,-70.91800000" xr:uid="{FBABE590-8587-42D3-94DF-BA15CC9B641E}"/>
    <hyperlink ref="P19" r:id="rId84" display="http://www.usharbormaster.com/secure/AuxAidReport_new.cfm?id=25819" xr:uid="{27E768E8-EE66-4FE1-ADE7-6020A5F7014F}"/>
    <hyperlink ref="E20" r:id="rId85" display="http://www.usharbormaster.com/secure/auxview.cfm?recordid=25818" xr:uid="{EFD24A44-5525-4C35-82BA-3DE79159116E}"/>
    <hyperlink ref="F20" r:id="rId86" display="http://maps.google.com/?output=embed&amp;q=41.56250000,-70.93116667" xr:uid="{AC7B3762-F84B-44A6-A588-E49FAF035E6D}"/>
    <hyperlink ref="G20" r:id="rId87" display="http://maps.google.com/?output=embed&amp;q=41.56250000,-70.93116667" xr:uid="{BAD7070B-E70F-4286-87DE-7BC1AE564AB5}"/>
    <hyperlink ref="P20" r:id="rId88" display="http://www.usharbormaster.com/secure/AuxAidReport_new.cfm?id=25818" xr:uid="{0025CC48-7484-40E9-A790-9EC58EEF9902}"/>
    <hyperlink ref="E21" r:id="rId89" display="http://www.usharbormaster.com/secure/auxview.cfm?recordid=41228" xr:uid="{31B75FD5-6EC8-41D5-BFB1-15AF6B1820C3}"/>
    <hyperlink ref="F21" r:id="rId90" display="http://maps.google.com/?output=embed&amp;q=41.56276667,-70.90636667" xr:uid="{35D97965-6D4F-4356-9D63-2F8C045B2328}"/>
    <hyperlink ref="G21" r:id="rId91" display="http://maps.google.com/?output=embed&amp;q=41.56276667,-70.90636667" xr:uid="{ED1CB771-3837-46A4-A068-CF58F0AAC54A}"/>
    <hyperlink ref="P21" r:id="rId92" display="http://www.usharbormaster.com/secure/AuxAidReport_new.cfm?id=41228" xr:uid="{3EC84F3C-494E-4FDE-A8C0-2AA39D73B1D9}"/>
    <hyperlink ref="E22" r:id="rId93" display="http://www.usharbormaster.com/secure/auxview.cfm?recordid=25817" xr:uid="{39D92DCA-4FD9-4E2C-A50E-E96AC4ABC400}"/>
    <hyperlink ref="F22" r:id="rId94" display="http://maps.google.com/?output=embed&amp;q=41.57866667,-70.89966667" xr:uid="{42D7F274-4688-4348-BC0E-FF298CAAB4B9}"/>
    <hyperlink ref="G22" r:id="rId95" display="http://maps.google.com/?output=embed&amp;q=41.57866667,-70.89966667" xr:uid="{FB3898DE-AEED-44A5-A0F2-A70039E634F3}"/>
    <hyperlink ref="P22" r:id="rId96" display="http://www.usharbormaster.com/secure/AuxAidReport_new.cfm?id=25817" xr:uid="{C9A68135-CC5F-49CE-9025-853AF3C109DD}"/>
    <hyperlink ref="E23" r:id="rId97" display="http://www.usharbormaster.com/secure/auxview.cfm?recordid=28949" xr:uid="{41E5A846-61A5-4FBF-83C2-26C83815B764}"/>
    <hyperlink ref="F23" r:id="rId98" display="http://maps.google.com/?output=embed&amp;q=41.57361111,-70.90555556" xr:uid="{F55E5FC6-CE74-4CA1-A554-6CCC8F2D836D}"/>
    <hyperlink ref="G23" r:id="rId99" display="http://maps.google.com/?output=embed&amp;q=41.57361111,-70.90555556" xr:uid="{C43CFE83-A22E-486A-A7D6-7ECCCECA9DC5}"/>
    <hyperlink ref="P23" r:id="rId100" display="http://www.usharbormaster.com/secure/AuxAidReport_new.cfm?id=28949" xr:uid="{435BA4CF-3C71-4EDA-86AB-D948668B45BC}"/>
    <hyperlink ref="E24" r:id="rId101" display="http://www.usharbormaster.com/secure/auxview.cfm?recordid=25815" xr:uid="{744A8275-628C-4BC4-8C25-C53F90643AED}"/>
    <hyperlink ref="F24" r:id="rId102" display="http://maps.google.com/?output=embed&amp;q=41.57916667,-70.92601667" xr:uid="{84EB0754-EDFB-4DA8-AF55-680BEF6626D6}"/>
    <hyperlink ref="G24" r:id="rId103" display="http://maps.google.com/?output=embed&amp;q=41.57916667,-70.92601667" xr:uid="{276AA3EA-7E74-49A0-A81A-F6C95476773B}"/>
    <hyperlink ref="P24" r:id="rId104" display="http://www.usharbormaster.com/secure/AuxAidReport_new.cfm?id=25815" xr:uid="{CC9A09A5-03F5-4E99-922D-6E483541BEE6}"/>
    <hyperlink ref="E25" r:id="rId105" display="http://www.usharbormaster.com/secure/auxview.cfm?recordid=25820" xr:uid="{A201A1BF-CDB3-4811-8A68-74402077196C}"/>
    <hyperlink ref="F25" r:id="rId106" display="http://maps.google.com/?output=embed&amp;q=41.56600000,-70.92800000" xr:uid="{BD8BFE4E-8FD8-4338-9808-0081B703057E}"/>
    <hyperlink ref="G25" r:id="rId107" display="http://maps.google.com/?output=embed&amp;q=41.56600000,-70.92800000" xr:uid="{22B889C3-EE42-4436-97D7-59894F087DA4}"/>
    <hyperlink ref="P25" r:id="rId108" display="http://www.usharbormaster.com/secure/AuxAidReport_new.cfm?id=25820" xr:uid="{A96FD68D-59D5-4FF3-B537-C9D84644AC74}"/>
    <hyperlink ref="E26" r:id="rId109" display="http://www.usharbormaster.com/secure/auxview.cfm?recordid=45022" xr:uid="{7575966D-5521-4A44-943E-2B8254021C02}"/>
    <hyperlink ref="F26" r:id="rId110" display="http://maps.google.com/?output=embed&amp;q=41.77236111,-70.47638889" xr:uid="{3A6AFD2E-EF60-4E7E-A397-E92BD2B225AF}"/>
    <hyperlink ref="G26" r:id="rId111" display="http://maps.google.com/?output=embed&amp;q=41.77236111,-70.47638889" xr:uid="{8ACE9211-6053-4D88-9BC9-ABE480F1A774}"/>
    <hyperlink ref="P26" r:id="rId112" display="http://www.usharbormaster.com/secure/AuxAidReport_new.cfm?id=45022" xr:uid="{666DDED1-7AED-4F7E-A063-94AD7AF12695}"/>
    <hyperlink ref="E27" r:id="rId113" display="http://www.usharbormaster.com/secure/auxview.cfm?recordid=28040" xr:uid="{956CC9B4-1D06-4951-A8E2-798E56376619}"/>
    <hyperlink ref="F27" r:id="rId114" display="http://maps.google.com/?output=embed&amp;q=41.68044444,-69.94675000" xr:uid="{DB1AE042-0165-4F96-AE89-8C4454423A40}"/>
    <hyperlink ref="G27" r:id="rId115" display="http://maps.google.com/?output=embed&amp;q=41.68044444,-69.94675000" xr:uid="{F10AF9B1-69C7-4D9A-860B-50AB0F1FA0CD}"/>
    <hyperlink ref="P27" r:id="rId116" display="http://www.usharbormaster.com/secure/AuxAidReport_new.cfm?id=28040" xr:uid="{4721ECFF-19AC-4FF8-BDD3-4053E9088D62}"/>
    <hyperlink ref="E28" r:id="rId117" display="http://www.usharbormaster.com/secure/auxview.cfm?recordid=23837" xr:uid="{6B2F355D-AB49-4375-AA88-83D47ED708C9}"/>
    <hyperlink ref="F28" r:id="rId118" display="http://maps.google.com/?output=embed&amp;q=41.68166667,-69.94708333" xr:uid="{B9956F3F-73B9-4C10-9A98-6C5A80C8F70E}"/>
    <hyperlink ref="G28" r:id="rId119" display="http://maps.google.com/?output=embed&amp;q=41.68166667,-69.94708333" xr:uid="{6CBEC31D-C375-4ED3-88B9-58F1B287613B}"/>
    <hyperlink ref="P28" r:id="rId120" display="http://www.usharbormaster.com/secure/AuxAidReport_new.cfm?id=23837" xr:uid="{CE89DA0C-FE54-48F4-898F-BC5BE1E167B5}"/>
    <hyperlink ref="E29" r:id="rId121" display="http://www.usharbormaster.com/secure/auxview.cfm?recordid=23838" xr:uid="{8F6B5FF8-0869-49CD-8898-0A96F3DB548E}"/>
    <hyperlink ref="F29" r:id="rId122" display="http://maps.google.com/?output=embed&amp;q=41.68280556,-69.94780556" xr:uid="{A780CA6B-0BF5-469C-A764-7936AD682F92}"/>
    <hyperlink ref="G29" r:id="rId123" display="http://maps.google.com/?output=embed&amp;q=41.68280556,-69.94780556" xr:uid="{E8B9DFA1-5587-400B-BB9B-3E82D8E48A37}"/>
    <hyperlink ref="P29" r:id="rId124" display="http://www.usharbormaster.com/secure/AuxAidReport_new.cfm?id=23838" xr:uid="{CE6D8E5B-463E-404D-BBA2-C94EBDA2D963}"/>
    <hyperlink ref="E30" r:id="rId125" display="http://www.usharbormaster.com/secure/auxview.cfm?recordid=23839" xr:uid="{90F4175A-14B5-4C48-821E-3FE7261918AE}"/>
    <hyperlink ref="F30" r:id="rId126" display="http://maps.google.com/?output=embed&amp;q=41.68338889,-69.94775000" xr:uid="{8E87B904-0921-4944-B5AC-36D13151D149}"/>
    <hyperlink ref="G30" r:id="rId127" display="http://maps.google.com/?output=embed&amp;q=41.68338889,-69.94775000" xr:uid="{AF39F2D2-07E3-44FD-89E0-056B6E584A74}"/>
    <hyperlink ref="P30" r:id="rId128" display="http://www.usharbormaster.com/secure/AuxAidReport_new.cfm?id=23839" xr:uid="{49E1A7DE-B7C3-48C3-A1E5-231A1935B300}"/>
    <hyperlink ref="E31" r:id="rId129" display="http://www.usharbormaster.com/secure/auxview.cfm?recordid=23840" xr:uid="{26D56546-250E-4853-80A4-C585DFF114B3}"/>
    <hyperlink ref="F31" r:id="rId130" display="http://maps.google.com/?output=embed&amp;q=41.68477778,-69.94858333" xr:uid="{1F69BDF9-51ED-4CE2-BC45-C7A440739857}"/>
    <hyperlink ref="G31" r:id="rId131" display="http://maps.google.com/?output=embed&amp;q=41.68477778,-69.94858333" xr:uid="{777726F9-7849-4562-B05F-1ECD89BE8516}"/>
    <hyperlink ref="P31" r:id="rId132" display="http://www.usharbormaster.com/secure/AuxAidReport_new.cfm?id=23840" xr:uid="{96718EF0-2922-40C9-9D28-D44CBFB748C7}"/>
    <hyperlink ref="E32" r:id="rId133" display="http://www.usharbormaster.com/secure/auxview.cfm?recordid=23841" xr:uid="{118EBC5B-C21B-4E80-831D-75EFB77D4156}"/>
    <hyperlink ref="F32" r:id="rId134" display="http://maps.google.com/?output=embed&amp;q=41.68547222,-69.94869444" xr:uid="{E767DEEC-DDF9-445C-8E81-31A8176C35F0}"/>
    <hyperlink ref="G32" r:id="rId135" display="http://maps.google.com/?output=embed&amp;q=41.68547222,-69.94869444" xr:uid="{0C37F5F6-ADD0-4876-B73C-464AFCD89198}"/>
    <hyperlink ref="P32" r:id="rId136" display="http://www.usharbormaster.com/secure/AuxAidReport_new.cfm?id=23841" xr:uid="{70BD7E99-3113-44F6-90A3-EABAB70CE98F}"/>
    <hyperlink ref="E33" r:id="rId137" display="http://www.usharbormaster.com/secure/auxview.cfm?recordid=23842" xr:uid="{C16AE7AA-DE64-453D-90F0-46849F1E5C58}"/>
    <hyperlink ref="F33" r:id="rId138" display="http://maps.google.com/?output=embed&amp;q=41.69130000,-70.62728333" xr:uid="{6DBC4799-EA23-4091-ADDC-F431D470077A}"/>
    <hyperlink ref="G33" r:id="rId139" display="http://maps.google.com/?output=embed&amp;q=41.69130000,-70.62728333" xr:uid="{B468AC14-5AAC-43C7-80BD-2D2C8736F0F5}"/>
    <hyperlink ref="P33" r:id="rId140" display="http://www.usharbormaster.com/secure/AuxAidReport_new.cfm?id=23842" xr:uid="{8424D47A-26C0-4349-9FAE-F987B5041334}"/>
    <hyperlink ref="E34" r:id="rId141" display="http://www.usharbormaster.com/secure/auxview.cfm?recordid=23744" xr:uid="{52331C0F-9384-4EBF-91CD-E31CB109FEFB}"/>
    <hyperlink ref="F34" r:id="rId142" display="http://maps.google.com/?output=embed&amp;q=41.64850000,-70.19711111" xr:uid="{A27CFD4A-3699-450E-991E-5506B00EAF99}"/>
    <hyperlink ref="G34" r:id="rId143" display="http://maps.google.com/?output=embed&amp;q=41.64850000,-70.19711111" xr:uid="{87863467-636C-44D4-9441-D4CC72F13F49}"/>
    <hyperlink ref="P34" r:id="rId144" display="http://www.usharbormaster.com/secure/AuxAidReport_new.cfm?id=23744" xr:uid="{57B4D83F-1B02-43BC-883C-27136DEFDE90}"/>
    <hyperlink ref="E35" r:id="rId145" display="http://www.usharbormaster.com/secure/auxview.cfm?recordid=27971" xr:uid="{6F99B134-2548-41BE-AB30-D3F3D964E24C}"/>
    <hyperlink ref="F35" r:id="rId146" display="http://maps.google.com/?output=embed&amp;q=41.65075000,-70.19702778" xr:uid="{D036C29E-6276-4842-A7F0-D8C8470B3CE7}"/>
    <hyperlink ref="G35" r:id="rId147" display="http://maps.google.com/?output=embed&amp;q=41.65075000,-70.19702778" xr:uid="{69581FC8-C2FA-4E15-B2CA-D37778E5D214}"/>
    <hyperlink ref="P35" r:id="rId148" display="http://www.usharbormaster.com/secure/AuxAidReport_new.cfm?id=27971" xr:uid="{2BD95A5C-CAEE-4746-8AF7-0D994D65C503}"/>
    <hyperlink ref="E36" r:id="rId149" display="http://www.usharbormaster.com/secure/auxview.cfm?recordid=26765" xr:uid="{2672E266-8256-4C69-ADE6-D5F94292AAD2}"/>
    <hyperlink ref="F36" r:id="rId150" display="http://maps.google.com/?output=embed&amp;q=41.65391667,-70.19619444" xr:uid="{CAF95FB4-F08A-4983-A9C2-ED2F0394B4C1}"/>
    <hyperlink ref="G36" r:id="rId151" display="http://maps.google.com/?output=embed&amp;q=41.65391667,-70.19619444" xr:uid="{7C83C470-2F7A-41F9-A215-6376358FB892}"/>
    <hyperlink ref="P36" r:id="rId152" display="http://www.usharbormaster.com/secure/AuxAidReport_new.cfm?id=26765" xr:uid="{185019FC-186E-4330-8A37-E618D4DDAA00}"/>
    <hyperlink ref="E37" r:id="rId153" display="http://www.usharbormaster.com/secure/auxview.cfm?recordid=23746" xr:uid="{C4EF9641-165C-4CC5-9619-EA51926CAC70}"/>
    <hyperlink ref="F37" r:id="rId154" display="http://maps.google.com/?output=embed&amp;q=41.65511111,-70.19472222" xr:uid="{63767E7E-494F-424E-B0F4-CA7478259489}"/>
    <hyperlink ref="G37" r:id="rId155" display="http://maps.google.com/?output=embed&amp;q=41.65511111,-70.19472222" xr:uid="{AAF8C14C-EBCD-4EE3-AE00-83B84C0BFAB3}"/>
    <hyperlink ref="P37" r:id="rId156" display="http://www.usharbormaster.com/secure/AuxAidReport_new.cfm?id=23746" xr:uid="{0089B58D-77CD-4010-B5F5-348FDF0E4553}"/>
    <hyperlink ref="E38" r:id="rId157" display="http://www.usharbormaster.com/secure/auxview.cfm?recordid=27973" xr:uid="{8BFE22DC-2957-439B-A45F-7F26266D355B}"/>
    <hyperlink ref="F38" r:id="rId158" display="http://maps.google.com/?output=embed&amp;q=41.65613889,-70.19227778" xr:uid="{AA9CF48B-F933-44E8-A5FC-72B5DC7857F6}"/>
    <hyperlink ref="G38" r:id="rId159" display="http://maps.google.com/?output=embed&amp;q=41.65613889,-70.19227778" xr:uid="{DCFA4BB0-A5E9-487B-A03B-5FA54626B118}"/>
    <hyperlink ref="P38" r:id="rId160" display="http://www.usharbormaster.com/secure/AuxAidReport_new.cfm?id=27973" xr:uid="{3A26CA04-EFB4-4FDD-904A-9B19D91C22BF}"/>
    <hyperlink ref="E39" r:id="rId161" display="http://www.usharbormaster.com/secure/auxview.cfm?recordid=27975" xr:uid="{FAF5F5F2-264C-4529-A12F-A704CCF63E9F}"/>
    <hyperlink ref="F39" r:id="rId162" display="http://maps.google.com/?output=embed&amp;q=41.65738889,-70.18994444" xr:uid="{9A13FC32-925B-45A4-99AB-E72DE988CA24}"/>
    <hyperlink ref="G39" r:id="rId163" display="http://maps.google.com/?output=embed&amp;q=41.65738889,-70.18994444" xr:uid="{FF0AA3D8-507D-4111-9B25-B3D6106E4513}"/>
    <hyperlink ref="P39" r:id="rId164" display="http://www.usharbormaster.com/secure/AuxAidReport_new.cfm?id=27975" xr:uid="{76798B00-1CA8-4AC8-AB1B-987F3E428C35}"/>
    <hyperlink ref="E40" r:id="rId165" display="http://www.usharbormaster.com/secure/auxview.cfm?recordid=23749" xr:uid="{9054F57F-DEDC-450E-B416-A06E9FE98C4C}"/>
    <hyperlink ref="F40" r:id="rId166" display="http://maps.google.com/?output=embed&amp;q=41.66008333,-70.18802778" xr:uid="{794455D7-E739-4343-AB91-F98DD7BB72BA}"/>
    <hyperlink ref="G40" r:id="rId167" display="http://maps.google.com/?output=embed&amp;q=41.66008333,-70.18802778" xr:uid="{E9BB2260-2439-4D01-8EAC-F90D71FB4F8E}"/>
    <hyperlink ref="P40" r:id="rId168" display="http://www.usharbormaster.com/secure/AuxAidReport_new.cfm?id=23749" xr:uid="{EB8D4AB3-6E0B-45B2-9687-4B3C2B4875C3}"/>
    <hyperlink ref="E41" r:id="rId169" display="http://www.usharbormaster.com/secure/auxview.cfm?recordid=23751" xr:uid="{67006D79-F499-4D0A-BDF2-29CDBB0E5708}"/>
    <hyperlink ref="F41" r:id="rId170" display="http://maps.google.com/?output=embed&amp;q=41.66141667,-70.18683333" xr:uid="{0A69371F-6862-42F8-AFF0-D52436B62D80}"/>
    <hyperlink ref="G41" r:id="rId171" display="http://maps.google.com/?output=embed&amp;q=41.66141667,-70.18683333" xr:uid="{57129899-50A7-43E7-A2E8-88A7C221F37A}"/>
    <hyperlink ref="P41" r:id="rId172" display="http://www.usharbormaster.com/secure/AuxAidReport_new.cfm?id=23751" xr:uid="{EB406194-23BE-4D4A-B771-8E21A07B5E69}"/>
    <hyperlink ref="E42" r:id="rId173" display="http://www.usharbormaster.com/secure/auxview.cfm?recordid=28497" xr:uid="{A0754454-648F-4625-A645-DF2DF7CA4909}"/>
    <hyperlink ref="F42" r:id="rId174" display="http://maps.google.com/?output=embed&amp;q=41.66261111,-70.18413889" xr:uid="{53EC67B7-37FC-4E6E-A5FE-FDE743CCC7B6}"/>
    <hyperlink ref="G42" r:id="rId175" display="http://maps.google.com/?output=embed&amp;q=41.66261111,-70.18413889" xr:uid="{7630C24B-4214-40EA-9B77-EC9F1726B832}"/>
    <hyperlink ref="P42" r:id="rId176" display="http://www.usharbormaster.com/secure/AuxAidReport_new.cfm?id=28497" xr:uid="{5FA9D449-CF50-432D-9762-ADE4C6C4D60A}"/>
    <hyperlink ref="E43" r:id="rId177" display="http://www.usharbormaster.com/secure/auxview.cfm?recordid=23850" xr:uid="{83DBF34D-A7A5-4209-8D81-1B81230724C1}"/>
    <hyperlink ref="F43" r:id="rId178" display="http://maps.google.com/?output=embed&amp;q=41.66752778,-70.18058333" xr:uid="{225693C8-D763-4F44-89D8-A94CCAB45A63}"/>
    <hyperlink ref="G43" r:id="rId179" display="http://maps.google.com/?output=embed&amp;q=41.66752778,-70.18058333" xr:uid="{A93C9B4D-D265-4E2F-B882-19E66716BD7C}"/>
    <hyperlink ref="P43" r:id="rId180" display="http://www.usharbormaster.com/secure/AuxAidReport_new.cfm?id=23850" xr:uid="{FBE6BCAD-0FC3-4E1B-A777-32443166BD81}"/>
    <hyperlink ref="E44" r:id="rId181" display="http://www.usharbormaster.com/secure/auxview.cfm?recordid=27976" xr:uid="{F20273E3-5963-4AFE-A82A-C6ADD87B1797}"/>
    <hyperlink ref="F44" r:id="rId182" display="http://maps.google.com/?output=embed&amp;q=41.66894444,-70.17963889" xr:uid="{B03AE293-60E3-4716-87C0-CBBDB57556CF}"/>
    <hyperlink ref="G44" r:id="rId183" display="http://maps.google.com/?output=embed&amp;q=41.66894444,-70.17963889" xr:uid="{B65270B4-6A27-4454-B130-1B789CCA19C2}"/>
    <hyperlink ref="P44" r:id="rId184" display="http://www.usharbormaster.com/secure/AuxAidReport_new.cfm?id=27976" xr:uid="{B416F4E8-1005-4659-9AEF-C9F46AADB0DE}"/>
    <hyperlink ref="E45" r:id="rId185" display="http://www.usharbormaster.com/secure/auxview.cfm?recordid=28499" xr:uid="{2EE7858F-70DE-487B-8CDA-82D4403655E1}"/>
    <hyperlink ref="F45" r:id="rId186" display="http://maps.google.com/?output=embed&amp;q=41.66944444,-70.17725000" xr:uid="{651354F7-3FEB-4296-B29C-A1969533675F}"/>
    <hyperlink ref="G45" r:id="rId187" display="http://maps.google.com/?output=embed&amp;q=41.66944444,-70.17725000" xr:uid="{AF9DBD7F-5514-4E21-B435-C7A0EE748E99}"/>
    <hyperlink ref="P45" r:id="rId188" display="http://www.usharbormaster.com/secure/AuxAidReport_new.cfm?id=28499" xr:uid="{0BB96F4D-5B34-4DD3-B199-F8DF02352E43}"/>
    <hyperlink ref="E46" r:id="rId189" display="http://www.usharbormaster.com/secure/auxview.cfm?recordid=27977" xr:uid="{E48E07EF-0798-493F-994B-77C4F5228A87}"/>
    <hyperlink ref="F46" r:id="rId190" display="http://maps.google.com/?output=embed&amp;q=41.66991667,-70.17513889" xr:uid="{7C45E393-FC77-4ECC-B904-263B437A6530}"/>
    <hyperlink ref="G46" r:id="rId191" display="http://maps.google.com/?output=embed&amp;q=41.66991667,-70.17513889" xr:uid="{37E870ED-9A9C-44AF-9BF9-44C9CBF9EC25}"/>
    <hyperlink ref="P46" r:id="rId192" display="http://www.usharbormaster.com/secure/AuxAidReport_new.cfm?id=27977" xr:uid="{634BE194-9B94-478B-A65E-E90532632864}"/>
    <hyperlink ref="E47" r:id="rId193" display="http://www.usharbormaster.com/secure/auxview.cfm?recordid=27978" xr:uid="{1EB60DA0-D262-488E-A5FC-B02F2DF38BBB}"/>
    <hyperlink ref="F47" r:id="rId194" display="http://maps.google.com/?output=embed&amp;q=41.67261111,-70.17197222" xr:uid="{E037396E-B5D1-47A2-B4C5-4E0E9564F9E3}"/>
    <hyperlink ref="G47" r:id="rId195" display="http://maps.google.com/?output=embed&amp;q=41.67261111,-70.17197222" xr:uid="{C2027EB5-BD0F-4F8A-924F-6FBFC3DAF2A9}"/>
    <hyperlink ref="P47" r:id="rId196" display="http://www.usharbormaster.com/secure/AuxAidReport_new.cfm?id=27978" xr:uid="{F01B41ED-904B-40FA-B215-2F7FFCA560ED}"/>
    <hyperlink ref="E48" r:id="rId197" display="http://www.usharbormaster.com/secure/auxview.cfm?recordid=28500" xr:uid="{01E579DD-F0F6-4CB5-B3EA-0DACEE49E95F}"/>
    <hyperlink ref="F48" r:id="rId198" display="http://maps.google.com/?output=embed&amp;q=41.67433333,-70.17105556" xr:uid="{1BFFF83D-6F22-48DF-9C0B-EE7EDA3711FC}"/>
    <hyperlink ref="G48" r:id="rId199" display="http://maps.google.com/?output=embed&amp;q=41.67433333,-70.17105556" xr:uid="{6C023E0C-DD97-4215-8772-CC7CF7F1784A}"/>
    <hyperlink ref="P48" r:id="rId200" display="http://www.usharbormaster.com/secure/AuxAidReport_new.cfm?id=28500" xr:uid="{C531F71C-EE52-4231-B220-C9476A4E0840}"/>
    <hyperlink ref="E49" r:id="rId201" display="http://www.usharbormaster.com/secure/auxview.cfm?recordid=23854" xr:uid="{B5FAF8F2-5F0D-4F25-A865-E4AAF1015A2F}"/>
    <hyperlink ref="F49" r:id="rId202" display="http://maps.google.com/?output=embed&amp;q=41.67580556,-70.16905556" xr:uid="{53C2BFDF-2E4C-4C6D-8DF7-95D4249647A0}"/>
    <hyperlink ref="G49" r:id="rId203" display="http://maps.google.com/?output=embed&amp;q=41.67580556,-70.16905556" xr:uid="{4C177597-0A6E-4F5C-9BBE-3B7C7CBEDF1B}"/>
    <hyperlink ref="P49" r:id="rId204" display="http://www.usharbormaster.com/secure/AuxAidReport_new.cfm?id=23854" xr:uid="{DDCE7715-0A8C-42C1-A7D1-865E538BE619}"/>
    <hyperlink ref="E50" r:id="rId205" display="http://www.usharbormaster.com/secure/auxview.cfm?recordid=27979" xr:uid="{F4721CF4-FE4C-42F6-B34C-788B06839FD9}"/>
    <hyperlink ref="F50" r:id="rId206" display="http://maps.google.com/?output=embed&amp;q=41.68047222,-70.16230556" xr:uid="{D90CC565-CEB3-4DAC-99B8-FF1F3B94FC9E}"/>
    <hyperlink ref="G50" r:id="rId207" display="http://maps.google.com/?output=embed&amp;q=41.68047222,-70.16230556" xr:uid="{D657D8D6-54B4-4022-8A3F-EAEE32A2D5AF}"/>
    <hyperlink ref="P50" r:id="rId208" display="http://www.usharbormaster.com/secure/AuxAidReport_new.cfm?id=27979" xr:uid="{0D578C98-0FC8-400D-8EFC-911883C23C83}"/>
    <hyperlink ref="E51" r:id="rId209" display="http://www.usharbormaster.com/secure/auxview.cfm?recordid=26766" xr:uid="{25A67B1E-96A2-441C-B281-7CF2E22DFFCE}"/>
    <hyperlink ref="F51" r:id="rId210" display="http://maps.google.com/?output=embed&amp;q=41.68258333,-70.16258333" xr:uid="{C9F26331-26DC-4E93-A935-6EF7A974B17A}"/>
    <hyperlink ref="G51" r:id="rId211" display="http://maps.google.com/?output=embed&amp;q=41.68258333,-70.16258333" xr:uid="{09A12AD6-9242-4792-BA82-DBA3845D0F37}"/>
    <hyperlink ref="P51" r:id="rId212" display="http://www.usharbormaster.com/secure/AuxAidReport_new.cfm?id=26766" xr:uid="{6D94885C-19EE-4D37-B129-A01C6F8390E7}"/>
    <hyperlink ref="E52" r:id="rId213" display="http://www.usharbormaster.com/secure/auxview.cfm?recordid=23858" xr:uid="{63087766-EAFF-4F30-8C30-11CC7A66B4D6}"/>
    <hyperlink ref="F52" r:id="rId214" display="http://maps.google.com/?output=embed&amp;q=41.68438889,-70.15938889" xr:uid="{3E8B9227-218B-4685-A056-3B4D5464DC66}"/>
    <hyperlink ref="G52" r:id="rId215" display="http://maps.google.com/?output=embed&amp;q=41.68438889,-70.15938889" xr:uid="{35D9AE5C-2894-4864-931F-83F8947501E1}"/>
    <hyperlink ref="P52" r:id="rId216" display="http://www.usharbormaster.com/secure/AuxAidReport_new.cfm?id=23858" xr:uid="{EE2D7862-C358-46D4-9CD3-DFBBAF7C5631}"/>
    <hyperlink ref="E53" r:id="rId217" display="http://www.usharbormaster.com/secure/auxview.cfm?recordid=23859" xr:uid="{5E2168BC-62BD-4571-AD28-4600339A00B8}"/>
    <hyperlink ref="F53" r:id="rId218" display="http://maps.google.com/?output=embed&amp;q=41.68605556,-70.16077778" xr:uid="{9C41DBBD-9AE3-40F4-AE98-227AC3F29BA1}"/>
    <hyperlink ref="G53" r:id="rId219" display="http://maps.google.com/?output=embed&amp;q=41.68605556,-70.16077778" xr:uid="{71E0911A-CA7D-4C77-97FD-E90CA66EF3FE}"/>
    <hyperlink ref="P53" r:id="rId220" display="http://www.usharbormaster.com/secure/AuxAidReport_new.cfm?id=23859" xr:uid="{25ADBD90-C1B0-4175-9707-E207D18D41DC}"/>
    <hyperlink ref="E54" r:id="rId221" display="http://www.usharbormaster.com/secure/auxview.cfm?recordid=23860" xr:uid="{476E8A9C-492E-44EE-8EA2-36E8A50001A1}"/>
    <hyperlink ref="F54" r:id="rId222" display="http://maps.google.com/?output=embed&amp;q=41.68786111,-70.16202778" xr:uid="{8768E626-69D3-4970-89F2-C99C1BAF07B5}"/>
    <hyperlink ref="G54" r:id="rId223" display="http://maps.google.com/?output=embed&amp;q=41.68786111,-70.16202778" xr:uid="{577A9A4F-2E71-4917-9280-0C09622CB61A}"/>
    <hyperlink ref="P54" r:id="rId224" display="http://www.usharbormaster.com/secure/AuxAidReport_new.cfm?id=23860" xr:uid="{E06968EC-810A-4550-938F-07D79D570DEE}"/>
    <hyperlink ref="E55" r:id="rId225" display="http://www.usharbormaster.com/secure/auxview.cfm?recordid=23861" xr:uid="{679FDCA8-94B3-4ACC-B28E-CE816632E8F1}"/>
    <hyperlink ref="F55" r:id="rId226" display="http://maps.google.com/?output=embed&amp;q=41.68802778,-70.16241667" xr:uid="{6F2F9371-CEDE-4643-B325-6FF205E5DB5C}"/>
    <hyperlink ref="G55" r:id="rId227" display="http://maps.google.com/?output=embed&amp;q=41.68802778,-70.16241667" xr:uid="{A5F92AE1-5562-49BF-BF26-FD553FAE7EC9}"/>
    <hyperlink ref="P55" r:id="rId228" display="http://www.usharbormaster.com/secure/AuxAidReport_new.cfm?id=23861" xr:uid="{97FC94ED-3B62-40CE-B9AE-C33139F68C20}"/>
    <hyperlink ref="E56" r:id="rId229" display="http://www.usharbormaster.com/secure/auxview.cfm?recordid=27983" xr:uid="{38BA9AD3-7173-452A-9DDC-8A4A8AFE1B79}"/>
    <hyperlink ref="F56" r:id="rId230" display="http://maps.google.com/?output=embed&amp;q=41.68811111,-70.16566667" xr:uid="{B29A0E70-4DC8-4114-A67E-1FBFD110DEC9}"/>
    <hyperlink ref="G56" r:id="rId231" display="http://maps.google.com/?output=embed&amp;q=41.68811111,-70.16566667" xr:uid="{EA82F0E1-20C8-4334-95A8-641AF0B992D6}"/>
    <hyperlink ref="P56" r:id="rId232" display="http://www.usharbormaster.com/secure/AuxAidReport_new.cfm?id=27983" xr:uid="{510055E9-189A-46B6-A736-CF9C9680E7FE}"/>
    <hyperlink ref="E57" r:id="rId233" display="http://www.usharbormaster.com/secure/auxview.cfm?recordid=27984" xr:uid="{CA939D00-FCF9-4451-BC0E-FB53FDC07B09}"/>
    <hyperlink ref="F57" r:id="rId234" display="http://maps.google.com/?output=embed&amp;q=41.68936111,-70.16683333" xr:uid="{A5831D2A-8A75-4B28-9C01-47EB50C592D1}"/>
    <hyperlink ref="G57" r:id="rId235" display="http://maps.google.com/?output=embed&amp;q=41.68936111,-70.16683333" xr:uid="{FC811B38-0900-43D8-8E58-2A284D3D90FB}"/>
    <hyperlink ref="P57" r:id="rId236" display="http://www.usharbormaster.com/secure/AuxAidReport_new.cfm?id=27984" xr:uid="{429BD773-B6A6-4C82-9FAE-8A95C9AE5693}"/>
    <hyperlink ref="E58" r:id="rId237" display="http://www.usharbormaster.com/secure/auxview.cfm?recordid=23864" xr:uid="{1265B112-1260-469A-B00B-4F12FB812A71}"/>
    <hyperlink ref="F58" r:id="rId238" display="http://maps.google.com/?output=embed&amp;q=41.68969444,-70.16772222" xr:uid="{C55C3043-E1BF-4729-87B9-ADC945656A79}"/>
    <hyperlink ref="G58" r:id="rId239" display="http://maps.google.com/?output=embed&amp;q=41.68969444,-70.16772222" xr:uid="{119F419A-F884-4F27-9AA6-AA2B8F9F2CD3}"/>
    <hyperlink ref="P58" r:id="rId240" display="http://www.usharbormaster.com/secure/AuxAidReport_new.cfm?id=23864" xr:uid="{AAE9EB49-C94B-460E-834D-609775DA3E8A}"/>
    <hyperlink ref="E59" r:id="rId241" display="http://www.usharbormaster.com/secure/auxview.cfm?recordid=23856" xr:uid="{AFC6C31B-4B08-4B5D-9D50-F97ABB4E6B36}"/>
    <hyperlink ref="F59" r:id="rId242" display="http://maps.google.com/?output=embed&amp;q=41.69022222,-70.16819444" xr:uid="{E114784C-1121-40A4-8C1D-4F7534D63B1F}"/>
    <hyperlink ref="G59" r:id="rId243" display="http://maps.google.com/?output=embed&amp;q=41.69022222,-70.16819444" xr:uid="{46C9CA75-3060-4BC0-B41D-59367708F03B}"/>
    <hyperlink ref="P59" r:id="rId244" display="http://www.usharbormaster.com/secure/AuxAidReport_new.cfm?id=23856" xr:uid="{2E00E78D-6C4F-4D6D-AC05-15A1C8605136}"/>
    <hyperlink ref="E60" r:id="rId245" display="http://www.usharbormaster.com/secure/auxview.cfm?recordid=23865" xr:uid="{63569FAB-CEB0-4A73-8D40-C2E0B850135D}"/>
    <hyperlink ref="F60" r:id="rId246" display="http://maps.google.com/?output=embed&amp;q=41.69044444,-70.16827778" xr:uid="{DFC1B5AF-059F-4804-97E0-F8DFCD39F5E4}"/>
    <hyperlink ref="G60" r:id="rId247" display="http://maps.google.com/?output=embed&amp;q=41.69044444,-70.16827778" xr:uid="{82E8A1E8-6C78-4F00-8CC9-57027F2E125D}"/>
    <hyperlink ref="P60" r:id="rId248" display="http://www.usharbormaster.com/secure/AuxAidReport_new.cfm?id=23865" xr:uid="{193F898F-97A9-4895-997B-DA94D5B0E857}"/>
    <hyperlink ref="E61" r:id="rId249" display="http://www.usharbormaster.com/secure/auxview.cfm?recordid=23866" xr:uid="{2B5C0F5C-1F33-4849-8DCA-192D99348B80}"/>
    <hyperlink ref="F61" r:id="rId250" display="http://maps.google.com/?output=embed&amp;q=41.69266667,-70.16966667" xr:uid="{E07CD114-BE4C-46F1-8AE3-6230B8BDCB80}"/>
    <hyperlink ref="G61" r:id="rId251" display="http://maps.google.com/?output=embed&amp;q=41.69266667,-70.16966667" xr:uid="{19F2400C-7FDA-4CAC-8CCE-8BCBD19B5F95}"/>
    <hyperlink ref="P61" r:id="rId252" display="http://www.usharbormaster.com/secure/AuxAidReport_new.cfm?id=23866" xr:uid="{09C2F751-5AA1-4640-81BC-A5755907ABBC}"/>
    <hyperlink ref="E62" r:id="rId253" display="http://www.usharbormaster.com/secure/auxview.cfm?recordid=23867" xr:uid="{ABB3B7B3-EF82-4B33-A692-39F5B0BD2AC8}"/>
    <hyperlink ref="F62" r:id="rId254" display="http://maps.google.com/?output=embed&amp;q=41.69441667,-70.16977778" xr:uid="{A12EA201-1483-44A7-9178-D59754C36768}"/>
    <hyperlink ref="G62" r:id="rId255" display="http://maps.google.com/?output=embed&amp;q=41.69441667,-70.16977778" xr:uid="{9EF46282-B3D4-4E56-9790-6B07FBC53AB4}"/>
    <hyperlink ref="P62" r:id="rId256" display="http://www.usharbormaster.com/secure/AuxAidReport_new.cfm?id=23867" xr:uid="{3259AB95-3EEA-4A5D-B1E9-16606C3316A0}"/>
    <hyperlink ref="E63" r:id="rId257" display="http://www.usharbormaster.com/secure/auxview.cfm?recordid=23868" xr:uid="{C1AB67B3-6C7B-4F22-83BD-9E5A745996BB}"/>
    <hyperlink ref="F63" r:id="rId258" display="http://maps.google.com/?output=embed&amp;q=41.69425000,-70.16988889" xr:uid="{1BBD15BF-109E-4F5F-BFFB-B081522C2EEE}"/>
    <hyperlink ref="G63" r:id="rId259" display="http://maps.google.com/?output=embed&amp;q=41.69425000,-70.16988889" xr:uid="{7CB01DF9-26F2-4C28-B13A-8EA6CA8BEAF2}"/>
    <hyperlink ref="P63" r:id="rId260" display="http://www.usharbormaster.com/secure/AuxAidReport_new.cfm?id=23868" xr:uid="{13A08D78-1191-403E-BD6D-818FAB21B503}"/>
    <hyperlink ref="E64" r:id="rId261" display="http://www.usharbormaster.com/secure/auxview.cfm?recordid=23869" xr:uid="{C7AFD6B6-3331-4E62-A04E-44EBF57FCE41}"/>
    <hyperlink ref="F64" r:id="rId262" display="http://maps.google.com/?output=embed&amp;q=41.69486111,-70.16983333" xr:uid="{66FE2DDE-13BE-4602-B010-A9EF6F2A8828}"/>
    <hyperlink ref="G64" r:id="rId263" display="http://maps.google.com/?output=embed&amp;q=41.69486111,-70.16983333" xr:uid="{B6964179-DC5C-4B4B-9444-1A20F87A3421}"/>
    <hyperlink ref="P64" r:id="rId264" display="http://www.usharbormaster.com/secure/AuxAidReport_new.cfm?id=23869" xr:uid="{79AA6585-130A-428C-82F4-25F62BB0D60F}"/>
    <hyperlink ref="E65" r:id="rId265" display="http://www.usharbormaster.com/secure/auxview.cfm?recordid=23870" xr:uid="{4726CEB8-5D90-44FC-82B0-768788225A28}"/>
    <hyperlink ref="F65" r:id="rId266" display="http://maps.google.com/?output=embed&amp;q=41.69491667,-70.17000000" xr:uid="{8A73BC80-10B0-40BC-9D16-FF6BC40E0EAC}"/>
    <hyperlink ref="G65" r:id="rId267" display="http://maps.google.com/?output=embed&amp;q=41.69491667,-70.17000000" xr:uid="{D14FD6EE-27AA-4682-AA4B-231DE62C8982}"/>
    <hyperlink ref="P65" r:id="rId268" display="http://www.usharbormaster.com/secure/AuxAidReport_new.cfm?id=23870" xr:uid="{4E372C2B-33EB-4F13-8018-B34F5A2A95A9}"/>
    <hyperlink ref="E66" r:id="rId269" display="http://www.usharbormaster.com/secure/auxview.cfm?recordid=27692" xr:uid="{CEB2E8DC-2614-46A6-A7F4-76AC3B23D702}"/>
    <hyperlink ref="F66" r:id="rId270" display="http://maps.google.com/?output=embed&amp;q=41.69650000,-70.17000000" xr:uid="{3D081F7A-5AA1-4FB1-A853-DAEED3146AE7}"/>
    <hyperlink ref="G66" r:id="rId271" display="http://maps.google.com/?output=embed&amp;q=41.69650000,-70.17000000" xr:uid="{F393AC0B-2D34-40A5-9ACD-D944F110442A}"/>
    <hyperlink ref="P66" r:id="rId272" display="http://www.usharbormaster.com/secure/AuxAidReport_new.cfm?id=27692" xr:uid="{6AB803FC-773D-40DE-A06D-378267330DC1}"/>
    <hyperlink ref="E67" r:id="rId273" display="http://www.usharbormaster.com/secure/auxview.cfm?recordid=23871" xr:uid="{E0E45A87-D844-4A14-9F65-D45C2A52F4A1}"/>
    <hyperlink ref="F67" r:id="rId274" display="http://maps.google.com/?output=embed&amp;q=41.69672222,-70.17030556" xr:uid="{21744A8B-3F23-495D-93BA-814FDCA9A30D}"/>
    <hyperlink ref="G67" r:id="rId275" display="http://maps.google.com/?output=embed&amp;q=41.69672222,-70.17030556" xr:uid="{2AA1E63A-3E21-47AE-A082-5A0C8612D565}"/>
    <hyperlink ref="P67" r:id="rId276" display="http://www.usharbormaster.com/secure/AuxAidReport_new.cfm?id=23871" xr:uid="{3BEAECCA-8462-45A7-8EEA-910A8F393FDC}"/>
    <hyperlink ref="E68" r:id="rId277" display="http://www.usharbormaster.com/secure/auxview.cfm?recordid=27987" xr:uid="{4F9CF97A-3F4C-42D7-80CB-C497E7027086}"/>
    <hyperlink ref="F68" r:id="rId278" display="http://maps.google.com/?output=embed&amp;q=41.69861111,-70.17305556" xr:uid="{EFF08251-39ED-410F-B789-6300EFE3BA22}"/>
    <hyperlink ref="G68" r:id="rId279" display="http://maps.google.com/?output=embed&amp;q=41.69861111,-70.17305556" xr:uid="{4EA5CBBE-59BE-4393-855F-570FCFE829AB}"/>
    <hyperlink ref="P68" r:id="rId280" display="http://www.usharbormaster.com/secure/AuxAidReport_new.cfm?id=27987" xr:uid="{504C4AC2-91A9-4741-9219-9BE171D21DFD}"/>
    <hyperlink ref="E69" r:id="rId281" display="http://www.usharbormaster.com/secure/auxview.cfm?recordid=25733" xr:uid="{986A0D97-28C3-48D5-80B4-279CBDA25BBF}"/>
    <hyperlink ref="F69" r:id="rId282" display="http://maps.google.com/?output=embed&amp;q=41.69791667,-70.17266667" xr:uid="{DF803C66-40B5-47F9-A074-264AF2F4B06B}"/>
    <hyperlink ref="G69" r:id="rId283" display="http://maps.google.com/?output=embed&amp;q=41.69791667,-70.17266667" xr:uid="{F9130FCD-ABDA-460C-B020-750C1928D222}"/>
    <hyperlink ref="P69" r:id="rId284" display="http://www.usharbormaster.com/secure/AuxAidReport_new.cfm?id=25733" xr:uid="{AD9A8336-657F-4E45-81F2-58558B396A4D}"/>
    <hyperlink ref="E70" r:id="rId285" display="http://www.usharbormaster.com/secure/auxview.cfm?recordid=27989" xr:uid="{BD80B71B-AA42-4B38-9DD5-88002C08DB23}"/>
    <hyperlink ref="F70" r:id="rId286" display="http://maps.google.com/?output=embed&amp;q=41.70030556,-70.17458333" xr:uid="{CE9A683E-1A1D-4107-9C1D-B2D8144A8BDC}"/>
    <hyperlink ref="G70" r:id="rId287" display="http://maps.google.com/?output=embed&amp;q=41.70030556,-70.17458333" xr:uid="{EAAB01E6-56B2-46D0-B851-B607D99A3B98}"/>
    <hyperlink ref="P70" r:id="rId288" display="http://www.usharbormaster.com/secure/AuxAidReport_new.cfm?id=27989" xr:uid="{FAD7299D-DF2C-4AD0-976F-B66CCD801118}"/>
    <hyperlink ref="E71" r:id="rId289" display="http://www.usharbormaster.com/secure/auxview.cfm?recordid=25735" xr:uid="{EE096C2B-46D5-4FAF-9A28-BB1B80DDAD39}"/>
    <hyperlink ref="F71" r:id="rId290" display="http://maps.google.com/?output=embed&amp;q=41.70080556,-70.17583333" xr:uid="{EDC3FA09-5D78-4A93-8F7B-59EC148C8C5A}"/>
    <hyperlink ref="G71" r:id="rId291" display="http://maps.google.com/?output=embed&amp;q=41.70080556,-70.17583333" xr:uid="{8F14A59A-A19B-4D9A-B60C-B5A8A514AA2F}"/>
    <hyperlink ref="P71" r:id="rId292" display="http://www.usharbormaster.com/secure/AuxAidReport_new.cfm?id=25735" xr:uid="{875ABB11-503C-4488-9E54-985B4445B69E}"/>
    <hyperlink ref="E72" r:id="rId293" display="http://www.usharbormaster.com/secure/auxview.cfm?recordid=29352" xr:uid="{CA8A8194-E180-4BE1-A4AA-60DC3189E670}"/>
    <hyperlink ref="F72" r:id="rId294" display="http://maps.google.com/?output=embed&amp;q=41.64313889,-70.19611111" xr:uid="{E851C58D-F3FB-489D-936D-2AA54F984D1A}"/>
    <hyperlink ref="G72" r:id="rId295" display="http://maps.google.com/?output=embed&amp;q=41.64313889,-70.19611111" xr:uid="{344C0882-D41B-44B2-B940-146B1D93D100}"/>
    <hyperlink ref="P72" r:id="rId296" display="http://www.usharbormaster.com/secure/AuxAidReport_new.cfm?id=29352" xr:uid="{04EEE51B-4689-4A3B-A6FF-8ACC97C75FE9}"/>
    <hyperlink ref="E73" r:id="rId297" display="http://www.usharbormaster.com/secure/auxview.cfm?recordid=23737" xr:uid="{3BA20878-35C7-417D-B443-98D725B05452}"/>
    <hyperlink ref="F73" r:id="rId298" display="http://maps.google.com/?output=embed&amp;q=41.63594444,-70.19497222" xr:uid="{D78F89DC-A260-4A4E-801A-D5624BC74B05}"/>
    <hyperlink ref="G73" r:id="rId299" display="http://maps.google.com/?output=embed&amp;q=41.63594444,-70.19497222" xr:uid="{E25A6E60-81F7-4A97-AA66-EA2BF9407AD1}"/>
    <hyperlink ref="P73" r:id="rId300" display="http://www.usharbormaster.com/secure/AuxAidReport_new.cfm?id=23737" xr:uid="{B1A7747D-05B9-4E64-AC58-3900075E2F92}"/>
    <hyperlink ref="E74" r:id="rId301" display="http://www.usharbormaster.com/secure/auxview.cfm?recordid=23738" xr:uid="{5F378597-1F70-4D00-B0F6-2DB40EA5A7E9}"/>
    <hyperlink ref="F74" r:id="rId302" display="http://maps.google.com/?output=embed&amp;q=41.63691667,-70.19602778" xr:uid="{AB7BA2B1-6EE5-4230-BA70-95E18D594A58}"/>
    <hyperlink ref="G74" r:id="rId303" display="http://maps.google.com/?output=embed&amp;q=41.63691667,-70.19602778" xr:uid="{5112FA04-55B9-4033-A8AE-A45C92D0BC7A}"/>
    <hyperlink ref="P74" r:id="rId304" display="http://www.usharbormaster.com/secure/AuxAidReport_new.cfm?id=23738" xr:uid="{54C7EE91-3F02-4496-BEFB-9D47B10C241C}"/>
    <hyperlink ref="E75" r:id="rId305" display="http://www.usharbormaster.com/secure/auxview.cfm?recordid=23739" xr:uid="{821A1733-71B1-4D58-B684-A474F8763B09}"/>
    <hyperlink ref="F75" r:id="rId306" display="http://maps.google.com/?output=embed&amp;q=41.63719444,-70.19555556" xr:uid="{7A6A1310-1800-425B-88A4-F4B9D7938B97}"/>
    <hyperlink ref="G75" r:id="rId307" display="http://maps.google.com/?output=embed&amp;q=41.63719444,-70.19555556" xr:uid="{82F817BA-2151-4AF9-B1EC-C81759DD7BB5}"/>
    <hyperlink ref="P75" r:id="rId308" display="http://www.usharbormaster.com/secure/AuxAidReport_new.cfm?id=23739" xr:uid="{F1CED1A3-AA34-4484-8CA9-E47F323D967E}"/>
    <hyperlink ref="E76" r:id="rId309" display="http://www.usharbormaster.com/secure/auxview.cfm?recordid=23740" xr:uid="{6C68E780-1887-4F69-8DA5-557E857B5C36}"/>
    <hyperlink ref="F76" r:id="rId310" display="http://maps.google.com/?output=embed&amp;q=41.63880556,-70.19619444" xr:uid="{C1E20223-C131-42F0-8F7F-0D7A4FEC5AF2}"/>
    <hyperlink ref="G76" r:id="rId311" display="http://maps.google.com/?output=embed&amp;q=41.63880556,-70.19619444" xr:uid="{EB79F73F-7ED2-48F9-98B8-40C9ED40A646}"/>
    <hyperlink ref="P76" r:id="rId312" display="http://www.usharbormaster.com/secure/AuxAidReport_new.cfm?id=23740" xr:uid="{8EFDA02A-9F39-409F-82DD-9810D1CB76E2}"/>
    <hyperlink ref="E77" r:id="rId313" display="http://www.usharbormaster.com/secure/auxview.cfm?recordid=23741" xr:uid="{81392097-CCB9-443C-B960-C70E8FC75907}"/>
    <hyperlink ref="F77" r:id="rId314" display="http://maps.google.com/?output=embed&amp;q=41.63986111,-70.19572222" xr:uid="{5B3AC277-7901-4461-99FA-4543F889F577}"/>
    <hyperlink ref="G77" r:id="rId315" display="http://maps.google.com/?output=embed&amp;q=41.63986111,-70.19572222" xr:uid="{72441375-7CAE-4FDD-B7EC-C2A4F03CB02D}"/>
    <hyperlink ref="P77" r:id="rId316" display="http://www.usharbormaster.com/secure/AuxAidReport_new.cfm?id=23741" xr:uid="{3D9BD6F9-5EA4-4149-8AD7-6CDA2994FBDA}"/>
    <hyperlink ref="E78" r:id="rId317" display="http://www.usharbormaster.com/secure/auxview.cfm?recordid=23742" xr:uid="{75FCB537-9A22-45E3-9155-CD7AC802727F}"/>
    <hyperlink ref="F78" r:id="rId318" display="http://maps.google.com/?output=embed&amp;q=41.64077778,-70.19605556" xr:uid="{A2B9DD17-F149-430F-A15F-C9A213B12B6B}"/>
    <hyperlink ref="G78" r:id="rId319" display="http://maps.google.com/?output=embed&amp;q=41.64077778,-70.19605556" xr:uid="{76ED8D76-DBB2-4CCE-AA85-5A9885AF4FF9}"/>
    <hyperlink ref="P78" r:id="rId320" display="http://www.usharbormaster.com/secure/AuxAidReport_new.cfm?id=23742" xr:uid="{45732013-07D6-4A30-AA60-4B2FB46A10EB}"/>
    <hyperlink ref="E79" r:id="rId321" display="http://www.usharbormaster.com/secure/auxview.cfm?recordid=28571" xr:uid="{E48BCEAA-8D7D-4431-AAC1-2629B2EE8B9D}"/>
    <hyperlink ref="F79" r:id="rId322" display="http://maps.google.com/?output=embed&amp;q=41.64241667,-70.19572222" xr:uid="{314F345E-62CC-45EF-8273-B7E91762FA17}"/>
    <hyperlink ref="G79" r:id="rId323" display="http://maps.google.com/?output=embed&amp;q=41.64241667,-70.19572222" xr:uid="{B160D3EC-060C-4AD0-93BC-5662995672CD}"/>
    <hyperlink ref="P79" r:id="rId324" display="http://www.usharbormaster.com/secure/AuxAidReport_new.cfm?id=28571" xr:uid="{86DDC7A9-B41A-4F84-8DC9-68FB9D8F3805}"/>
    <hyperlink ref="E80" r:id="rId325" display="http://www.usharbormaster.com/secure/auxview.cfm?recordid=28498" xr:uid="{E98ACC01-28CF-454A-AFE5-1E2ECAA16EF3}"/>
    <hyperlink ref="F80" r:id="rId326" display="http://maps.google.com/?output=embed&amp;q=41.66533333,-70.18216667" xr:uid="{A46A332C-67FE-43D0-82EB-36D32EA28A8D}"/>
    <hyperlink ref="G80" r:id="rId327" display="http://maps.google.com/?output=embed&amp;q=41.66533333,-70.18216667" xr:uid="{896C852D-C6BD-4813-8914-BA0EA72342D8}"/>
    <hyperlink ref="P80" r:id="rId328" display="http://www.usharbormaster.com/secure/AuxAidReport_new.cfm?id=28498" xr:uid="{1A883A5E-7770-43B4-A58E-B692266CB1F6}"/>
    <hyperlink ref="E81" r:id="rId329" display="http://www.usharbormaster.com/secure/auxview.cfm?recordid=28496" xr:uid="{903358D3-9C6D-41A8-B368-A89C3602208D}"/>
    <hyperlink ref="F81" r:id="rId330" display="http://maps.google.com/?output=embed&amp;q=41.64502778,-70.19730556" xr:uid="{B9850ECE-6B27-4E6C-919E-5AC343C08944}"/>
    <hyperlink ref="G81" r:id="rId331" display="http://maps.google.com/?output=embed&amp;q=41.64502778,-70.19730556" xr:uid="{A0560AA6-3AEB-403B-AA6A-D552DE7F7CC1}"/>
    <hyperlink ref="P81" r:id="rId332" display="http://www.usharbormaster.com/secure/AuxAidReport_new.cfm?id=28496" xr:uid="{8E978B6C-00A7-43C8-9798-0EB86B01FE05}"/>
    <hyperlink ref="E82" r:id="rId333" display="http://www.usharbormaster.com/secure/auxview.cfm?recordid=27690" xr:uid="{8CE31716-26E4-4770-B59A-7DFFB76CC439}"/>
    <hyperlink ref="F82" r:id="rId334" display="http://maps.google.com/?output=embed&amp;q=41.68098333,-70.16193333" xr:uid="{42E580E3-52A1-483F-8D2D-51BFDA4CF732}"/>
    <hyperlink ref="G82" r:id="rId335" display="http://maps.google.com/?output=embed&amp;q=41.68098333,-70.16193333" xr:uid="{6F8ED276-D15B-45D5-AEC0-24591401E47E}"/>
    <hyperlink ref="P82" r:id="rId336" display="http://www.usharbormaster.com/secure/AuxAidReport_new.cfm?id=27690" xr:uid="{0F33D4A3-9BF8-4965-806B-AA12FF736C6A}"/>
    <hyperlink ref="E83" r:id="rId337" display="http://www.usharbormaster.com/secure/auxview.cfm?recordid=30134" xr:uid="{0A84BBDC-CE7C-4E14-A5F9-EBB800AE90D8}"/>
    <hyperlink ref="F83" r:id="rId338" display="http://maps.google.com/?output=embed&amp;q=41.64438889,-70.19608333" xr:uid="{DA893D73-CA80-4F4B-B8C3-947ED5356CE3}"/>
    <hyperlink ref="G83" r:id="rId339" display="http://maps.google.com/?output=embed&amp;q=41.64438889,-70.19608333" xr:uid="{018917B1-CADC-4FAD-A807-4E16A3CCA8E9}"/>
    <hyperlink ref="P83" r:id="rId340" display="http://www.usharbormaster.com/secure/AuxAidReport_new.cfm?id=30134" xr:uid="{B992AAFE-C6B9-43F1-B37B-33CFE702A697}"/>
    <hyperlink ref="E84" r:id="rId341" display="http://www.usharbormaster.com/secure/auxview.cfm?recordid=27695" xr:uid="{767F0B41-A6A3-4F9C-B2C7-BF5D40F7B26D}"/>
    <hyperlink ref="F84" r:id="rId342" display="http://maps.google.com/?output=embed&amp;q=41.68931667,-70.16723333" xr:uid="{86A852B5-DAED-40D9-B94E-B0F587491C9F}"/>
    <hyperlink ref="G84" r:id="rId343" display="http://maps.google.com/?output=embed&amp;q=41.68931667,-70.16723333" xr:uid="{0123E2E7-E24C-4AA5-B3FA-151970C9E2B9}"/>
    <hyperlink ref="P84" r:id="rId344" display="http://www.usharbormaster.com/secure/AuxAidReport_new.cfm?id=27695" xr:uid="{205E04D5-7738-4763-877D-0C3F979817C5}"/>
    <hyperlink ref="E85" r:id="rId345" display="http://www.usharbormaster.com/secure/auxview.cfm?recordid=30139" xr:uid="{9D432AB8-D75A-4AD4-9A6F-366309366770}"/>
    <hyperlink ref="F85" r:id="rId346" display="http://maps.google.com/?output=embed&amp;q=41.68019444,-70.16202778" xr:uid="{0B4CD3B8-3852-44F6-A629-0C08DD1D435D}"/>
    <hyperlink ref="G85" r:id="rId347" display="http://maps.google.com/?output=embed&amp;q=41.68019444,-70.16202778" xr:uid="{EE3EEB51-237D-4BEE-B017-E7B31D3EA8CC}"/>
    <hyperlink ref="P85" r:id="rId348" display="http://www.usharbormaster.com/secure/AuxAidReport_new.cfm?id=30139" xr:uid="{8EFE2638-FAB5-4349-AD29-6A333DD52FA6}"/>
    <hyperlink ref="E86" r:id="rId349" display="http://www.usharbormaster.com/secure/auxview.cfm?recordid=30136" xr:uid="{3750DEFF-4B3F-475E-841C-19E93907FBC2}"/>
    <hyperlink ref="F86" r:id="rId350" display="http://maps.google.com/?output=embed&amp;q=41.67605556,-70.16936111" xr:uid="{1570F26A-A96E-4B66-BDAF-608C126770E0}"/>
    <hyperlink ref="G86" r:id="rId351" display="http://maps.google.com/?output=embed&amp;q=41.67605556,-70.16936111" xr:uid="{9E974088-704A-47CA-9CA4-0D29521499D2}"/>
    <hyperlink ref="P86" r:id="rId352" display="http://www.usharbormaster.com/secure/AuxAidReport_new.cfm?id=30136" xr:uid="{EBA8CCE9-BCE5-4139-9951-A4C68B61F02C}"/>
    <hyperlink ref="E87" r:id="rId353" display="http://www.usharbormaster.com/secure/auxview.cfm?recordid=29107" xr:uid="{EE1378C1-50B2-4397-BA02-8F738C0B3544}"/>
    <hyperlink ref="F87" r:id="rId354" display="http://maps.google.com/?output=embed&amp;q=41.67570611,-70.62951111" xr:uid="{022BCE16-E183-4805-81F0-B0F6B958A7D3}"/>
    <hyperlink ref="G87" r:id="rId355" display="http://maps.google.com/?output=embed&amp;q=41.67570611,-70.62951111" xr:uid="{5E849854-A369-4476-8516-88DB535D7046}"/>
    <hyperlink ref="P87" r:id="rId356" display="http://www.usharbormaster.com/secure/AuxAidReport_new.cfm?id=29107" xr:uid="{29BAE55E-CE28-42AC-B7EB-62BA9EDAFA8E}"/>
    <hyperlink ref="E88" r:id="rId357" display="http://www.usharbormaster.com/secure/auxview.cfm?recordid=29100" xr:uid="{6E59655C-1121-4BD4-B9E2-EEEC196E07C4}"/>
    <hyperlink ref="F88" r:id="rId358" display="http://maps.google.com/?output=embed&amp;q=41.67222222,-70.63895056" xr:uid="{27A34058-7188-40DB-A119-E61E6F9303D8}"/>
    <hyperlink ref="G88" r:id="rId359" display="http://maps.google.com/?output=embed&amp;q=41.67222222,-70.63895056" xr:uid="{A62D171D-4220-45A6-9F30-D786F6C08DAD}"/>
    <hyperlink ref="P88" r:id="rId360" display="http://www.usharbormaster.com/secure/AuxAidReport_new.cfm?id=29100" xr:uid="{03D45240-052C-4A51-886E-FBA152B31C2C}"/>
    <hyperlink ref="E89" r:id="rId361" display="http://www.usharbormaster.com/secure/auxview.cfm?recordid=23849" xr:uid="{EDC67952-63D3-48A3-945C-77E071EE70C2}"/>
    <hyperlink ref="F89" r:id="rId362" display="http://maps.google.com/?output=embed&amp;q=41.67411667,-70.63633333" xr:uid="{6B81C0A4-B38D-4E09-B5BC-3EA007EF1837}"/>
    <hyperlink ref="G89" r:id="rId363" display="http://maps.google.com/?output=embed&amp;q=41.67411667,-70.63633333" xr:uid="{CBA1960B-BC74-48BB-BE8E-DABE6679FE1D}"/>
    <hyperlink ref="P89" r:id="rId364" display="http://www.usharbormaster.com/secure/AuxAidReport_new.cfm?id=23849" xr:uid="{F58E668D-A0AE-4C7C-A484-171D4B30EFB4}"/>
    <hyperlink ref="E90" r:id="rId365" display="http://www.usharbormaster.com/secure/auxview.cfm?recordid=29102" xr:uid="{251563B3-A5DA-4102-A66A-5E044EA7BE4F}"/>
    <hyperlink ref="F90" r:id="rId366" display="http://maps.google.com/?output=embed&amp;q=41.68665000,-70.63036667" xr:uid="{5D333496-0BE0-4AA4-9CFD-6F62CF432044}"/>
    <hyperlink ref="G90" r:id="rId367" display="http://maps.google.com/?output=embed&amp;q=41.68665000,-70.63036667" xr:uid="{072F520E-CD81-425A-BBB6-16C0C2FA169C}"/>
    <hyperlink ref="P90" r:id="rId368" display="http://www.usharbormaster.com/secure/AuxAidReport_new.cfm?id=29102" xr:uid="{AE80B643-1229-43EF-80AB-C54DCBC2DF66}"/>
    <hyperlink ref="E91" r:id="rId369" display="http://www.usharbormaster.com/secure/auxview.cfm?recordid=36721" xr:uid="{8214B407-7F94-417D-8B90-2CDC3DE7D114}"/>
    <hyperlink ref="F91" r:id="rId370" display="http://maps.google.com/?output=embed&amp;q=41.68175000,-70.64301611" xr:uid="{013EFED4-AA75-4EAD-8A0C-E5AC0677580F}"/>
    <hyperlink ref="G91" r:id="rId371" display="http://maps.google.com/?output=embed&amp;q=41.68175000,-70.64301611" xr:uid="{49843DF8-CC59-404B-B4C5-D95D017EBD7B}"/>
    <hyperlink ref="P91" r:id="rId372" display="http://www.usharbormaster.com/secure/AuxAidReport_new.cfm?id=36721" xr:uid="{86478E56-B7F9-43CE-9F0B-C8CDC88BCA0A}"/>
    <hyperlink ref="E92" r:id="rId373" display="http://www.usharbormaster.com/secure/auxview.cfm?recordid=36722" xr:uid="{C8474726-BE74-4912-8896-BA9DBDA75F2F}"/>
    <hyperlink ref="F92" r:id="rId374" display="http://maps.google.com/?output=embed&amp;q=41.67796667,-70.64185000" xr:uid="{7CE0BBA6-0D70-44E2-9E29-0F3F00981CAC}"/>
    <hyperlink ref="G92" r:id="rId375" display="http://maps.google.com/?output=embed&amp;q=41.67796667,-70.64185000" xr:uid="{97993BD7-B99E-4EEE-A1AE-3423BAF685E7}"/>
    <hyperlink ref="P92" r:id="rId376" display="http://www.usharbormaster.com/secure/AuxAidReport_new.cfm?id=36722" xr:uid="{C100A4DA-370C-4C50-878D-4168EC048778}"/>
    <hyperlink ref="E93" r:id="rId377" display="http://www.usharbormaster.com/secure/auxview.cfm?recordid=28087" xr:uid="{7AC3D951-0A10-4239-834A-E76133023BD5}"/>
    <hyperlink ref="F93" r:id="rId378" display="http://maps.google.com/?output=embed&amp;q=41.71277778,-69.96458333" xr:uid="{D771545E-B145-463D-A4E8-F0BCC47145FE}"/>
    <hyperlink ref="G93" r:id="rId379" display="http://maps.google.com/?output=embed&amp;q=41.71277778,-69.96458333" xr:uid="{F2759C07-8C32-4C71-B84F-8D49B75C83D6}"/>
    <hyperlink ref="P93" r:id="rId380" display="http://www.usharbormaster.com/secure/AuxAidReport_new.cfm?id=28087" xr:uid="{400DD25D-C266-4E3F-9D6A-3CB41B336FEB}"/>
    <hyperlink ref="E94" r:id="rId381" display="http://www.usharbormaster.com/secure/auxview.cfm?recordid=28088" xr:uid="{EB44CCB9-4A80-4740-8A07-FF7B7C0CD53A}"/>
    <hyperlink ref="F94" r:id="rId382" display="http://maps.google.com/?output=embed&amp;q=41.71377778,-69.96652778" xr:uid="{38EAA1EF-BCA1-400C-8F4F-618F72675C5A}"/>
    <hyperlink ref="G94" r:id="rId383" display="http://maps.google.com/?output=embed&amp;q=41.71377778,-69.96652778" xr:uid="{DB557E29-B289-48CC-B256-2073706AB8BC}"/>
    <hyperlink ref="P94" r:id="rId384" display="http://www.usharbormaster.com/secure/AuxAidReport_new.cfm?id=28088" xr:uid="{DCD04E17-C2C7-484D-B31F-5973B060AA7B}"/>
    <hyperlink ref="E95" r:id="rId385" display="http://www.usharbormaster.com/secure/auxview.cfm?recordid=28089" xr:uid="{7FC044A0-ECAA-4E25-9B67-6272EC2DBFB7}"/>
    <hyperlink ref="F95" r:id="rId386" display="http://maps.google.com/?output=embed&amp;q=41.71101667,-69.97151667" xr:uid="{25BA60C4-4C20-40CA-9FBC-2953C2B0320E}"/>
    <hyperlink ref="G95" r:id="rId387" display="http://maps.google.com/?output=embed&amp;q=41.71101667,-69.97151667" xr:uid="{3409CB22-2977-43B6-92E7-F2D030D3689A}"/>
    <hyperlink ref="P95" r:id="rId388" display="http://www.usharbormaster.com/secure/AuxAidReport_new.cfm?id=28089" xr:uid="{BD803D60-280D-4CAE-908F-E338D52793CA}"/>
    <hyperlink ref="E96" r:id="rId389" display="http://www.usharbormaster.com/secure/auxview.cfm?recordid=28090" xr:uid="{3DF148E5-9C55-4E12-B246-2217489CCF7E}"/>
    <hyperlink ref="F96" r:id="rId390" display="http://maps.google.com/?output=embed&amp;q=41.71150000,-69.97086111" xr:uid="{9FD78AE1-659C-44E1-8047-4763692E368A}"/>
    <hyperlink ref="G96" r:id="rId391" display="http://maps.google.com/?output=embed&amp;q=41.71150000,-69.97086111" xr:uid="{9D4DC00D-78BC-4B3D-8BCF-FB27A15F27AC}"/>
    <hyperlink ref="P96" r:id="rId392" display="http://www.usharbormaster.com/secure/AuxAidReport_new.cfm?id=28090" xr:uid="{219F14F7-0EF3-4041-8F36-7BF0F4BD025F}"/>
    <hyperlink ref="E97" r:id="rId393" display="http://www.usharbormaster.com/secure/auxview.cfm?recordid=28236" xr:uid="{CEA71B8E-CD4E-4669-9485-22A9E2F51994}"/>
    <hyperlink ref="F97" r:id="rId394" display="http://maps.google.com/?output=embed&amp;q=41.56679444,-70.53538333" xr:uid="{0A40FC91-EFF6-438C-B50F-AEA820796C4C}"/>
    <hyperlink ref="G97" r:id="rId395" display="http://maps.google.com/?output=embed&amp;q=41.56679444,-70.53538333" xr:uid="{82FAC376-8DC0-4AE7-B4AD-D383FA2EC419}"/>
    <hyperlink ref="P97" r:id="rId396" display="http://www.usharbormaster.com/secure/AuxAidReport_new.cfm?id=28236" xr:uid="{450EB066-F7C0-434C-B74F-DB8AFA0EFBB8}"/>
    <hyperlink ref="E98" r:id="rId397" display="http://www.usharbormaster.com/secure/auxview.cfm?recordid=41361" xr:uid="{586A9B76-3094-41C9-8A60-7AD372346B08}"/>
    <hyperlink ref="F98" r:id="rId398" display="http://maps.google.com/?output=embed&amp;q=41.64766667,-70.70666667" xr:uid="{07FD682E-B080-4A7F-B382-6B65A8FD701D}"/>
    <hyperlink ref="G98" r:id="rId399" display="http://maps.google.com/?output=embed&amp;q=41.64766667,-70.70666667" xr:uid="{F93170FC-0C2B-4FBE-B231-D7B60BFEF4DF}"/>
    <hyperlink ref="P98" r:id="rId400" display="http://www.usharbormaster.com/secure/AuxAidReport_new.cfm?id=41361" xr:uid="{C5105542-487D-4058-90B7-39485B31384B}"/>
    <hyperlink ref="E99" r:id="rId401" display="http://www.usharbormaster.com/secure/auxview.cfm?recordid=43937" xr:uid="{6C00CCF5-5868-406A-BD12-2FD72E50C3ED}"/>
    <hyperlink ref="F99" r:id="rId402" display="http://maps.google.com/?output=embed&amp;q=41.68961667,-70.74201667" xr:uid="{1F968D83-C765-4581-91DD-3847391010B9}"/>
    <hyperlink ref="G99" r:id="rId403" display="http://maps.google.com/?output=embed&amp;q=41.68961667,-70.74201667" xr:uid="{AE240DB7-FE3A-4DD4-904B-8F91934A78B1}"/>
    <hyperlink ref="P99" r:id="rId404" display="http://www.usharbormaster.com/secure/AuxAidReport_new.cfm?id=43937" xr:uid="{8501F737-806B-48B3-BB7F-BC10E327BF5A}"/>
    <hyperlink ref="E100" r:id="rId405" display="http://www.usharbormaster.com/secure/auxview.cfm?recordid=43936" xr:uid="{ACB5B284-8967-4214-9174-95F4A7DAD43C}"/>
    <hyperlink ref="F100" r:id="rId406" display="http://maps.google.com/?output=embed&amp;q=41.63333361,-70.71666694" xr:uid="{42637384-4B36-40B1-845C-1A925B0F9017}"/>
    <hyperlink ref="G100" r:id="rId407" display="http://maps.google.com/?output=embed&amp;q=41.63333361,-70.71666694" xr:uid="{B4754A82-4DE3-4F54-8E82-786E39510FCB}"/>
    <hyperlink ref="P100" r:id="rId408" display="http://www.usharbormaster.com/secure/AuxAidReport_new.cfm?id=43936" xr:uid="{FF3CE444-8135-4F13-8764-9B2F1D30C0B4}"/>
    <hyperlink ref="E101" r:id="rId409" display="http://www.usharbormaster.com/secure/auxview.cfm?recordid=28851" xr:uid="{726B7018-C549-449C-9786-774FCE78B550}"/>
    <hyperlink ref="F101" r:id="rId410" display="http://maps.google.com/?output=embed&amp;q=41.66945000,-70.71733333" xr:uid="{363C0591-5A59-4215-AA80-EA07EBEA4D8E}"/>
    <hyperlink ref="G101" r:id="rId411" display="http://maps.google.com/?output=embed&amp;q=41.66945000,-70.71733333" xr:uid="{55D9FB39-51B6-48E8-BB75-E3D1C8804416}"/>
    <hyperlink ref="P101" r:id="rId412" display="http://www.usharbormaster.com/secure/AuxAidReport_new.cfm?id=28851" xr:uid="{E4C60165-A6A0-4F51-ADF0-54DDFEDC99EB}"/>
    <hyperlink ref="E102" r:id="rId413" display="http://www.usharbormaster.com/secure/auxview.cfm?recordid=27693" xr:uid="{FC9A3C5B-8A13-4A00-8474-DCA39C893475}"/>
    <hyperlink ref="F102" r:id="rId414" display="http://maps.google.com/?output=embed&amp;q=41.69250000,-70.16985000" xr:uid="{3F947AAB-674D-4B04-ACC6-B8425FEEB17C}"/>
    <hyperlink ref="G102" r:id="rId415" display="http://maps.google.com/?output=embed&amp;q=41.69250000,-70.16985000" xr:uid="{A025E9DD-27F4-4BF4-B9F4-AA982BB1017B}"/>
    <hyperlink ref="P102" r:id="rId416" display="http://www.usharbormaster.com/secure/AuxAidReport_new.cfm?id=27693" xr:uid="{B80084B8-BB46-4CE3-89E6-63D0947323FA}"/>
    <hyperlink ref="E103" r:id="rId417" display="http://www.usharbormaster.com/secure/auxview.cfm?recordid=43899" xr:uid="{4EF4A2A6-E162-4021-94A0-55AE8FA657E0}"/>
    <hyperlink ref="F103" r:id="rId418" display="http://maps.google.com/?output=embed&amp;q=41.60860000,-70.80470000" xr:uid="{9940EF12-3091-4B21-80F8-C84FED3DDE06}"/>
    <hyperlink ref="G103" r:id="rId419" display="http://maps.google.com/?output=embed&amp;q=41.60860000,-70.80470000" xr:uid="{718E9FA4-7931-43A1-B150-F0058A75251E}"/>
    <hyperlink ref="P103" r:id="rId420" display="http://www.usharbormaster.com/secure/AuxAidReport_new.cfm?id=43899" xr:uid="{BC7FE939-A690-4D9C-BCFA-EC453C8105F8}"/>
    <hyperlink ref="E104" r:id="rId421" display="http://www.usharbormaster.com/secure/auxview.cfm?recordid=43898" xr:uid="{E0EDBF42-D0E7-4B6A-AB65-0C001754AB89}"/>
    <hyperlink ref="F104" r:id="rId422" display="http://maps.google.com/?output=embed&amp;q=41.61164167,-70.81026389" xr:uid="{7F0CBF4A-C321-42C7-9719-8CE173807DE6}"/>
    <hyperlink ref="G104" r:id="rId423" display="http://maps.google.com/?output=embed&amp;q=41.61164167,-70.81026389" xr:uid="{3F87715E-8D95-4BDE-A809-E19C126EE36F}"/>
    <hyperlink ref="P104" r:id="rId424" display="http://www.usharbormaster.com/secure/AuxAidReport_new.cfm?id=43898" xr:uid="{D9530E6C-4FAC-4028-B5D1-364C2D8CCE54}"/>
    <hyperlink ref="E105" r:id="rId425" display="http://www.usharbormaster.com/secure/auxview.cfm?recordid=43900" xr:uid="{904F4EE1-1536-4961-9292-CB2A52C9CAC1}"/>
    <hyperlink ref="F105" r:id="rId426" display="http://maps.google.com/?output=embed&amp;q=41.60935833,-70.81087778" xr:uid="{93913818-7EDF-4FEE-93F4-B293B563C208}"/>
    <hyperlink ref="G105" r:id="rId427" display="http://maps.google.com/?output=embed&amp;q=41.60935833,-70.81087778" xr:uid="{44086B26-C37C-41DA-B1F6-430DB011789D}"/>
    <hyperlink ref="P105" r:id="rId428" display="http://www.usharbormaster.com/secure/AuxAidReport_new.cfm?id=43900" xr:uid="{A47CD221-DFFB-4CE2-B51B-058951DC8952}"/>
    <hyperlink ref="E106" r:id="rId429" display="http://www.usharbormaster.com/secure/auxview.cfm?recordid=43901" xr:uid="{A1AD4262-616D-4267-8135-4C79A5A3DB99}"/>
    <hyperlink ref="F106" r:id="rId430" display="http://maps.google.com/?output=embed&amp;q=41.61090000,-70.81220000" xr:uid="{7E2D1EFF-121D-4EB3-BFAE-12626D673DB8}"/>
    <hyperlink ref="G106" r:id="rId431" display="http://maps.google.com/?output=embed&amp;q=41.61090000,-70.81220000" xr:uid="{0799D40C-F1A0-4796-8AEF-3CB474A404A7}"/>
    <hyperlink ref="P106" r:id="rId432" display="http://www.usharbormaster.com/secure/AuxAidReport_new.cfm?id=43901" xr:uid="{FAC3150B-E469-4F0F-84DF-AAFE48FCB0DC}"/>
    <hyperlink ref="E107" r:id="rId433" display="http://www.usharbormaster.com/secure/auxview.cfm?recordid=36860" xr:uid="{C682BF46-A960-4B82-9AD7-9F5E5BE1A468}"/>
    <hyperlink ref="F107" r:id="rId434" display="http://maps.google.com/?output=embed&amp;q=41.61930000,-70.81098333" xr:uid="{E576DE0A-A36E-435A-AB6A-E5018265E559}"/>
    <hyperlink ref="G107" r:id="rId435" display="http://maps.google.com/?output=embed&amp;q=41.61930000,-70.81098333" xr:uid="{26CCD3AF-1727-4EA3-BA5F-07BFADD64FE0}"/>
    <hyperlink ref="P107" r:id="rId436" display="http://www.usharbormaster.com/secure/AuxAidReport_new.cfm?id=36860" xr:uid="{A6AEFD36-A96F-4B81-BE80-4B2556692239}"/>
    <hyperlink ref="E108" r:id="rId437" display="http://www.usharbormaster.com/secure/auxview.cfm?recordid=36861" xr:uid="{E3915533-9364-4243-A3E9-F0DE79AF16A7}"/>
    <hyperlink ref="F108" r:id="rId438" display="http://maps.google.com/?output=embed&amp;q=41.61988333,-70.80988333" xr:uid="{2522E927-F201-47B2-8D64-78B6915A62C4}"/>
    <hyperlink ref="G108" r:id="rId439" display="http://maps.google.com/?output=embed&amp;q=41.61988333,-70.80988333" xr:uid="{86945DFE-1CE1-4EF5-878F-7318599C20E8}"/>
    <hyperlink ref="P108" r:id="rId440" display="http://www.usharbormaster.com/secure/AuxAidReport_new.cfm?id=36861" xr:uid="{63D0EE64-E224-4928-A448-7849A837EFF8}"/>
    <hyperlink ref="E109" r:id="rId441" display="http://www.usharbormaster.com/secure/auxview.cfm?recordid=36863" xr:uid="{13DB5EFC-7537-42C6-BF54-13792D04F919}"/>
    <hyperlink ref="F109" r:id="rId442" display="http://maps.google.com/?output=embed&amp;q=41.62561667,-70.81510000" xr:uid="{A4E2D323-CF94-4C6B-BA00-35D3B05D8F5B}"/>
    <hyperlink ref="G109" r:id="rId443" display="http://maps.google.com/?output=embed&amp;q=41.62561667,-70.81510000" xr:uid="{060E98D6-11BE-4A5A-A1F1-90C6BD90EF33}"/>
    <hyperlink ref="P109" r:id="rId444" display="http://www.usharbormaster.com/secure/AuxAidReport_new.cfm?id=36863" xr:uid="{3817A777-67C4-4127-BE0A-98F14F7E64D7}"/>
    <hyperlink ref="E110" r:id="rId445" display="http://www.usharbormaster.com/secure/auxview.cfm?recordid=36864" xr:uid="{37ABD56F-39CD-4D0F-806D-5E0D392F78EC}"/>
    <hyperlink ref="F110" r:id="rId446" display="http://maps.google.com/?output=embed&amp;q=41.62613333,-70.81478333" xr:uid="{E6A9F29B-062A-4C6A-A8AA-4B3B70BA4418}"/>
    <hyperlink ref="G110" r:id="rId447" display="http://maps.google.com/?output=embed&amp;q=41.62613333,-70.81478333" xr:uid="{167BBC39-FB06-460F-AFF8-E12A9EBDB32C}"/>
    <hyperlink ref="P110" r:id="rId448" display="http://www.usharbormaster.com/secure/AuxAidReport_new.cfm?id=36864" xr:uid="{32A1CAAE-D9F1-48E4-9DE4-8611EA237A9C}"/>
    <hyperlink ref="E111" r:id="rId449" display="http://www.usharbormaster.com/secure/auxview.cfm?recordid=36857" xr:uid="{2C14B448-CEFD-49C8-911B-4492122305EA}"/>
    <hyperlink ref="F111" r:id="rId450" display="http://maps.google.com/?output=embed&amp;q=41.61105000,-70.80278333" xr:uid="{8ABFB9ED-A212-44F8-B806-C9F04A6BDCC9}"/>
    <hyperlink ref="G111" r:id="rId451" display="http://maps.google.com/?output=embed&amp;q=41.61105000,-70.80278333" xr:uid="{C7506803-16AF-45DA-B401-A9DE802A6B50}"/>
    <hyperlink ref="P111" r:id="rId452" display="http://www.usharbormaster.com/secure/AuxAidReport_new.cfm?id=36857" xr:uid="{6122F50D-7795-422A-B50C-DE58244BB9EF}"/>
    <hyperlink ref="E112" r:id="rId453" display="http://www.usharbormaster.com/secure/auxview.cfm?recordid=36856" xr:uid="{6AAC9E7B-49E3-4408-B568-6C0ED52A17BF}"/>
    <hyperlink ref="F112" r:id="rId454" display="http://maps.google.com/?output=embed&amp;q=41.61168333,-70.80211667" xr:uid="{799FAB5A-50FF-41A5-BD3C-C4B5194589EF}"/>
    <hyperlink ref="G112" r:id="rId455" display="http://maps.google.com/?output=embed&amp;q=41.61168333,-70.80211667" xr:uid="{30150872-28B8-4491-B86B-ED6AE8E403EF}"/>
    <hyperlink ref="P112" r:id="rId456" display="http://www.usharbormaster.com/secure/AuxAidReport_new.cfm?id=36856" xr:uid="{5FDA7464-4EEF-4842-BC0D-F58A7EC84C84}"/>
    <hyperlink ref="E113" r:id="rId457" display="http://www.usharbormaster.com/secure/auxview.cfm?recordid=36858" xr:uid="{3139AE26-E5C6-472B-A74C-0CB65E0E41CC}"/>
    <hyperlink ref="F113" r:id="rId458" display="http://maps.google.com/?output=embed&amp;q=41.61675000,-70.80890000" xr:uid="{C0CE5099-8476-4B41-B27C-17AD60F218F8}"/>
    <hyperlink ref="G113" r:id="rId459" display="http://maps.google.com/?output=embed&amp;q=41.61675000,-70.80890000" xr:uid="{1D4E35FE-6F49-4A70-BC4C-C7E7895C3A3A}"/>
    <hyperlink ref="P113" r:id="rId460" display="http://www.usharbormaster.com/secure/AuxAidReport_new.cfm?id=36858" xr:uid="{D832CDB8-5B4F-4938-9929-D20264346E27}"/>
    <hyperlink ref="E114" r:id="rId461" display="http://www.usharbormaster.com/secure/auxview.cfm?recordid=36859" xr:uid="{03D302DB-9C00-4198-B317-304E6C3BC07E}"/>
    <hyperlink ref="F114" r:id="rId462" display="http://maps.google.com/?output=embed&amp;q=41.61750000,-70.80771667" xr:uid="{E84D0B97-6BA3-43DA-8437-B5D619AD1FED}"/>
    <hyperlink ref="G114" r:id="rId463" display="http://maps.google.com/?output=embed&amp;q=41.61750000,-70.80771667" xr:uid="{1F119688-CE47-4804-8F34-6EB2F3A67926}"/>
    <hyperlink ref="P114" r:id="rId464" display="http://www.usharbormaster.com/secure/AuxAidReport_new.cfm?id=36859" xr:uid="{9CFE9FE4-55C2-4014-9F25-5AC18CF68006}"/>
    <hyperlink ref="E115" r:id="rId465" display="http://www.usharbormaster.com/secure/auxview.cfm?recordid=31219" xr:uid="{E2327FE0-A09F-4400-932C-21E561DE0293}"/>
    <hyperlink ref="F115" r:id="rId466" display="http://maps.google.com/?output=embed&amp;q=41.65056667,-70.63556667" xr:uid="{595DCD14-A642-44BD-AFD7-98E372B35637}"/>
    <hyperlink ref="G115" r:id="rId467" display="http://maps.google.com/?output=embed&amp;q=41.65056667,-70.63556667" xr:uid="{5A0B35F3-9BC7-44C4-BD4D-20B7C178212F}"/>
    <hyperlink ref="P115" r:id="rId468" display="http://www.usharbormaster.com/secure/AuxAidReport_new.cfm?id=31219" xr:uid="{60BA2322-2B2E-4868-A2A0-31E6AFF71046}"/>
    <hyperlink ref="E116" r:id="rId469" display="http://www.usharbormaster.com/secure/auxview.cfm?recordid=27421" xr:uid="{3FDB77CD-F3FD-439B-B205-85EDEAE3CF6A}"/>
    <hyperlink ref="F116" r:id="rId470" display="http://maps.google.com/?output=embed&amp;q=41.54494444,-70.58983333" xr:uid="{A05AE3A6-BD95-4B33-BE32-DFA6477A4F8C}"/>
    <hyperlink ref="G116" r:id="rId471" display="http://maps.google.com/?output=embed&amp;q=41.54494444,-70.58983333" xr:uid="{39535A86-F3F0-4CD7-B849-A190E285A19B}"/>
    <hyperlink ref="P116" r:id="rId472" display="http://www.usharbormaster.com/secure/AuxAidReport_new.cfm?id=27421" xr:uid="{AC5BF46C-8B44-4724-AC3B-FDEF40C7DF47}"/>
    <hyperlink ref="E117" r:id="rId473" display="http://www.usharbormaster.com/secure/auxview.cfm?recordid=29143" xr:uid="{3210FF75-5FD2-47E9-AD49-937F67C402A2}"/>
    <hyperlink ref="F117" r:id="rId474" display="http://maps.google.com/?output=embed&amp;q=41.74321667,-70.65371667" xr:uid="{D949F6BD-BFAF-4E2C-ACAF-332FF250B888}"/>
    <hyperlink ref="G117" r:id="rId475" display="http://maps.google.com/?output=embed&amp;q=41.74321667,-70.65371667" xr:uid="{27BBC8AE-5FFC-407B-97AC-DFC1E94B42CA}"/>
    <hyperlink ref="P117" r:id="rId476" display="http://www.usharbormaster.com/secure/AuxAidReport_new.cfm?id=29143" xr:uid="{566E8EF0-538B-41A1-BD2E-C684FCCAEE5D}"/>
    <hyperlink ref="E118" r:id="rId477" display="http://www.usharbormaster.com/secure/auxview.cfm?recordid=29144" xr:uid="{781BEBE0-A68E-45E5-AC0A-AA1E5DBB0B0F}"/>
    <hyperlink ref="F118" r:id="rId478" display="http://maps.google.com/?output=embed&amp;q=41.74518333,-70.65471667" xr:uid="{F305E1B3-529D-478C-85DC-CA724121C982}"/>
    <hyperlink ref="G118" r:id="rId479" display="http://maps.google.com/?output=embed&amp;q=41.74518333,-70.65471667" xr:uid="{8EDCE9CA-19EE-4FF2-BD31-6106267001FE}"/>
    <hyperlink ref="P118" r:id="rId480" display="http://www.usharbormaster.com/secure/AuxAidReport_new.cfm?id=29144" xr:uid="{0879FB4A-704A-4211-B5BB-F29DD02D9067}"/>
    <hyperlink ref="E119" r:id="rId481" display="http://www.usharbormaster.com/secure/auxview.cfm?recordid=43939" xr:uid="{C8780F78-C6DF-445F-B575-CF35AAA9ADA3}"/>
    <hyperlink ref="F119" r:id="rId482" display="http://maps.google.com/?output=embed&amp;q=41.66861111,-70.72222222" xr:uid="{984A4D3F-91A3-4650-B9CF-C070F8513E8E}"/>
    <hyperlink ref="G119" r:id="rId483" display="http://maps.google.com/?output=embed&amp;q=41.66861111,-70.72222222" xr:uid="{43690011-7B49-4897-A26F-996D8D8170EE}"/>
    <hyperlink ref="P119" r:id="rId484" display="http://www.usharbormaster.com/secure/AuxAidReport_new.cfm?id=43939" xr:uid="{2C642D9F-1CE9-468E-863F-C71FF4E3DB51}"/>
    <hyperlink ref="E120" r:id="rId485" display="http://www.usharbormaster.com/secure/auxview.cfm?recordid=29132" xr:uid="{C44D5465-14C8-4A57-B8D4-3E92DBDC8B97}"/>
    <hyperlink ref="F120" r:id="rId486" display="http://maps.google.com/?output=embed&amp;q=41.72895000,-70.64225000" xr:uid="{BF1736EA-238F-4924-9FFE-09204D77BC62}"/>
    <hyperlink ref="G120" r:id="rId487" display="http://maps.google.com/?output=embed&amp;q=41.72895000,-70.64225000" xr:uid="{919F9731-E49D-4F74-873F-E278F4F1A439}"/>
    <hyperlink ref="P120" r:id="rId488" display="http://www.usharbormaster.com/secure/AuxAidReport_new.cfm?id=29132" xr:uid="{C2E599FD-B863-47FF-A744-AE7EECE6019B}"/>
    <hyperlink ref="E121" r:id="rId489" display="http://www.usharbormaster.com/secure/auxview.cfm?recordid=29133" xr:uid="{50B8823F-7BC8-41FB-BFEB-3792B6ECDDFE}"/>
    <hyperlink ref="F121" r:id="rId490" display="http://maps.google.com/?output=embed&amp;q=41.73163333,-70.64566667" xr:uid="{CA0351CE-9E9D-4431-A59D-14FF8DBBBA9A}"/>
    <hyperlink ref="G121" r:id="rId491" display="http://maps.google.com/?output=embed&amp;q=41.73163333,-70.64566667" xr:uid="{0E5ED2DF-4037-4EC2-8B15-BBD3353597F3}"/>
    <hyperlink ref="P121" r:id="rId492" display="http://www.usharbormaster.com/secure/AuxAidReport_new.cfm?id=29133" xr:uid="{5A8929B0-967F-4C89-ABE1-4AEFB9A9C339}"/>
    <hyperlink ref="E122" r:id="rId493" display="http://www.usharbormaster.com/secure/auxview.cfm?recordid=29134" xr:uid="{5FBC88AE-0290-46E7-8F69-5D96BCB5DC09}"/>
    <hyperlink ref="F122" r:id="rId494" display="http://maps.google.com/?output=embed&amp;q=41.73386667,-70.64985000" xr:uid="{F940947E-066D-455A-8951-D785AB80B016}"/>
    <hyperlink ref="G122" r:id="rId495" display="http://maps.google.com/?output=embed&amp;q=41.73386667,-70.64985000" xr:uid="{B31B2A4C-A44D-45FD-B9DF-767E7B29B4E5}"/>
    <hyperlink ref="P122" r:id="rId496" display="http://www.usharbormaster.com/secure/AuxAidReport_new.cfm?id=29134" xr:uid="{85D1BEC8-A6D5-49D9-97BE-9F0D71F6A2AB}"/>
    <hyperlink ref="E123" r:id="rId497" display="http://www.usharbormaster.com/secure/auxview.cfm?recordid=29139" xr:uid="{25C49781-9381-4E4D-9162-B12D825E2DB8}"/>
    <hyperlink ref="F123" r:id="rId498" display="http://maps.google.com/?output=embed&amp;q=41.73555000,-70.65413333" xr:uid="{103C907C-1C05-4D87-9A76-912AC2711C6F}"/>
    <hyperlink ref="G123" r:id="rId499" display="http://maps.google.com/?output=embed&amp;q=41.73555000,-70.65413333" xr:uid="{4F203FE9-AF0F-42AB-9241-5866FC01EE4F}"/>
    <hyperlink ref="P123" r:id="rId500" display="http://www.usharbormaster.com/secure/AuxAidReport_new.cfm?id=29139" xr:uid="{9565896D-179A-4148-B4D5-37F055F0F88E}"/>
    <hyperlink ref="E124" r:id="rId501" display="http://www.usharbormaster.com/secure/auxview.cfm?recordid=27500" xr:uid="{ECA57981-F673-4ABB-97AB-C65D65CCD629}"/>
    <hyperlink ref="F124" r:id="rId502" display="http://maps.google.com/?output=embed&amp;q=41.71208056,-70.76437500" xr:uid="{EA1B4C54-A4EC-47B0-ADF0-E5D84E40D02F}"/>
    <hyperlink ref="G124" r:id="rId503" display="http://maps.google.com/?output=embed&amp;q=41.71208056,-70.76437500" xr:uid="{6EF7FADA-7A4A-4A6F-9F0F-C9F2D60335B7}"/>
    <hyperlink ref="P124" r:id="rId504" display="http://www.usharbormaster.com/secure/AuxAidReport_new.cfm?id=27500" xr:uid="{66092300-5A54-424F-9B0E-1680C09312A3}"/>
    <hyperlink ref="E125" r:id="rId505" display="http://www.usharbormaster.com/secure/auxview.cfm?recordid=27499" xr:uid="{325C2344-943F-46B4-9271-CFBCED9FA8AA}"/>
    <hyperlink ref="F125" r:id="rId506" display="http://maps.google.com/?output=embed&amp;q=41.71063889,-70.76336111" xr:uid="{1192F907-0C96-47D3-8664-490E9528B973}"/>
    <hyperlink ref="G125" r:id="rId507" display="http://maps.google.com/?output=embed&amp;q=41.71063889,-70.76336111" xr:uid="{42C53921-8164-460D-B41F-E627ABFFEAF5}"/>
    <hyperlink ref="P125" r:id="rId508" display="http://www.usharbormaster.com/secure/AuxAidReport_new.cfm?id=27499" xr:uid="{7DAA6EA3-464A-4878-B381-3C6D72F46F44}"/>
    <hyperlink ref="E126" r:id="rId509" display="http://www.usharbormaster.com/secure/auxview.cfm?recordid=27501" xr:uid="{5240E81E-7FC8-4C86-A8BF-5B54DCC9B8F1}"/>
    <hyperlink ref="F126" r:id="rId510" display="http://maps.google.com/?output=embed&amp;q=41.71235000,-70.76470833" xr:uid="{C406307D-7798-4E91-8948-33B834CFD9BB}"/>
    <hyperlink ref="G126" r:id="rId511" display="http://maps.google.com/?output=embed&amp;q=41.71235000,-70.76470833" xr:uid="{4EA7BDE9-3315-47A2-9319-2D76401905E5}"/>
    <hyperlink ref="P126" r:id="rId512" display="http://www.usharbormaster.com/secure/AuxAidReport_new.cfm?id=27501" xr:uid="{BB9FAA95-2B75-4E2E-AB6F-4BCA5F5554C0}"/>
    <hyperlink ref="E127" r:id="rId513" display="http://www.usharbormaster.com/secure/auxview.cfm?recordid=27502" xr:uid="{F1A4F0D3-888F-4DEC-88D3-BCB1A5E76FC5}"/>
    <hyperlink ref="F127" r:id="rId514" display="http://maps.google.com/?output=embed&amp;q=41.71252778,-70.76508333" xr:uid="{8D38CDE9-4446-41BF-BB95-CB53B641209C}"/>
    <hyperlink ref="G127" r:id="rId515" display="http://maps.google.com/?output=embed&amp;q=41.71252778,-70.76508333" xr:uid="{17815C22-23F6-4369-B8CD-6C6011C77E13}"/>
    <hyperlink ref="P127" r:id="rId516" display="http://www.usharbormaster.com/secure/AuxAidReport_new.cfm?id=27502" xr:uid="{90E8D283-6796-4CFE-985C-394E859A788A}"/>
    <hyperlink ref="E128" r:id="rId517" display="http://www.usharbormaster.com/secure/auxview.cfm?recordid=27503" xr:uid="{25242467-F8F5-4A4C-A3C9-9FD56EEF3FC0}"/>
    <hyperlink ref="F128" r:id="rId518" display="http://maps.google.com/?output=embed&amp;q=41.71311111,-70.76527778" xr:uid="{A25E9D9F-2EDD-408E-9238-60F9A1AB1541}"/>
    <hyperlink ref="G128" r:id="rId519" display="http://maps.google.com/?output=embed&amp;q=41.71311111,-70.76527778" xr:uid="{D12CEFA4-D2BA-4A95-A878-6FAD524997D3}"/>
    <hyperlink ref="P128" r:id="rId520" display="http://www.usharbormaster.com/secure/AuxAidReport_new.cfm?id=27503" xr:uid="{16A36728-C44A-4D03-9E2F-AFCAFDE7738A}"/>
    <hyperlink ref="E129" r:id="rId521" display="http://www.usharbormaster.com/secure/auxview.cfm?recordid=27504" xr:uid="{B4294BD4-2946-49DC-A64B-AE24AA08393F}"/>
    <hyperlink ref="F129" r:id="rId522" display="http://maps.google.com/?output=embed&amp;q=41.71366667,-70.76519444" xr:uid="{11742410-5B3F-4EAF-8251-FDA7219F1313}"/>
    <hyperlink ref="G129" r:id="rId523" display="http://maps.google.com/?output=embed&amp;q=41.71366667,-70.76519444" xr:uid="{B191974D-377C-49C4-A26D-3451F7E47398}"/>
    <hyperlink ref="P129" r:id="rId524" display="http://www.usharbormaster.com/secure/AuxAidReport_new.cfm?id=27504" xr:uid="{71233CF2-9A8E-41C3-A9A7-00CFD7C5957D}"/>
    <hyperlink ref="E130" r:id="rId525" display="http://www.usharbormaster.com/secure/auxview.cfm?recordid=36830" xr:uid="{02328AAB-7392-4447-AE82-756BCBD20D7C}"/>
    <hyperlink ref="F130" r:id="rId526" display="http://maps.google.com/?output=embed&amp;q=41.75140306,-70.62430611" xr:uid="{112C6785-5FC8-44C1-887D-306EAA236814}"/>
    <hyperlink ref="G130" r:id="rId527" display="http://maps.google.com/?output=embed&amp;q=41.75140306,-70.62430611" xr:uid="{CF867B0F-11AB-4A0A-ADB2-DC79051C44A0}"/>
    <hyperlink ref="P130" r:id="rId528" display="http://www.usharbormaster.com/secure/AuxAidReport_new.cfm?id=36830" xr:uid="{0D9F9D55-4C2E-4798-81C9-47E632B4E764}"/>
    <hyperlink ref="E131" r:id="rId529" display="http://www.usharbormaster.com/secure/auxview.cfm?recordid=23755" xr:uid="{7FF4D383-51DF-4602-A3A2-55B34B2D34DB}"/>
    <hyperlink ref="F131" r:id="rId530" display="http://maps.google.com/?output=embed&amp;q=41.75243333,-70.62491667" xr:uid="{B010E2C9-B0C6-40EF-99B8-923830B5A329}"/>
    <hyperlink ref="G131" r:id="rId531" display="http://maps.google.com/?output=embed&amp;q=41.75243333,-70.62491667" xr:uid="{81ED5F6E-851E-4B69-9104-79A975F9AA4B}"/>
    <hyperlink ref="P131" r:id="rId532" display="http://www.usharbormaster.com/secure/AuxAidReport_new.cfm?id=23755" xr:uid="{8F8E2AFA-D1D6-4F7A-87B0-98293D96584F}"/>
    <hyperlink ref="E132" r:id="rId533" display="http://www.usharbormaster.com/secure/auxview.cfm?recordid=23756" xr:uid="{0DE5DD20-42DF-409B-A652-7C3543421397}"/>
    <hyperlink ref="F132" r:id="rId534" display="http://maps.google.com/?output=embed&amp;q=41.75498333,-70.62261667" xr:uid="{B60F0E49-CEF5-4F03-A06B-080A2002AC65}"/>
    <hyperlink ref="G132" r:id="rId535" display="http://maps.google.com/?output=embed&amp;q=41.75498333,-70.62261667" xr:uid="{277FF64A-350B-4B9A-9DE2-50721C8831FE}"/>
    <hyperlink ref="P132" r:id="rId536" display="http://www.usharbormaster.com/secure/AuxAidReport_new.cfm?id=23756" xr:uid="{E91A8DA9-E003-4260-BC9E-2E684AB51933}"/>
    <hyperlink ref="E133" r:id="rId537" display="http://www.usharbormaster.com/secure/auxview.cfm?recordid=23757" xr:uid="{99B01581-B016-427A-9443-DD41CD5046C7}"/>
    <hyperlink ref="F133" r:id="rId538" display="http://maps.google.com/?output=embed&amp;q=41.75596667,-70.62163333" xr:uid="{32771DB0-A8C8-41BD-A0FA-879F6233BF74}"/>
    <hyperlink ref="G133" r:id="rId539" display="http://maps.google.com/?output=embed&amp;q=41.75596667,-70.62163333" xr:uid="{4142BB4C-D539-441F-8972-C440FFE543D2}"/>
    <hyperlink ref="P133" r:id="rId540" display="http://www.usharbormaster.com/secure/AuxAidReport_new.cfm?id=23757" xr:uid="{116FB01D-D433-4A83-9479-F2C6EB5683AF}"/>
    <hyperlink ref="E134" r:id="rId541" display="http://www.usharbormaster.com/secure/auxview.cfm?recordid=29087" xr:uid="{8288B0A0-C14C-48EB-99CF-1FF71529E2D6}"/>
    <hyperlink ref="F134" r:id="rId542" display="http://maps.google.com/?output=embed&amp;q=41.75260000,-70.62490000" xr:uid="{D47BF50D-0A58-48A5-AFB3-021A88A634E4}"/>
    <hyperlink ref="G134" r:id="rId543" display="http://maps.google.com/?output=embed&amp;q=41.75260000,-70.62490000" xr:uid="{7487D96B-DC7C-4093-A806-3C0DD9BFF3A9}"/>
    <hyperlink ref="P134" r:id="rId544" display="http://www.usharbormaster.com/secure/AuxAidReport_new.cfm?id=29087" xr:uid="{0AC62468-3B42-4CF2-A1B9-DD95FA25AAD1}"/>
    <hyperlink ref="E135" r:id="rId545" display="http://www.usharbormaster.com/secure/auxview.cfm?recordid=23875" xr:uid="{727757DC-3D18-4C4C-B8E4-A9F762E87329}"/>
    <hyperlink ref="F135" r:id="rId546" display="http://maps.google.com/?output=embed&amp;q=41.74850000,-70.62035000" xr:uid="{74E85368-24CB-4781-8654-0C16C6C08D48}"/>
    <hyperlink ref="G135" r:id="rId547" display="http://maps.google.com/?output=embed&amp;q=41.74850000,-70.62035000" xr:uid="{DC332102-A1A8-4440-923D-08FB18260E3E}"/>
    <hyperlink ref="P135" r:id="rId548" display="http://www.usharbormaster.com/secure/AuxAidReport_new.cfm?id=23875" xr:uid="{9A802977-8DF6-494E-AC51-D3A0DAFA6FB8}"/>
    <hyperlink ref="E136" r:id="rId549" display="http://www.usharbormaster.com/secure/auxview.cfm?recordid=27621" xr:uid="{525BA174-AD03-4ABC-A230-34DCCEFE3FB7}"/>
    <hyperlink ref="F136" r:id="rId550" display="http://maps.google.com/?output=embed&amp;q=41.56650000,-70.82569444" xr:uid="{457BF611-820C-475D-BCC9-1A14A944BDF6}"/>
    <hyperlink ref="G136" r:id="rId551" display="http://maps.google.com/?output=embed&amp;q=41.56650000,-70.82569444" xr:uid="{10E50D97-F27F-4F50-A44B-ADED3BBD2FDB}"/>
    <hyperlink ref="P136" r:id="rId552" display="http://www.usharbormaster.com/secure/AuxAidReport_new.cfm?id=27621" xr:uid="{4169FD9E-9B64-4A94-BFCE-4C17C0536F23}"/>
    <hyperlink ref="E137" r:id="rId553" display="http://www.usharbormaster.com/secure/auxview.cfm?recordid=43974" xr:uid="{2105D799-4251-44B3-9C89-FCE36BC2FF53}"/>
    <hyperlink ref="F137" r:id="rId554" display="http://maps.google.com/?output=embed&amp;q=41.38700000,-71.03200000" xr:uid="{9FEE9A9C-B524-420B-984E-9A9C80FC4B91}"/>
    <hyperlink ref="G137" r:id="rId555" display="http://maps.google.com/?output=embed&amp;q=41.38700000,-71.03200000" xr:uid="{370B78BA-8321-44DB-A2FA-10E8DCC13B70}"/>
    <hyperlink ref="P137" r:id="rId556" display="http://www.usharbormaster.com/secure/AuxAidReport_new.cfm?id=43974" xr:uid="{DE0DF764-479C-4DE1-B7EE-DE3EFDCCE93E}"/>
    <hyperlink ref="E138" r:id="rId557" display="http://www.usharbormaster.com/secure/auxview.cfm?recordid=41331" xr:uid="{D55A7404-16A2-4C33-85DD-A8C0C4E3549F}"/>
    <hyperlink ref="F138" r:id="rId558" display="http://maps.google.com/?output=embed&amp;q=41.65340000,-70.74001667" xr:uid="{61E7BEFA-401D-4B6E-8E32-849077820C48}"/>
    <hyperlink ref="G138" r:id="rId559" display="http://maps.google.com/?output=embed&amp;q=41.65340000,-70.74001667" xr:uid="{64311553-E863-484E-A139-217B634230ED}"/>
    <hyperlink ref="P138" r:id="rId560" display="http://www.usharbormaster.com/secure/AuxAidReport_new.cfm?id=41331" xr:uid="{F0F07931-670C-4FCA-A03F-126BB97249D7}"/>
    <hyperlink ref="E139" r:id="rId561" display="http://www.usharbormaster.com/secure/auxview.cfm?recordid=41330" xr:uid="{718C5679-3E05-4D9D-B424-3BF15943EEFE}"/>
    <hyperlink ref="F139" r:id="rId562" display="http://maps.google.com/?output=embed&amp;q=41.64166667,-70.75333333" xr:uid="{F29CF244-955B-4994-B5CA-5A7540F91E78}"/>
    <hyperlink ref="G139" r:id="rId563" display="http://maps.google.com/?output=embed&amp;q=41.64166667,-70.75333333" xr:uid="{05F4A594-CDA8-4602-84FF-595D810247B6}"/>
    <hyperlink ref="P139" r:id="rId564" display="http://www.usharbormaster.com/secure/AuxAidReport_new.cfm?id=41330" xr:uid="{1E53271C-18D5-4282-BDD9-59E1C8D13B47}"/>
    <hyperlink ref="E140" r:id="rId565" display="http://www.usharbormaster.com/secure/auxview.cfm?recordid=38025" xr:uid="{F730B0A7-9626-470C-B517-FA6DD8A240AD}"/>
    <hyperlink ref="F140" r:id="rId566" display="http://maps.google.com/?output=embed&amp;q=41.62577778,-70.36786111" xr:uid="{A985CE74-582D-49B3-B079-C0DF82A692ED}"/>
    <hyperlink ref="G140" r:id="rId567" display="http://maps.google.com/?output=embed&amp;q=41.62577778,-70.36786111" xr:uid="{77F7DA87-94EF-4CEF-90A6-6896AFA8FD1E}"/>
    <hyperlink ref="P140" r:id="rId568" display="http://www.usharbormaster.com/secure/AuxAidReport_new.cfm?id=38025" xr:uid="{24618614-9D56-42DB-A4F6-D3755C92FB78}"/>
    <hyperlink ref="E141" r:id="rId569" display="http://www.usharbormaster.com/secure/auxview.cfm?recordid=26518" xr:uid="{60CF4741-1BD5-4D4A-B236-AAEFB4261D64}"/>
    <hyperlink ref="F141" r:id="rId570" display="http://maps.google.com/?output=embed&amp;q=41.63169444,-70.36180556" xr:uid="{F23B48ED-2CCE-481C-94A5-C5931A97B9F2}"/>
    <hyperlink ref="G141" r:id="rId571" display="http://maps.google.com/?output=embed&amp;q=41.63169444,-70.36180556" xr:uid="{9CE122B2-BFA1-4D2D-B420-79FDE6AB0F40}"/>
    <hyperlink ref="P141" r:id="rId572" display="http://www.usharbormaster.com/secure/AuxAidReport_new.cfm?id=26518" xr:uid="{96E80E4D-87EF-4662-AA8C-A1E604036814}"/>
    <hyperlink ref="E142" r:id="rId573" display="http://www.usharbormaster.com/secure/auxview.cfm?recordid=26519" xr:uid="{860226AA-F1D0-4CA1-8277-1C849E91397A}"/>
    <hyperlink ref="F142" r:id="rId574" display="http://maps.google.com/?output=embed&amp;q=41.63383333,-70.35839722" xr:uid="{43A3A28A-2881-4BE7-8369-9FF3B9B71519}"/>
    <hyperlink ref="G142" r:id="rId575" display="http://maps.google.com/?output=embed&amp;q=41.63383333,-70.35839722" xr:uid="{BF876F48-CF3C-4B64-B863-E8760C66FD4A}"/>
    <hyperlink ref="P142" r:id="rId576" display="http://www.usharbormaster.com/secure/AuxAidReport_new.cfm?id=26519" xr:uid="{035E1FD5-19F7-47DE-8319-AC384EA04B99}"/>
    <hyperlink ref="E143" r:id="rId577" display="http://www.usharbormaster.com/secure/auxview.cfm?recordid=26520" xr:uid="{D88D9568-A48E-44C8-9E90-BF5DD0633E9C}"/>
    <hyperlink ref="F143" r:id="rId578" display="http://maps.google.com/?output=embed&amp;q=41.63280556,-70.36025000" xr:uid="{38B8C01B-D172-4CE0-AA4E-4CBC9CCC378A}"/>
    <hyperlink ref="G143" r:id="rId579" display="http://maps.google.com/?output=embed&amp;q=41.63280556,-70.36025000" xr:uid="{FF457CA3-281A-46EE-9EF0-150F09262927}"/>
    <hyperlink ref="P143" r:id="rId580" display="http://www.usharbormaster.com/secure/AuxAidReport_new.cfm?id=26520" xr:uid="{D6F3F6C3-9D3D-4B40-BA0D-64326CA2625A}"/>
    <hyperlink ref="E144" r:id="rId581" display="http://www.usharbormaster.com/secure/auxview.cfm?recordid=26521" xr:uid="{73C09754-EE8E-4889-B6A4-62412674B757}"/>
    <hyperlink ref="F144" r:id="rId582" display="http://maps.google.com/?output=embed&amp;q=41.63416667,-70.35725000" xr:uid="{62F79E9E-83BC-49B6-9FFA-472EBA15AFE4}"/>
    <hyperlink ref="G144" r:id="rId583" display="http://maps.google.com/?output=embed&amp;q=41.63416667,-70.35725000" xr:uid="{E6562E2F-90B7-4A44-8FB8-917955F58155}"/>
    <hyperlink ref="P144" r:id="rId584" display="http://www.usharbormaster.com/secure/AuxAidReport_new.cfm?id=26521" xr:uid="{3B0A0F03-5531-4CAF-B6C3-36A27D62F3CC}"/>
    <hyperlink ref="E145" r:id="rId585" display="http://www.usharbormaster.com/secure/auxview.cfm?recordid=26522" xr:uid="{612E79AF-F89D-4637-BD34-0C3DABBE6933}"/>
    <hyperlink ref="F145" r:id="rId586" display="http://maps.google.com/?output=embed&amp;q=41.63380472,-70.35771917" xr:uid="{297E4AD8-6F95-4D18-8C41-CE68D7ECF976}"/>
    <hyperlink ref="G145" r:id="rId587" display="http://maps.google.com/?output=embed&amp;q=41.63380472,-70.35771917" xr:uid="{9C540DA2-BA2C-4CB1-82E1-C5340B252829}"/>
    <hyperlink ref="P145" r:id="rId588" display="http://www.usharbormaster.com/secure/AuxAidReport_new.cfm?id=26522" xr:uid="{F2FD6673-5B98-4DF4-8D22-6128090D5916}"/>
    <hyperlink ref="E146" r:id="rId589" display="http://www.usharbormaster.com/secure/auxview.cfm?recordid=38026" xr:uid="{BFDAAFDF-C8C8-4F19-B8D8-29204DF8DBA5}"/>
    <hyperlink ref="F146" r:id="rId590" display="http://maps.google.com/?output=embed&amp;q=41.62594444,-70.36769444" xr:uid="{26B3A3C6-D05F-4CF6-ADCD-BF1EF0227818}"/>
    <hyperlink ref="G146" r:id="rId591" display="http://maps.google.com/?output=embed&amp;q=41.62594444,-70.36769444" xr:uid="{33FEBA52-DDB4-4272-B0F8-2BE15A8299E6}"/>
    <hyperlink ref="P146" r:id="rId592" display="http://www.usharbormaster.com/secure/AuxAidReport_new.cfm?id=38026" xr:uid="{749F388C-7C97-4A03-A63C-5EA874799FF3}"/>
    <hyperlink ref="E147" r:id="rId593" display="http://www.usharbormaster.com/secure/auxview.cfm?recordid=26513" xr:uid="{F291048E-D4E4-4485-81F5-52378142B3F4}"/>
    <hyperlink ref="F147" r:id="rId594" display="http://maps.google.com/?output=embed&amp;q=41.62736111,-70.36697222" xr:uid="{BC104255-72DB-4341-8EC9-36DD189BCD2D}"/>
    <hyperlink ref="G147" r:id="rId595" display="http://maps.google.com/?output=embed&amp;q=41.62736111,-70.36697222" xr:uid="{2B0B4E51-7C44-4E23-B144-247D8F621392}"/>
    <hyperlink ref="P147" r:id="rId596" display="http://www.usharbormaster.com/secure/AuxAidReport_new.cfm?id=26513" xr:uid="{5B8986FA-E20A-4336-A561-F236F79C7D0E}"/>
    <hyperlink ref="E148" r:id="rId597" display="http://www.usharbormaster.com/secure/auxview.cfm?recordid=26514" xr:uid="{EAADB18F-AEB3-490F-88B4-13E841BFB630}"/>
    <hyperlink ref="F148" r:id="rId598" display="http://maps.google.com/?output=embed&amp;q=41.62763889,-70.36658333" xr:uid="{5CC0EC24-5853-4781-A8A9-2877EA70218E}"/>
    <hyperlink ref="G148" r:id="rId599" display="http://maps.google.com/?output=embed&amp;q=41.62763889,-70.36658333" xr:uid="{CB463E50-9CE0-4F68-BBE7-DF9E6A41D1FE}"/>
    <hyperlink ref="P148" r:id="rId600" display="http://www.usharbormaster.com/secure/AuxAidReport_new.cfm?id=26514" xr:uid="{9928C03D-3CFE-4BC0-8884-6D0A334A6842}"/>
    <hyperlink ref="E149" r:id="rId601" display="http://www.usharbormaster.com/secure/auxview.cfm?recordid=26515" xr:uid="{054C103A-6B72-4A6A-BAEF-9DA2D8C2EDD6}"/>
    <hyperlink ref="F149" r:id="rId602" display="http://maps.google.com/?output=embed&amp;q=41.62883056,-70.36595833" xr:uid="{546FA7D3-1AA7-4270-9C65-6846019128B7}"/>
    <hyperlink ref="G149" r:id="rId603" display="http://maps.google.com/?output=embed&amp;q=41.62883056,-70.36595833" xr:uid="{9E8B03E3-1828-41C0-8224-967CC0D2674C}"/>
    <hyperlink ref="P149" r:id="rId604" display="http://www.usharbormaster.com/secure/AuxAidReport_new.cfm?id=26515" xr:uid="{49FF18D9-EBF8-498A-8D6E-14768FBC223B}"/>
    <hyperlink ref="E150" r:id="rId605" display="http://www.usharbormaster.com/secure/auxview.cfm?recordid=26516" xr:uid="{1B787E74-54DD-4D18-A6AC-DA0CE4FA59F9}"/>
    <hyperlink ref="F150" r:id="rId606" display="http://maps.google.com/?output=embed&amp;q=41.63094444,-70.36338889" xr:uid="{4719D788-418C-4D58-A792-9028BB50C7A5}"/>
    <hyperlink ref="G150" r:id="rId607" display="http://maps.google.com/?output=embed&amp;q=41.63094444,-70.36338889" xr:uid="{40E1825B-35F3-4DCE-9E20-66F429B508EC}"/>
    <hyperlink ref="P150" r:id="rId608" display="http://www.usharbormaster.com/secure/AuxAidReport_new.cfm?id=26516" xr:uid="{4F94C5C0-139F-4D54-ADDC-C46D860A2047}"/>
    <hyperlink ref="E151" r:id="rId609" display="http://www.usharbormaster.com/secure/auxview.cfm?recordid=26517" xr:uid="{65EBB728-8D4B-4B4B-B429-AE75219C9F83}"/>
    <hyperlink ref="F151" r:id="rId610" display="http://maps.google.com/?output=embed&amp;q=41.62991667,-70.36441667" xr:uid="{2DE6C4FB-5B3B-4E6B-84A3-2A2D571D5503}"/>
    <hyperlink ref="G151" r:id="rId611" display="http://maps.google.com/?output=embed&amp;q=41.62991667,-70.36441667" xr:uid="{32A9E63C-EB33-457D-9EFD-920F8371442E}"/>
    <hyperlink ref="P151" r:id="rId612" display="http://www.usharbormaster.com/secure/AuxAidReport_new.cfm?id=26517" xr:uid="{BB4E623B-4079-400E-9200-2E4F9EAAA8DC}"/>
    <hyperlink ref="E152" r:id="rId613" display="http://www.usharbormaster.com/secure/auxview.cfm?recordid=29453" xr:uid="{775486B5-082C-4034-B9EA-D0521E03AC8F}"/>
    <hyperlink ref="F152" r:id="rId614" display="http://maps.google.com/?output=embed&amp;q=41.63241667,-70.36086111" xr:uid="{CC3104A6-8598-4D12-A24F-C497E014CBE6}"/>
    <hyperlink ref="G152" r:id="rId615" display="http://maps.google.com/?output=embed&amp;q=41.63241667,-70.36086111" xr:uid="{4765522D-5694-4617-BC4D-565C8B77C1FC}"/>
    <hyperlink ref="P152" r:id="rId616" display="http://www.usharbormaster.com/secure/AuxAidReport_new.cfm?id=29453" xr:uid="{E92955DD-1CA6-4CC2-965B-EDE9ACD84F80}"/>
    <hyperlink ref="E153" r:id="rId617" display="http://www.usharbormaster.com/secure/auxview.cfm?recordid=27438" xr:uid="{0D594060-21C4-4C3A-922C-12AF7961F877}"/>
    <hyperlink ref="F153" r:id="rId618" display="http://maps.google.com/?output=embed&amp;q=41.59916667,-70.65000000" xr:uid="{E958C0AE-7C5A-46C6-B74C-C6A4EAB5769E}"/>
    <hyperlink ref="G153" r:id="rId619" display="http://maps.google.com/?output=embed&amp;q=41.59916667,-70.65000000" xr:uid="{53830CB0-8BA3-4EF4-933E-5C8316F3A075}"/>
    <hyperlink ref="P153" r:id="rId620" display="http://www.usharbormaster.com/secure/AuxAidReport_new.cfm?id=27438" xr:uid="{84939C27-737D-47C5-9771-7C5CE7D815E5}"/>
    <hyperlink ref="E154" r:id="rId621" display="http://www.usharbormaster.com/secure/auxview.cfm?recordid=29324" xr:uid="{67C53424-4D8F-4E6D-9EB4-411BF49DD154}"/>
    <hyperlink ref="F154" r:id="rId622" display="http://maps.google.com/?output=embed&amp;q=41.38765000,-70.50238333" xr:uid="{626D5514-89C3-430E-880B-2F5F900AF6BD}"/>
    <hyperlink ref="G154" r:id="rId623" display="http://maps.google.com/?output=embed&amp;q=41.38765000,-70.50238333" xr:uid="{1ABC25DC-8801-4961-8B50-0CC7E7CD216B}"/>
    <hyperlink ref="P154" r:id="rId624" display="http://www.usharbormaster.com/secure/AuxAidReport_new.cfm?id=29324" xr:uid="{74829327-F7D6-4858-9FE5-8D9A9AE5CCEB}"/>
    <hyperlink ref="E155" r:id="rId625" display="http://www.usharbormaster.com/secure/auxview.cfm?recordid=26102" xr:uid="{D32A1D82-2BCA-4B1E-884C-131C91B606F6}"/>
    <hyperlink ref="F155" r:id="rId626" display="http://maps.google.com/?output=embed&amp;q=41.66208333,-69.94630556" xr:uid="{CA364443-B5C5-4178-A68C-25C2FDAA3852}"/>
    <hyperlink ref="G155" r:id="rId627" display="http://maps.google.com/?output=embed&amp;q=41.66208333,-69.94630556" xr:uid="{15285DC0-2B6F-4957-98A1-ADAD0F1B0D5D}"/>
    <hyperlink ref="P155" r:id="rId628" display="http://www.usharbormaster.com/secure/AuxAidReport_new.cfm?id=26102" xr:uid="{9814391B-ED0E-47FF-83B2-0C5D38A3D240}"/>
    <hyperlink ref="E156" r:id="rId629" display="http://www.usharbormaster.com/secure/auxview.cfm?recordid=25511" xr:uid="{83BA5B78-0DDD-49C7-9004-FF3239EE7F09}"/>
    <hyperlink ref="F156" r:id="rId630" display="http://maps.google.com/?output=embed&amp;q=41.66580556,-69.94391667" xr:uid="{1099D755-E9A2-4CCB-B46F-FE0AE7DBCD85}"/>
    <hyperlink ref="G156" r:id="rId631" display="http://maps.google.com/?output=embed&amp;q=41.66580556,-69.94391667" xr:uid="{39A59B90-97D9-4C6F-9D68-ABEF0A0BC014}"/>
    <hyperlink ref="P156" r:id="rId632" display="http://www.usharbormaster.com/secure/AuxAidReport_new.cfm?id=25511" xr:uid="{12C2DCCA-9B40-4773-9C77-1BF001A42561}"/>
    <hyperlink ref="E157" r:id="rId633" display="http://www.usharbormaster.com/secure/auxview.cfm?recordid=28168" xr:uid="{33F7CF40-D656-4694-BEFA-41AAC2957286}"/>
    <hyperlink ref="F157" r:id="rId634" display="http://maps.google.com/?output=embed&amp;q=41.67050000,-69.94447222" xr:uid="{6FC1EFCB-2C92-40C0-978C-0D71DCD032CA}"/>
    <hyperlink ref="G157" r:id="rId635" display="http://maps.google.com/?output=embed&amp;q=41.67050000,-69.94447222" xr:uid="{DC136486-80AE-49A3-8663-811E496510FF}"/>
    <hyperlink ref="P157" r:id="rId636" display="http://www.usharbormaster.com/secure/AuxAidReport_new.cfm?id=28168" xr:uid="{8B39AFFC-4723-4D8C-AE32-ACFAA4DFFB29}"/>
    <hyperlink ref="E158" r:id="rId637" display="http://www.usharbormaster.com/secure/auxview.cfm?recordid=25512" xr:uid="{EF15849B-3E72-45CE-9BAF-9BCB92AC95CC}"/>
    <hyperlink ref="F158" r:id="rId638" display="http://maps.google.com/?output=embed&amp;q=41.67325000,-69.94472222" xr:uid="{CB83C3CC-BB4A-4715-9DCE-6B024D2D425B}"/>
    <hyperlink ref="G158" r:id="rId639" display="http://maps.google.com/?output=embed&amp;q=41.67325000,-69.94472222" xr:uid="{661981F9-A70A-4033-BB5D-975D333988D3}"/>
    <hyperlink ref="P158" r:id="rId640" display="http://www.usharbormaster.com/secure/AuxAidReport_new.cfm?id=25512" xr:uid="{8A781014-D59E-4D53-8DA7-05EE826FF765}"/>
    <hyperlink ref="E159" r:id="rId641" display="http://www.usharbormaster.com/secure/auxview.cfm?recordid=25513" xr:uid="{8FFB7FD8-3DFB-4060-90A3-21036BFE4970}"/>
    <hyperlink ref="F159" r:id="rId642" display="http://maps.google.com/?output=embed&amp;q=41.67780556,-69.94502778" xr:uid="{C790B3A9-4B74-4D5A-823E-9E0AF6BE0825}"/>
    <hyperlink ref="G159" r:id="rId643" display="http://maps.google.com/?output=embed&amp;q=41.67780556,-69.94502778" xr:uid="{85CB1302-81DC-4E4A-84AA-991D91E7EC4A}"/>
    <hyperlink ref="P159" r:id="rId644" display="http://www.usharbormaster.com/secure/AuxAidReport_new.cfm?id=25513" xr:uid="{3853F33B-CB60-46B6-951B-9EAE12E11EE6}"/>
    <hyperlink ref="E160" r:id="rId645" display="http://www.usharbormaster.com/secure/auxview.cfm?recordid=28041" xr:uid="{05D110FC-6F32-4D4B-B9F2-29E37189DEEB}"/>
    <hyperlink ref="F160" r:id="rId646" display="http://maps.google.com/?output=embed&amp;q=41.66831667,-69.94416667" xr:uid="{9A95CB64-D9E5-42ED-A442-419C97BCF252}"/>
    <hyperlink ref="G160" r:id="rId647" display="http://maps.google.com/?output=embed&amp;q=41.66831667,-69.94416667" xr:uid="{0216D930-7889-463D-A657-F2A6FA4328F7}"/>
    <hyperlink ref="P160" r:id="rId648" display="http://www.usharbormaster.com/secure/AuxAidReport_new.cfm?id=28041" xr:uid="{89D846F4-5CBA-4BC4-A02C-2104EFD70FBC}"/>
    <hyperlink ref="E161" r:id="rId649" display="http://www.usharbormaster.com/secure/auxview.cfm?recordid=42607" xr:uid="{238796A2-FB28-4C73-9BD7-D9D9310F906D}"/>
    <hyperlink ref="F161" r:id="rId650" display="http://maps.google.com/?output=embed&amp;q=41.74861667,-70.62123333" xr:uid="{6906BEF1-2410-4BE8-BCC9-1797FD1F834E}"/>
    <hyperlink ref="G161" r:id="rId651" display="http://maps.google.com/?output=embed&amp;q=41.74861667,-70.62123333" xr:uid="{3732361D-BA14-4312-AEE2-71B65CB8E4DF}"/>
    <hyperlink ref="P161" r:id="rId652" display="http://www.usharbormaster.com/secure/AuxAidReport_new.cfm?id=42607" xr:uid="{FEC81370-DE73-4210-A1D5-374E42F6ED3A}"/>
    <hyperlink ref="E162" r:id="rId653" display="http://www.usharbormaster.com/secure/auxview.cfm?recordid=29088" xr:uid="{5645E142-057C-45EF-875F-28B6EE0F7A17}"/>
    <hyperlink ref="F162" r:id="rId654" display="http://maps.google.com/?output=embed&amp;q=41.74595000,-70.62193333" xr:uid="{6B364681-1AF9-4AAB-B2A9-B47E3A0AA2BA}"/>
    <hyperlink ref="G162" r:id="rId655" display="http://maps.google.com/?output=embed&amp;q=41.74595000,-70.62193333" xr:uid="{20F4B3C3-B6C8-438C-8DB0-56F8E384D6B4}"/>
    <hyperlink ref="P162" r:id="rId656" display="http://www.usharbormaster.com/secure/AuxAidReport_new.cfm?id=29088" xr:uid="{67E524CD-4427-45A1-8AD5-650FDC8049E6}"/>
    <hyperlink ref="E163" r:id="rId657" display="http://www.usharbormaster.com/secure/auxview.cfm?recordid=29089" xr:uid="{42B580AC-1DA6-4DD3-8EC3-5F49391A2370}"/>
    <hyperlink ref="F163" r:id="rId658" display="http://maps.google.com/?output=embed&amp;q=41.74586667,-70.62141667" xr:uid="{7E9B2D49-87DA-4321-A714-9D14BD79A37E}"/>
    <hyperlink ref="G163" r:id="rId659" display="http://maps.google.com/?output=embed&amp;q=41.74586667,-70.62141667" xr:uid="{E9BFA5F4-5DA4-4AE9-B044-9F8A87D70C53}"/>
    <hyperlink ref="P163" r:id="rId660" display="http://www.usharbormaster.com/secure/AuxAidReport_new.cfm?id=29089" xr:uid="{5F4B1DFC-0833-4555-8A9F-0BA8D05A3577}"/>
    <hyperlink ref="E164" r:id="rId661" display="http://www.usharbormaster.com/secure/auxview.cfm?recordid=23782" xr:uid="{998D21B8-565C-458E-8591-518B2A7BE94A}"/>
    <hyperlink ref="F164" r:id="rId662" display="http://maps.google.com/?output=embed&amp;q=41.74216667,-70.62761667" xr:uid="{8FDB27A7-9A56-47E6-8DDC-8A3208E3672E}"/>
    <hyperlink ref="G164" r:id="rId663" display="http://maps.google.com/?output=embed&amp;q=41.74216667,-70.62761667" xr:uid="{98D25345-06C9-4D6A-8AEA-45EA08C1FF45}"/>
    <hyperlink ref="P164" r:id="rId664" display="http://www.usharbormaster.com/secure/AuxAidReport_new.cfm?id=23782" xr:uid="{AC03DC69-51EF-49BB-9FA2-116F85D48DE1}"/>
    <hyperlink ref="E165" r:id="rId665" display="http://www.usharbormaster.com/secure/auxview.cfm?recordid=27486" xr:uid="{C4E4701A-B4E8-416A-80E0-8A2090987F67}"/>
    <hyperlink ref="F165" r:id="rId666" display="http://maps.google.com/?output=embed&amp;q=41.74581667,-70.62060000" xr:uid="{F5E1DC7D-E9FB-452F-AD62-EDFCA9C748D2}"/>
    <hyperlink ref="G165" r:id="rId667" display="http://maps.google.com/?output=embed&amp;q=41.74581667,-70.62060000" xr:uid="{F93E997B-AB90-4DA7-A745-913B7169B9DF}"/>
    <hyperlink ref="P165" r:id="rId668" display="http://www.usharbormaster.com/secure/AuxAidReport_new.cfm?id=27486" xr:uid="{73D54E21-5E70-4166-B842-A13F0AB58C3E}"/>
    <hyperlink ref="E166" r:id="rId669" display="http://www.usharbormaster.com/secure/auxview.cfm?recordid=28602" xr:uid="{A6B4A644-DC31-4810-A55E-69C3BF25673E}"/>
    <hyperlink ref="F166" r:id="rId670" display="http://maps.google.com/?output=embed&amp;q=41.76022222,-70.13744444" xr:uid="{A3A8B6F6-EA4D-4CBA-A7DF-8A0FBFAD4940}"/>
    <hyperlink ref="G166" r:id="rId671" display="http://maps.google.com/?output=embed&amp;q=41.76022222,-70.13744444" xr:uid="{2E9DD7D9-F6EB-41B0-867D-EC7F8C1AC748}"/>
    <hyperlink ref="P166" r:id="rId672" display="http://www.usharbormaster.com/secure/AuxAidReport_new.cfm?id=28602" xr:uid="{5BD2B2FC-8505-459F-AAC3-75C20B759F83}"/>
    <hyperlink ref="E167" r:id="rId673" display="http://www.usharbormaster.com/secure/auxview.cfm?recordid=28599" xr:uid="{839CEA06-DE27-4459-A8C0-FC51403C38AA}"/>
    <hyperlink ref="F167" r:id="rId674" display="http://maps.google.com/?output=embed&amp;q=41.75286111,-70.18441667" xr:uid="{DF635A9A-3CA0-413D-AFB7-59EF73C6707B}"/>
    <hyperlink ref="G167" r:id="rId675" display="http://maps.google.com/?output=embed&amp;q=41.75286111,-70.18441667" xr:uid="{3FEF2CB9-2639-4850-9525-D7F1FAF97EC6}"/>
    <hyperlink ref="P167" r:id="rId676" display="http://www.usharbormaster.com/secure/AuxAidReport_new.cfm?id=28599" xr:uid="{F8365A58-2C24-41A8-9D8A-E937E95501EC}"/>
    <hyperlink ref="E168" r:id="rId677" display="http://www.usharbormaster.com/secure/auxview.cfm?recordid=26477" xr:uid="{B7FC4CF1-4569-4E89-BF5B-9AB5419919A5}"/>
    <hyperlink ref="F168" r:id="rId678" display="http://maps.google.com/?output=embed&amp;q=41.59863889,-70.43111111" xr:uid="{4E944834-7C62-4327-815C-361066E6E461}"/>
    <hyperlink ref="G168" r:id="rId679" display="http://maps.google.com/?output=embed&amp;q=41.59863889,-70.43111111" xr:uid="{4EC268D0-24EB-4B20-B88A-22DDEBBEECBF}"/>
    <hyperlink ref="P168" r:id="rId680" display="http://www.usharbormaster.com/secure/AuxAidReport_new.cfm?id=26477" xr:uid="{B5DC87E9-83D7-467B-8BE2-8889B122D66D}"/>
    <hyperlink ref="E169" r:id="rId681" display="http://www.usharbormaster.com/secure/auxview.cfm?recordid=26486" xr:uid="{15CB1678-A644-45B0-8C04-0B34A27FC813}"/>
    <hyperlink ref="F169" r:id="rId682" display="http://maps.google.com/?output=embed&amp;q=41.60719444,-70.43469444" xr:uid="{F160D1F7-9A1A-4016-A08E-57DD65FE90D4}"/>
    <hyperlink ref="G169" r:id="rId683" display="http://maps.google.com/?output=embed&amp;q=41.60719444,-70.43469444" xr:uid="{49A336A7-7CAF-4F8C-9536-C82FA3A67E7E}"/>
    <hyperlink ref="P169" r:id="rId684" display="http://www.usharbormaster.com/secure/AuxAidReport_new.cfm?id=26486" xr:uid="{D3E01350-DA54-44D8-8CFF-3EB5276E9C8C}"/>
    <hyperlink ref="E170" r:id="rId685" display="http://www.usharbormaster.com/secure/auxview.cfm?recordid=26478" xr:uid="{168B53F3-DAEF-482F-95D6-4C3883330DBA}"/>
    <hyperlink ref="F170" r:id="rId686" display="http://maps.google.com/?output=embed&amp;q=41.59888889,-70.43077778" xr:uid="{15117C05-60E3-4F77-9950-BCE44874B2FB}"/>
    <hyperlink ref="G170" r:id="rId687" display="http://maps.google.com/?output=embed&amp;q=41.59888889,-70.43077778" xr:uid="{073DA0A8-410B-4745-A1AA-9BC37413D28A}"/>
    <hyperlink ref="P170" r:id="rId688" display="http://www.usharbormaster.com/secure/AuxAidReport_new.cfm?id=26478" xr:uid="{E499F63F-11BA-4E12-80A7-48473AF954E1}"/>
    <hyperlink ref="E171" r:id="rId689" display="http://www.usharbormaster.com/secure/auxview.cfm?recordid=26479" xr:uid="{A8058F66-0207-4126-BE0E-7847209DA77A}"/>
    <hyperlink ref="F171" r:id="rId690" display="http://maps.google.com/?output=embed&amp;q=41.60030556,-70.43227778" xr:uid="{7A6A644D-552E-4047-A195-F3352C5D95CB}"/>
    <hyperlink ref="G171" r:id="rId691" display="http://maps.google.com/?output=embed&amp;q=41.60030556,-70.43227778" xr:uid="{EEC6C8E1-997E-47F8-88A7-22578D9EE746}"/>
    <hyperlink ref="P171" r:id="rId692" display="http://www.usharbormaster.com/secure/AuxAidReport_new.cfm?id=26479" xr:uid="{BA9CE251-822C-42A0-A0EF-6FE6FC315815}"/>
    <hyperlink ref="E172" r:id="rId693" display="http://www.usharbormaster.com/secure/auxview.cfm?recordid=26480" xr:uid="{5EE34790-E5D9-473E-84BA-A5C999D98C1B}"/>
    <hyperlink ref="F172" r:id="rId694" display="http://maps.google.com/?output=embed&amp;q=41.60022222,-70.43180556" xr:uid="{3E07945B-8411-4659-A8C9-EC8F5A141D05}"/>
    <hyperlink ref="G172" r:id="rId695" display="http://maps.google.com/?output=embed&amp;q=41.60022222,-70.43180556" xr:uid="{297900A0-E1AA-42E7-889D-130A0E3FA792}"/>
    <hyperlink ref="P172" r:id="rId696" display="http://www.usharbormaster.com/secure/AuxAidReport_new.cfm?id=26480" xr:uid="{B1E025AA-8BEF-4AEF-81A5-6813703C34FA}"/>
    <hyperlink ref="E173" r:id="rId697" display="http://www.usharbormaster.com/secure/auxview.cfm?recordid=26481" xr:uid="{313E7690-AEBB-4337-8468-4298B73CE30A}"/>
    <hyperlink ref="F173" r:id="rId698" display="http://maps.google.com/?output=embed&amp;q=41.60247222,-70.43344444" xr:uid="{2B58D854-8316-474C-AB25-2FFCDE394CBC}"/>
    <hyperlink ref="G173" r:id="rId699" display="http://maps.google.com/?output=embed&amp;q=41.60247222,-70.43344444" xr:uid="{70D73B14-E1C1-479A-96E4-6AFAF4FC9B14}"/>
    <hyperlink ref="P173" r:id="rId700" display="http://www.usharbormaster.com/secure/AuxAidReport_new.cfm?id=26481" xr:uid="{EBCEF239-24E4-4D0E-963F-C2FA670530BB}"/>
    <hyperlink ref="E174" r:id="rId701" display="http://www.usharbormaster.com/secure/auxview.cfm?recordid=26482" xr:uid="{DD8CFC88-D188-4DE0-B55E-9E62C3BF4D11}"/>
    <hyperlink ref="F174" r:id="rId702" display="http://maps.google.com/?output=embed&amp;q=41.60225000,-70.43325000" xr:uid="{601DCB09-800A-487C-AB13-078F6F7BB4C7}"/>
    <hyperlink ref="G174" r:id="rId703" display="http://maps.google.com/?output=embed&amp;q=41.60225000,-70.43325000" xr:uid="{26901064-2BBB-4393-86E3-0F4DD55E203A}"/>
    <hyperlink ref="P174" r:id="rId704" display="http://www.usharbormaster.com/secure/AuxAidReport_new.cfm?id=26482" xr:uid="{ADB1BDE5-B102-4FEC-A86E-F10AAD80E525}"/>
    <hyperlink ref="E175" r:id="rId705" display="http://www.usharbormaster.com/secure/auxview.cfm?recordid=26483" xr:uid="{562735AF-9F5A-414D-B0B5-011E16F5EBA4}"/>
    <hyperlink ref="F175" r:id="rId706" display="http://maps.google.com/?output=embed&amp;q=41.60530556,-70.43463889" xr:uid="{898DE738-A8C9-4669-A345-84B9A6B4F245}"/>
    <hyperlink ref="G175" r:id="rId707" display="http://maps.google.com/?output=embed&amp;q=41.60530556,-70.43463889" xr:uid="{0F7D7046-ADFF-4DDD-89E2-7E4492D94F80}"/>
    <hyperlink ref="P175" r:id="rId708" display="http://www.usharbormaster.com/secure/AuxAidReport_new.cfm?id=26483" xr:uid="{82302366-1244-4EF6-B88A-0469AC4BE4FD}"/>
    <hyperlink ref="E176" r:id="rId709" display="http://www.usharbormaster.com/secure/auxview.cfm?recordid=26484" xr:uid="{2E527DC2-0192-459C-83D1-87B8FACB55F4}"/>
    <hyperlink ref="F176" r:id="rId710" display="http://maps.google.com/?output=embed&amp;q=41.60547222,-70.43430556" xr:uid="{A16F64E6-FEB2-4CB6-A4E9-3BD821E2C065}"/>
    <hyperlink ref="G176" r:id="rId711" display="http://maps.google.com/?output=embed&amp;q=41.60547222,-70.43430556" xr:uid="{7A92BC8C-7457-405C-82BB-21E9E50950A2}"/>
    <hyperlink ref="P176" r:id="rId712" display="http://www.usharbormaster.com/secure/AuxAidReport_new.cfm?id=26484" xr:uid="{1DB9BDBD-C898-4516-8418-B8A0B419FFAA}"/>
    <hyperlink ref="E177" r:id="rId713" display="http://www.usharbormaster.com/secure/auxview.cfm?recordid=26485" xr:uid="{8E2520DC-7D8B-4366-BA85-93143142B775}"/>
    <hyperlink ref="F177" r:id="rId714" display="http://maps.google.com/?output=embed&amp;q=41.60727778,-70.43530556" xr:uid="{46BBC665-8C52-47AB-97EB-110B4D2506DD}"/>
    <hyperlink ref="G177" r:id="rId715" display="http://maps.google.com/?output=embed&amp;q=41.60727778,-70.43530556" xr:uid="{A3EEB316-D5B2-4345-B0AB-4A044CC779E9}"/>
    <hyperlink ref="P177" r:id="rId716" display="http://www.usharbormaster.com/secure/AuxAidReport_new.cfm?id=26485" xr:uid="{B55E5482-9BF9-4DCD-9484-F8564A29FB0A}"/>
    <hyperlink ref="E178" r:id="rId717" display="http://www.usharbormaster.com/secure/auxview.cfm?recordid=26487" xr:uid="{85953259-3C32-4F2B-A598-419937760384}"/>
    <hyperlink ref="F178" r:id="rId718" display="http://maps.google.com/?output=embed&amp;q=41.60886111,-70.43266667" xr:uid="{78E27E94-C63A-4777-88F5-2F8E290115EF}"/>
    <hyperlink ref="G178" r:id="rId719" display="http://maps.google.com/?output=embed&amp;q=41.60886111,-70.43266667" xr:uid="{BAE8522C-5B9C-4A49-919C-BB7D5FD645A1}"/>
    <hyperlink ref="P178" r:id="rId720" display="http://www.usharbormaster.com/secure/AuxAidReport_new.cfm?id=26487" xr:uid="{15EAEB50-16C3-4D40-837D-AB87729BA3AC}"/>
    <hyperlink ref="E179" r:id="rId721" display="http://www.usharbormaster.com/secure/auxview.cfm?recordid=26494" xr:uid="{BCDCD72E-A0FD-4766-A09D-5486749C9E6B}"/>
    <hyperlink ref="F179" r:id="rId722" display="http://maps.google.com/?output=embed&amp;q=41.62294444,-70.42155556" xr:uid="{11087946-AE60-4B28-B6D9-5CBA3CC9F37E}"/>
    <hyperlink ref="G179" r:id="rId723" display="http://maps.google.com/?output=embed&amp;q=41.62294444,-70.42155556" xr:uid="{DA948B6C-922B-442D-B963-B6E70A51B71D}"/>
    <hyperlink ref="P179" r:id="rId724" display="http://www.usharbormaster.com/secure/AuxAidReport_new.cfm?id=26494" xr:uid="{F639DB25-710D-4431-A828-CEE23DF2AE63}"/>
    <hyperlink ref="E180" r:id="rId725" display="http://www.usharbormaster.com/secure/auxview.cfm?recordid=26495" xr:uid="{227CD79C-5687-4AF8-BED7-79939649434B}"/>
    <hyperlink ref="F180" r:id="rId726" display="http://maps.google.com/?output=embed&amp;q=41.62525000,-70.41772222" xr:uid="{9046C345-F110-408F-9D35-097449773315}"/>
    <hyperlink ref="G180" r:id="rId727" display="http://maps.google.com/?output=embed&amp;q=41.62525000,-70.41772222" xr:uid="{3173CCE7-4A04-4D55-BE69-C5CE5E1570E3}"/>
    <hyperlink ref="P180" r:id="rId728" display="http://www.usharbormaster.com/secure/AuxAidReport_new.cfm?id=26495" xr:uid="{B68ACEDC-F97A-4DA9-B734-952DC5FC8095}"/>
    <hyperlink ref="E181" r:id="rId729" display="http://www.usharbormaster.com/secure/auxview.cfm?recordid=26496" xr:uid="{F8279EA2-90D4-429E-AACE-36F827DF10D0}"/>
    <hyperlink ref="F181" r:id="rId730" display="http://maps.google.com/?output=embed&amp;q=41.62505556,-70.41772222" xr:uid="{CB229A05-70FE-4BCE-B66B-E0D7685A5F7D}"/>
    <hyperlink ref="G181" r:id="rId731" display="http://maps.google.com/?output=embed&amp;q=41.62505556,-70.41772222" xr:uid="{4F601F92-6559-4ED4-816E-100E2654D6A6}"/>
    <hyperlink ref="P181" r:id="rId732" display="http://www.usharbormaster.com/secure/AuxAidReport_new.cfm?id=26496" xr:uid="{C7D49B9A-9CA5-4052-8DAF-953DC86FF4CC}"/>
    <hyperlink ref="E182" r:id="rId733" display="http://www.usharbormaster.com/secure/auxview.cfm?recordid=26497" xr:uid="{B3F2E538-DD1A-465C-98B9-DB9C3524DBEF}"/>
    <hyperlink ref="F182" r:id="rId734" display="http://maps.google.com/?output=embed&amp;q=41.62731639,-70.41502750" xr:uid="{33101085-4A15-4454-AD7F-C5CB2F449883}"/>
    <hyperlink ref="G182" r:id="rId735" display="http://maps.google.com/?output=embed&amp;q=41.62731639,-70.41502750" xr:uid="{A214083C-03D6-495D-A860-E53142881FD0}"/>
    <hyperlink ref="P182" r:id="rId736" display="http://www.usharbormaster.com/secure/AuxAidReport_new.cfm?id=26497" xr:uid="{B701CA10-3AFA-421C-8E25-1B6607F51A9E}"/>
    <hyperlink ref="E183" r:id="rId737" display="http://www.usharbormaster.com/secure/auxview.cfm?recordid=26498" xr:uid="{7ADC67E1-86CB-43F9-8E3F-DFC8492E47D2}"/>
    <hyperlink ref="F183" r:id="rId738" display="http://maps.google.com/?output=embed&amp;q=41.62709778,-70.41484528" xr:uid="{97456221-F185-4B9E-9FC9-3993258EFC69}"/>
    <hyperlink ref="G183" r:id="rId739" display="http://maps.google.com/?output=embed&amp;q=41.62709778,-70.41484528" xr:uid="{FDDD6ACF-6282-44B0-B326-E31A9E8C513B}"/>
    <hyperlink ref="P183" r:id="rId740" display="http://www.usharbormaster.com/secure/AuxAidReport_new.cfm?id=26498" xr:uid="{44491BB5-F279-4B7C-BA8B-C3F3E00D5EA4}"/>
    <hyperlink ref="E184" r:id="rId741" display="http://www.usharbormaster.com/secure/auxview.cfm?recordid=26499" xr:uid="{1BAED54B-3663-4D7B-8385-DCBAF84B5EEB}"/>
    <hyperlink ref="F184" r:id="rId742" display="http://maps.google.com/?output=embed&amp;q=41.62890722,-70.41235972" xr:uid="{95B89552-EE70-4D9F-BDE6-7B1F36B77362}"/>
    <hyperlink ref="G184" r:id="rId743" display="http://maps.google.com/?output=embed&amp;q=41.62890722,-70.41235972" xr:uid="{F94B1169-1508-45FA-A121-FD64E0B603EB}"/>
    <hyperlink ref="P184" r:id="rId744" display="http://www.usharbormaster.com/secure/AuxAidReport_new.cfm?id=26499" xr:uid="{636B6ED5-D7C4-4BC1-A4B1-44D722A78C3B}"/>
    <hyperlink ref="E185" r:id="rId745" display="http://www.usharbormaster.com/secure/auxview.cfm?recordid=26500" xr:uid="{F912497B-C773-461B-A79E-6C44E65F1FFB}"/>
    <hyperlink ref="F185" r:id="rId746" display="http://maps.google.com/?output=embed&amp;q=41.62872917,-70.41212833" xr:uid="{CCAAF0A5-956F-4466-871E-DD3E4C5B7507}"/>
    <hyperlink ref="G185" r:id="rId747" display="http://maps.google.com/?output=embed&amp;q=41.62872917,-70.41212833" xr:uid="{19A7681D-5E36-4CCB-98CF-3E69477849FA}"/>
    <hyperlink ref="P185" r:id="rId748" display="http://www.usharbormaster.com/secure/AuxAidReport_new.cfm?id=26500" xr:uid="{DE534669-35C6-4FC6-9659-5218DD022894}"/>
    <hyperlink ref="E186" r:id="rId749" display="http://www.usharbormaster.com/secure/auxview.cfm?recordid=26501" xr:uid="{04C273B9-8D99-4331-8A3B-C7E066FA1C4B}"/>
    <hyperlink ref="F186" r:id="rId750" display="http://maps.google.com/?output=embed&amp;q=41.62997389,-70.40983611" xr:uid="{FB7BE6EA-2F02-49E3-884F-68D46A2B39B9}"/>
    <hyperlink ref="G186" r:id="rId751" display="http://maps.google.com/?output=embed&amp;q=41.62997389,-70.40983611" xr:uid="{0EB8C230-759E-4ADF-A7CB-A87B7B97F18D}"/>
    <hyperlink ref="P186" r:id="rId752" display="http://www.usharbormaster.com/secure/AuxAidReport_new.cfm?id=26501" xr:uid="{FD5A896C-DB9D-4D46-A4CD-E78E5ABBA231}"/>
    <hyperlink ref="E187" r:id="rId753" display="http://www.usharbormaster.com/secure/auxview.cfm?recordid=26502" xr:uid="{C2B42F74-50BC-494B-8FDB-C4C3A54214EA}"/>
    <hyperlink ref="F187" r:id="rId754" display="http://maps.google.com/?output=embed&amp;q=41.62985444,-70.40962694" xr:uid="{B4C3B85F-4D28-4F64-992F-E54DC61BF073}"/>
    <hyperlink ref="G187" r:id="rId755" display="http://maps.google.com/?output=embed&amp;q=41.62985444,-70.40962694" xr:uid="{05919477-5612-4BDD-BBD5-2E71B4FD0960}"/>
    <hyperlink ref="P187" r:id="rId756" display="http://www.usharbormaster.com/secure/AuxAidReport_new.cfm?id=26502" xr:uid="{23EC317E-735C-4970-9DC6-AF6546A3250D}"/>
    <hyperlink ref="E188" r:id="rId757" display="http://www.usharbormaster.com/secure/auxview.cfm?recordid=26503" xr:uid="{76A6DCE2-C493-47A8-A408-B4AAAEEFE3C0}"/>
    <hyperlink ref="F188" r:id="rId758" display="http://maps.google.com/?output=embed&amp;q=41.63091667,-70.40755556" xr:uid="{41CCC8A0-E8A7-4E50-846F-7FAC3667B208}"/>
    <hyperlink ref="G188" r:id="rId759" display="http://maps.google.com/?output=embed&amp;q=41.63091667,-70.40755556" xr:uid="{6B007F28-7550-4BD9-AF44-BC32FB0FF34D}"/>
    <hyperlink ref="P188" r:id="rId760" display="http://www.usharbormaster.com/secure/AuxAidReport_new.cfm?id=26503" xr:uid="{3E9E904C-0DED-4477-9C06-BA177B18A69A}"/>
    <hyperlink ref="E189" r:id="rId761" display="http://www.usharbormaster.com/secure/auxview.cfm?recordid=26488" xr:uid="{DEE0DD39-DF43-447C-9938-E602F372BF4F}"/>
    <hyperlink ref="F189" r:id="rId762" display="http://maps.google.com/?output=embed&amp;q=41.60875000,-70.43258333" xr:uid="{839C90C3-3344-4126-A36A-4300D08F156F}"/>
    <hyperlink ref="G189" r:id="rId763" display="http://maps.google.com/?output=embed&amp;q=41.60875000,-70.43258333" xr:uid="{FA698D47-FE70-46DA-98DE-2AE54AEBB20F}"/>
    <hyperlink ref="P189" r:id="rId764" display="http://www.usharbormaster.com/secure/AuxAidReport_new.cfm?id=26488" xr:uid="{28E67DB0-F41F-49C1-8D16-3B9ACA3BB393}"/>
    <hyperlink ref="E190" r:id="rId765" display="http://www.usharbormaster.com/secure/auxview.cfm?recordid=26504" xr:uid="{B0D6DC40-7D9B-410C-BA3D-15C2E69EA125}"/>
    <hyperlink ref="F190" r:id="rId766" display="http://maps.google.com/?output=embed&amp;q=41.63077778,-70.40700000" xr:uid="{141B6E33-7F17-4A15-A70F-865411927FFB}"/>
    <hyperlink ref="G190" r:id="rId767" display="http://maps.google.com/?output=embed&amp;q=41.63077778,-70.40700000" xr:uid="{A8804D46-37F2-4FA2-ACB3-08549CFBA564}"/>
    <hyperlink ref="P190" r:id="rId768" display="http://www.usharbormaster.com/secure/AuxAidReport_new.cfm?id=26504" xr:uid="{1D9A0312-02AD-409E-B155-0719454E9D85}"/>
    <hyperlink ref="E191" r:id="rId769" display="http://www.usharbormaster.com/secure/auxview.cfm?recordid=26489" xr:uid="{DC307751-2645-41B8-B2A3-4DA46D733350}"/>
    <hyperlink ref="F191" r:id="rId770" display="http://maps.google.com/?output=embed&amp;q=41.60905556,-70.42969444" xr:uid="{B0FBE1D7-29E5-46B0-9E54-C1BEF6D9A06A}"/>
    <hyperlink ref="G191" r:id="rId771" display="http://maps.google.com/?output=embed&amp;q=41.60905556,-70.42969444" xr:uid="{3A598490-3226-45C3-A369-C088124C02C3}"/>
    <hyperlink ref="P191" r:id="rId772" display="http://www.usharbormaster.com/secure/AuxAidReport_new.cfm?id=26489" xr:uid="{B8EE81F5-649F-46FE-B03B-7DDB1C221CA6}"/>
    <hyperlink ref="E192" r:id="rId773" display="http://www.usharbormaster.com/secure/auxview.cfm?recordid=26490" xr:uid="{988739AE-62E4-49EC-8192-4F5EA73F368D}"/>
    <hyperlink ref="F192" r:id="rId774" display="http://maps.google.com/?output=embed&amp;q=41.60920556,-70.42869722" xr:uid="{5D356B3B-847F-4A22-95E3-47FB53137990}"/>
    <hyperlink ref="G192" r:id="rId775" display="http://maps.google.com/?output=embed&amp;q=41.60920556,-70.42869722" xr:uid="{E7DA8458-231C-44A1-AE3B-0F736B425739}"/>
    <hyperlink ref="P192" r:id="rId776" display="http://www.usharbormaster.com/secure/AuxAidReport_new.cfm?id=26490" xr:uid="{63B4C71D-3EAF-451D-9875-6F74582B8CE0}"/>
    <hyperlink ref="E193" r:id="rId777" display="http://www.usharbormaster.com/secure/auxview.cfm?recordid=26491" xr:uid="{431FE75D-95EB-432E-A94A-1ED8D06EF042}"/>
    <hyperlink ref="F193" r:id="rId778" display="http://maps.google.com/?output=embed&amp;q=41.60947222,-70.42891667" xr:uid="{7B33EE62-DA26-4EAF-9757-70649C43DBA4}"/>
    <hyperlink ref="G193" r:id="rId779" display="http://maps.google.com/?output=embed&amp;q=41.60947222,-70.42891667" xr:uid="{187D8585-7983-4686-A74F-328C098FE012}"/>
    <hyperlink ref="P193" r:id="rId780" display="http://www.usharbormaster.com/secure/AuxAidReport_new.cfm?id=26491" xr:uid="{406560D1-6017-40B3-B609-9394899CFAAC}"/>
    <hyperlink ref="E194" r:id="rId781" display="http://www.usharbormaster.com/secure/auxview.cfm?recordid=26492" xr:uid="{DF87520D-2FF4-4D3A-9EE3-A4D9C20C2112}"/>
    <hyperlink ref="F194" r:id="rId782" display="http://maps.google.com/?output=embed&amp;q=41.61088889,-70.42827778" xr:uid="{62EDFC37-E098-4C7F-B044-E9C52F315D7E}"/>
    <hyperlink ref="G194" r:id="rId783" display="http://maps.google.com/?output=embed&amp;q=41.61088889,-70.42827778" xr:uid="{0387845D-B286-417E-881D-2D84906E241B}"/>
    <hyperlink ref="P194" r:id="rId784" display="http://www.usharbormaster.com/secure/AuxAidReport_new.cfm?id=26492" xr:uid="{0DF27501-965C-4245-B166-ABFE6B3F2440}"/>
    <hyperlink ref="E195" r:id="rId785" display="http://www.usharbormaster.com/secure/auxview.cfm?recordid=26493" xr:uid="{283557BE-CA86-4B58-BA49-BD94A6D34CA1}"/>
    <hyperlink ref="F195" r:id="rId786" display="http://maps.google.com/?output=embed&amp;q=41.61400278,-70.42831944" xr:uid="{9175F975-5AC2-40F8-9F7B-979B6C5F8834}"/>
    <hyperlink ref="G195" r:id="rId787" display="http://maps.google.com/?output=embed&amp;q=41.61400278,-70.42831944" xr:uid="{E0C0A195-8024-4713-97FE-A4E956F498A2}"/>
    <hyperlink ref="P195" r:id="rId788" display="http://www.usharbormaster.com/secure/AuxAidReport_new.cfm?id=26493" xr:uid="{4D271E1F-760C-47EB-946B-91401A657A82}"/>
    <hyperlink ref="E196" r:id="rId789" display="http://www.usharbormaster.com/secure/auxview.cfm?recordid=26525" xr:uid="{BF4EB564-CFFF-475D-A84B-86AEBB4A5E07}"/>
    <hyperlink ref="F196" r:id="rId790" display="http://maps.google.com/?output=embed&amp;q=41.61206944,-70.42780278" xr:uid="{6A938EAB-0CC1-46B7-B8BC-300D7509911B}"/>
    <hyperlink ref="G196" r:id="rId791" display="http://maps.google.com/?output=embed&amp;q=41.61206944,-70.42780278" xr:uid="{DBF03CBC-59C6-4A51-BA39-97234401AA1B}"/>
    <hyperlink ref="P196" r:id="rId792" display="http://www.usharbormaster.com/secure/AuxAidReport_new.cfm?id=26525" xr:uid="{2D91CB66-EB48-4320-A91C-DEA4F0BF9020}"/>
    <hyperlink ref="E197" r:id="rId793" display="http://www.usharbormaster.com/secure/auxview.cfm?recordid=29423" xr:uid="{9BD54D0C-6657-4CCB-9A22-174BCCD0649D}"/>
    <hyperlink ref="F197" r:id="rId794" display="http://maps.google.com/?output=embed&amp;q=41.60902833,-70.43087111" xr:uid="{6D328EA1-570D-4896-8A86-84E2A4E28931}"/>
    <hyperlink ref="G197" r:id="rId795" display="http://maps.google.com/?output=embed&amp;q=41.60902833,-70.43087111" xr:uid="{A2957266-311E-45CE-B16C-318A4E8C5D05}"/>
    <hyperlink ref="P197" r:id="rId796" display="http://www.usharbormaster.com/secure/AuxAidReport_new.cfm?id=29423" xr:uid="{84E52028-7862-4B87-8395-D0905E664C4D}"/>
    <hyperlink ref="E198" r:id="rId797" display="http://www.usharbormaster.com/secure/auxview.cfm?recordid=29455" xr:uid="{401A8425-8923-4B72-94C1-63EC1357363F}"/>
    <hyperlink ref="F198" r:id="rId798" display="http://maps.google.com/?output=embed&amp;q=41.63455861,-70.33336417" xr:uid="{D4358AF8-9D9E-4719-AF52-D78EE88B5D01}"/>
    <hyperlink ref="G198" r:id="rId799" display="http://maps.google.com/?output=embed&amp;q=41.63455861,-70.33336417" xr:uid="{DB281576-BC7D-4DA5-B9E8-B0E6848195E4}"/>
    <hyperlink ref="P198" r:id="rId800" display="http://www.usharbormaster.com/secure/AuxAidReport_new.cfm?id=29455" xr:uid="{967BE3ED-9220-4F95-8A34-D1C509B35203}"/>
    <hyperlink ref="E199" r:id="rId801" display="http://www.usharbormaster.com/secure/auxview.cfm?recordid=29454" xr:uid="{282247BF-41A8-4CFC-854F-8F282BF42919}"/>
    <hyperlink ref="F199" r:id="rId802" display="http://maps.google.com/?output=embed&amp;q=41.63562083,-70.33945944" xr:uid="{DE8AC053-7FE9-41A3-B6BC-9912F921A233}"/>
    <hyperlink ref="G199" r:id="rId803" display="http://maps.google.com/?output=embed&amp;q=41.63562083,-70.33945944" xr:uid="{1D828C4A-48A2-4504-A313-8980DBEA2721}"/>
    <hyperlink ref="P199" r:id="rId804" display="http://www.usharbormaster.com/secure/AuxAidReport_new.cfm?id=29454" xr:uid="{2BBA6053-AF9F-43DA-9FB7-5309DFCA55CF}"/>
    <hyperlink ref="E200" r:id="rId805" display="http://www.usharbormaster.com/secure/auxview.cfm?recordid=29788" xr:uid="{F2353EB4-6BC4-40A5-89EF-9C57D118083F}"/>
    <hyperlink ref="F200" r:id="rId806" display="http://maps.google.com/?output=embed&amp;q=41.42462833,-70.91645000" xr:uid="{3A5F792E-D23B-411A-B2A4-D22967070926}"/>
    <hyperlink ref="G200" r:id="rId807" display="http://maps.google.com/?output=embed&amp;q=41.42462833,-70.91645000" xr:uid="{0AB96690-D598-4C81-BD6D-0E255C4B757B}"/>
    <hyperlink ref="P200" r:id="rId808" display="http://www.usharbormaster.com/secure/AuxAidReport_new.cfm?id=29788" xr:uid="{8CB7BE0C-ED49-424A-A0CF-127101BE2A7C}"/>
    <hyperlink ref="E201" r:id="rId809" display="http://www.usharbormaster.com/secure/auxview.cfm?recordid=28910" xr:uid="{C28E513F-36A0-4F9C-BA6F-1D4DDB5F0C3B}"/>
    <hyperlink ref="F201" r:id="rId810" display="http://maps.google.com/?output=embed&amp;q=41.42466667,-70.92433333" xr:uid="{5B350865-EC40-4967-8DD0-386D9566B499}"/>
    <hyperlink ref="G201" r:id="rId811" display="http://maps.google.com/?output=embed&amp;q=41.42466667,-70.92433333" xr:uid="{A47872E6-3AE7-4B5C-B282-4D9D0EB4A549}"/>
    <hyperlink ref="P201" r:id="rId812" display="http://www.usharbormaster.com/secure/AuxAidReport_new.cfm?id=28910" xr:uid="{776B4FB2-7814-4428-A812-56EAB4C4A7D6}"/>
    <hyperlink ref="E202" r:id="rId813" display="http://www.usharbormaster.com/secure/auxview.cfm?recordid=28913" xr:uid="{008593BB-BAB6-431B-99E9-D898171DA627}"/>
    <hyperlink ref="F202" r:id="rId814" display="http://maps.google.com/?output=embed&amp;q=41.42491667,-70.92673333" xr:uid="{A70EB4A5-036A-43DF-B37F-EF24027A6184}"/>
    <hyperlink ref="G202" r:id="rId815" display="http://maps.google.com/?output=embed&amp;q=41.42491667,-70.92673333" xr:uid="{B914629E-C2C7-45D0-B16B-28A415F8BC3F}"/>
    <hyperlink ref="P202" r:id="rId816" display="http://www.usharbormaster.com/secure/AuxAidReport_new.cfm?id=28913" xr:uid="{3A603E36-9FEC-43A1-A74D-18D3C8A2AC44}"/>
    <hyperlink ref="E203" r:id="rId817" display="http://www.usharbormaster.com/secure/auxview.cfm?recordid=28909" xr:uid="{0CC49631-4319-4AFD-A970-9B1DC879828D}"/>
    <hyperlink ref="F203" r:id="rId818" display="http://maps.google.com/?output=embed&amp;q=41.42473889,-70.92553889" xr:uid="{77BE6F7E-0670-4C50-890B-9FE5C9162E5E}"/>
    <hyperlink ref="G203" r:id="rId819" display="http://maps.google.com/?output=embed&amp;q=41.42473889,-70.92553889" xr:uid="{4EC17F0C-3135-4206-815F-3AADF098903B}"/>
    <hyperlink ref="P203" r:id="rId820" display="http://www.usharbormaster.com/secure/AuxAidReport_new.cfm?id=28909" xr:uid="{640180EC-098A-494A-9E60-4E0D56F2802F}"/>
    <hyperlink ref="E204" r:id="rId821" display="http://www.usharbormaster.com/secure/auxview.cfm?recordid=28908" xr:uid="{15C4B87C-0F2C-4FB8-973E-A2E593AFBD41}"/>
    <hyperlink ref="F204" r:id="rId822" display="http://maps.google.com/?output=embed&amp;q=41.42540000,-70.92352500" xr:uid="{A9E8D71D-EC27-4FDE-99C9-88E09526AA2D}"/>
    <hyperlink ref="G204" r:id="rId823" display="http://maps.google.com/?output=embed&amp;q=41.42540000,-70.92352500" xr:uid="{74D9C55E-A5D6-4537-8A58-2698C293A514}"/>
    <hyperlink ref="P204" r:id="rId824" display="http://www.usharbormaster.com/secure/AuxAidReport_new.cfm?id=28908" xr:uid="{571A0D09-7765-4875-9814-5FF7DE8A8C7C}"/>
    <hyperlink ref="E205" r:id="rId825" display="http://www.usharbormaster.com/secure/auxview.cfm?recordid=28905" xr:uid="{864285B9-9609-4C2F-ACC3-45930C32E027}"/>
    <hyperlink ref="F205" r:id="rId826" display="http://maps.google.com/?output=embed&amp;q=41.42538333,-70.92303833" xr:uid="{FD7B0A96-D040-4613-B62A-AA518E52A72B}"/>
    <hyperlink ref="G205" r:id="rId827" display="http://maps.google.com/?output=embed&amp;q=41.42538333,-70.92303833" xr:uid="{3B7BC666-6A97-477A-BF31-9EFEE832B64F}"/>
    <hyperlink ref="P205" r:id="rId828" display="http://www.usharbormaster.com/secure/AuxAidReport_new.cfm?id=28905" xr:uid="{DF833132-CEDD-40A9-B29A-01DBEFB6648B}"/>
    <hyperlink ref="E206" r:id="rId829" display="http://www.usharbormaster.com/secure/auxview.cfm?recordid=28907" xr:uid="{5B88AA7B-6F01-4198-9804-631343E558C2}"/>
    <hyperlink ref="F206" r:id="rId830" display="http://maps.google.com/?output=embed&amp;q=41.42600000,-70.92351667" xr:uid="{54F86DAA-8B86-4F1F-9D05-45B546AE9959}"/>
    <hyperlink ref="G206" r:id="rId831" display="http://maps.google.com/?output=embed&amp;q=41.42600000,-70.92351667" xr:uid="{F0A0248F-5276-4F55-A09A-625FABE94547}"/>
    <hyperlink ref="P206" r:id="rId832" display="http://www.usharbormaster.com/secure/AuxAidReport_new.cfm?id=28907" xr:uid="{C050CC8D-537E-4635-886D-578F5089E0A0}"/>
    <hyperlink ref="E207" r:id="rId833" display="http://www.usharbormaster.com/secure/auxview.cfm?recordid=28906" xr:uid="{DAA5E312-4390-49AA-9A92-9B4CB6C51234}"/>
    <hyperlink ref="F207" r:id="rId834" display="http://maps.google.com/?output=embed&amp;q=41.42590389,-70.92290278" xr:uid="{92C8CC98-2EE9-4304-B3F2-6BF7BB6F2582}"/>
    <hyperlink ref="G207" r:id="rId835" display="http://maps.google.com/?output=embed&amp;q=41.42590389,-70.92290278" xr:uid="{A827A9CE-BC07-47A6-88A7-31E79FAE6600}"/>
    <hyperlink ref="P207" r:id="rId836" display="http://www.usharbormaster.com/secure/AuxAidReport_new.cfm?id=28906" xr:uid="{7C22492A-4215-4C1F-8D31-FD1E6D4E29A4}"/>
    <hyperlink ref="E208" r:id="rId837" display="http://www.usharbormaster.com/secure/auxview.cfm?recordid=27474" xr:uid="{A3617DBA-A27A-4C51-AAA5-05F4F4E50F47}"/>
    <hyperlink ref="F208" r:id="rId838" display="http://maps.google.com/?output=embed&amp;q=41.58961667,-70.46258333" xr:uid="{FEF8A79B-0A80-4EC1-9E3B-3D7393F0ED1B}"/>
    <hyperlink ref="G208" r:id="rId839" display="http://maps.google.com/?output=embed&amp;q=41.58961667,-70.46258333" xr:uid="{CC3D71BB-DF9A-43AC-9F37-CE68A0ADA160}"/>
    <hyperlink ref="P208" r:id="rId840" display="http://www.usharbormaster.com/secure/AuxAidReport_new.cfm?id=27474" xr:uid="{BECFF041-4FA4-4E4F-9EE5-34261E91CC07}"/>
    <hyperlink ref="E209" r:id="rId841" display="http://www.usharbormaster.com/secure/auxview.cfm?recordid=29451" xr:uid="{7B60168A-B3AD-408F-B670-0A6641E76450}"/>
    <hyperlink ref="F209" r:id="rId842" display="http://maps.google.com/?output=embed&amp;q=41.62100417,-70.36574056" xr:uid="{5D8C92AD-AEDE-4C1C-8E30-F314D44F41CE}"/>
    <hyperlink ref="G209" r:id="rId843" display="http://maps.google.com/?output=embed&amp;q=41.62100417,-70.36574056" xr:uid="{9FCCE1C7-1F47-48BB-A678-D20EB71F0C3E}"/>
    <hyperlink ref="P209" r:id="rId844" display="http://www.usharbormaster.com/secure/AuxAidReport_new.cfm?id=29451" xr:uid="{1A49E5EF-19B1-4EB4-ADCF-4AC5B6EDAB84}"/>
    <hyperlink ref="E210" r:id="rId845" display="http://www.usharbormaster.com/secure/auxview.cfm?recordid=26505" xr:uid="{0D4EEA38-0462-4BF5-A496-A2C97164EE94}"/>
    <hyperlink ref="F210" r:id="rId846" display="http://maps.google.com/?output=embed&amp;q=41.62016861,-70.36218611" xr:uid="{204110C6-7F9A-40B7-8CF4-935AEFC5944E}"/>
    <hyperlink ref="G210" r:id="rId847" display="http://maps.google.com/?output=embed&amp;q=41.62016861,-70.36218611" xr:uid="{C5ABE5D7-8D8C-47BD-BBBB-BCF65DD00C72}"/>
    <hyperlink ref="P210" r:id="rId848" display="http://www.usharbormaster.com/secure/AuxAidReport_new.cfm?id=26505" xr:uid="{CB8D070A-C8AF-49C8-80AF-A5C9F9A22D81}"/>
    <hyperlink ref="E211" r:id="rId849" display="http://www.usharbormaster.com/secure/auxview.cfm?recordid=27509" xr:uid="{7E99D55E-E153-4824-8075-9C604484E8FE}"/>
    <hyperlink ref="F211" r:id="rId850" display="http://maps.google.com/?output=embed&amp;q=41.92850000,-70.02741667" xr:uid="{6D94F23A-5090-48E4-A244-3D1D8BAD0AD9}"/>
    <hyperlink ref="G211" r:id="rId851" display="http://maps.google.com/?output=embed&amp;q=41.92850000,-70.02741667" xr:uid="{7FC17570-F20A-417D-AABD-CF026803191A}"/>
    <hyperlink ref="P211" r:id="rId852" display="http://www.usharbormaster.com/secure/AuxAidReport_new.cfm?id=27509" xr:uid="{D1F005EE-1CB5-4023-BB6C-6187A634026C}"/>
    <hyperlink ref="E212" r:id="rId853" display="http://www.usharbormaster.com/secure/auxview.cfm?recordid=27510" xr:uid="{E8E9EFA8-9B21-4F54-B8B3-FE0777D637CC}"/>
    <hyperlink ref="F212" r:id="rId854" display="http://maps.google.com/?output=embed&amp;q=41.92822222,-70.02683333" xr:uid="{8D4C77E2-63A3-4BF6-BE38-970B8CDABECC}"/>
    <hyperlink ref="G212" r:id="rId855" display="http://maps.google.com/?output=embed&amp;q=41.92822222,-70.02683333" xr:uid="{112CE30E-FBE6-4DFE-A6BA-6AA08269E7B2}"/>
    <hyperlink ref="P212" r:id="rId856" display="http://www.usharbormaster.com/secure/AuxAidReport_new.cfm?id=27510" xr:uid="{1B967CED-8C79-457D-A33F-48CA85DCD5EC}"/>
    <hyperlink ref="E213" r:id="rId857" display="http://www.usharbormaster.com/secure/auxview.cfm?recordid=27511" xr:uid="{5CB57C6A-0416-41B6-9075-AE284E0CF801}"/>
    <hyperlink ref="F213" r:id="rId858" display="http://maps.google.com/?output=embed&amp;q=41.92886111,-70.02516667" xr:uid="{4E0ECF68-63E4-4D82-968B-F2BCFA775073}"/>
    <hyperlink ref="G213" r:id="rId859" display="http://maps.google.com/?output=embed&amp;q=41.92886111,-70.02516667" xr:uid="{811E4B1D-2CD2-4ABE-AC2F-5B215CF21A9A}"/>
    <hyperlink ref="P213" r:id="rId860" display="http://www.usharbormaster.com/secure/AuxAidReport_new.cfm?id=27511" xr:uid="{5AFAEF4F-693A-4B48-8F20-EA18E85ABCEA}"/>
    <hyperlink ref="E214" r:id="rId861" display="http://www.usharbormaster.com/secure/auxview.cfm?recordid=27512" xr:uid="{5CBCAEDE-5184-496C-B8B7-AEB361D37A92}"/>
    <hyperlink ref="F214" r:id="rId862" display="http://maps.google.com/?output=embed&amp;q=41.92866667,-70.02488889" xr:uid="{0D123B99-34D0-413B-9D82-D53B0A33C816}"/>
    <hyperlink ref="G214" r:id="rId863" display="http://maps.google.com/?output=embed&amp;q=41.92866667,-70.02488889" xr:uid="{7A3D8885-BE76-49F1-A792-3D5F25BEA275}"/>
    <hyperlink ref="P214" r:id="rId864" display="http://www.usharbormaster.com/secure/AuxAidReport_new.cfm?id=27512" xr:uid="{A6B45D37-6783-4F32-B7F6-53E7E371B376}"/>
    <hyperlink ref="E215" r:id="rId865" display="http://www.usharbormaster.com/secure/auxview.cfm?recordid=27513" xr:uid="{7CE09944-5FD0-46BD-9EF2-866E4683C6E9}"/>
    <hyperlink ref="F215" r:id="rId866" display="http://maps.google.com/?output=embed&amp;q=41.92980556,-70.02413889" xr:uid="{FD02E9D8-5B4E-4F4C-BCE8-EA8F36D07BD8}"/>
    <hyperlink ref="G215" r:id="rId867" display="http://maps.google.com/?output=embed&amp;q=41.92980556,-70.02413889" xr:uid="{35147AB1-6320-4FCD-9DC1-AE6A3A945566}"/>
    <hyperlink ref="P215" r:id="rId868" display="http://www.usharbormaster.com/secure/AuxAidReport_new.cfm?id=27513" xr:uid="{5DAB13F6-F1D1-4B77-AB58-D704B8A533A2}"/>
    <hyperlink ref="E216" r:id="rId869" display="http://www.usharbormaster.com/secure/auxview.cfm?recordid=27514" xr:uid="{7CA517CF-5622-4A3E-8494-5F642E45E761}"/>
    <hyperlink ref="F216" r:id="rId870" display="http://maps.google.com/?output=embed&amp;q=41.92969444,-70.02380556" xr:uid="{93A38E28-23EB-41FF-9504-0556F36AA672}"/>
    <hyperlink ref="G216" r:id="rId871" display="http://maps.google.com/?output=embed&amp;q=41.92969444,-70.02380556" xr:uid="{F7AB0C48-78DA-4559-9EB4-50D79384B6F2}"/>
    <hyperlink ref="P216" r:id="rId872" display="http://www.usharbormaster.com/secure/AuxAidReport_new.cfm?id=27514" xr:uid="{98F4F16A-4D66-4047-B89E-D480EEA50C8F}"/>
    <hyperlink ref="E217" r:id="rId873" display="http://www.usharbormaster.com/secure/auxview.cfm?recordid=26506" xr:uid="{3447787A-773C-4722-B5CF-DA6157B18E79}"/>
    <hyperlink ref="F217" r:id="rId874" display="http://maps.google.com/?output=embed&amp;q=41.62113889,-70.35880556" xr:uid="{D69F62A9-2A4E-453E-B8FE-049C14DC6750}"/>
    <hyperlink ref="G217" r:id="rId875" display="http://maps.google.com/?output=embed&amp;q=41.62113889,-70.35880556" xr:uid="{18142937-A95F-40C4-9ABB-EB2ECA84E6C3}"/>
    <hyperlink ref="P217" r:id="rId876" display="http://www.usharbormaster.com/secure/AuxAidReport_new.cfm?id=26506" xr:uid="{BB5A23E5-FAA2-4F2E-8F44-BBAE1D7885FF}"/>
    <hyperlink ref="E218" r:id="rId877" display="http://www.usharbormaster.com/secure/auxview.cfm?recordid=26507" xr:uid="{15146DAD-5BE2-49D9-88C7-2DC6BD398354}"/>
    <hyperlink ref="F218" r:id="rId878" display="http://maps.google.com/?output=embed&amp;q=41.62133333,-70.35897222" xr:uid="{8F39CF58-5001-4D9C-969E-7D76210920EF}"/>
    <hyperlink ref="G218" r:id="rId879" display="http://maps.google.com/?output=embed&amp;q=41.62133333,-70.35897222" xr:uid="{B183ABF6-5781-4608-B7E2-9BEB55E284E0}"/>
    <hyperlink ref="P218" r:id="rId880" display="http://www.usharbormaster.com/secure/AuxAidReport_new.cfm?id=26507" xr:uid="{6B3ED6E7-E1A0-49DC-B471-9DC7D0930707}"/>
    <hyperlink ref="E219" r:id="rId881" display="http://www.usharbormaster.com/secure/auxview.cfm?recordid=26508" xr:uid="{4C84FAC9-4FBD-4CF3-9B0F-00A3462BD354}"/>
    <hyperlink ref="F219" r:id="rId882" display="http://maps.google.com/?output=embed&amp;q=41.62211111,-70.36082222" xr:uid="{648C3240-5F64-48C1-9832-00DBF1E715E3}"/>
    <hyperlink ref="G219" r:id="rId883" display="http://maps.google.com/?output=embed&amp;q=41.62211111,-70.36082222" xr:uid="{2E1CF2D6-BF99-4F88-8DA5-43AFD069D91C}"/>
    <hyperlink ref="P219" r:id="rId884" display="http://www.usharbormaster.com/secure/AuxAidReport_new.cfm?id=26508" xr:uid="{4642369D-B583-42DA-85FD-0F55997C8EC3}"/>
    <hyperlink ref="E220" r:id="rId885" display="http://www.usharbormaster.com/secure/auxview.cfm?recordid=26509" xr:uid="{90021DF8-ECFE-4816-965B-7D72910EC2A4}"/>
    <hyperlink ref="F220" r:id="rId886" display="http://maps.google.com/?output=embed&amp;q=41.62227778,-70.36063889" xr:uid="{E04CEE13-A4FF-4E12-B511-E3B929F36B70}"/>
    <hyperlink ref="G220" r:id="rId887" display="http://maps.google.com/?output=embed&amp;q=41.62227778,-70.36063889" xr:uid="{1215942B-6481-4BCA-974C-DC8E7E4C7F6B}"/>
    <hyperlink ref="P220" r:id="rId888" display="http://www.usharbormaster.com/secure/AuxAidReport_new.cfm?id=26509" xr:uid="{8E461F9D-9610-49BF-852B-2C2E0251E113}"/>
    <hyperlink ref="E221" r:id="rId889" display="http://www.usharbormaster.com/secure/auxview.cfm?recordid=26510" xr:uid="{BBB4A16C-116C-4EEF-9D5D-8A62E1D30E49}"/>
    <hyperlink ref="F221" r:id="rId890" display="http://maps.google.com/?output=embed&amp;q=41.62505556,-70.36655389" xr:uid="{0E5D9778-EB3E-4ACD-9E07-FA84EBD239B6}"/>
    <hyperlink ref="G221" r:id="rId891" display="http://maps.google.com/?output=embed&amp;q=41.62505556,-70.36655389" xr:uid="{7FA8E733-7D90-452C-9D68-DCA7F0154C1C}"/>
    <hyperlink ref="P221" r:id="rId892" display="http://www.usharbormaster.com/secure/AuxAidReport_new.cfm?id=26510" xr:uid="{87A143BA-6630-4157-874A-AF7A4B38D58B}"/>
    <hyperlink ref="E222" r:id="rId893" display="http://www.usharbormaster.com/secure/auxview.cfm?recordid=27996" xr:uid="{067102EF-2416-476B-8375-851242094402}"/>
    <hyperlink ref="F222" r:id="rId894" display="http://maps.google.com/?output=embed&amp;q=41.62313889,-70.36334028" xr:uid="{AB10C8B7-7581-4A05-BFD4-7DB68EDBDD93}"/>
    <hyperlink ref="G222" r:id="rId895" display="http://maps.google.com/?output=embed&amp;q=41.62313889,-70.36334028" xr:uid="{A4C04A17-F65E-4FF4-92E3-DDD1229C258A}"/>
    <hyperlink ref="P222" r:id="rId896" display="http://www.usharbormaster.com/secure/AuxAidReport_new.cfm?id=27996" xr:uid="{204F254C-82EA-499E-AC61-B5D3411E2B16}"/>
    <hyperlink ref="E223" r:id="rId897" display="http://www.usharbormaster.com/secure/auxview.cfm?recordid=29452" xr:uid="{CD8631B8-EF92-4C95-80BC-3ABDFB65EBEE}"/>
    <hyperlink ref="F223" r:id="rId898" display="http://maps.google.com/?output=embed&amp;q=41.62376667,-70.36268333" xr:uid="{80A66FFF-940A-41C0-916B-3F8E82A300AE}"/>
    <hyperlink ref="G223" r:id="rId899" display="http://maps.google.com/?output=embed&amp;q=41.62376667,-70.36268333" xr:uid="{E15E40CC-588D-4026-BDAE-58C6BC4F51B5}"/>
    <hyperlink ref="P223" r:id="rId900" display="http://www.usharbormaster.com/secure/AuxAidReport_new.cfm?id=29452" xr:uid="{F1577AA8-65F6-463C-887E-F69C3994B2FD}"/>
    <hyperlink ref="E224" r:id="rId901" display="http://www.usharbormaster.com/secure/auxview.cfm?recordid=29249" xr:uid="{2BDE4FA9-868F-4B3F-B2EF-4F0DDC52E13B}"/>
    <hyperlink ref="F224" r:id="rId902" display="http://maps.google.com/?output=embed&amp;q=41.46149444,-70.55773056" xr:uid="{6CD2B35A-A345-4AD6-A50C-0026FEE5BD15}"/>
    <hyperlink ref="G224" r:id="rId903" display="http://maps.google.com/?output=embed&amp;q=41.46149444,-70.55773056" xr:uid="{A4337D1B-BEEB-4BE5-8BCB-BF69599CA4EA}"/>
    <hyperlink ref="P224" r:id="rId904" display="http://www.usharbormaster.com/secure/AuxAidReport_new.cfm?id=29249" xr:uid="{8F8CA3FA-DA09-402F-8217-AFC5552AED58}"/>
    <hyperlink ref="E225" r:id="rId905" display="http://www.usharbormaster.com/secure/auxview.cfm?recordid=37967" xr:uid="{448D3AFD-2CF8-4FB0-B79A-8FD39D541B44}"/>
    <hyperlink ref="F225" r:id="rId906" display="http://maps.google.com/?output=embed&amp;q=41.73977167,-70.65581667" xr:uid="{7E04D3D2-F232-4651-A44D-B299363BDE76}"/>
    <hyperlink ref="G225" r:id="rId907" display="http://maps.google.com/?output=embed&amp;q=41.73977167,-70.65581667" xr:uid="{121795D6-AF00-4C45-B489-251D94028D24}"/>
    <hyperlink ref="P225" r:id="rId908" display="http://www.usharbormaster.com/secure/AuxAidReport_new.cfm?id=37967" xr:uid="{2E13D576-8BA0-445C-B6EF-44A507EA695D}"/>
    <hyperlink ref="E226" r:id="rId909" display="http://www.usharbormaster.com/secure/auxview.cfm?recordid=37968" xr:uid="{0427F89A-5354-4592-8FDF-DFBB4052D5E9}"/>
    <hyperlink ref="F226" r:id="rId910" display="http://maps.google.com/?output=embed&amp;q=41.74043833,-70.65515833" xr:uid="{0BD82F11-E33D-4C65-B662-21EF54F025E8}"/>
    <hyperlink ref="G226" r:id="rId911" display="http://maps.google.com/?output=embed&amp;q=41.74043833,-70.65515833" xr:uid="{4B39172C-F5BA-443F-B80F-3F5911218646}"/>
    <hyperlink ref="P226" r:id="rId912" display="http://www.usharbormaster.com/secure/AuxAidReport_new.cfm?id=37968" xr:uid="{D7E861FD-70A2-4C20-B633-40B7C322F353}"/>
    <hyperlink ref="E227" r:id="rId913" display="http://www.usharbormaster.com/secure/auxview.cfm?recordid=37970" xr:uid="{44F8C997-06F9-4532-8708-4C21BE07BF1C}"/>
    <hyperlink ref="F227" r:id="rId914" display="http://maps.google.com/?output=embed&amp;q=41.74042667,-70.65494000" xr:uid="{4E272D50-45BB-4B8C-A89A-8C88FBE55F70}"/>
    <hyperlink ref="G227" r:id="rId915" display="http://maps.google.com/?output=embed&amp;q=41.74042667,-70.65494000" xr:uid="{BE03B0E3-4145-424D-9015-5D56D660B56D}"/>
    <hyperlink ref="P227" r:id="rId916" display="http://www.usharbormaster.com/secure/AuxAidReport_new.cfm?id=37970" xr:uid="{77027BA4-1CA8-44EB-9F68-7F77233CE117}"/>
    <hyperlink ref="E228" r:id="rId917" display="http://www.usharbormaster.com/secure/auxview.cfm?recordid=37969" xr:uid="{5C3C70C5-A2E7-4D58-809E-852AE259EE14}"/>
    <hyperlink ref="F228" r:id="rId918" display="http://maps.google.com/?output=embed&amp;q=41.74135333,-70.65402833" xr:uid="{0D287BA2-73C0-40F7-B24B-1B7CE10A6AEC}"/>
    <hyperlink ref="G228" r:id="rId919" display="http://maps.google.com/?output=embed&amp;q=41.74135333,-70.65402833" xr:uid="{AD0A3B2C-FF88-48C3-B1C8-941A74A283EF}"/>
    <hyperlink ref="P228" r:id="rId920" display="http://www.usharbormaster.com/secure/AuxAidReport_new.cfm?id=37969" xr:uid="{7FC8A97C-A7AB-407C-8F1E-C2FEFA41A1E3}"/>
    <hyperlink ref="E229" r:id="rId921" display="http://www.usharbormaster.com/secure/auxview.cfm?recordid=37999" xr:uid="{65986C38-20BD-402E-921E-CB7224674E90}"/>
    <hyperlink ref="F229" r:id="rId922" display="http://maps.google.com/?output=embed&amp;q=41.74156500,-70.65376167" xr:uid="{006F6F16-9871-44D6-95D2-5EEA97A7062A}"/>
    <hyperlink ref="G229" r:id="rId923" display="http://maps.google.com/?output=embed&amp;q=41.74156500,-70.65376167" xr:uid="{EFB25FE6-6F46-4E6F-BAA4-936E5C75FA24}"/>
    <hyperlink ref="P229" r:id="rId924" display="http://www.usharbormaster.com/secure/AuxAidReport_new.cfm?id=37999" xr:uid="{8ACBC00C-7524-4C77-945B-C4792768830F}"/>
    <hyperlink ref="E230" r:id="rId925" display="http://www.usharbormaster.com/secure/auxview.cfm?recordid=38001" xr:uid="{CB672312-ADEE-4291-BDA1-AFA30CAB47CA}"/>
    <hyperlink ref="F230" r:id="rId926" display="http://maps.google.com/?output=embed&amp;q=41.74197333,-70.65375500" xr:uid="{4CA150AC-6B6B-4F59-9214-DD0A348D7096}"/>
    <hyperlink ref="G230" r:id="rId927" display="http://maps.google.com/?output=embed&amp;q=41.74197333,-70.65375500" xr:uid="{BB03E678-B6EC-407F-A1E1-E33430E13764}"/>
    <hyperlink ref="P230" r:id="rId928" display="http://www.usharbormaster.com/secure/AuxAidReport_new.cfm?id=38001" xr:uid="{DF49F410-26AB-473A-A5A9-BC1D732C02BC}"/>
    <hyperlink ref="E231" r:id="rId929" display="http://www.usharbormaster.com/secure/auxview.cfm?recordid=38000" xr:uid="{FF8AC125-E8AD-42BC-BAB2-075AC4F10022}"/>
    <hyperlink ref="F231" r:id="rId930" display="http://maps.google.com/?output=embed&amp;q=41.74029667,-70.65482167" xr:uid="{000EAE67-045C-41FD-BC13-9431FF8F27DA}"/>
    <hyperlink ref="G231" r:id="rId931" display="http://maps.google.com/?output=embed&amp;q=41.74029667,-70.65482167" xr:uid="{5FAE7F9F-A200-466A-9C81-D7A496F128CE}"/>
    <hyperlink ref="P231" r:id="rId932" display="http://www.usharbormaster.com/secure/AuxAidReport_new.cfm?id=38000" xr:uid="{13A3D011-B36A-409C-B76B-719A509A11A7}"/>
    <hyperlink ref="E232" r:id="rId933" display="http://www.usharbormaster.com/secure/auxview.cfm?recordid=29247" xr:uid="{477D3291-07DD-41B0-90E7-2F4830638660}"/>
    <hyperlink ref="F232" r:id="rId934" display="http://maps.google.com/?output=embed&amp;q=41.46023611,-70.58506389" xr:uid="{E78ADE30-C7CF-484B-A365-494ABCC7985A}"/>
    <hyperlink ref="G232" r:id="rId935" display="http://maps.google.com/?output=embed&amp;q=41.46023611,-70.58506389" xr:uid="{3B9474CD-C41C-403B-98E8-DBAE3CEC97FB}"/>
    <hyperlink ref="P232" r:id="rId936" display="http://www.usharbormaster.com/secure/AuxAidReport_new.cfm?id=29247" xr:uid="{3DAB9B7E-F0D1-496B-ACCB-5B72959EF900}"/>
    <hyperlink ref="E233" r:id="rId937" display="http://www.usharbormaster.com/secure/auxview.cfm?recordid=29320" xr:uid="{EF6D5734-08F5-49E5-BBFD-9537E81FE3CA}"/>
    <hyperlink ref="F233" r:id="rId938" display="http://maps.google.com/?output=embed&amp;q=41.38395000,-70.50933333" xr:uid="{E7C40B99-44A8-47E4-BA26-AA7E82A81986}"/>
    <hyperlink ref="G233" r:id="rId939" display="http://maps.google.com/?output=embed&amp;q=41.38395000,-70.50933333" xr:uid="{DCFCEF52-3D7C-4C2F-A913-22B0EA89D235}"/>
    <hyperlink ref="P233" r:id="rId940" display="http://www.usharbormaster.com/secure/AuxAidReport_new.cfm?id=29320" xr:uid="{64128685-CD3F-42FF-9681-06CE19336E8B}"/>
    <hyperlink ref="E234" r:id="rId941" display="http://www.usharbormaster.com/secure/auxview.cfm?recordid=29321" xr:uid="{81EC5308-DBDA-4C14-B9D2-B055E58CCAC9}"/>
    <hyperlink ref="F234" r:id="rId942" display="http://maps.google.com/?output=embed&amp;q=41.37363333,-70.50466667" xr:uid="{3793C1D3-E31D-4FB6-B268-CA04838EAC10}"/>
    <hyperlink ref="G234" r:id="rId943" display="http://maps.google.com/?output=embed&amp;q=41.37363333,-70.50466667" xr:uid="{A53D1CAC-2FB8-493E-901E-638D75976C5F}"/>
    <hyperlink ref="P234" r:id="rId944" display="http://www.usharbormaster.com/secure/AuxAidReport_new.cfm?id=29321" xr:uid="{2AB53AF0-E08B-4C41-B337-C2F789F00A7B}"/>
    <hyperlink ref="E235" r:id="rId945" display="http://www.usharbormaster.com/secure/auxview.cfm?recordid=29318" xr:uid="{A7C5F664-0FB4-4ACC-BF3B-F4E6B77E8BB0}"/>
    <hyperlink ref="F235" r:id="rId946" display="http://maps.google.com/?output=embed&amp;q=41.38872222,-70.49697222" xr:uid="{EFBD68D9-D2EC-4FAD-8D94-96E8989FD7CD}"/>
    <hyperlink ref="G235" r:id="rId947" display="http://maps.google.com/?output=embed&amp;q=41.38872222,-70.49697222" xr:uid="{3DFB54FE-1512-4BD4-97C8-839DA5092ED8}"/>
    <hyperlink ref="P235" r:id="rId948" display="http://www.usharbormaster.com/secure/AuxAidReport_new.cfm?id=29318" xr:uid="{67982E83-3768-449B-AB6A-0F4F79DE2D5B}"/>
    <hyperlink ref="E236" r:id="rId949" display="http://www.usharbormaster.com/secure/auxview.cfm?recordid=29319" xr:uid="{DCB5CED9-87BF-479E-AEE4-7165302265E7}"/>
    <hyperlink ref="F236" r:id="rId950" display="http://maps.google.com/?output=embed&amp;q=41.39044444,-70.49888889" xr:uid="{BB9BB97C-E2A3-4ACA-868F-29F5764ECA92}"/>
    <hyperlink ref="G236" r:id="rId951" display="http://maps.google.com/?output=embed&amp;q=41.39044444,-70.49888889" xr:uid="{9BF2C9E6-7619-4D10-91DC-A1D0A98929A7}"/>
    <hyperlink ref="P236" r:id="rId952" display="http://www.usharbormaster.com/secure/AuxAidReport_new.cfm?id=29319" xr:uid="{4E0CA723-DB50-4620-9829-57ADB6EFEAD6}"/>
    <hyperlink ref="E237" r:id="rId953" display="http://www.usharbormaster.com/secure/auxview.cfm?recordid=35536" xr:uid="{9D3E7E89-A34F-4D96-8548-6CE92AE611AE}"/>
    <hyperlink ref="F237" r:id="rId954" display="http://maps.google.com/?output=embed&amp;q=41.30605556,-70.19000000" xr:uid="{10470AA3-FD7E-43C7-8D9B-56A066986742}"/>
    <hyperlink ref="G237" r:id="rId955" display="http://maps.google.com/?output=embed&amp;q=41.30605556,-70.19000000" xr:uid="{40256011-4393-4501-B039-AF9450E2CDA9}"/>
    <hyperlink ref="P237" r:id="rId956" display="http://www.usharbormaster.com/secure/AuxAidReport_new.cfm?id=35536" xr:uid="{0D8BEB7E-3F51-4813-A8AD-41FE2680771C}"/>
    <hyperlink ref="E238" r:id="rId957" display="http://www.usharbormaster.com/secure/auxview.cfm?recordid=30666" xr:uid="{8676B88C-CF2A-4C21-AA70-0E04B6D06637}"/>
    <hyperlink ref="F238" r:id="rId958" display="http://maps.google.com/?output=embed&amp;q=41.30672222,-70.19516667" xr:uid="{51A6E911-EFF1-4CC3-ACF9-B3F27786E784}"/>
    <hyperlink ref="G238" r:id="rId959" display="http://maps.google.com/?output=embed&amp;q=41.30672222,-70.19516667" xr:uid="{C910EEB6-05A6-489A-9998-F0BB6EE1FBC3}"/>
    <hyperlink ref="P238" r:id="rId960" display="http://www.usharbormaster.com/secure/AuxAidReport_new.cfm?id=30666" xr:uid="{6E59FCE0-6C93-41C3-BD37-216642C32AEB}"/>
    <hyperlink ref="E239" r:id="rId961" display="http://www.usharbormaster.com/secure/auxview.cfm?recordid=28672" xr:uid="{DBDF0B8D-FF53-49BF-82EB-8D4213DD72F0}"/>
    <hyperlink ref="F239" r:id="rId962" display="http://maps.google.com/?output=embed&amp;q=41.30947222,-70.20100000" xr:uid="{1214F3A5-CFBB-4A3C-87C5-A346C9A1B53B}"/>
    <hyperlink ref="G239" r:id="rId963" display="http://maps.google.com/?output=embed&amp;q=41.30947222,-70.20100000" xr:uid="{E983547E-FB72-4D77-984C-24D6D148D74A}"/>
    <hyperlink ref="P239" r:id="rId964" display="http://www.usharbormaster.com/secure/AuxAidReport_new.cfm?id=28672" xr:uid="{F7D1183E-1EE5-49D8-8E68-881B1A8E06A4}"/>
    <hyperlink ref="E240" r:id="rId965" display="http://www.usharbormaster.com/secure/auxview.cfm?recordid=29681" xr:uid="{E8976A04-1248-4409-A01C-85D507C03A76}"/>
    <hyperlink ref="F240" r:id="rId966" display="http://maps.google.com/?output=embed&amp;q=41.30363889,-70.20488889" xr:uid="{F717956D-D678-485D-BF79-92DEB46032FC}"/>
    <hyperlink ref="G240" r:id="rId967" display="http://maps.google.com/?output=embed&amp;q=41.30363889,-70.20488889" xr:uid="{FF5437A2-D0C5-4F2D-ACB2-B8503D061C49}"/>
    <hyperlink ref="P240" r:id="rId968" display="http://www.usharbormaster.com/secure/AuxAidReport_new.cfm?id=29681" xr:uid="{7D3E6735-7A6E-4B28-9885-4FB7DD5CE862}"/>
    <hyperlink ref="E241" r:id="rId969" display="http://www.usharbormaster.com/secure/auxview.cfm?recordid=29682" xr:uid="{88D42B5D-E2E5-4253-9191-0D4D75FAF8FA}"/>
    <hyperlink ref="F241" r:id="rId970" display="http://maps.google.com/?output=embed&amp;q=41.30675000,-70.20347222" xr:uid="{C845841B-D1D1-4904-A496-669BB12F879F}"/>
    <hyperlink ref="G241" r:id="rId971" display="http://maps.google.com/?output=embed&amp;q=41.30675000,-70.20347222" xr:uid="{BD464BCD-DEFC-4073-9E63-E7715CCC5154}"/>
    <hyperlink ref="P241" r:id="rId972" display="http://www.usharbormaster.com/secure/AuxAidReport_new.cfm?id=29682" xr:uid="{C8F85C6E-49A1-4852-9530-00480AAAC9B0}"/>
    <hyperlink ref="E242" r:id="rId973" display="http://www.usharbormaster.com/secure/auxview.cfm?recordid=32284" xr:uid="{C17AE966-D9C3-4F0A-B424-C7C34D89305F}"/>
    <hyperlink ref="F242" r:id="rId974" display="http://maps.google.com/?output=embed&amp;q=41.30186111,-70.20294444" xr:uid="{D8EBDA59-74CF-4B14-B04C-32110D11EDE5}"/>
    <hyperlink ref="G242" r:id="rId975" display="http://maps.google.com/?output=embed&amp;q=41.30186111,-70.20294444" xr:uid="{F8C1833A-12E2-483C-9331-3E14FD65E53B}"/>
    <hyperlink ref="P242" r:id="rId976" display="http://www.usharbormaster.com/secure/AuxAidReport_new.cfm?id=32284" xr:uid="{8EC3EC86-72BC-4A4E-BC73-FF2DC64872D1}"/>
    <hyperlink ref="E243" r:id="rId977" display="http://www.usharbormaster.com/secure/auxview.cfm?recordid=28673" xr:uid="{DC5E9A55-5649-4F77-A219-B8CC5F03C45C}"/>
    <hyperlink ref="F243" r:id="rId978" display="http://maps.google.com/?output=embed&amp;q=41.29930556,-70.20341667" xr:uid="{2FC5ADC7-D7F4-46EF-8C9E-FE743DA75E59}"/>
    <hyperlink ref="G243" r:id="rId979" display="http://maps.google.com/?output=embed&amp;q=41.29930556,-70.20341667" xr:uid="{710B6A93-B1B7-4A6D-818C-3095884E9D4D}"/>
    <hyperlink ref="P243" r:id="rId980" display="http://www.usharbormaster.com/secure/AuxAidReport_new.cfm?id=28673" xr:uid="{4E8C92B6-40CA-4600-8C65-DE54C332100A}"/>
    <hyperlink ref="E244" r:id="rId981" display="http://www.usharbormaster.com/secure/auxview.cfm?recordid=32285" xr:uid="{D71878FE-51DF-4281-A992-FB93EF0338AB}"/>
    <hyperlink ref="F244" r:id="rId982" display="http://maps.google.com/?output=embed&amp;q=41.29405556,-70.20633333" xr:uid="{93796F1A-8866-437A-B2D2-D8965B6FBB62}"/>
    <hyperlink ref="G244" r:id="rId983" display="http://maps.google.com/?output=embed&amp;q=41.29405556,-70.20633333" xr:uid="{75D4D5C1-9EA8-41D7-B2BD-4B5FD791C6BE}"/>
    <hyperlink ref="P244" r:id="rId984" display="http://www.usharbormaster.com/secure/AuxAidReport_new.cfm?id=32285" xr:uid="{870F9BA2-674D-4DCA-A826-4AE8D5C4856B}"/>
    <hyperlink ref="E245" r:id="rId985" display="http://www.usharbormaster.com/secure/auxview.cfm?recordid=28671" xr:uid="{BF1329A1-8517-487B-8C74-8F366C7B015C}"/>
    <hyperlink ref="F245" r:id="rId986" display="http://maps.google.com/?output=embed&amp;q=41.30508333,-70.19172222" xr:uid="{AB7C121D-4D21-4CFD-B238-F285EDE2919B}"/>
    <hyperlink ref="G245" r:id="rId987" display="http://maps.google.com/?output=embed&amp;q=41.30508333,-70.19172222" xr:uid="{6A6D55FC-7495-43F6-9A3A-6CB42060C0DD}"/>
    <hyperlink ref="P245" r:id="rId988" display="http://www.usharbormaster.com/secure/AuxAidReport_new.cfm?id=28671" xr:uid="{751CB379-A263-4742-9F9F-52433D108CCA}"/>
    <hyperlink ref="E246" r:id="rId989" display="http://www.usharbormaster.com/secure/auxview.cfm?recordid=29680" xr:uid="{56BA72EC-D331-445B-B56F-0D05476F1FB5}"/>
    <hyperlink ref="F246" r:id="rId990" display="http://maps.google.com/?output=embed&amp;q=41.30847222,-70.20100000" xr:uid="{3E0C7744-B1E9-49E8-8AAB-A5953E9CCBA2}"/>
    <hyperlink ref="G246" r:id="rId991" display="http://maps.google.com/?output=embed&amp;q=41.30847222,-70.20100000" xr:uid="{D9E351F3-ED81-4C65-92C9-0D9B364ECDDB}"/>
    <hyperlink ref="P246" r:id="rId992" display="http://www.usharbormaster.com/secure/AuxAidReport_new.cfm?id=29680" xr:uid="{47758E16-39C4-4B11-B126-80D1A354A896}"/>
    <hyperlink ref="E247" r:id="rId993" display="http://www.usharbormaster.com/secure/auxview.cfm?recordid=26129" xr:uid="{3226870F-DFFC-4480-B826-A87B273F2C3B}"/>
    <hyperlink ref="F247" r:id="rId994" display="http://maps.google.com/?output=embed&amp;q=41.55391667,-70.54822222" xr:uid="{299DA7BB-2E3A-4F5C-88E1-11984355EFFE}"/>
    <hyperlink ref="G247" r:id="rId995" display="http://maps.google.com/?output=embed&amp;q=41.55391667,-70.54822222" xr:uid="{99649AE4-824D-4F80-A384-5DE94F016FB9}"/>
    <hyperlink ref="P247" r:id="rId996" display="http://www.usharbormaster.com/secure/AuxAidReport_new.cfm?id=26129" xr:uid="{3D6D56A2-019C-4907-B0AC-D07333451DB3}"/>
    <hyperlink ref="E248" r:id="rId997" display="http://www.usharbormaster.com/secure/auxview.cfm?recordid=26130" xr:uid="{D6B68297-69E5-42FD-B95C-2E90C2B8237C}"/>
    <hyperlink ref="F248" r:id="rId998" display="http://maps.google.com/?output=embed&amp;q=41.55491667,-70.54350000" xr:uid="{A835EB62-BEDA-4F2C-AA49-6C5897C5955F}"/>
    <hyperlink ref="G248" r:id="rId999" display="http://maps.google.com/?output=embed&amp;q=41.55491667,-70.54350000" xr:uid="{1BA3A622-C337-4272-8A24-E94C5EBDC852}"/>
    <hyperlink ref="P248" r:id="rId1000" display="http://www.usharbormaster.com/secure/AuxAidReport_new.cfm?id=26130" xr:uid="{625A0960-322A-4338-9C4F-FB7345E51B06}"/>
    <hyperlink ref="E249" r:id="rId1001" display="http://www.usharbormaster.com/secure/auxview.cfm?recordid=26132" xr:uid="{A6C37FE7-2D1F-43D1-A66C-1BC27C5E054F}"/>
    <hyperlink ref="F249" r:id="rId1002" display="http://maps.google.com/?output=embed&amp;q=41.55632222,-70.54213611" xr:uid="{E9431D4A-E186-47A7-AD8E-62E9AB6B5A62}"/>
    <hyperlink ref="G249" r:id="rId1003" display="http://maps.google.com/?output=embed&amp;q=41.55632222,-70.54213611" xr:uid="{D4AF4C4C-086E-4819-A37A-FB07DA66AACC}"/>
    <hyperlink ref="P249" r:id="rId1004" display="http://www.usharbormaster.com/secure/AuxAidReport_new.cfm?id=26132" xr:uid="{546DF9C4-62A9-418B-9D48-2B443F1899D5}"/>
    <hyperlink ref="E250" r:id="rId1005" display="http://www.usharbormaster.com/secure/auxview.cfm?recordid=30560" xr:uid="{9AAF99DC-0DE5-4D47-8755-E9AB5B390B5F}"/>
    <hyperlink ref="F250" r:id="rId1006" display="http://maps.google.com/?output=embed&amp;q=41.55636667,-70.54188333" xr:uid="{A616F946-C5DD-4083-9FF5-C28E54DC098F}"/>
    <hyperlink ref="G250" r:id="rId1007" display="http://maps.google.com/?output=embed&amp;q=41.55636667,-70.54188333" xr:uid="{52DD2E2E-9E11-4136-A147-20EC5635C495}"/>
    <hyperlink ref="P250" r:id="rId1008" display="http://www.usharbormaster.com/secure/AuxAidReport_new.cfm?id=30560" xr:uid="{B2129474-D51D-41F5-AB51-B0E0AE830178}"/>
    <hyperlink ref="E251" r:id="rId1009" display="http://www.usharbormaster.com/secure/auxview.cfm?recordid=26124" xr:uid="{63CAE3D2-B5D2-49EF-9330-2A815A7246C3}"/>
    <hyperlink ref="F251" r:id="rId1010" display="http://maps.google.com/?output=embed&amp;q=41.55071667,-70.54751667" xr:uid="{9F0FB2A7-AEC0-4F42-993F-4DE9BB89E2DF}"/>
    <hyperlink ref="G251" r:id="rId1011" display="http://maps.google.com/?output=embed&amp;q=41.55071667,-70.54751667" xr:uid="{5CD13350-FF24-403F-B73A-889C7B03C543}"/>
    <hyperlink ref="P251" r:id="rId1012" display="http://www.usharbormaster.com/secure/AuxAidReport_new.cfm?id=26124" xr:uid="{469EDCEF-27B1-4E11-BF26-48D62625F141}"/>
    <hyperlink ref="E252" r:id="rId1013" display="http://www.usharbormaster.com/secure/auxview.cfm?recordid=26126" xr:uid="{4028F9CD-8948-44F8-86B7-656D8DAEA305}"/>
    <hyperlink ref="F252" r:id="rId1014" display="http://maps.google.com/?output=embed&amp;q=41.55188056,-70.54799722" xr:uid="{9266A00C-FBC9-46CB-A9A7-C69F8AFB15F6}"/>
    <hyperlink ref="G252" r:id="rId1015" display="http://maps.google.com/?output=embed&amp;q=41.55188056,-70.54799722" xr:uid="{274806D7-405C-40E6-B7C5-51C35384B76B}"/>
    <hyperlink ref="P252" r:id="rId1016" display="http://www.usharbormaster.com/secure/AuxAidReport_new.cfm?id=26126" xr:uid="{B1DEFB66-9BB3-4BD2-A38A-40A48BD16804}"/>
    <hyperlink ref="E253" r:id="rId1017" display="http://www.usharbormaster.com/secure/auxview.cfm?recordid=23794" xr:uid="{E0CB428A-8C9E-46F2-848F-17ED6DD45FF8}"/>
    <hyperlink ref="F253" r:id="rId1018" display="http://maps.google.com/?output=embed&amp;q=41.55083333,-70.54777778" xr:uid="{DBF0A5FC-94AD-4ABA-B1FE-1E557A0E90BD}"/>
    <hyperlink ref="G253" r:id="rId1019" display="http://maps.google.com/?output=embed&amp;q=41.55083333,-70.54777778" xr:uid="{F2DE825B-4EE8-4C8B-A769-FFFB00FFBB40}"/>
    <hyperlink ref="P253" r:id="rId1020" display="http://www.usharbormaster.com/secure/AuxAidReport_new.cfm?id=23794" xr:uid="{88DC8CBB-8318-4E10-A3DC-3A8913CF1AE4}"/>
    <hyperlink ref="E254" r:id="rId1021" display="http://www.usharbormaster.com/secure/auxview.cfm?recordid=31044" xr:uid="{41D0C80B-59E3-4644-960E-821A2CDEAA21}"/>
    <hyperlink ref="F254" r:id="rId1022" display="http://maps.google.com/?output=embed&amp;q=41.55083333,-70.54777778" xr:uid="{315D7E25-CAEA-401F-9C1B-FF0361C2A576}"/>
    <hyperlink ref="G254" r:id="rId1023" display="http://maps.google.com/?output=embed&amp;q=41.55083333,-70.54777778" xr:uid="{3B020856-EFD2-4AC8-BAD4-8CA108086F9C}"/>
    <hyperlink ref="P254" r:id="rId1024" display="http://www.usharbormaster.com/secure/AuxAidReport_new.cfm?id=31044" xr:uid="{D766916E-5BF6-4801-B078-F9A91C141540}"/>
    <hyperlink ref="E255" r:id="rId1025" display="http://www.usharbormaster.com/secure/auxview.cfm?recordid=29180" xr:uid="{80F495B4-C0CB-4FEE-B158-A9D1BF9F3FE3}"/>
    <hyperlink ref="F255" r:id="rId1026" display="http://maps.google.com/?output=embed&amp;q=41.58670000,-70.83783333" xr:uid="{AF1445FC-F0AF-4D94-B9E3-1539E7B5B2C1}"/>
    <hyperlink ref="G255" r:id="rId1027" display="http://maps.google.com/?output=embed&amp;q=41.58670000,-70.83783333" xr:uid="{AF52A00D-653C-413F-8A3A-8C392279C7EE}"/>
    <hyperlink ref="P255" r:id="rId1028" display="http://www.usharbormaster.com/secure/AuxAidReport_new.cfm?id=29180" xr:uid="{F7575AEA-6B21-4757-AE6F-63C87F8D141C}"/>
    <hyperlink ref="E256" r:id="rId1029" display="http://www.usharbormaster.com/secure/auxview.cfm?recordid=29013" xr:uid="{9FA4CE7E-C670-4107-B73F-21A49D61E6F8}"/>
    <hyperlink ref="F256" r:id="rId1030" display="http://maps.google.com/?output=embed&amp;q=41.63998333,-70.24693333" xr:uid="{31032950-47AB-4C3D-AD24-732938FF3764}"/>
    <hyperlink ref="G256" r:id="rId1031" display="http://maps.google.com/?output=embed&amp;q=41.63998333,-70.24693333" xr:uid="{1E4D26BD-A8A3-4287-A5AE-8D8882336922}"/>
    <hyperlink ref="P256" r:id="rId1032" display="http://www.usharbormaster.com/secure/AuxAidReport_new.cfm?id=29013" xr:uid="{77D87604-C962-46E5-8232-7FDF07797EE9}"/>
    <hyperlink ref="E257" r:id="rId1033" display="http://www.usharbormaster.com/secure/auxview.cfm?recordid=28494" xr:uid="{D78DE785-133B-4023-B5F5-F03A85CAB6CC}"/>
    <hyperlink ref="F257" r:id="rId1034" display="http://maps.google.com/?output=embed&amp;q=41.63590944,-70.25098278" xr:uid="{BA04CD4C-F716-4650-A256-D66B2FB8EF7D}"/>
    <hyperlink ref="G257" r:id="rId1035" display="http://maps.google.com/?output=embed&amp;q=41.63590944,-70.25098278" xr:uid="{3F25B831-01D7-4200-91A6-5DB30E7EE41A}"/>
    <hyperlink ref="P257" r:id="rId1036" display="http://www.usharbormaster.com/secure/AuxAidReport_new.cfm?id=28494" xr:uid="{5AA43CE1-CFD0-4545-8B9F-084BC75BE13A}"/>
    <hyperlink ref="E258" r:id="rId1037" display="http://www.usharbormaster.com/secure/auxview.cfm?recordid=28493" xr:uid="{4DFEC534-C0C3-4B52-9F44-041DB6F4104F}"/>
    <hyperlink ref="F258" r:id="rId1038" display="http://maps.google.com/?output=embed&amp;q=41.63591667,-70.25006667" xr:uid="{FEA33932-8D55-4E41-871E-F3CFA5388601}"/>
    <hyperlink ref="G258" r:id="rId1039" display="http://maps.google.com/?output=embed&amp;q=41.63591667,-70.25006667" xr:uid="{9EC48C13-2EF4-4E76-87B7-94A755054040}"/>
    <hyperlink ref="P258" r:id="rId1040" display="http://www.usharbormaster.com/secure/AuxAidReport_new.cfm?id=28493" xr:uid="{D1657770-374B-43B1-B6AF-F38B655771BD}"/>
    <hyperlink ref="E259" r:id="rId1041" display="http://www.usharbormaster.com/secure/auxview.cfm?recordid=28492" xr:uid="{97CB6263-097D-4366-AC1A-DBC7F4207050}"/>
    <hyperlink ref="F259" r:id="rId1042" display="http://maps.google.com/?output=embed&amp;q=41.63619444,-70.24961111" xr:uid="{158FD23E-0F05-44E7-A767-C39AA279619F}"/>
    <hyperlink ref="G259" r:id="rId1043" display="http://maps.google.com/?output=embed&amp;q=41.63619444,-70.24961111" xr:uid="{C7550901-080B-4701-893A-A234B15DC375}"/>
    <hyperlink ref="P259" r:id="rId1044" display="http://www.usharbormaster.com/secure/AuxAidReport_new.cfm?id=28492" xr:uid="{373FBCDF-79B7-4C3D-9BD1-011E5152EE13}"/>
    <hyperlink ref="E260" r:id="rId1045" display="http://www.usharbormaster.com/secure/auxview.cfm?recordid=28491" xr:uid="{3A1BC8B0-6053-4A3A-AB3B-E258C9CC0504}"/>
    <hyperlink ref="F260" r:id="rId1046" display="http://maps.google.com/?output=embed&amp;q=41.63627778,-70.24894444" xr:uid="{072F0A70-2818-4604-B7DD-A87B73EF426E}"/>
    <hyperlink ref="G260" r:id="rId1047" display="http://maps.google.com/?output=embed&amp;q=41.63627778,-70.24894444" xr:uid="{8D05EFD2-2FED-46A9-82FB-E90E3F851C6D}"/>
    <hyperlink ref="P260" r:id="rId1048" display="http://www.usharbormaster.com/secure/AuxAidReport_new.cfm?id=28491" xr:uid="{70EA240D-584F-453F-846B-AD5D0C770805}"/>
    <hyperlink ref="E261" r:id="rId1049" display="http://www.usharbormaster.com/secure/auxview.cfm?recordid=28490" xr:uid="{6A0B542F-2EAF-48BF-A295-D3AA7D5A549D}"/>
    <hyperlink ref="F261" r:id="rId1050" display="http://maps.google.com/?output=embed&amp;q=41.63673333,-70.24818333" xr:uid="{A486274F-6F91-408E-A971-103DCB88563A}"/>
    <hyperlink ref="G261" r:id="rId1051" display="http://maps.google.com/?output=embed&amp;q=41.63673333,-70.24818333" xr:uid="{A6B3E409-884F-4036-B17D-AAB8955B0817}"/>
    <hyperlink ref="P261" r:id="rId1052" display="http://www.usharbormaster.com/secure/AuxAidReport_new.cfm?id=28490" xr:uid="{1D912BB3-32DD-4745-AF46-C808A951E95E}"/>
    <hyperlink ref="E262" r:id="rId1053" display="http://www.usharbormaster.com/secure/auxview.cfm?recordid=28489" xr:uid="{29F9C3F4-44B6-4D4B-81FE-3D5FE47FD9F9}"/>
    <hyperlink ref="F262" r:id="rId1054" display="http://maps.google.com/?output=embed&amp;q=41.63688333,-70.24721667" xr:uid="{E7C8C42B-962B-4332-8F37-E53AEEBDDC83}"/>
    <hyperlink ref="G262" r:id="rId1055" display="http://maps.google.com/?output=embed&amp;q=41.63688333,-70.24721667" xr:uid="{AD13C877-77D7-4003-987E-3E0FC3331EA1}"/>
    <hyperlink ref="P262" r:id="rId1056" display="http://www.usharbormaster.com/secure/AuxAidReport_new.cfm?id=28489" xr:uid="{9F9DBAFC-24D5-45AB-B304-4B5B6C4CB8F7}"/>
    <hyperlink ref="E263" r:id="rId1057" display="http://www.usharbormaster.com/secure/auxview.cfm?recordid=28488" xr:uid="{133BB10D-D3E1-48C0-8E91-A0AF44F69463}"/>
    <hyperlink ref="F263" r:id="rId1058" display="http://maps.google.com/?output=embed&amp;q=41.63711111,-70.24666667" xr:uid="{DE66C93F-E55F-47EE-8055-852544F38244}"/>
    <hyperlink ref="G263" r:id="rId1059" display="http://maps.google.com/?output=embed&amp;q=41.63711111,-70.24666667" xr:uid="{6AB3D128-6606-454B-B3B5-6243BDE5A9AF}"/>
    <hyperlink ref="P263" r:id="rId1060" display="http://www.usharbormaster.com/secure/AuxAidReport_new.cfm?id=28488" xr:uid="{5BF987EA-07EC-44AE-B6CB-72C13ECF8900}"/>
    <hyperlink ref="E264" r:id="rId1061" display="http://www.usharbormaster.com/secure/auxview.cfm?recordid=28495" xr:uid="{72619508-D88F-4ADB-8A97-7631052E9A44}"/>
    <hyperlink ref="F264" r:id="rId1062" display="http://maps.google.com/?output=embed&amp;q=41.63576667,-70.25006667" xr:uid="{BB53D210-CE1C-40EC-A3ED-8EAB67AB609E}"/>
    <hyperlink ref="G264" r:id="rId1063" display="http://maps.google.com/?output=embed&amp;q=41.63576667,-70.25006667" xr:uid="{673562BD-B3B9-44CC-925F-44373C0B84D4}"/>
    <hyperlink ref="P264" r:id="rId1064" display="http://www.usharbormaster.com/secure/AuxAidReport_new.cfm?id=28495" xr:uid="{3C21C0B8-47C8-4080-9C04-8E17CDDE236F}"/>
    <hyperlink ref="E265" r:id="rId1065" display="http://www.usharbormaster.com/secure/auxview.cfm?recordid=44016" xr:uid="{4DEF4FEE-07F0-498B-A9B8-992BCD46FE44}"/>
    <hyperlink ref="F265" r:id="rId1066" display="http://maps.google.com/?output=embed&amp;q=41.51339972,-70.92282083" xr:uid="{1B79D0E1-86B3-44B7-A6DF-98255BBEBF2C}"/>
    <hyperlink ref="G265" r:id="rId1067" display="http://maps.google.com/?output=embed&amp;q=41.51339972,-70.92282083" xr:uid="{74E8732C-C739-4A73-94D2-2D2A4113BF76}"/>
    <hyperlink ref="P265" r:id="rId1068" display="http://www.usharbormaster.com/secure/AuxAidReport_new.cfm?id=44016" xr:uid="{A4AD54C5-BE87-4967-95A1-866C7BA01216}"/>
    <hyperlink ref="E266" r:id="rId1069" display="http://www.usharbormaster.com/secure/auxview.cfm?recordid=26414" xr:uid="{5B1858F4-2536-424C-AD09-36C7BB9FE88E}"/>
    <hyperlink ref="F266" r:id="rId1070" display="http://maps.google.com/?output=embed&amp;q=41.61111111,-70.89722222" xr:uid="{D816EC3B-0917-426B-B888-E65C0566D04B}"/>
    <hyperlink ref="G266" r:id="rId1071" display="http://maps.google.com/?output=embed&amp;q=41.61111111,-70.89722222" xr:uid="{502B6DBE-48ED-48D7-BAE0-3CF86D81404A}"/>
    <hyperlink ref="P266" r:id="rId1072" display="http://www.usharbormaster.com/secure/AuxAidReport_new.cfm?id=26414" xr:uid="{7765B523-BEC9-41C5-A74C-6CA195E2A23B}"/>
    <hyperlink ref="E267" r:id="rId1073" display="http://www.usharbormaster.com/secure/auxview.cfm?recordid=30976" xr:uid="{36D5BD9B-FB80-4792-B0B1-61869E9DEDB3}"/>
    <hyperlink ref="F267" r:id="rId1074" display="http://maps.google.com/?output=embed&amp;q=41.54257944,-70.60745361" xr:uid="{BD73EDA2-4456-40D1-83AB-4DE0E2A6A779}"/>
    <hyperlink ref="G267" r:id="rId1075" display="http://maps.google.com/?output=embed&amp;q=41.54257944,-70.60745361" xr:uid="{C0734520-3487-46C9-9032-0023542215C9}"/>
    <hyperlink ref="P267" r:id="rId1076" display="http://www.usharbormaster.com/secure/AuxAidReport_new.cfm?id=30976" xr:uid="{A4C760D7-8576-44D4-A0C1-5B9EF09FF6B1}"/>
    <hyperlink ref="E268" r:id="rId1077" display="http://www.usharbormaster.com/secure/auxview.cfm?recordid=30975" xr:uid="{232BE2F1-53E7-4F13-8818-72BEE93D2B1B}"/>
    <hyperlink ref="F268" r:id="rId1078" display="http://maps.google.com/?output=embed&amp;q=41.54199861,-70.60829806" xr:uid="{2E02653D-63CE-48A0-A7B4-C79494099932}"/>
    <hyperlink ref="G268" r:id="rId1079" display="http://maps.google.com/?output=embed&amp;q=41.54199861,-70.60829806" xr:uid="{1D7CF589-A534-4F29-A660-24552E9650AF}"/>
    <hyperlink ref="P268" r:id="rId1080" display="http://www.usharbormaster.com/secure/AuxAidReport_new.cfm?id=30975" xr:uid="{C102621D-3529-4396-89FD-458BE171789D}"/>
    <hyperlink ref="E269" r:id="rId1081" display="http://www.usharbormaster.com/secure/auxview.cfm?recordid=28549" xr:uid="{F59105DB-784F-492D-ACA0-B583E24AEF52}"/>
    <hyperlink ref="F269" r:id="rId1082" display="http://maps.google.com/?output=embed&amp;q=41.54170000,-70.60528333" xr:uid="{B9D28D83-BA80-4ACD-B6D1-953535821A4D}"/>
    <hyperlink ref="G269" r:id="rId1083" display="http://maps.google.com/?output=embed&amp;q=41.54170000,-70.60528333" xr:uid="{C39F1E51-7503-41AF-A91F-E87FCBD4ABA4}"/>
    <hyperlink ref="P269" r:id="rId1084" display="http://www.usharbormaster.com/secure/AuxAidReport_new.cfm?id=28549" xr:uid="{C8AE8A1D-CB9F-48AB-AF1A-D873814F133B}"/>
    <hyperlink ref="E270" r:id="rId1085" display="http://www.usharbormaster.com/secure/auxview.cfm?recordid=28878" xr:uid="{7B6E196C-B176-4233-8AFE-80A3B087572A}"/>
    <hyperlink ref="F270" r:id="rId1086" display="http://maps.google.com/?output=embed&amp;q=41.54444444,-70.59444444" xr:uid="{026CAB6B-602A-4AEA-97C6-1002FB377EBA}"/>
    <hyperlink ref="G270" r:id="rId1087" display="http://maps.google.com/?output=embed&amp;q=41.54444444,-70.59444444" xr:uid="{3DFA1BEA-FE43-4B6D-A63D-CEFC48FEB2F9}"/>
    <hyperlink ref="P270" r:id="rId1088" display="http://www.usharbormaster.com/secure/AuxAidReport_new.cfm?id=28878" xr:uid="{09866E8A-0D11-4CC2-9FE1-069DC38136FC}"/>
    <hyperlink ref="E271" r:id="rId1089" display="http://www.usharbormaster.com/secure/auxview.cfm?recordid=30934" xr:uid="{F9AD578F-A0A2-41E3-BE4F-4CD53B28A9C8}"/>
    <hyperlink ref="F271" r:id="rId1090" display="http://maps.google.com/?output=embed&amp;q=41.54250000,-70.60750000" xr:uid="{01C34D8E-1E95-47B3-A06A-EAA1A7523F90}"/>
    <hyperlink ref="G271" r:id="rId1091" display="http://maps.google.com/?output=embed&amp;q=41.54250000,-70.60750000" xr:uid="{F3674399-2566-4AFB-9A8E-841D48A98FC5}"/>
    <hyperlink ref="P271" r:id="rId1092" display="http://www.usharbormaster.com/secure/AuxAidReport_new.cfm?id=30934" xr:uid="{0238DCD3-5C7A-401B-97B2-DDF58DF95D9F}"/>
    <hyperlink ref="E272" r:id="rId1093" display="http://www.usharbormaster.com/secure/auxview.cfm?recordid=28540" xr:uid="{C8C92C00-E2A0-4795-A288-9B72040AF1DD}"/>
    <hyperlink ref="F272" r:id="rId1094" display="http://maps.google.com/?output=embed&amp;q=41.55077778,-70.60122222" xr:uid="{F8A244D0-6F11-4F0E-8C1F-5BE01DD3206B}"/>
    <hyperlink ref="G272" r:id="rId1095" display="http://maps.google.com/?output=embed&amp;q=41.55077778,-70.60122222" xr:uid="{690D1E39-CA94-4027-94CE-25269CF0F691}"/>
    <hyperlink ref="P272" r:id="rId1096" display="http://www.usharbormaster.com/secure/AuxAidReport_new.cfm?id=28540" xr:uid="{2689C4D8-3081-4C99-BD5D-E96818BA9B54}"/>
    <hyperlink ref="E273" r:id="rId1097" display="http://www.usharbormaster.com/secure/auxview.cfm?recordid=29620" xr:uid="{E0EAFE9E-7D9C-4162-A0B6-E1CF2C105466}"/>
    <hyperlink ref="F273" r:id="rId1098" display="http://maps.google.com/?output=embed&amp;q=41.63870000,-70.26211667" xr:uid="{E6AFCC9E-CB7F-4EB2-B052-6A77856B45AE}"/>
    <hyperlink ref="G273" r:id="rId1099" display="http://maps.google.com/?output=embed&amp;q=41.63870000,-70.26211667" xr:uid="{443E43A4-53E6-42F1-B317-D9E3584661D7}"/>
    <hyperlink ref="P273" r:id="rId1100" display="http://www.usharbormaster.com/secure/AuxAidReport_new.cfm?id=29620" xr:uid="{A77E9A88-6FB4-45A6-BAB8-AACA41D0C3D1}"/>
    <hyperlink ref="E274" r:id="rId1101" display="http://www.usharbormaster.com/secure/auxview.cfm?recordid=28355" xr:uid="{0561066B-4467-480A-80DE-D57A276B557F}"/>
    <hyperlink ref="F274" r:id="rId1102" display="http://maps.google.com/?output=embed&amp;q=41.63891667,-70.26505556" xr:uid="{852A10CF-DA97-4F7F-9756-5CB6EE3AF841}"/>
    <hyperlink ref="G274" r:id="rId1103" display="http://maps.google.com/?output=embed&amp;q=41.63891667,-70.26505556" xr:uid="{56BBF187-DCAB-4F40-8004-DF9A91AA7C73}"/>
    <hyperlink ref="P274" r:id="rId1104" display="http://www.usharbormaster.com/secure/AuxAidReport_new.cfm?id=28355" xr:uid="{6C1DFFE3-C8C3-47B3-8CFA-893675E7EA82}"/>
    <hyperlink ref="E275" r:id="rId1105" display="http://www.usharbormaster.com/secure/auxview.cfm?recordid=45107" xr:uid="{7644F981-E0EB-4041-8DEB-F6E2D296F218}"/>
    <hyperlink ref="F275" r:id="rId1106" display="http://maps.google.com/?output=embed&amp;q=41.64944444,-70.63500000" xr:uid="{49739D8C-80DC-433D-AE81-8C43F632D04D}"/>
    <hyperlink ref="G275" r:id="rId1107" display="http://maps.google.com/?output=embed&amp;q=41.64944444,-70.63500000" xr:uid="{1700AEDF-379C-4AF5-8BE3-4C83ABA8C6B0}"/>
    <hyperlink ref="P275" r:id="rId1108" display="http://www.usharbormaster.com/secure/AuxAidReport_new.cfm?id=45107" xr:uid="{56427228-1744-4B4E-B33E-2157BC31384B}"/>
    <hyperlink ref="E276" r:id="rId1109" display="http://www.usharbormaster.com/secure/auxview.cfm?recordid=45106" xr:uid="{02F433AA-0AEB-4289-9554-ACE57D61C32D}"/>
    <hyperlink ref="F276" r:id="rId1110" display="http://maps.google.com/?output=embed&amp;q=41.64972222,-70.63888889" xr:uid="{8DA886B2-EDEE-49D0-A6A1-C761E384E12B}"/>
    <hyperlink ref="G276" r:id="rId1111" display="http://maps.google.com/?output=embed&amp;q=41.64972222,-70.63888889" xr:uid="{B3EDAEF9-4933-4581-81D9-8D1EB373312A}"/>
    <hyperlink ref="P276" r:id="rId1112" display="http://www.usharbormaster.com/secure/AuxAidReport_new.cfm?id=45106" xr:uid="{9606D2A2-6587-4B6E-871C-7F26FA52EC74}"/>
    <hyperlink ref="E277" r:id="rId1113" display="http://www.usharbormaster.com/secure/auxview.cfm?recordid=45110" xr:uid="{D9B1D7DE-DD4B-4396-9727-404C9F76E1CB}"/>
    <hyperlink ref="F277" r:id="rId1114" display="http://maps.google.com/?output=embed&amp;q=41.61750000,-70.63527778" xr:uid="{FA94C273-ABEB-4F7B-BA0B-6B638F8EDFEE}"/>
    <hyperlink ref="G277" r:id="rId1115" display="http://maps.google.com/?output=embed&amp;q=41.61750000,-70.63527778" xr:uid="{09C87BAC-C6FE-4E0F-B097-A1A5E5676512}"/>
    <hyperlink ref="P277" r:id="rId1116" display="http://www.usharbormaster.com/secure/AuxAidReport_new.cfm?id=45110" xr:uid="{640FA07F-F250-4399-8D1F-49B484C8CF6B}"/>
    <hyperlink ref="E278" r:id="rId1117" display="http://www.usharbormaster.com/secure/auxview.cfm?recordid=45109" xr:uid="{9DFC2C1A-90ED-44E7-82CC-4B22FD381E07}"/>
    <hyperlink ref="F278" r:id="rId1118" display="http://maps.google.com/?output=embed&amp;q=41.65083333,-70.63583333" xr:uid="{C87A869F-EE1D-459C-8045-8190E2A43DD7}"/>
    <hyperlink ref="G278" r:id="rId1119" display="http://maps.google.com/?output=embed&amp;q=41.65083333,-70.63583333" xr:uid="{7721AFAB-CC16-474C-B6E1-B63541B0315D}"/>
    <hyperlink ref="P278" r:id="rId1120" display="http://www.usharbormaster.com/secure/AuxAidReport_new.cfm?id=45109" xr:uid="{5B7E33EA-D608-4291-9E95-94CE1A224A1B}"/>
    <hyperlink ref="E279" r:id="rId1121" display="http://www.usharbormaster.com/secure/auxview.cfm?recordid=25209" xr:uid="{CEB1A517-62E1-4AD6-B119-CABD06C3987E}"/>
    <hyperlink ref="F279" r:id="rId1122" display="http://maps.google.com/?output=embed&amp;q=41.65056667,-70.63556667" xr:uid="{FAF5F36F-19DB-48EF-AE77-184E203DDF9E}"/>
    <hyperlink ref="G279" r:id="rId1123" display="http://maps.google.com/?output=embed&amp;q=41.65056667,-70.63556667" xr:uid="{E55D6E33-8D4C-455E-8AD6-1C9CB08525AC}"/>
    <hyperlink ref="P279" r:id="rId1124" display="http://www.usharbormaster.com/secure/AuxAidReport_new.cfm?id=25209" xr:uid="{6DBE0BA0-739C-44F1-8245-88AFF0317C89}"/>
    <hyperlink ref="E280" r:id="rId1125" display="http://www.usharbormaster.com/secure/auxview.cfm?recordid=25210" xr:uid="{54AFEA22-AB39-4E94-AB17-07E69EB863DC}"/>
    <hyperlink ref="F280" r:id="rId1126" display="http://maps.google.com/?output=embed&amp;q=41.65051667,-70.63528333" xr:uid="{D0B8AE11-6CD0-4A1D-8F1D-607835530D1D}"/>
    <hyperlink ref="G280" r:id="rId1127" display="http://maps.google.com/?output=embed&amp;q=41.65051667,-70.63528333" xr:uid="{74B23040-55A1-43E8-BEAD-5B8746023D06}"/>
    <hyperlink ref="P280" r:id="rId1128" display="http://www.usharbormaster.com/secure/AuxAidReport_new.cfm?id=25210" xr:uid="{8E0D9EF5-675D-44B3-8888-770308BC2F0E}"/>
    <hyperlink ref="E281" r:id="rId1129" display="http://www.usharbormaster.com/secure/auxview.cfm?recordid=28125" xr:uid="{EFA4790F-C04E-4D1F-B402-9D87C345AF3A}"/>
    <hyperlink ref="F281" r:id="rId1130" display="http://maps.google.com/?output=embed&amp;q=41.66518333,-70.02935000" xr:uid="{8DCBD54D-344A-45E0-A5FB-A63885C332E8}"/>
    <hyperlink ref="G281" r:id="rId1131" display="http://maps.google.com/?output=embed&amp;q=41.66518333,-70.02935000" xr:uid="{771BE354-6A57-4270-9D93-E02A7D9C8852}"/>
    <hyperlink ref="P281" r:id="rId1132" display="http://www.usharbormaster.com/secure/AuxAidReport_new.cfm?id=28125" xr:uid="{739956CC-AC29-4359-AF66-32BD3D5371F7}"/>
    <hyperlink ref="E282" r:id="rId1133" display="http://www.usharbormaster.com/secure/auxview.cfm?recordid=23713" xr:uid="{6FEBA860-33A0-443F-9E9A-40B2CB3E49CB}"/>
    <hyperlink ref="F282" r:id="rId1134" display="http://maps.google.com/?output=embed&amp;q=41.67158333,-70.16733333" xr:uid="{BC210C4D-ACE6-423D-837D-0DD37D1B31F4}"/>
    <hyperlink ref="G282" r:id="rId1135" display="http://maps.google.com/?output=embed&amp;q=41.67158333,-70.16733333" xr:uid="{E5E33896-6F7E-4924-B3EC-75483FACB982}"/>
    <hyperlink ref="P282" r:id="rId1136" display="http://www.usharbormaster.com/secure/AuxAidReport_new.cfm?id=23713" xr:uid="{C3B6A7A5-95BE-4E02-AEF4-4E3A54B9257A}"/>
    <hyperlink ref="E283" r:id="rId1137" display="http://www.usharbormaster.com/secure/auxview.cfm?recordid=23714" xr:uid="{D5E82F2D-E9E0-49C6-85D0-5DB1349C499D}"/>
    <hyperlink ref="F283" r:id="rId1138" display="http://maps.google.com/?output=embed&amp;q=41.67083333,-70.16588889" xr:uid="{F09062F9-A6DB-4FF6-A3D4-8BE89ADE8FB8}"/>
    <hyperlink ref="G283" r:id="rId1139" display="http://maps.google.com/?output=embed&amp;q=41.67083333,-70.16588889" xr:uid="{401CCAB6-72AA-40F7-808D-A5EA86685B0D}"/>
    <hyperlink ref="P283" r:id="rId1140" display="http://www.usharbormaster.com/secure/AuxAidReport_new.cfm?id=23714" xr:uid="{51E60B00-C69B-4051-B497-DD47AF474566}"/>
    <hyperlink ref="E284" r:id="rId1141" display="http://www.usharbormaster.com/secure/auxview.cfm?recordid=23712" xr:uid="{9C1F7CBC-696A-45FD-94C5-CC22CF779AB0}"/>
    <hyperlink ref="F284" r:id="rId1142" display="http://maps.google.com/?output=embed&amp;q=41.67300000,-70.17038889" xr:uid="{E1733138-2ECE-4E8D-B5A9-60CB71D9D08E}"/>
    <hyperlink ref="G284" r:id="rId1143" display="http://maps.google.com/?output=embed&amp;q=41.67300000,-70.17038889" xr:uid="{CC7AB658-2D44-41F3-BDD3-68E6B82ED3AF}"/>
    <hyperlink ref="P284" r:id="rId1144" display="http://www.usharbormaster.com/secure/AuxAidReport_new.cfm?id=23712" xr:uid="{8886BE5D-11EA-45F9-81D1-33CA69E3D067}"/>
    <hyperlink ref="E285" r:id="rId1145" display="http://www.usharbormaster.com/secure/auxview.cfm?recordid=27700" xr:uid="{8A24B114-8F68-4692-821F-FF369EB6097A}"/>
    <hyperlink ref="F285" r:id="rId1146" display="http://maps.google.com/?output=embed&amp;q=41.67325000,-70.17050000" xr:uid="{69DEC883-97E3-4202-9C3C-FA1D7068F8CC}"/>
    <hyperlink ref="G285" r:id="rId1147" display="http://maps.google.com/?output=embed&amp;q=41.67325000,-70.17050000" xr:uid="{D5354DC6-9626-45B3-8345-BD09C5D06208}"/>
    <hyperlink ref="P285" r:id="rId1148" display="http://www.usharbormaster.com/secure/AuxAidReport_new.cfm?id=27700" xr:uid="{E6C9A43F-9031-4100-851F-0B0F646805A7}"/>
    <hyperlink ref="E286" r:id="rId1149" display="http://www.usharbormaster.com/secure/auxview.cfm?recordid=28592" xr:uid="{6D0B84B0-8306-4703-AA81-41CE05CF956D}"/>
    <hyperlink ref="F286" r:id="rId1150" display="http://maps.google.com/?output=embed&amp;q=41.67327778,-70.16875000" xr:uid="{BFA7F5F8-B69F-4995-B685-1DF16889A53B}"/>
    <hyperlink ref="G286" r:id="rId1151" display="http://maps.google.com/?output=embed&amp;q=41.67327778,-70.16875000" xr:uid="{A6599D98-78EC-4A47-B4E8-AB484234300F}"/>
    <hyperlink ref="P286" r:id="rId1152" display="http://www.usharbormaster.com/secure/AuxAidReport_new.cfm?id=28592" xr:uid="{218A996F-2F67-42FB-B082-A0A3A46C8D90}"/>
    <hyperlink ref="E287" r:id="rId1153" display="http://www.usharbormaster.com/secure/auxview.cfm?recordid=27688" xr:uid="{E7862CD5-A309-4F49-849F-73C3BA5812CB}"/>
    <hyperlink ref="F287" r:id="rId1154" display="http://maps.google.com/?output=embed&amp;q=41.67025000,-70.16472222" xr:uid="{E941E096-BEEB-4807-959A-D04E477BA124}"/>
    <hyperlink ref="G287" r:id="rId1155" display="http://maps.google.com/?output=embed&amp;q=41.67025000,-70.16472222" xr:uid="{BC57090C-825B-4176-AA1E-D44DADEE472C}"/>
    <hyperlink ref="P287" r:id="rId1156" display="http://www.usharbormaster.com/secure/AuxAidReport_new.cfm?id=27688" xr:uid="{4DF66E3E-4490-47D9-8819-65675C71E8D0}"/>
    <hyperlink ref="E288" r:id="rId1157" display="http://www.usharbormaster.com/secure/auxview.cfm?recordid=30140" xr:uid="{F5CF2871-9CEC-4B75-B397-6E6EF604192E}"/>
    <hyperlink ref="F288" r:id="rId1158" display="http://maps.google.com/?output=embed&amp;q=41.67141667,-70.16697222" xr:uid="{03AB8A57-9BB4-445A-B8A7-2D7B054B9B10}"/>
    <hyperlink ref="G288" r:id="rId1159" display="http://maps.google.com/?output=embed&amp;q=41.67141667,-70.16697222" xr:uid="{A516D14E-8F63-476F-B85A-020124E6F92B}"/>
    <hyperlink ref="P288" r:id="rId1160" display="http://www.usharbormaster.com/secure/AuxAidReport_new.cfm?id=30140" xr:uid="{EE329EB5-BCC7-48EE-AFC3-C401C5224E53}"/>
    <hyperlink ref="E289" r:id="rId1161" display="http://www.usharbormaster.com/secure/auxview.cfm?recordid=23824" xr:uid="{AE35AA46-B408-4BB0-B056-12B2C5D05CBB}"/>
    <hyperlink ref="F289" r:id="rId1162" display="http://maps.google.com/?output=embed&amp;q=41.73601667,-70.62336667" xr:uid="{4C0ABF2E-25D9-4F89-B3DA-04293B655AF4}"/>
    <hyperlink ref="G289" r:id="rId1163" display="http://maps.google.com/?output=embed&amp;q=41.73601667,-70.62336667" xr:uid="{8315A347-E679-418E-A6A3-4DE6F3294A51}"/>
    <hyperlink ref="P289" r:id="rId1164" display="http://www.usharbormaster.com/secure/AuxAidReport_new.cfm?id=23824" xr:uid="{5C2898D2-9C3F-4447-B157-01FADAC31C1D}"/>
    <hyperlink ref="E290" r:id="rId1165" display="http://www.usharbormaster.com/secure/auxview.cfm?recordid=23825" xr:uid="{5F094AFE-B624-455F-830A-871F4B918DF1}"/>
    <hyperlink ref="F290" r:id="rId1166" display="http://maps.google.com/?output=embed&amp;q=41.73583333,-70.62351667" xr:uid="{9EFFE4D5-2843-4C50-B02E-E89D2E0D00A7}"/>
    <hyperlink ref="G290" r:id="rId1167" display="http://maps.google.com/?output=embed&amp;q=41.73583333,-70.62351667" xr:uid="{C8AF3B19-C337-4783-8890-3D448D7B7BC6}"/>
    <hyperlink ref="P290" r:id="rId1168" display="http://www.usharbormaster.com/secure/AuxAidReport_new.cfm?id=23825" xr:uid="{B0216100-2977-466B-AA15-DE9238C8E9FC}"/>
    <hyperlink ref="E291" r:id="rId1169" display="http://www.usharbormaster.com/secure/auxview.cfm?recordid=23826" xr:uid="{4A290C5B-5A0B-4833-9CE1-8A4B56430441}"/>
    <hyperlink ref="F291" r:id="rId1170" display="http://maps.google.com/?output=embed&amp;q=41.73483333,-70.62143333" xr:uid="{159037FB-1B03-4D35-98EE-D9ED9EEA9715}"/>
    <hyperlink ref="G291" r:id="rId1171" display="http://maps.google.com/?output=embed&amp;q=41.73483333,-70.62143333" xr:uid="{BD8FB736-F8C2-4342-966A-372D6DC72D33}"/>
    <hyperlink ref="P291" r:id="rId1172" display="http://www.usharbormaster.com/secure/AuxAidReport_new.cfm?id=23826" xr:uid="{25892673-0AEB-4AD0-97DB-D5AACC462E74}"/>
    <hyperlink ref="E292" r:id="rId1173" display="http://www.usharbormaster.com/secure/auxview.cfm?recordid=23828" xr:uid="{865543CE-894D-49E6-AA54-0C884CB9D934}"/>
    <hyperlink ref="F292" r:id="rId1174" display="http://maps.google.com/?output=embed&amp;q=41.52313806,-70.67107222" xr:uid="{9B357604-4561-4319-903C-6E6EAEC6BD04}"/>
    <hyperlink ref="G292" r:id="rId1175" display="http://maps.google.com/?output=embed&amp;q=41.52313806,-70.67107222" xr:uid="{421F5964-F269-466D-A988-9F43661CFDFB}"/>
    <hyperlink ref="P292" r:id="rId1176" display="http://www.usharbormaster.com/secure/AuxAidReport_new.cfm?id=23828" xr:uid="{0E9B0F6D-5A43-46EA-951D-1744B499C7FB}"/>
    <hyperlink ref="E293" r:id="rId1177" display="http://www.usharbormaster.com/secure/auxview.cfm?recordid=26602" xr:uid="{7361CD31-32EF-4B48-920B-ADFA2DB9C28B}"/>
    <hyperlink ref="F293" r:id="rId1178" display="http://maps.google.com/?output=embed&amp;q=41.52282528,-70.67147444" xr:uid="{1FE09110-510D-4499-9E65-E83AF3FFC3C2}"/>
    <hyperlink ref="G293" r:id="rId1179" display="http://maps.google.com/?output=embed&amp;q=41.52282528,-70.67147444" xr:uid="{DE7371CA-4297-414A-B4B4-E8AED1A12301}"/>
    <hyperlink ref="P293" r:id="rId1180" display="http://www.usharbormaster.com/secure/AuxAidReport_new.cfm?id=26602" xr:uid="{48357493-2BB0-4349-9837-9FEA40883990}"/>
    <hyperlink ref="E294" r:id="rId1181" display="http://www.usharbormaster.com/secure/auxview.cfm?recordid=44083" xr:uid="{775C0EDC-3B34-4BEA-98CE-5666D9F70272}"/>
    <hyperlink ref="F294" r:id="rId1182" display="http://maps.google.com/?output=embed&amp;q=41.52265000,-70.67145250" xr:uid="{A50E7053-9363-4F83-A877-1876FF5C8CE8}"/>
    <hyperlink ref="G294" r:id="rId1183" display="http://maps.google.com/?output=embed&amp;q=41.52265000,-70.67145250" xr:uid="{F74FABBE-7C87-465B-9686-37E04E04A620}"/>
    <hyperlink ref="P294" r:id="rId1184" display="http://www.usharbormaster.com/secure/AuxAidReport_new.cfm?id=44083" xr:uid="{11C966E5-7C11-453E-8B30-035E2F5B06BF}"/>
    <hyperlink ref="E295" r:id="rId1185" display="http://www.usharbormaster.com/secure/auxview.cfm?recordid=44084" xr:uid="{FD22BB5E-9524-40C5-903F-2C84D1DB43DE}"/>
    <hyperlink ref="F295" r:id="rId1186" display="http://maps.google.com/?output=embed&amp;q=41.52238444,-70.67142750" xr:uid="{F535201D-8279-4FAE-8E6C-9F30537553E6}"/>
    <hyperlink ref="G295" r:id="rId1187" display="http://maps.google.com/?output=embed&amp;q=41.52238444,-70.67142750" xr:uid="{C7656184-CA19-4131-BC6F-413AA44792DC}"/>
    <hyperlink ref="P295" r:id="rId1188" display="http://www.usharbormaster.com/secure/AuxAidReport_new.cfm?id=44084" xr:uid="{7A65D8A5-6F3A-4D17-B15F-6732057E78A4}"/>
    <hyperlink ref="E296" r:id="rId1189" display="http://www.usharbormaster.com/secure/auxview.cfm?recordid=23829" xr:uid="{762DF777-EF7C-488E-8B75-C10CB510CFA6}"/>
    <hyperlink ref="F296" r:id="rId1190" display="http://maps.google.com/?output=embed&amp;q=41.52223028,-70.67131222" xr:uid="{39AA52EE-D396-49C3-88F7-F05EDD506CAC}"/>
    <hyperlink ref="G296" r:id="rId1191" display="http://maps.google.com/?output=embed&amp;q=41.52223028,-70.67131222" xr:uid="{114AC34D-9891-47AE-9F09-1FB099545414}"/>
    <hyperlink ref="P296" r:id="rId1192" display="http://www.usharbormaster.com/secure/AuxAidReport_new.cfm?id=23829" xr:uid="{1E321563-3D1E-4D81-B45B-A753633FE802}"/>
    <hyperlink ref="E297" r:id="rId1193" display="http://www.usharbormaster.com/secure/auxview.cfm?recordid=23830" xr:uid="{F12F3D9A-F4AF-4527-9912-39869ABD606D}"/>
    <hyperlink ref="F297" r:id="rId1194" display="http://maps.google.com/?output=embed&amp;q=41.52200528,-70.67096778" xr:uid="{60C4E4E1-8819-44CB-82C5-A2EAE0BC9F57}"/>
    <hyperlink ref="G297" r:id="rId1195" display="http://maps.google.com/?output=embed&amp;q=41.52200528,-70.67096778" xr:uid="{D4685482-408A-4A92-A7F9-2DB0F44CCA8C}"/>
    <hyperlink ref="P297" r:id="rId1196" display="http://www.usharbormaster.com/secure/AuxAidReport_new.cfm?id=23830" xr:uid="{B86F2B12-BA33-4757-83BB-CBDE9F6C7CC3}"/>
    <hyperlink ref="E298" r:id="rId1197" display="http://www.usharbormaster.com/secure/auxview.cfm?recordid=26113" xr:uid="{C49449FD-FB98-4F22-91E4-9CD3E99A96F3}"/>
    <hyperlink ref="F298" r:id="rId1198" display="http://maps.google.com/?output=embed&amp;q=41.54755556,-70.58211111" xr:uid="{C6BD390E-51BB-46CE-8707-3AF16BC310DE}"/>
    <hyperlink ref="G298" r:id="rId1199" display="http://maps.google.com/?output=embed&amp;q=41.54755556,-70.58211111" xr:uid="{64185825-9FB9-42DB-9066-EE597E65E58A}"/>
    <hyperlink ref="P298" r:id="rId1200" display="http://www.usharbormaster.com/secure/AuxAidReport_new.cfm?id=26113" xr:uid="{290A03AF-1599-4CAF-B706-B07A83183E91}"/>
    <hyperlink ref="E299" r:id="rId1201" display="http://www.usharbormaster.com/secure/auxview.cfm?recordid=26114" xr:uid="{F362D4A9-32E9-4112-9FDD-9BD761C79647}"/>
    <hyperlink ref="F299" r:id="rId1202" display="http://maps.google.com/?output=embed&amp;q=41.54755000,-70.58183333" xr:uid="{CFD45DB8-9C31-4FED-8121-E07340B6AB31}"/>
    <hyperlink ref="G299" r:id="rId1203" display="http://maps.google.com/?output=embed&amp;q=41.54755000,-70.58183333" xr:uid="{98D65A25-CB15-45F0-9D4E-2B2CDCFF4FE5}"/>
    <hyperlink ref="P299" r:id="rId1204" display="http://www.usharbormaster.com/secure/AuxAidReport_new.cfm?id=26114" xr:uid="{425F6CF5-81DA-46DE-8CD2-A45979D9A8F7}"/>
    <hyperlink ref="E300" r:id="rId1205" display="http://www.usharbormaster.com/secure/auxview.cfm?recordid=26118" xr:uid="{B1F1E6C3-54F4-4909-A8D0-4408B643BCD4}"/>
    <hyperlink ref="F300" r:id="rId1206" display="http://maps.google.com/?output=embed&amp;q=41.54897222,-70.58297222" xr:uid="{5F4851E8-E8DD-44FD-AF5F-7DCBF6195F8B}"/>
    <hyperlink ref="G300" r:id="rId1207" display="http://maps.google.com/?output=embed&amp;q=41.54897222,-70.58297222" xr:uid="{5FD4489F-D566-4087-9AFD-33DA86BD0B45}"/>
    <hyperlink ref="P300" r:id="rId1208" display="http://www.usharbormaster.com/secure/AuxAidReport_new.cfm?id=26118" xr:uid="{37DB6632-FEA8-4ED0-A1DC-A5CDBD053E5E}"/>
    <hyperlink ref="E301" r:id="rId1209" display="http://www.usharbormaster.com/secure/auxview.cfm?recordid=26119" xr:uid="{9A7FAC41-6033-496F-A634-58AD500AD01A}"/>
    <hyperlink ref="F301" r:id="rId1210" display="http://maps.google.com/?output=embed&amp;q=41.54890000,-70.58315000" xr:uid="{E7B87579-5724-441C-BACF-3EA0CF079F2B}"/>
    <hyperlink ref="G301" r:id="rId1211" display="http://maps.google.com/?output=embed&amp;q=41.54890000,-70.58315000" xr:uid="{9E6B00D5-F1B2-42C9-8C21-2BEE52CD3A7E}"/>
    <hyperlink ref="P301" r:id="rId1212" display="http://www.usharbormaster.com/secure/AuxAidReport_new.cfm?id=26119" xr:uid="{34BA21A0-4347-4B6D-896B-2E8B9310BBF3}"/>
    <hyperlink ref="E302" r:id="rId1213" display="http://www.usharbormaster.com/secure/auxview.cfm?recordid=28548" xr:uid="{569E65A4-FD7D-44E9-82E7-7256588115F0}"/>
    <hyperlink ref="F302" r:id="rId1214" display="http://maps.google.com/?output=embed&amp;q=41.54883333,-70.58263889" xr:uid="{52746089-3AF8-4588-9662-9E9ECFEFC14D}"/>
    <hyperlink ref="G302" r:id="rId1215" display="http://maps.google.com/?output=embed&amp;q=41.54883333,-70.58263889" xr:uid="{8F3340E5-596A-4BE8-8816-F5327856C1AA}"/>
    <hyperlink ref="P302" r:id="rId1216" display="http://www.usharbormaster.com/secure/AuxAidReport_new.cfm?id=28548" xr:uid="{53F5FE2E-D15D-46AE-B9D2-273836064163}"/>
    <hyperlink ref="E303" r:id="rId1217" display="http://www.usharbormaster.com/secure/auxview.cfm?recordid=31046" xr:uid="{491C877F-994F-4821-929D-0F2B59D455FD}"/>
    <hyperlink ref="F303" r:id="rId1218" display="http://maps.google.com/?output=embed&amp;q=41.54505750,-70.58019083" xr:uid="{ECD60640-EF16-4F02-B40A-65750AA18440}"/>
    <hyperlink ref="G303" r:id="rId1219" display="http://maps.google.com/?output=embed&amp;q=41.54505750,-70.58019083" xr:uid="{E4DF76A9-2C98-4B16-9162-C33008C503C6}"/>
    <hyperlink ref="P303" r:id="rId1220" display="http://www.usharbormaster.com/secure/AuxAidReport_new.cfm?id=31046" xr:uid="{80840EC2-AEFC-4467-892C-688BFCF7CDB6}"/>
    <hyperlink ref="E304" r:id="rId1221" display="http://www.usharbormaster.com/secure/auxview.cfm?recordid=41294" xr:uid="{4F6F5290-6011-4977-8310-16FFBCDCEBC1}"/>
    <hyperlink ref="F304" r:id="rId1222" display="http://maps.google.com/?output=embed&amp;q=41.54403611,-70.58065278" xr:uid="{9D6CF6F6-98DF-48C2-B99F-6D3CCAEC29CD}"/>
    <hyperlink ref="G304" r:id="rId1223" display="http://maps.google.com/?output=embed&amp;q=41.54403611,-70.58065278" xr:uid="{0021FCBC-3B17-4D86-BE40-C402983E225C}"/>
    <hyperlink ref="P304" r:id="rId1224" display="http://www.usharbormaster.com/secure/AuxAidReport_new.cfm?id=41294" xr:uid="{2BBBDDE1-B6A4-4B62-B77E-AB9268878B0C}"/>
    <hyperlink ref="E305" r:id="rId1225" display="http://www.usharbormaster.com/secure/auxview.cfm?recordid=26336" xr:uid="{A1EDF28C-A655-44A2-A5C9-58E2BD960EF8}"/>
    <hyperlink ref="F305" r:id="rId1226" display="http://maps.google.com/?output=embed&amp;q=41.56073611,-70.51216667" xr:uid="{385BFA86-A92C-49E1-AF13-3890554C50B7}"/>
    <hyperlink ref="G305" r:id="rId1227" display="http://maps.google.com/?output=embed&amp;q=41.56073611,-70.51216667" xr:uid="{9DE3CB61-ACAD-4564-B1F8-044FA56FCE8C}"/>
    <hyperlink ref="P305" r:id="rId1228" display="http://www.usharbormaster.com/secure/AuxAidReport_new.cfm?id=26336" xr:uid="{00A1B046-690D-4605-B117-C9C78F2EB457}"/>
    <hyperlink ref="E306" r:id="rId1229" display="http://www.usharbormaster.com/secure/auxview.cfm?recordid=26337" xr:uid="{5B061CF4-69DF-4853-A39D-60A3A3529AFE}"/>
    <hyperlink ref="F306" r:id="rId1230" display="http://maps.google.com/?output=embed&amp;q=41.56431667,-70.50676667" xr:uid="{5B50663B-DAE4-4366-AD3B-72545E082B56}"/>
    <hyperlink ref="G306" r:id="rId1231" display="http://maps.google.com/?output=embed&amp;q=41.56431667,-70.50676667" xr:uid="{A907D8D2-B248-4CE4-A35B-A6A5756FB3CA}"/>
    <hyperlink ref="P306" r:id="rId1232" display="http://www.usharbormaster.com/secure/AuxAidReport_new.cfm?id=26337" xr:uid="{712C31C6-A097-436E-8DE1-019641BA3826}"/>
    <hyperlink ref="E307" r:id="rId1233" display="http://www.usharbormaster.com/secure/auxview.cfm?recordid=26335" xr:uid="{B1176E72-9054-4C54-AD6D-366977BC338D}"/>
    <hyperlink ref="F307" r:id="rId1234" display="http://maps.google.com/?output=embed&amp;q=41.56090000,-70.51173889" xr:uid="{FC0B53C0-E1D3-463A-A77F-5F92D79BD8C4}"/>
    <hyperlink ref="G307" r:id="rId1235" display="http://maps.google.com/?output=embed&amp;q=41.56090000,-70.51173889" xr:uid="{CE0B2E14-907E-438C-B3FD-B9BF567D70FD}"/>
    <hyperlink ref="P307" r:id="rId1236" display="http://www.usharbormaster.com/secure/AuxAidReport_new.cfm?id=26335" xr:uid="{F4B23A7A-1960-48B5-A389-A6F7B71457DC}"/>
    <hyperlink ref="E308" r:id="rId1237" display="http://www.usharbormaster.com/secure/auxview.cfm?recordid=42687" xr:uid="{13A20124-030F-435E-B509-E2D0148FC677}"/>
    <hyperlink ref="F308" r:id="rId1238" display="http://maps.google.com/?output=embed&amp;q=41.56095000,-70.51130000" xr:uid="{1A7A1E8A-88BD-4753-A954-FF182270411F}"/>
    <hyperlink ref="G308" r:id="rId1239" display="http://maps.google.com/?output=embed&amp;q=41.56095000,-70.51130000" xr:uid="{1B0B8D37-D077-4C1F-8C73-5474C9B87B77}"/>
    <hyperlink ref="P308" r:id="rId1240" display="http://www.usharbormaster.com/secure/AuxAidReport_new.cfm?id=42687" xr:uid="{455DD77E-504D-4965-B6E0-DD5A1A88A221}"/>
    <hyperlink ref="E309" r:id="rId1241" display="http://www.usharbormaster.com/secure/auxview.cfm?recordid=26454" xr:uid="{FAA11668-FC59-496E-87D4-9A9AB31FE427}"/>
    <hyperlink ref="F309" r:id="rId1242" display="http://maps.google.com/?output=embed&amp;q=41.58819444,-70.65375000" xr:uid="{CF7AAE11-E9B0-48A5-B30B-924B3C19FA46}"/>
    <hyperlink ref="G309" r:id="rId1243" display="http://maps.google.com/?output=embed&amp;q=41.58819444,-70.65375000" xr:uid="{0109FE4C-0505-4E0C-A14B-F3C686D33030}"/>
    <hyperlink ref="P309" r:id="rId1244" display="http://www.usharbormaster.com/secure/AuxAidReport_new.cfm?id=26454" xr:uid="{F2702C79-F840-477D-9BC6-3513C057072B}"/>
    <hyperlink ref="E310" r:id="rId1245" display="http://www.usharbormaster.com/secure/auxview.cfm?recordid=28543" xr:uid="{FBC4DF91-66B3-42E3-A6A5-7034FF5AB7DF}"/>
    <hyperlink ref="F310" r:id="rId1246" display="http://maps.google.com/?output=embed&amp;q=41.54955556,-70.57102778" xr:uid="{F7F8A808-8DF9-4069-A15E-C4081AF7980E}"/>
    <hyperlink ref="G310" r:id="rId1247" display="http://maps.google.com/?output=embed&amp;q=41.54955556,-70.57102778" xr:uid="{37AD3251-89D3-4D6E-A4BE-C98BF7FF059B}"/>
    <hyperlink ref="P310" r:id="rId1248" display="http://www.usharbormaster.com/secure/AuxAidReport_new.cfm?id=28543" xr:uid="{87FAE1E9-575F-4C6C-9F20-C62C73A0D890}"/>
    <hyperlink ref="E311" r:id="rId1249" display="http://www.usharbormaster.com/secure/auxview.cfm?recordid=28545" xr:uid="{043F7D89-D0DF-4DB2-8A35-FD3EAC86E279}"/>
    <hyperlink ref="F311" r:id="rId1250" display="http://maps.google.com/?output=embed&amp;q=41.54985000,-70.57116667" xr:uid="{0EE3B712-7898-4E05-A05D-D231288BF1AA}"/>
    <hyperlink ref="G311" r:id="rId1251" display="http://maps.google.com/?output=embed&amp;q=41.54985000,-70.57116667" xr:uid="{E2A30738-F347-44BD-B573-437A12E0CEA2}"/>
    <hyperlink ref="P311" r:id="rId1252" display="http://www.usharbormaster.com/secure/AuxAidReport_new.cfm?id=28545" xr:uid="{F28657A5-CF6A-4C09-8887-43F79FAD5482}"/>
    <hyperlink ref="E312" r:id="rId1253" display="http://www.usharbormaster.com/secure/auxview.cfm?recordid=26074" xr:uid="{9A8A94D6-9406-453A-8C54-84163CDEE92A}"/>
    <hyperlink ref="F312" r:id="rId1254" display="http://maps.google.com/?output=embed&amp;q=41.54730000,-70.57076667" xr:uid="{B0031237-9A7D-4D78-83A8-5EE8370BDB4D}"/>
    <hyperlink ref="G312" r:id="rId1255" display="http://maps.google.com/?output=embed&amp;q=41.54730000,-70.57076667" xr:uid="{3CD05451-CFC1-4FC2-A931-35C1112E58D1}"/>
    <hyperlink ref="P312" r:id="rId1256" display="http://www.usharbormaster.com/secure/AuxAidReport_new.cfm?id=26074" xr:uid="{002A9D61-D5C9-4FFE-8F4A-FCA027112AB8}"/>
    <hyperlink ref="E313" r:id="rId1257" display="http://www.usharbormaster.com/secure/auxview.cfm?recordid=31045" xr:uid="{2659F4C5-ED87-4208-A032-1D0861C78B4E}"/>
    <hyperlink ref="F313" r:id="rId1258" display="http://maps.google.com/?output=embed&amp;q=41.54730000,-70.57076667" xr:uid="{C7F1DEAB-50AD-4379-AEEC-E9FE52C19C0F}"/>
    <hyperlink ref="G313" r:id="rId1259" display="http://maps.google.com/?output=embed&amp;q=41.54730000,-70.57076667" xr:uid="{8824A0DC-B048-426F-B85D-8AB82C4F10DA}"/>
    <hyperlink ref="P313" r:id="rId1260" display="http://www.usharbormaster.com/secure/AuxAidReport_new.cfm?id=31045" xr:uid="{1954E23E-7AF4-46EB-BBAA-880A2BE82D6D}"/>
    <hyperlink ref="E314" r:id="rId1261" display="http://www.usharbormaster.com/secure/auxview.cfm?recordid=43975" xr:uid="{A4C8FB1D-57D0-4E70-900D-FDD3A88BC1BA}"/>
    <hyperlink ref="F314" r:id="rId1262" display="http://maps.google.com/?output=embed&amp;q=41.71247222,-70.30336111" xr:uid="{9BFF17BE-0E15-47F9-B9DF-D7EEFFFEB270}"/>
    <hyperlink ref="G314" r:id="rId1263" display="http://maps.google.com/?output=embed&amp;q=41.71247222,-70.30336111" xr:uid="{3691D36E-C866-45C1-9E74-F6626FFF2C1C}"/>
    <hyperlink ref="P314" r:id="rId1264" display="http://www.usharbormaster.com/secure/AuxAidReport_new.cfm?id=43975" xr:uid="{390C9036-786D-4CBF-B28A-56839AC5F537}"/>
    <hyperlink ref="E315" r:id="rId1265" display="http://www.usharbormaster.com/secure/auxview.cfm?recordid=23878" xr:uid="{CA148C7D-0462-49D0-884D-1DCB80B1A953}"/>
    <hyperlink ref="F315" r:id="rId1266" display="http://maps.google.com/?output=embed&amp;q=41.61444444,-70.26805556" xr:uid="{4045FF3D-195F-4050-B42B-7E13D4EE3260}"/>
    <hyperlink ref="G315" r:id="rId1267" display="http://maps.google.com/?output=embed&amp;q=41.61444444,-70.26805556" xr:uid="{27763BF7-E6BC-4E6E-85F4-1E426C26D1B6}"/>
    <hyperlink ref="P315" r:id="rId1268" display="http://www.usharbormaster.com/secure/AuxAidReport_new.cfm?id=23878" xr:uid="{C7D528C9-8891-4F5E-AE9B-DEC45841B89B}"/>
    <hyperlink ref="E316" r:id="rId1269" display="http://www.usharbormaster.com/secure/auxview.cfm?recordid=27505" xr:uid="{9CB1377A-96E7-4B2A-AC59-6BCD9A1A26E9}"/>
    <hyperlink ref="F316" r:id="rId1270" display="http://maps.google.com/?output=embed&amp;q=41.56983333,-70.50747222" xr:uid="{250977E0-2DA4-4A8A-86CB-40110C940ABE}"/>
    <hyperlink ref="G316" r:id="rId1271" display="http://maps.google.com/?output=embed&amp;q=41.56983333,-70.50747222" xr:uid="{BB764DC2-D2D7-4975-BFE9-3D1A4CE7EA6D}"/>
    <hyperlink ref="P316" r:id="rId1272" display="http://www.usharbormaster.com/secure/AuxAidReport_new.cfm?id=27505" xr:uid="{4D103BD0-2202-4C1A-BAFB-7A0C1C939ABD}"/>
    <hyperlink ref="E317" r:id="rId1273" display="http://www.usharbormaster.com/secure/auxview.cfm?recordid=23994" xr:uid="{34C46441-E7A7-4DE6-B2AC-FB8460EB4E4F}"/>
    <hyperlink ref="F317" r:id="rId1274" display="http://maps.google.com/?output=embed&amp;q=41.71076667,-70.75836667" xr:uid="{21DD1F75-4B15-4B2B-8826-37BB5C03E5E3}"/>
    <hyperlink ref="G317" r:id="rId1275" display="http://maps.google.com/?output=embed&amp;q=41.71076667,-70.75836667" xr:uid="{7B9CBCA7-16CD-4192-A8AC-53A22ACE4774}"/>
    <hyperlink ref="P317" r:id="rId1276" display="http://www.usharbormaster.com/secure/AuxAidReport_new.cfm?id=23994" xr:uid="{FDC9D714-42AB-42CD-8395-03287F621E61}"/>
    <hyperlink ref="E318" r:id="rId1277" display="http://www.usharbormaster.com/secure/auxview.cfm?recordid=23995" xr:uid="{721B0784-05FA-4AD1-92D3-36B52275051A}"/>
    <hyperlink ref="F318" r:id="rId1278" display="http://maps.google.com/?output=embed&amp;q=41.71108333,-70.75771667" xr:uid="{343A6081-65A7-47B7-AD52-DF3E4D09958A}"/>
    <hyperlink ref="G318" r:id="rId1279" display="http://maps.google.com/?output=embed&amp;q=41.71108333,-70.75771667" xr:uid="{2E96CF57-4877-4BC5-B327-0D604A38F461}"/>
    <hyperlink ref="P318" r:id="rId1280" display="http://www.usharbormaster.com/secure/AuxAidReport_new.cfm?id=23995" xr:uid="{B6855B32-3DA9-4DA4-AD48-7CDEF90EBB39}"/>
    <hyperlink ref="E319" r:id="rId1281" display="http://www.usharbormaster.com/secure/auxview.cfm?recordid=23879" xr:uid="{606B9906-8A4C-4768-A7AA-A0510305324C}"/>
    <hyperlink ref="F319" r:id="rId1282" display="http://maps.google.com/?output=embed&amp;q=41.67833333,-70.62472222" xr:uid="{3C0A9F2A-2C29-4225-BCBB-93E1BD9B70CE}"/>
    <hyperlink ref="G319" r:id="rId1283" display="http://maps.google.com/?output=embed&amp;q=41.67833333,-70.62472222" xr:uid="{E4717059-AF6B-4FF9-8137-13719D6E257E}"/>
    <hyperlink ref="P319" r:id="rId1284" display="http://www.usharbormaster.com/secure/AuxAidReport_new.cfm?id=23879" xr:uid="{A7E82273-A1C6-48FD-9B45-E0E8F2157A1E}"/>
    <hyperlink ref="E320" r:id="rId1285" display="http://www.usharbormaster.com/secure/auxview.cfm?recordid=29017" xr:uid="{7412608F-9A3A-47CC-B3F8-355687B7A41C}"/>
    <hyperlink ref="F320" r:id="rId1286" display="http://maps.google.com/?output=embed&amp;q=41.64315000,-70.26261667" xr:uid="{D55608DD-17DD-4AE6-ADAA-507F5934439B}"/>
    <hyperlink ref="G320" r:id="rId1287" display="http://maps.google.com/?output=embed&amp;q=41.64315000,-70.26261667" xr:uid="{7D715DED-F867-4EA7-80F4-F916A577CBFB}"/>
    <hyperlink ref="P320" r:id="rId1288" display="http://www.usharbormaster.com/secure/AuxAidReport_new.cfm?id=29017" xr:uid="{5461D5C8-EEDD-485F-9700-6F5BA7F97735}"/>
    <hyperlink ref="E321" r:id="rId1289" display="http://www.usharbormaster.com/secure/auxview.cfm?recordid=28666" xr:uid="{AD42BCD8-B889-41DB-A65E-3D0B84EC9AAB}"/>
    <hyperlink ref="F321" r:id="rId1290" display="http://maps.google.com/?output=embed&amp;q=41.75416667,-70.19305556" xr:uid="{1D379205-DC71-43F1-968B-5C7C5B16FB08}"/>
    <hyperlink ref="G321" r:id="rId1291" display="http://maps.google.com/?output=embed&amp;q=41.75416667,-70.19305556" xr:uid="{DEA2E40A-D6CB-4D80-9EF6-9BF9FA784F39}"/>
    <hyperlink ref="P321" r:id="rId1292" display="http://www.usharbormaster.com/secure/AuxAidReport_new.cfm?id=28666" xr:uid="{14F90E8C-8FAD-4124-9FDE-FEE57F363171}"/>
    <hyperlink ref="E322" r:id="rId1293" display="http://www.usharbormaster.com/secure/auxview.cfm?recordid=28159" xr:uid="{A78DE7E4-13DA-46BD-982F-6E0B7F28C84B}"/>
    <hyperlink ref="F322" r:id="rId1294" display="http://maps.google.com/?output=embed&amp;q=41.66686389,-69.99479722" xr:uid="{BE515F61-4059-4D3B-B71B-50E785431362}"/>
    <hyperlink ref="G322" r:id="rId1295" display="http://maps.google.com/?output=embed&amp;q=41.66686389,-69.99479722" xr:uid="{4C7003B2-12E4-4C30-B8FC-670E090B2847}"/>
    <hyperlink ref="P322" r:id="rId1296" display="http://www.usharbormaster.com/secure/AuxAidReport_new.cfm?id=28159" xr:uid="{B47457D8-BC0F-4D10-B965-D2D4122CE9DB}"/>
    <hyperlink ref="E323" r:id="rId1297" display="http://www.usharbormaster.com/secure/auxview.cfm?recordid=26371" xr:uid="{152FFA9A-4873-4CE4-AB1F-1B4A6F9F67DA}"/>
    <hyperlink ref="F323" r:id="rId1298" display="http://maps.google.com/?output=embed&amp;q=41.72524722,-69.98894444" xr:uid="{3262D9DF-244D-4E13-9266-6BF32E91944B}"/>
    <hyperlink ref="G323" r:id="rId1299" display="http://maps.google.com/?output=embed&amp;q=41.72524722,-69.98894444" xr:uid="{200E21F2-FB75-4301-A751-C08F7CDF827D}"/>
    <hyperlink ref="P323" r:id="rId1300" display="http://www.usharbormaster.com/secure/AuxAidReport_new.cfm?id=26371" xr:uid="{535952CE-47CA-4A20-A394-4D381DCE3789}"/>
    <hyperlink ref="E324" r:id="rId1301" display="http://www.usharbormaster.com/secure/auxview.cfm?recordid=29103" xr:uid="{F7D252CF-761F-464F-8F2B-2F1C65A0BFE3}"/>
    <hyperlink ref="F324" r:id="rId1302" display="http://maps.google.com/?output=embed&amp;q=41.68165000,-70.62351667" xr:uid="{6CFBA215-8261-4275-BD13-B85B3FEA833D}"/>
    <hyperlink ref="G324" r:id="rId1303" display="http://maps.google.com/?output=embed&amp;q=41.68165000,-70.62351667" xr:uid="{5BBFE6D4-B7AA-4EB9-ACD2-BB92AFC510AF}"/>
    <hyperlink ref="P324" r:id="rId1304" display="http://www.usharbormaster.com/secure/AuxAidReport_new.cfm?id=29103" xr:uid="{E38E0B99-5EDA-4915-9A3D-4A6FD136D1F0}"/>
    <hyperlink ref="E325" r:id="rId1305" display="http://www.usharbormaster.com/secure/auxview.cfm?recordid=29104" xr:uid="{550C10BB-44C8-4C12-95F0-00D14ADF3D18}"/>
    <hyperlink ref="F325" r:id="rId1306" display="http://maps.google.com/?output=embed&amp;q=41.68120000,-70.62293333" xr:uid="{5FFCB618-9B28-49E5-9F27-9C22E9B1A038}"/>
    <hyperlink ref="G325" r:id="rId1307" display="http://maps.google.com/?output=embed&amp;q=41.68120000,-70.62293333" xr:uid="{75525FB9-8FDD-41E1-B3FB-8F0BCA58FC85}"/>
    <hyperlink ref="P325" r:id="rId1308" display="http://www.usharbormaster.com/secure/AuxAidReport_new.cfm?id=29104" xr:uid="{52A85AFA-5CE5-4666-9278-81C13C17EE05}"/>
    <hyperlink ref="E326" r:id="rId1309" display="http://www.usharbormaster.com/secure/auxview.cfm?recordid=29105" xr:uid="{1C219990-A26A-46C2-BD64-2669268FE356}"/>
    <hyperlink ref="F326" r:id="rId1310" display="http://maps.google.com/?output=embed&amp;q=41.68263889,-70.62233333" xr:uid="{7D1D10DB-280D-41AC-A375-BB861CF76058}"/>
    <hyperlink ref="G326" r:id="rId1311" display="http://maps.google.com/?output=embed&amp;q=41.68263889,-70.62233333" xr:uid="{EA767E88-ECCE-420C-80AC-5BC4C851B4B4}"/>
    <hyperlink ref="P326" r:id="rId1312" display="http://www.usharbormaster.com/secure/AuxAidReport_new.cfm?id=29105" xr:uid="{5B8D749C-CA2D-430A-9657-775326CCEE9E}"/>
    <hyperlink ref="E327" r:id="rId1313" display="http://www.usharbormaster.com/secure/auxview.cfm?recordid=23718" xr:uid="{27C2ABCF-8248-4428-ABB1-851CD0EC5E43}"/>
    <hyperlink ref="F327" r:id="rId1314" display="http://maps.google.com/?output=embed&amp;q=41.68586111,-70.62125000" xr:uid="{A4691FC6-F713-4E51-926F-141B6FB9CC53}"/>
    <hyperlink ref="G327" r:id="rId1315" display="http://maps.google.com/?output=embed&amp;q=41.68586111,-70.62125000" xr:uid="{99BA95C5-85A0-4DC9-BD9A-09C5AF492654}"/>
    <hyperlink ref="P327" r:id="rId1316" display="http://www.usharbormaster.com/secure/AuxAidReport_new.cfm?id=23718" xr:uid="{E5390D50-74AE-45BE-B9E4-87E3F3FC8241}"/>
    <hyperlink ref="E328" r:id="rId1317" display="http://www.usharbormaster.com/secure/auxview.cfm?recordid=23881" xr:uid="{C1909080-5454-4068-8342-891079DFDBE7}"/>
    <hyperlink ref="F328" r:id="rId1318" display="http://maps.google.com/?output=embed&amp;q=41.65070000,-70.11496667" xr:uid="{8B05B7FE-F5BA-4D94-98E0-94D7E192EB8F}"/>
    <hyperlink ref="G328" r:id="rId1319" display="http://maps.google.com/?output=embed&amp;q=41.65070000,-70.11496667" xr:uid="{439997DE-C5E6-48C7-B851-75EC0F0CD78F}"/>
    <hyperlink ref="P328" r:id="rId1320" display="http://www.usharbormaster.com/secure/AuxAidReport_new.cfm?id=23881" xr:uid="{F790E686-1950-447E-A77D-3E9E1B30E5BF}"/>
    <hyperlink ref="E329" r:id="rId1321" display="http://www.usharbormaster.com/secure/auxview.cfm?recordid=23882" xr:uid="{2AC59E6B-A508-430D-A46D-8FFD4288A5B6}"/>
    <hyperlink ref="F329" r:id="rId1322" display="http://maps.google.com/?output=embed&amp;q=41.65171667,-70.11469444" xr:uid="{D5236038-60FA-47BB-8C0B-F3AE2647E791}"/>
    <hyperlink ref="G329" r:id="rId1323" display="http://maps.google.com/?output=embed&amp;q=41.65171667,-70.11469444" xr:uid="{B241948D-1AAC-428B-BDDB-0B97C01D42CE}"/>
    <hyperlink ref="P329" r:id="rId1324" display="http://www.usharbormaster.com/secure/AuxAidReport_new.cfm?id=23882" xr:uid="{77510014-B0D2-4F7F-99E2-289286C88B1D}"/>
    <hyperlink ref="E330" r:id="rId1325" display="http://www.usharbormaster.com/secure/auxview.cfm?recordid=23883" xr:uid="{B2FF9B86-82CC-4657-B806-8B37A32A465D}"/>
    <hyperlink ref="F330" r:id="rId1326" display="http://maps.google.com/?output=embed&amp;q=41.65221667,-70.11543333" xr:uid="{8170A93A-84DB-4B0E-A22E-7B607271D91C}"/>
    <hyperlink ref="G330" r:id="rId1327" display="http://maps.google.com/?output=embed&amp;q=41.65221667,-70.11543333" xr:uid="{C039D8BB-2664-4ACD-973E-ECA28EFC3FEF}"/>
    <hyperlink ref="P330" r:id="rId1328" display="http://www.usharbormaster.com/secure/AuxAidReport_new.cfm?id=23883" xr:uid="{39805BE2-CAE6-451D-B321-78ECE93FBC67}"/>
    <hyperlink ref="E331" r:id="rId1329" display="http://www.usharbormaster.com/secure/auxview.cfm?recordid=23884" xr:uid="{DDBEE19E-66ED-4720-8B24-4FB50BEB877B}"/>
    <hyperlink ref="F331" r:id="rId1330" display="http://maps.google.com/?output=embed&amp;q=41.65308333,-70.11506667" xr:uid="{F4AB65D0-8B36-4318-A340-B1DB94846C68}"/>
    <hyperlink ref="G331" r:id="rId1331" display="http://maps.google.com/?output=embed&amp;q=41.65308333,-70.11506667" xr:uid="{3F39C48C-CEDA-4699-974B-38485BC0CAF1}"/>
    <hyperlink ref="P331" r:id="rId1332" display="http://www.usharbormaster.com/secure/AuxAidReport_new.cfm?id=23884" xr:uid="{C8079A59-5084-4F57-A393-149405666E61}"/>
    <hyperlink ref="E332" r:id="rId1333" display="http://www.usharbormaster.com/secure/auxview.cfm?recordid=23885" xr:uid="{DBB98D6D-2EC0-4C0C-B948-F51C9AD93324}"/>
    <hyperlink ref="F332" r:id="rId1334" display="http://maps.google.com/?output=embed&amp;q=41.65373333,-70.11570000" xr:uid="{F4B8B51B-FE1F-4A93-8916-C6E30429C044}"/>
    <hyperlink ref="G332" r:id="rId1335" display="http://maps.google.com/?output=embed&amp;q=41.65373333,-70.11570000" xr:uid="{9B060721-44A1-4C8A-AEF9-E222B91DE8DC}"/>
    <hyperlink ref="P332" r:id="rId1336" display="http://www.usharbormaster.com/secure/AuxAidReport_new.cfm?id=23885" xr:uid="{52FEF27B-8B6D-488D-AD52-E83AF0A1146C}"/>
    <hyperlink ref="E333" r:id="rId1337" display="http://www.usharbormaster.com/secure/auxview.cfm?recordid=23886" xr:uid="{F8511164-60EE-4906-AECB-275EDD406EC7}"/>
    <hyperlink ref="F333" r:id="rId1338" display="http://maps.google.com/?output=embed&amp;q=41.65520000,-70.11543333" xr:uid="{3BF5A2EB-3F05-4C88-BEB9-20310EDF85A0}"/>
    <hyperlink ref="G333" r:id="rId1339" display="http://maps.google.com/?output=embed&amp;q=41.65520000,-70.11543333" xr:uid="{081BBFF8-FEE0-413E-83EC-30EF86577F87}"/>
    <hyperlink ref="P333" r:id="rId1340" display="http://www.usharbormaster.com/secure/AuxAidReport_new.cfm?id=23886" xr:uid="{7D77832B-BD17-499D-97F7-8A6C80B0DCF0}"/>
    <hyperlink ref="E334" r:id="rId1341" display="http://www.usharbormaster.com/secure/auxview.cfm?recordid=23887" xr:uid="{7EAC000C-D3C9-4BE9-8614-E5D05C7C6AED}"/>
    <hyperlink ref="F334" r:id="rId1342" display="http://maps.google.com/?output=embed&amp;q=41.65458333,-70.11597222" xr:uid="{B118590C-B411-4C2F-B257-93BC93F616AB}"/>
    <hyperlink ref="G334" r:id="rId1343" display="http://maps.google.com/?output=embed&amp;q=41.65458333,-70.11597222" xr:uid="{2F01A7E5-70F5-4454-9DCF-FFB5868C5583}"/>
    <hyperlink ref="P334" r:id="rId1344" display="http://www.usharbormaster.com/secure/AuxAidReport_new.cfm?id=23887" xr:uid="{9CD1783D-A9ED-43BA-AD49-E841DDEA9D96}"/>
    <hyperlink ref="E335" r:id="rId1345" display="http://www.usharbormaster.com/secure/auxview.cfm?recordid=26523" xr:uid="{92D50AAA-7341-482A-9E2F-58390DA613F5}"/>
    <hyperlink ref="F335" r:id="rId1346" display="http://maps.google.com/?output=embed&amp;q=41.63015194,-70.29872639" xr:uid="{F05AC612-6A45-4D5D-8D3E-BF5512449F2B}"/>
    <hyperlink ref="G335" r:id="rId1347" display="http://maps.google.com/?output=embed&amp;q=41.63015194,-70.29872639" xr:uid="{A78A9692-CE6D-40B5-8EC5-3B6A55322EBE}"/>
    <hyperlink ref="P335" r:id="rId1348" display="http://www.usharbormaster.com/secure/AuxAidReport_new.cfm?id=26523" xr:uid="{5C6F5867-7974-41B7-98DC-49B8A9076C30}"/>
    <hyperlink ref="E336" r:id="rId1349" display="http://www.usharbormaster.com/secure/auxview.cfm?recordid=26524" xr:uid="{9DEB3D1C-88D1-4AE6-9F08-4BDFBA3FF20D}"/>
    <hyperlink ref="F336" r:id="rId1350" display="http://maps.google.com/?output=embed&amp;q=41.63007528,-70.29807694" xr:uid="{C0764B45-E61B-47E4-B44C-253D98A22D73}"/>
    <hyperlink ref="G336" r:id="rId1351" display="http://maps.google.com/?output=embed&amp;q=41.63007528,-70.29807694" xr:uid="{29AF459E-EA6E-4392-8CCE-067480572F87}"/>
    <hyperlink ref="P336" r:id="rId1352" display="http://www.usharbormaster.com/secure/AuxAidReport_new.cfm?id=26524" xr:uid="{87ACF909-9E2D-44D1-AAF6-20737B6C40E7}"/>
    <hyperlink ref="E337" r:id="rId1353" display="http://www.usharbormaster.com/secure/auxview.cfm?recordid=26588" xr:uid="{DB51ECC1-90D5-451A-B2D2-9CE2AEA8AF47}"/>
    <hyperlink ref="F337" r:id="rId1354" display="http://maps.google.com/?output=embed&amp;q=41.62943444,-70.29830583" xr:uid="{9AACACD8-9F01-4ED0-8AEF-44E4C11D54B9}"/>
    <hyperlink ref="G337" r:id="rId1355" display="http://maps.google.com/?output=embed&amp;q=41.62943444,-70.29830583" xr:uid="{39417D69-0822-43BF-9BDE-287E7FC19E28}"/>
    <hyperlink ref="P337" r:id="rId1356" display="http://www.usharbormaster.com/secure/AuxAidReport_new.cfm?id=26588" xr:uid="{217388A4-90C3-4809-812B-5D10DE6B8DE9}"/>
    <hyperlink ref="E338" r:id="rId1357" display="http://www.usharbormaster.com/secure/auxview.cfm?recordid=27878" xr:uid="{63148B7C-A331-4AF6-A3BE-C696178983B6}"/>
    <hyperlink ref="F338" r:id="rId1358" display="http://maps.google.com/?output=embed&amp;q=41.62758333,-70.27486667" xr:uid="{FDB233FF-BD12-46D6-AFCB-40CED11BB1ED}"/>
    <hyperlink ref="G338" r:id="rId1359" display="http://maps.google.com/?output=embed&amp;q=41.62758333,-70.27486667" xr:uid="{469441F1-ABE0-4F45-8DBA-4F0D6E4EB8D1}"/>
    <hyperlink ref="P338" r:id="rId1360" display="http://www.usharbormaster.com/secure/AuxAidReport_new.cfm?id=27878" xr:uid="{4E9A4B5B-054F-4EF5-850D-84B091DB4491}"/>
    <hyperlink ref="E339" r:id="rId1361" display="http://www.usharbormaster.com/secure/auxview.cfm?recordid=27879" xr:uid="{48502CEE-6026-4084-9C8F-C045227A7004}"/>
    <hyperlink ref="F339" r:id="rId1362" display="http://maps.google.com/?output=embed&amp;q=41.62740000,-70.27323333" xr:uid="{38226682-E48A-4B5D-94B6-5DB1B781208F}"/>
    <hyperlink ref="G339" r:id="rId1363" display="http://maps.google.com/?output=embed&amp;q=41.62740000,-70.27323333" xr:uid="{3A73768B-8710-4119-AD13-EDC40E3ADE92}"/>
    <hyperlink ref="P339" r:id="rId1364" display="http://www.usharbormaster.com/secure/AuxAidReport_new.cfm?id=27879" xr:uid="{F0808E13-7A47-4815-A48B-FC6AD44EF997}"/>
    <hyperlink ref="E340" r:id="rId1365" display="http://www.usharbormaster.com/secure/auxview.cfm?recordid=29461" xr:uid="{8E8F9B4F-A135-404D-BE33-A106D95C1A1A}"/>
    <hyperlink ref="F340" r:id="rId1366" display="http://maps.google.com/?output=embed&amp;q=41.62775000,-70.27630556" xr:uid="{2EA59A5E-69E4-423A-B82F-EE461C45F36B}"/>
    <hyperlink ref="G340" r:id="rId1367" display="http://maps.google.com/?output=embed&amp;q=41.62775000,-70.27630556" xr:uid="{6A430728-BFF4-4A27-AC90-62F5B109AF4B}"/>
    <hyperlink ref="P340" r:id="rId1368" display="http://www.usharbormaster.com/secure/AuxAidReport_new.cfm?id=29461" xr:uid="{84AD99A2-3444-45FB-BBD0-AC119E3A7553}"/>
    <hyperlink ref="E341" r:id="rId1369" display="http://www.usharbormaster.com/secure/auxview.cfm?recordid=29463" xr:uid="{351148DD-C863-4E4C-B414-CC13BA1EB2AA}"/>
    <hyperlink ref="F341" r:id="rId1370" display="http://maps.google.com/?output=embed&amp;q=41.62766667,-70.27475000" xr:uid="{B8F039CF-DF5C-4BF8-852F-32774BC30ACA}"/>
    <hyperlink ref="G341" r:id="rId1371" display="http://maps.google.com/?output=embed&amp;q=41.62766667,-70.27475000" xr:uid="{41DC86CB-57E0-47EB-A261-9CC6A905F0BB}"/>
    <hyperlink ref="P341" r:id="rId1372" display="http://www.usharbormaster.com/secure/AuxAidReport_new.cfm?id=29463" xr:uid="{26BA6775-9036-4BCB-87D6-10C7C7647EED}"/>
    <hyperlink ref="E342" r:id="rId1373" display="http://www.usharbormaster.com/secure/auxview.cfm?recordid=24825" xr:uid="{A9C08CDF-9522-4A3A-94B8-8D4F8199BE57}"/>
    <hyperlink ref="F342" r:id="rId1374" display="http://maps.google.com/?output=embed&amp;q=41.63894444,-70.27316667" xr:uid="{D78EE6DB-DF40-415B-BF06-081CF4D45E31}"/>
    <hyperlink ref="G342" r:id="rId1375" display="http://maps.google.com/?output=embed&amp;q=41.63894444,-70.27316667" xr:uid="{5B056A3D-A2A8-4758-9AB6-1D5F08C4646B}"/>
    <hyperlink ref="P342" r:id="rId1376" display="http://www.usharbormaster.com/secure/AuxAidReport_new.cfm?id=24825" xr:uid="{EE941CD3-92DA-47A9-875F-9F4F3AA8256E}"/>
    <hyperlink ref="E343" r:id="rId1377" display="http://www.usharbormaster.com/secure/auxview.cfm?recordid=24826" xr:uid="{748AEBC6-972D-49A6-9E4D-61426DBBC6C5}"/>
    <hyperlink ref="F343" r:id="rId1378" display="http://maps.google.com/?output=embed&amp;q=41.63911111,-70.27177778" xr:uid="{C3F0B1F1-494A-4AF2-A792-BDDF5A8343D0}"/>
    <hyperlink ref="G343" r:id="rId1379" display="http://maps.google.com/?output=embed&amp;q=41.63911111,-70.27177778" xr:uid="{832E98FD-6480-4075-87E9-28C10ADD5D31}"/>
    <hyperlink ref="P343" r:id="rId1380" display="http://www.usharbormaster.com/secure/AuxAidReport_new.cfm?id=24826" xr:uid="{EC2E3986-2836-4CB3-82FE-56FFF24951DC}"/>
    <hyperlink ref="E344" r:id="rId1381" display="http://www.usharbormaster.com/secure/auxview.cfm?recordid=26887" xr:uid="{C24F2A5E-DCE6-489A-BD44-7B2DD40BEF1C}"/>
    <hyperlink ref="F344" r:id="rId1382" display="http://maps.google.com/?output=embed&amp;q=41.63913889,-70.27444444" xr:uid="{3DD25DFE-D2C4-4B7F-88A2-5A60C14E7CBF}"/>
    <hyperlink ref="G344" r:id="rId1383" display="http://maps.google.com/?output=embed&amp;q=41.63913889,-70.27444444" xr:uid="{F88A0835-6259-4639-814A-A894CB4194F9}"/>
    <hyperlink ref="P344" r:id="rId1384" display="http://www.usharbormaster.com/secure/AuxAidReport_new.cfm?id=26887" xr:uid="{BF9F4B5E-273F-4FB6-B1F6-D9215A2F3F23}"/>
    <hyperlink ref="E345" r:id="rId1385" display="http://www.usharbormaster.com/secure/auxview.cfm?recordid=24827" xr:uid="{C69FDE8A-39F2-4CAF-8AF7-860901A97FFE}"/>
    <hyperlink ref="F345" r:id="rId1386" display="http://maps.google.com/?output=embed&amp;q=41.63933333,-70.27430556" xr:uid="{ADC8B2C7-ACD8-4039-935F-B7F9D8ED66B1}"/>
    <hyperlink ref="G345" r:id="rId1387" display="http://maps.google.com/?output=embed&amp;q=41.63933333,-70.27430556" xr:uid="{7A257A9A-6F4B-4F6A-930B-55F637A2B2EC}"/>
    <hyperlink ref="P345" r:id="rId1388" display="http://www.usharbormaster.com/secure/AuxAidReport_new.cfm?id=24827" xr:uid="{1A41BDD1-0D9E-45A9-B8A5-2A718AE0105B}"/>
    <hyperlink ref="E346" r:id="rId1389" display="http://www.usharbormaster.com/secure/auxview.cfm?recordid=36761" xr:uid="{0FA834A9-D894-4DAD-AFF6-60B293FFF08A}"/>
    <hyperlink ref="F346" r:id="rId1390" display="http://maps.google.com/?output=embed&amp;q=41.62943250,-70.39894806" xr:uid="{B6A5BD8F-2AEB-4686-88A0-0C9C3A8D7070}"/>
    <hyperlink ref="G346" r:id="rId1391" display="http://maps.google.com/?output=embed&amp;q=41.62943250,-70.39894806" xr:uid="{CD24B343-AEFF-4301-A26A-F18FF93A34B2}"/>
    <hyperlink ref="P346" r:id="rId1392" display="http://www.usharbormaster.com/secure/AuxAidReport_new.cfm?id=36761" xr:uid="{5DCBBE62-0A6F-45E4-AB37-C420BFCF5B0A}"/>
    <hyperlink ref="E347" r:id="rId1393" display="http://www.usharbormaster.com/secure/auxview.cfm?recordid=28861" xr:uid="{88134C5F-C87C-48FD-B983-72506C1C4160}"/>
    <hyperlink ref="F347" r:id="rId1394" display="http://maps.google.com/?output=embed&amp;q=41.70461667,-70.76080000" xr:uid="{40595091-3478-4ACF-A722-C88FE9FC7D0E}"/>
    <hyperlink ref="G347" r:id="rId1395" display="http://maps.google.com/?output=embed&amp;q=41.70461667,-70.76080000" xr:uid="{E7F17546-EBD6-4EA6-ABF7-4667CDA259FF}"/>
    <hyperlink ref="P347" r:id="rId1396" display="http://www.usharbormaster.com/secure/AuxAidReport_new.cfm?id=28861" xr:uid="{DD7F5F39-7028-4897-808E-D2DB8532966B}"/>
    <hyperlink ref="E348" r:id="rId1397" display="http://www.usharbormaster.com/secure/auxview.cfm?recordid=28886" xr:uid="{E2638A54-91DC-4E73-B8BF-C54816AA5697}"/>
    <hyperlink ref="F348" r:id="rId1398" display="http://maps.google.com/?output=embed&amp;q=41.57083333,-70.49805556" xr:uid="{26B7F96A-CD6A-4C39-9956-7609A25570E1}"/>
    <hyperlink ref="G348" r:id="rId1399" display="http://maps.google.com/?output=embed&amp;q=41.57083333,-70.49805556" xr:uid="{4CD70B9D-3590-4D4B-8E41-9A2F4C5C1788}"/>
    <hyperlink ref="P348" r:id="rId1400" display="http://www.usharbormaster.com/secure/AuxAidReport_new.cfm?id=28886" xr:uid="{30BCC325-0048-44B2-ADE9-DDF33E8C4259}"/>
    <hyperlink ref="E349" r:id="rId1401" display="http://www.usharbormaster.com/secure/auxview.cfm?recordid=29458" xr:uid="{36C65D1F-CC8C-44A9-BBCA-9507D5913D1B}"/>
    <hyperlink ref="F349" r:id="rId1402" display="http://maps.google.com/?output=embed&amp;q=41.63328333,-70.27849444" xr:uid="{240FB519-29F9-489C-89B3-D36DABF4AFC2}"/>
    <hyperlink ref="G349" r:id="rId1403" display="http://maps.google.com/?output=embed&amp;q=41.63328333,-70.27849444" xr:uid="{2F5D6D76-4192-41D9-B6A4-B2F6B317985B}"/>
    <hyperlink ref="P349" r:id="rId1404" display="http://www.usharbormaster.com/secure/AuxAidReport_new.cfm?id=29458" xr:uid="{061A1A7A-067A-499B-A179-76AC46206599}"/>
    <hyperlink ref="E350" r:id="rId1405" display="http://www.usharbormaster.com/secure/auxview.cfm?recordid=25772" xr:uid="{26BE6640-4197-4965-A01C-4A13CCE6DC87}"/>
    <hyperlink ref="F350" r:id="rId1406" display="http://maps.google.com/?output=embed&amp;q=41.61666667,-70.12722222" xr:uid="{7957D6BC-798F-4353-8B60-4AEC2A2F202F}"/>
    <hyperlink ref="G350" r:id="rId1407" display="http://maps.google.com/?output=embed&amp;q=41.61666667,-70.12722222" xr:uid="{90919E9F-8760-4F12-ACCB-5C919892C2B9}"/>
    <hyperlink ref="P350" r:id="rId1408" display="http://www.usharbormaster.com/secure/AuxAidReport_new.cfm?id=25772" xr:uid="{C2C7604E-371E-4F1A-BA00-1B7C2EA54626}"/>
    <hyperlink ref="E351" r:id="rId1409" display="http://www.usharbormaster.com/secure/auxview.cfm?recordid=23902" xr:uid="{DCB1E06E-8409-4012-BB87-CFC57E093652}"/>
    <hyperlink ref="F351" r:id="rId1410" display="http://maps.google.com/?output=embed&amp;q=41.45952778,-70.59040556" xr:uid="{F6D7CF69-4C93-41F0-B815-22A12BD5E8CC}"/>
    <hyperlink ref="G351" r:id="rId1411" display="http://maps.google.com/?output=embed&amp;q=41.45952778,-70.59040556" xr:uid="{F25083F5-2C30-425B-96FB-701F9AAD7D26}"/>
    <hyperlink ref="P351" r:id="rId1412" display="http://www.usharbormaster.com/secure/AuxAidReport_new.cfm?id=23902" xr:uid="{A10DA5E6-137D-47C5-96B3-99971D3E16B3}"/>
    <hyperlink ref="E352" r:id="rId1413" display="http://www.usharbormaster.com/secure/auxview.cfm?recordid=23903" xr:uid="{85278804-74F6-4176-82B1-54E39C00AD99}"/>
    <hyperlink ref="F352" r:id="rId1414" display="http://maps.google.com/?output=embed&amp;q=41.45719444,-70.58572222" xr:uid="{372730A5-3516-43E6-9B6A-77B48253C835}"/>
    <hyperlink ref="G352" r:id="rId1415" display="http://maps.google.com/?output=embed&amp;q=41.45719444,-70.58572222" xr:uid="{5B6C469B-FCA2-4E92-9710-80DFB54A64A7}"/>
    <hyperlink ref="P352" r:id="rId1416" display="http://www.usharbormaster.com/secure/AuxAidReport_new.cfm?id=23903" xr:uid="{1BA25040-76DD-46B1-8C46-9C58153AE4F9}"/>
    <hyperlink ref="E353" r:id="rId1417" display="http://www.usharbormaster.com/secure/auxview.cfm?recordid=23904" xr:uid="{AEF43DFD-D192-44E5-8EE0-2385478AE59F}"/>
    <hyperlink ref="F353" r:id="rId1418" display="http://maps.google.com/?output=embed&amp;q=41.45293333,-70.58698333" xr:uid="{D33E9F56-26FB-414B-8914-7D7EAEEF2BC1}"/>
    <hyperlink ref="G353" r:id="rId1419" display="http://maps.google.com/?output=embed&amp;q=41.45293333,-70.58698333" xr:uid="{4D2E89F7-9CD7-48EE-8F39-4A302A8FD484}"/>
    <hyperlink ref="P353" r:id="rId1420" display="http://www.usharbormaster.com/secure/AuxAidReport_new.cfm?id=23904" xr:uid="{3A1C6D56-3286-4334-99E9-F400B4576F38}"/>
    <hyperlink ref="E354" r:id="rId1421" display="http://www.usharbormaster.com/secure/auxview.cfm?recordid=23905" xr:uid="{2D41DFFD-2671-497A-8C54-4F624E69D858}"/>
    <hyperlink ref="F354" r:id="rId1422" display="http://maps.google.com/?output=embed&amp;q=41.44320000,-70.59535000" xr:uid="{9DF1BB29-67C9-4367-A5BE-D98A32520346}"/>
    <hyperlink ref="G354" r:id="rId1423" display="http://maps.google.com/?output=embed&amp;q=41.44320000,-70.59535000" xr:uid="{34A7944E-E9A5-49E8-AB01-A75BD7027906}"/>
    <hyperlink ref="P354" r:id="rId1424" display="http://www.usharbormaster.com/secure/AuxAidReport_new.cfm?id=23905" xr:uid="{26F0A0B2-DD6F-4E7F-B5AD-CF02E5B760A2}"/>
    <hyperlink ref="E355" r:id="rId1425" display="http://www.usharbormaster.com/secure/auxview.cfm?recordid=23898" xr:uid="{25E37932-404F-4095-9DF3-CCE3F9C57A52}"/>
    <hyperlink ref="F355" r:id="rId1426" display="http://maps.google.com/?output=embed&amp;q=41.46605556,-70.63094444" xr:uid="{390E9068-AEF7-4849-BD91-1A9CC6A2C581}"/>
    <hyperlink ref="G355" r:id="rId1427" display="http://maps.google.com/?output=embed&amp;q=41.46605556,-70.63094444" xr:uid="{392C4974-BA10-44E0-8872-52E46E6AD0E9}"/>
    <hyperlink ref="P355" r:id="rId1428" display="http://www.usharbormaster.com/secure/AuxAidReport_new.cfm?id=23898" xr:uid="{CEFDFF7F-7D39-4B50-BD45-920C1C017017}"/>
    <hyperlink ref="E356" r:id="rId1429" display="http://www.usharbormaster.com/secure/auxview.cfm?recordid=44009" xr:uid="{C47BB559-041C-4328-A6DC-BA1BF222C247}"/>
    <hyperlink ref="F356" r:id="rId1430" display="http://maps.google.com/?output=embed&amp;q=41.46248056,-70.62708056" xr:uid="{CD6B2FBD-A131-4B01-8F46-59EBB57CB56B}"/>
    <hyperlink ref="G356" r:id="rId1431" display="http://maps.google.com/?output=embed&amp;q=41.46248056,-70.62708056" xr:uid="{08521539-6D48-42D0-A0BA-FD3FECCDA768}"/>
    <hyperlink ref="P356" r:id="rId1432" display="http://www.usharbormaster.com/secure/AuxAidReport_new.cfm?id=44009" xr:uid="{9AF36FAC-A1F4-4A98-85D2-A82322FC86E4}"/>
    <hyperlink ref="E357" r:id="rId1433" display="http://www.usharbormaster.com/secure/auxview.cfm?recordid=36904" xr:uid="{4CB921E6-91CB-40E5-B647-1EA6B5E4A5E7}"/>
    <hyperlink ref="F357" r:id="rId1434" display="http://maps.google.com/?output=embed&amp;q=41.46827778,-70.63297500" xr:uid="{D2D4DA98-931F-4862-8EE2-C4A4B020D8AA}"/>
    <hyperlink ref="G357" r:id="rId1435" display="http://maps.google.com/?output=embed&amp;q=41.46827778,-70.63297500" xr:uid="{2E832E1B-A80B-4998-96B1-4A74348F5389}"/>
    <hyperlink ref="P357" r:id="rId1436" display="http://www.usharbormaster.com/secure/AuxAidReport_new.cfm?id=36904" xr:uid="{C88EB66D-A794-4DC3-AB2F-839FF9DA86F5}"/>
    <hyperlink ref="E358" r:id="rId1437" display="http://www.usharbormaster.com/secure/auxview.cfm?recordid=23899" xr:uid="{21F9AB12-4535-46D5-B9B6-88A0DC7544FC}"/>
    <hyperlink ref="F358" r:id="rId1438" display="http://maps.google.com/?output=embed&amp;q=41.46508333,-70.63050000" xr:uid="{D0BB6358-2A56-4568-A2AE-8451537DAC2B}"/>
    <hyperlink ref="G358" r:id="rId1439" display="http://maps.google.com/?output=embed&amp;q=41.46508333,-70.63050000" xr:uid="{F1C4D0C9-93B5-482B-8C91-8CE74A2A8674}"/>
    <hyperlink ref="P358" r:id="rId1440" display="http://www.usharbormaster.com/secure/AuxAidReport_new.cfm?id=23899" xr:uid="{35823EDE-2128-4E37-863F-2D69E44C5689}"/>
    <hyperlink ref="E359" r:id="rId1441" display="http://www.usharbormaster.com/secure/auxview.cfm?recordid=23900" xr:uid="{291B2E85-3EEE-4A59-8CA7-4EF40E1D9A97}"/>
    <hyperlink ref="F359" r:id="rId1442" display="http://maps.google.com/?output=embed&amp;q=41.46477611,-70.62949417" xr:uid="{4BD5D09B-0941-401A-B971-3E99AB0C27C6}"/>
    <hyperlink ref="G359" r:id="rId1443" display="http://maps.google.com/?output=embed&amp;q=41.46477611,-70.62949417" xr:uid="{54CDF8A5-D8AB-4B8A-93CE-41E05A3E5749}"/>
    <hyperlink ref="P359" r:id="rId1444" display="http://www.usharbormaster.com/secure/AuxAidReport_new.cfm?id=23900" xr:uid="{09D3BEEB-1E6E-4215-B87F-B169868661EC}"/>
    <hyperlink ref="E360" r:id="rId1445" display="http://www.usharbormaster.com/secure/auxview.cfm?recordid=29985" xr:uid="{37CE1240-90CA-4DA2-AA78-96648FCAF886}"/>
    <hyperlink ref="F360" r:id="rId1446" display="http://maps.google.com/?output=embed&amp;q=41.46419444,-70.62841667" xr:uid="{2167FE91-0FAE-4CBA-95AF-682FAF969E7F}"/>
    <hyperlink ref="G360" r:id="rId1447" display="http://maps.google.com/?output=embed&amp;q=41.46419444,-70.62841667" xr:uid="{3597FAD9-8197-41D6-865A-BAEB90B9499D}"/>
    <hyperlink ref="P360" r:id="rId1448" display="http://www.usharbormaster.com/secure/AuxAidReport_new.cfm?id=29985" xr:uid="{F1A28E85-C744-435C-8AFB-DB4799317F7D}"/>
    <hyperlink ref="E361" r:id="rId1449" display="http://www.usharbormaster.com/secure/auxview.cfm?recordid=29986" xr:uid="{82FF9560-795E-43F4-BBE9-CC53D0C81A35}"/>
    <hyperlink ref="F361" r:id="rId1450" display="http://maps.google.com/?output=embed&amp;q=41.46388889,-70.62836111" xr:uid="{7AEB01E6-12CB-4F7C-875C-E7EDBABB9809}"/>
    <hyperlink ref="G361" r:id="rId1451" display="http://maps.google.com/?output=embed&amp;q=41.46388889,-70.62836111" xr:uid="{5444B4CC-9F8A-4F65-9B98-258CB2D2F45A}"/>
    <hyperlink ref="P361" r:id="rId1452" display="http://www.usharbormaster.com/secure/AuxAidReport_new.cfm?id=29986" xr:uid="{95FC7955-6170-43D0-9659-FC4E4E8F138A}"/>
    <hyperlink ref="E362" r:id="rId1453" display="http://www.usharbormaster.com/secure/auxview.cfm?recordid=44006" xr:uid="{79368E4D-80DC-4829-A68A-837360B3F493}"/>
    <hyperlink ref="F362" r:id="rId1454" display="http://maps.google.com/?output=embed&amp;q=41.46397222,-70.62800000" xr:uid="{8A752237-F7B4-4C66-8A90-33A4A5757A48}"/>
    <hyperlink ref="G362" r:id="rId1455" display="http://maps.google.com/?output=embed&amp;q=41.46397222,-70.62800000" xr:uid="{141BC3DD-D005-4690-8416-8A044AF77C92}"/>
    <hyperlink ref="P362" r:id="rId1456" display="http://www.usharbormaster.com/secure/AuxAidReport_new.cfm?id=44006" xr:uid="{2F8B63D4-234C-48ED-9A47-E005B90F8FC8}"/>
    <hyperlink ref="E363" r:id="rId1457" display="http://www.usharbormaster.com/secure/auxview.cfm?recordid=44007" xr:uid="{1376E0D2-6521-41C6-824D-4B9B37A61692}"/>
    <hyperlink ref="F363" r:id="rId1458" display="http://maps.google.com/?output=embed&amp;q=41.46287500,-70.62735556" xr:uid="{87572B8E-4D30-454C-8A93-E0F6DA78043A}"/>
    <hyperlink ref="G363" r:id="rId1459" display="http://maps.google.com/?output=embed&amp;q=41.46287500,-70.62735556" xr:uid="{E0A839F0-7D39-48EE-965A-372DF0D7744F}"/>
    <hyperlink ref="P363" r:id="rId1460" display="http://www.usharbormaster.com/secure/AuxAidReport_new.cfm?id=44007" xr:uid="{1FA85E62-B775-49A9-A48B-F11E82FCE17C}"/>
    <hyperlink ref="E364" r:id="rId1461" display="http://www.usharbormaster.com/secure/auxview.cfm?recordid=44008" xr:uid="{1281B9A1-024C-4F7A-975E-0D051D390AA2}"/>
    <hyperlink ref="F364" r:id="rId1462" display="http://maps.google.com/?output=embed&amp;q=41.46301389,-70.62706111" xr:uid="{FE80A551-97F8-4FD0-8D20-044564F655E9}"/>
    <hyperlink ref="G364" r:id="rId1463" display="http://maps.google.com/?output=embed&amp;q=41.46301389,-70.62706111" xr:uid="{874A233E-F55C-4790-8AC1-D88C0C362A8F}"/>
    <hyperlink ref="P364" r:id="rId1464" display="http://www.usharbormaster.com/secure/AuxAidReport_new.cfm?id=44008" xr:uid="{4E3B498F-978F-4164-A0E9-0729D2845662}"/>
    <hyperlink ref="E365" r:id="rId1465" display="http://www.usharbormaster.com/secure/auxview.cfm?recordid=28327" xr:uid="{570B20AD-2CC2-4BDE-A065-A881973BE63E}"/>
    <hyperlink ref="F365" r:id="rId1466" display="http://maps.google.com/?output=embed&amp;q=41.46425000,-70.62903333" xr:uid="{7704275D-D492-4FF9-9621-91F41C816BFB}"/>
    <hyperlink ref="G365" r:id="rId1467" display="http://maps.google.com/?output=embed&amp;q=41.46425000,-70.62903333" xr:uid="{343AFB7D-B2C5-41F1-BDCD-78B3114BDC7E}"/>
    <hyperlink ref="P365" r:id="rId1468" display="http://www.usharbormaster.com/secure/AuxAidReport_new.cfm?id=28327" xr:uid="{E47416AF-D1A7-4B83-9ACB-AAF4052E3C74}"/>
    <hyperlink ref="E366" r:id="rId1469" display="http://www.usharbormaster.com/secure/auxview.cfm?recordid=23897" xr:uid="{69AFC1AE-E84C-4ECA-9855-93582BFCBFAA}"/>
    <hyperlink ref="F366" r:id="rId1470" display="http://maps.google.com/?output=embed&amp;q=41.46780556,-70.63280556" xr:uid="{7AED973C-67AD-4868-A6A6-CAE8C90AA7AF}"/>
    <hyperlink ref="G366" r:id="rId1471" display="http://maps.google.com/?output=embed&amp;q=41.46780556,-70.63280556" xr:uid="{243DE3F0-F9D5-4E17-AA5D-1CE45942A2C0}"/>
    <hyperlink ref="P366" r:id="rId1472" display="http://www.usharbormaster.com/secure/AuxAidReport_new.cfm?id=23897" xr:uid="{618B1279-6465-4650-BB98-FD8BB14113E4}"/>
    <hyperlink ref="E367" r:id="rId1473" display="http://www.usharbormaster.com/secure/auxview.cfm?recordid=29988" xr:uid="{54140DE0-9CA8-4328-A034-58725907EA12}"/>
    <hyperlink ref="F367" r:id="rId1474" display="http://maps.google.com/?output=embed&amp;q=41.46583333,-70.63083333" xr:uid="{A8629201-224D-48A7-84DC-E6A46721C2CA}"/>
    <hyperlink ref="G367" r:id="rId1475" display="http://maps.google.com/?output=embed&amp;q=41.46583333,-70.63083333" xr:uid="{DB5B827F-D328-41FC-A8FD-6E9A85684B23}"/>
    <hyperlink ref="P367" r:id="rId1476" display="http://www.usharbormaster.com/secure/AuxAidReport_new.cfm?id=29988" xr:uid="{2F3B65A7-3FA0-4890-A176-FEDFABD784AE}"/>
    <hyperlink ref="E368" r:id="rId1477" display="http://www.usharbormaster.com/secure/auxview.cfm?recordid=30000" xr:uid="{DB490AFF-36CD-4847-A7A5-3770679C2B22}"/>
    <hyperlink ref="F368" r:id="rId1478" display="http://maps.google.com/?output=embed&amp;q=41.46477778,-70.62977778" xr:uid="{1B9A6E9D-7BB2-4942-92FD-B88C34309599}"/>
    <hyperlink ref="G368" r:id="rId1479" display="http://maps.google.com/?output=embed&amp;q=41.46477778,-70.62977778" xr:uid="{5F05C4F5-A504-432B-9C44-C23DEB980A0B}"/>
    <hyperlink ref="P368" r:id="rId1480" display="http://www.usharbormaster.com/secure/AuxAidReport_new.cfm?id=30000" xr:uid="{7F8E95D1-8415-44C0-8E92-52152CC4DB5D}"/>
    <hyperlink ref="E369" r:id="rId1481" display="http://www.usharbormaster.com/secure/auxview.cfm?recordid=30001" xr:uid="{D38C3059-A9D4-4E4F-A1C6-28CA80513B9F}"/>
    <hyperlink ref="F369" r:id="rId1482" display="http://maps.google.com/?output=embed&amp;q=41.46359167,-70.62742861" xr:uid="{4029CE51-5AD3-450D-AFC9-35EAE76C72F3}"/>
    <hyperlink ref="G369" r:id="rId1483" display="http://maps.google.com/?output=embed&amp;q=41.46359167,-70.62742861" xr:uid="{E06AB84D-C92D-4E06-A07B-630D2E97F3A0}"/>
    <hyperlink ref="P369" r:id="rId1484" display="http://www.usharbormaster.com/secure/AuxAidReport_new.cfm?id=30001" xr:uid="{04C3462A-46DB-4624-B1F0-872F941CCAFB}"/>
    <hyperlink ref="E370" r:id="rId1485" display="http://www.usharbormaster.com/secure/auxview.cfm?recordid=29987" xr:uid="{AA2B1B92-3DC3-4492-B959-C3FE7FAA8311}"/>
    <hyperlink ref="F370" r:id="rId1486" display="http://maps.google.com/?output=embed&amp;q=41.46613889,-70.63100000" xr:uid="{A1E8B8C0-3C82-48A7-A058-31897C0171E5}"/>
    <hyperlink ref="G370" r:id="rId1487" display="http://maps.google.com/?output=embed&amp;q=41.46613889,-70.63100000" xr:uid="{5CA33FBA-8B58-4952-B7A2-9FAEED00F46D}"/>
    <hyperlink ref="P370" r:id="rId1488" display="http://www.usharbormaster.com/secure/AuxAidReport_new.cfm?id=29987" xr:uid="{BFB250D3-0851-46F1-9E69-1453EAD541DD}"/>
    <hyperlink ref="E371" r:id="rId1489" display="http://www.usharbormaster.com/secure/auxview.cfm?recordid=30002" xr:uid="{0173BE96-1B5E-4AED-996F-6DB47C9E9956}"/>
    <hyperlink ref="F371" r:id="rId1490" display="http://maps.google.com/?output=embed&amp;q=41.46380556,-70.62800000" xr:uid="{17AF5446-4479-4B45-9150-BD5D0921746E}"/>
    <hyperlink ref="G371" r:id="rId1491" display="http://maps.google.com/?output=embed&amp;q=41.46380556,-70.62800000" xr:uid="{F4D20791-1982-48F3-B0CA-71F805496C27}"/>
    <hyperlink ref="P371" r:id="rId1492" display="http://www.usharbormaster.com/secure/AuxAidReport_new.cfm?id=30002" xr:uid="{88E84DC3-3D10-4DBF-A306-261FC4E82D64}"/>
    <hyperlink ref="E372" r:id="rId1493" display="http://www.usharbormaster.com/secure/auxview.cfm?recordid=29459" xr:uid="{CE739FBF-49A5-40C7-B639-ECF65BA63563}"/>
    <hyperlink ref="F372" r:id="rId1494" display="http://maps.google.com/?output=embed&amp;q=41.63063889,-70.27258333" xr:uid="{F8AC501C-0E7F-4F0B-9C69-7D8A0E6B0374}"/>
    <hyperlink ref="G372" r:id="rId1495" display="http://maps.google.com/?output=embed&amp;q=41.63063889,-70.27258333" xr:uid="{E1DC3E1E-425C-4533-B12F-0A3516F50C57}"/>
    <hyperlink ref="P372" r:id="rId1496" display="http://www.usharbormaster.com/secure/AuxAidReport_new.cfm?id=29459" xr:uid="{19DE79FD-E022-4B01-8418-A258A8E7C1A2}"/>
    <hyperlink ref="E373" r:id="rId1497" display="http://www.usharbormaster.com/secure/auxview.cfm?recordid=29460" xr:uid="{04ECA238-38B0-4739-9AA1-13B895F55F8D}"/>
    <hyperlink ref="F373" r:id="rId1498" display="http://maps.google.com/?output=embed&amp;q=41.63013889,-70.27152778" xr:uid="{6833E335-1C4C-4E2A-8CF7-2F6B1C0B8668}"/>
    <hyperlink ref="G373" r:id="rId1499" display="http://maps.google.com/?output=embed&amp;q=41.63013889,-70.27152778" xr:uid="{69769C17-1524-48C5-9A1A-677195519D5E}"/>
    <hyperlink ref="P373" r:id="rId1500" display="http://www.usharbormaster.com/secure/AuxAidReport_new.cfm?id=29460" xr:uid="{7E0A8942-1A6A-4B65-8211-F250AB3E642D}"/>
    <hyperlink ref="E374" r:id="rId1501" display="http://www.usharbormaster.com/secure/auxview.cfm?recordid=29635" xr:uid="{1F16BCE1-5283-4DDB-8E07-17F6E1BC7587}"/>
    <hyperlink ref="F374" r:id="rId1502" display="http://maps.google.com/?output=embed&amp;q=41.70271944,-70.62117778" xr:uid="{5DCD6FF8-D328-4698-99F0-57CB81C3FEA7}"/>
    <hyperlink ref="G374" r:id="rId1503" display="http://maps.google.com/?output=embed&amp;q=41.70271944,-70.62117778" xr:uid="{2B88D495-D872-4C4C-A1A2-732A20B27AA1}"/>
    <hyperlink ref="P374" r:id="rId1504" display="http://www.usharbormaster.com/secure/AuxAidReport_new.cfm?id=29635" xr:uid="{1FFAD6D1-3980-4E21-9371-4650210449B8}"/>
    <hyperlink ref="E375" r:id="rId1505" display="http://www.usharbormaster.com/secure/auxview.cfm?recordid=23908" xr:uid="{3875E440-8D90-4069-83BC-E118379AF81D}"/>
    <hyperlink ref="F375" r:id="rId1506" display="http://maps.google.com/?output=embed&amp;q=41.70238333,-70.62098333" xr:uid="{99B77186-20E8-4899-A44E-9912B8B63827}"/>
    <hyperlink ref="G375" r:id="rId1507" display="http://maps.google.com/?output=embed&amp;q=41.70238333,-70.62098333" xr:uid="{2FB4478E-9A44-407B-9EA2-0BE60F7AAC79}"/>
    <hyperlink ref="P375" r:id="rId1508" display="http://www.usharbormaster.com/secure/AuxAidReport_new.cfm?id=23908" xr:uid="{4DB0B0C5-5F40-47EB-921A-416390334A0B}"/>
    <hyperlink ref="E376" r:id="rId1509" display="http://www.usharbormaster.com/secure/auxview.cfm?recordid=43855" xr:uid="{444E80D1-BCAF-4233-91FB-5E8250057E69}"/>
    <hyperlink ref="F376" r:id="rId1510" display="http://maps.google.com/?output=embed&amp;q=41.70293889,-70.62069722" xr:uid="{E30B3B84-25E1-418E-BE6A-6685C4B2AD44}"/>
    <hyperlink ref="G376" r:id="rId1511" display="http://maps.google.com/?output=embed&amp;q=41.70293889,-70.62069722" xr:uid="{0FDA1A3B-261C-4D25-83DB-CB3E9F3CC91F}"/>
    <hyperlink ref="P376" r:id="rId1512" display="http://www.usharbormaster.com/secure/AuxAidReport_new.cfm?id=43855" xr:uid="{16CDB426-8FDC-48EB-9F49-C9876BA62CEA}"/>
    <hyperlink ref="E377" r:id="rId1513" display="http://www.usharbormaster.com/secure/auxview.cfm?recordid=43856" xr:uid="{3E1D6713-A149-4B60-B61F-F9D421AA0ABD}"/>
    <hyperlink ref="F377" r:id="rId1514" display="http://maps.google.com/?output=embed&amp;q=41.70300000,-70.61993333" xr:uid="{1BFDA4EF-2B74-417E-8373-4F3E0A68BC64}"/>
    <hyperlink ref="G377" r:id="rId1515" display="http://maps.google.com/?output=embed&amp;q=41.70300000,-70.61993333" xr:uid="{1C15C8A3-7D6E-4D3B-95F4-6D87149CE24B}"/>
    <hyperlink ref="P377" r:id="rId1516" display="http://www.usharbormaster.com/secure/AuxAidReport_new.cfm?id=43856" xr:uid="{AF33844A-E4B1-45ED-8774-7DA8EA5A30F3}"/>
    <hyperlink ref="E378" r:id="rId1517" display="http://www.usharbormaster.com/secure/auxview.cfm?recordid=29080" xr:uid="{54B31BAA-97CD-43E0-ABE4-9278989D6CB0}"/>
    <hyperlink ref="F378" r:id="rId1518" display="http://maps.google.com/?output=embed&amp;q=41.76266667,-70.61335000" xr:uid="{C1663FEC-0DC5-484A-AFA2-4191A6E544A4}"/>
    <hyperlink ref="G378" r:id="rId1519" display="http://maps.google.com/?output=embed&amp;q=41.76266667,-70.61335000" xr:uid="{AD91C864-13A3-4BDD-B69B-3912E67609A9}"/>
    <hyperlink ref="P378" r:id="rId1520" display="http://www.usharbormaster.com/secure/AuxAidReport_new.cfm?id=29080" xr:uid="{EE63BD1A-8404-4C9B-9D21-3AA58FEE204A}"/>
    <hyperlink ref="E379" r:id="rId1521" display="http://www.usharbormaster.com/secure/auxview.cfm?recordid=29081" xr:uid="{834AE4BC-014D-4E9E-A7CD-A1E95872C586}"/>
    <hyperlink ref="F379" r:id="rId1522" display="http://maps.google.com/?output=embed&amp;q=41.76428333,-70.61231667" xr:uid="{8915CD6E-A379-4115-8D43-4DA45B105B16}"/>
    <hyperlink ref="G379" r:id="rId1523" display="http://maps.google.com/?output=embed&amp;q=41.76428333,-70.61231667" xr:uid="{8D00CEE4-A6CB-4816-90B3-BFEF561CE5CF}"/>
    <hyperlink ref="P379" r:id="rId1524" display="http://www.usharbormaster.com/secure/AuxAidReport_new.cfm?id=29081" xr:uid="{D4BA432F-9D67-4B40-8528-F95DAB4EEC82}"/>
    <hyperlink ref="E380" r:id="rId1525" display="http://www.usharbormaster.com/secure/auxview.cfm?recordid=29082" xr:uid="{F4F44A13-19C3-4CF6-8561-094503E7DDAD}"/>
    <hyperlink ref="F380" r:id="rId1526" display="http://maps.google.com/?output=embed&amp;q=41.76590000,-70.61053333" xr:uid="{AF735481-D1B5-4A95-B135-A6F5A4451C9C}"/>
    <hyperlink ref="G380" r:id="rId1527" display="http://maps.google.com/?output=embed&amp;q=41.76590000,-70.61053333" xr:uid="{BBF7B811-56D5-42E4-AA79-60A602414AC3}"/>
    <hyperlink ref="P380" r:id="rId1528" display="http://www.usharbormaster.com/secure/AuxAidReport_new.cfm?id=29082" xr:uid="{E21B9A95-6601-47BD-BC38-9838ACD050C5}"/>
    <hyperlink ref="E381" r:id="rId1529" display="http://www.usharbormaster.com/secure/auxview.cfm?recordid=23911" xr:uid="{43FB7241-DD89-45FA-81E9-4EB1E7892056}"/>
    <hyperlink ref="F381" r:id="rId1530" display="http://maps.google.com/?output=embed&amp;q=41.72769444,-69.97305556" xr:uid="{A029EAA0-02C4-444B-8432-C2E469056FB5}"/>
    <hyperlink ref="G381" r:id="rId1531" display="http://maps.google.com/?output=embed&amp;q=41.72769444,-69.97305556" xr:uid="{647926BF-E4B0-4D70-9C81-A7DB841CF28D}"/>
    <hyperlink ref="P381" r:id="rId1532" display="http://www.usharbormaster.com/secure/AuxAidReport_new.cfm?id=23911" xr:uid="{C67F0C0E-872F-4C6D-A856-AA5A117A2F36}"/>
    <hyperlink ref="E382" r:id="rId1533" display="http://www.usharbormaster.com/secure/auxview.cfm?recordid=23912" xr:uid="{4BA761A5-F9B6-4937-9CF8-1B03B5032A90}"/>
    <hyperlink ref="F382" r:id="rId1534" display="http://maps.google.com/?output=embed&amp;q=41.73088889,-69.97058333" xr:uid="{81FB836B-9884-4ADB-ADCC-F3002DD8C9F0}"/>
    <hyperlink ref="G382" r:id="rId1535" display="http://maps.google.com/?output=embed&amp;q=41.73088889,-69.97058333" xr:uid="{A30095D3-1A4B-4FAF-8432-34BCB5CEB7D7}"/>
    <hyperlink ref="P382" r:id="rId1536" display="http://www.usharbormaster.com/secure/AuxAidReport_new.cfm?id=23912" xr:uid="{480E2DDF-7F2D-4797-853D-EE770AEA2E0F}"/>
    <hyperlink ref="E383" r:id="rId1537" display="http://www.usharbormaster.com/secure/auxview.cfm?recordid=23913" xr:uid="{0BE525A2-B072-414B-9E1A-0BF723A5AE39}"/>
    <hyperlink ref="F383" r:id="rId1538" display="http://maps.google.com/?output=embed&amp;q=41.73422222,-69.96650000" xr:uid="{00C19FEE-6BAA-48C6-B410-5BEAF0B4BE23}"/>
    <hyperlink ref="G383" r:id="rId1539" display="http://maps.google.com/?output=embed&amp;q=41.73422222,-69.96650000" xr:uid="{EF0D1962-EAB2-406B-8F52-C59FB418088F}"/>
    <hyperlink ref="P383" r:id="rId1540" display="http://www.usharbormaster.com/secure/AuxAidReport_new.cfm?id=23913" xr:uid="{7E9B8897-2A39-4906-90C0-7FF6B144404C}"/>
    <hyperlink ref="E384" r:id="rId1541" display="http://www.usharbormaster.com/secure/auxview.cfm?recordid=23914" xr:uid="{2BF759E1-BEF4-4A97-AC02-03BE21F5F26C}"/>
    <hyperlink ref="F384" r:id="rId1542" display="http://maps.google.com/?output=embed&amp;q=41.73380556,-69.96658333" xr:uid="{6D419250-F421-4F17-8898-2EEE148826C9}"/>
    <hyperlink ref="G384" r:id="rId1543" display="http://maps.google.com/?output=embed&amp;q=41.73380556,-69.96658333" xr:uid="{526586B9-CA84-495D-BDB5-F08C26EAE029}"/>
    <hyperlink ref="P384" r:id="rId1544" display="http://www.usharbormaster.com/secure/AuxAidReport_new.cfm?id=23914" xr:uid="{67E591C9-F667-4E0A-8329-1D12ADC6C232}"/>
    <hyperlink ref="E385" r:id="rId1545" display="http://www.usharbormaster.com/secure/auxview.cfm?recordid=23915" xr:uid="{0698D061-CAC9-4054-B0C5-FBFF4A70AAF9}"/>
    <hyperlink ref="F385" r:id="rId1546" display="http://maps.google.com/?output=embed&amp;q=41.73500000,-69.96550000" xr:uid="{1EA7CEB6-72E1-45A1-8635-64E28CC90D55}"/>
    <hyperlink ref="G385" r:id="rId1547" display="http://maps.google.com/?output=embed&amp;q=41.73500000,-69.96550000" xr:uid="{38648D5C-2BA3-4BD4-9C2F-29EA969A61EF}"/>
    <hyperlink ref="P385" r:id="rId1548" display="http://www.usharbormaster.com/secure/AuxAidReport_new.cfm?id=23915" xr:uid="{B3A9D862-8D9A-4FD5-99BA-BC00B128BC6F}"/>
    <hyperlink ref="E386" r:id="rId1549" display="http://www.usharbormaster.com/secure/auxview.cfm?recordid=23916" xr:uid="{007EF1ED-D2B9-4E20-A304-16B7E93B8A3B}"/>
    <hyperlink ref="F386" r:id="rId1550" display="http://maps.google.com/?output=embed&amp;q=41.73500000,-69.96519444" xr:uid="{3DA0AC5C-2970-4F2C-B630-E81C29F39C85}"/>
    <hyperlink ref="G386" r:id="rId1551" display="http://maps.google.com/?output=embed&amp;q=41.73500000,-69.96519444" xr:uid="{68D7242F-225C-400D-9CE7-43B1C348903E}"/>
    <hyperlink ref="P386" r:id="rId1552" display="http://www.usharbormaster.com/secure/AuxAidReport_new.cfm?id=23916" xr:uid="{6B703FFE-EA96-4CBE-9DE4-E8F34C7109E0}"/>
    <hyperlink ref="E387" r:id="rId1553" display="http://www.usharbormaster.com/secure/auxview.cfm?recordid=23917" xr:uid="{308BD252-CE92-4CAB-86E4-823C84BE3B59}"/>
    <hyperlink ref="F387" r:id="rId1554" display="http://maps.google.com/?output=embed&amp;q=41.73697222,-69.96580556" xr:uid="{D6C6849A-CDBA-4754-BB8C-65EDFA5A11B9}"/>
    <hyperlink ref="G387" r:id="rId1555" display="http://maps.google.com/?output=embed&amp;q=41.73697222,-69.96580556" xr:uid="{7BB6E0E8-C3D7-4AAF-9301-EF7BC5A8E608}"/>
    <hyperlink ref="P387" r:id="rId1556" display="http://www.usharbormaster.com/secure/AuxAidReport_new.cfm?id=23917" xr:uid="{354355DE-B473-4059-B424-4E44D854F592}"/>
    <hyperlink ref="E388" r:id="rId1557" display="http://www.usharbormaster.com/secure/auxview.cfm?recordid=23918" xr:uid="{281B617B-D558-4B8F-87DA-6EFBFD527F29}"/>
    <hyperlink ref="F388" r:id="rId1558" display="http://maps.google.com/?output=embed&amp;q=41.73975000,-69.96583333" xr:uid="{43456730-B092-42E5-B814-70DAD7E74D90}"/>
    <hyperlink ref="G388" r:id="rId1559" display="http://maps.google.com/?output=embed&amp;q=41.73975000,-69.96583333" xr:uid="{DD100BD6-F776-46B8-9090-E47D57AF0BA8}"/>
    <hyperlink ref="P388" r:id="rId1560" display="http://www.usharbormaster.com/secure/AuxAidReport_new.cfm?id=23918" xr:uid="{3754DA20-6662-43F5-89C8-5999200BEEB8}"/>
    <hyperlink ref="E389" r:id="rId1561" display="http://www.usharbormaster.com/secure/auxview.cfm?recordid=23919" xr:uid="{A31FFF91-E199-4B49-A39C-A3F542CE02E5}"/>
    <hyperlink ref="F389" r:id="rId1562" display="http://maps.google.com/?output=embed&amp;q=41.74119444,-69.96519444" xr:uid="{599BEDC6-EDCD-40CA-803B-B89A2B960D05}"/>
    <hyperlink ref="G389" r:id="rId1563" display="http://maps.google.com/?output=embed&amp;q=41.74119444,-69.96519444" xr:uid="{CA9D8B36-ED7C-41F7-A289-EDE9B2820191}"/>
    <hyperlink ref="P389" r:id="rId1564" display="http://www.usharbormaster.com/secure/AuxAidReport_new.cfm?id=23919" xr:uid="{A56648AB-3C93-4A05-BA80-27A0A02B86ED}"/>
    <hyperlink ref="E390" r:id="rId1565" display="http://www.usharbormaster.com/secure/auxview.cfm?recordid=29264" xr:uid="{265CE4B6-E1BE-4516-B86F-756C90978C95}"/>
    <hyperlink ref="F390" r:id="rId1566" display="http://maps.google.com/?output=embed&amp;q=41.74338889,-69.96366667" xr:uid="{4BAF4DC8-CF87-46C0-B1B2-6981D342734A}"/>
    <hyperlink ref="G390" r:id="rId1567" display="http://maps.google.com/?output=embed&amp;q=41.74338889,-69.96366667" xr:uid="{8E7842B9-A3BE-4E38-8034-7A0529B0A218}"/>
    <hyperlink ref="P390" r:id="rId1568" display="http://www.usharbormaster.com/secure/AuxAidReport_new.cfm?id=29264" xr:uid="{752BDD7D-4292-4743-9B4F-6B38F3CC3700}"/>
    <hyperlink ref="E391" r:id="rId1569" display="http://www.usharbormaster.com/secure/auxview.cfm?recordid=23920" xr:uid="{D66D7D83-B4A5-46E6-B4AB-95C0A3188909}"/>
    <hyperlink ref="F391" r:id="rId1570" display="http://maps.google.com/?output=embed&amp;q=41.74525000,-69.96519444" xr:uid="{CA40AC3E-B0EF-4CA0-B304-A8F8ED17D077}"/>
    <hyperlink ref="G391" r:id="rId1571" display="http://maps.google.com/?output=embed&amp;q=41.74525000,-69.96519444" xr:uid="{F3CCC7F3-DDAF-412C-A7B5-86546E62BAF7}"/>
    <hyperlink ref="P391" r:id="rId1572" display="http://www.usharbormaster.com/secure/AuxAidReport_new.cfm?id=23920" xr:uid="{3B1EC046-6279-435B-A721-8DBC6817E131}"/>
    <hyperlink ref="E392" r:id="rId1573" display="http://www.usharbormaster.com/secure/auxview.cfm?recordid=23921" xr:uid="{5D2FEB5B-FBCB-4350-89DF-F91935083193}"/>
    <hyperlink ref="F392" r:id="rId1574" display="http://maps.google.com/?output=embed&amp;q=41.74786111,-69.96772222" xr:uid="{9E16F115-EA36-4718-A51F-A3D79C43A50B}"/>
    <hyperlink ref="G392" r:id="rId1575" display="http://maps.google.com/?output=embed&amp;q=41.74786111,-69.96772222" xr:uid="{797BBFA5-50AE-4609-B5FA-229CFDE1A959}"/>
    <hyperlink ref="P392" r:id="rId1576" display="http://www.usharbormaster.com/secure/AuxAidReport_new.cfm?id=23921" xr:uid="{D06EC38E-50B5-49F2-B8EC-7F95F5AB90C0}"/>
    <hyperlink ref="E393" r:id="rId1577" display="http://www.usharbormaster.com/secure/auxview.cfm?recordid=23922" xr:uid="{4CD1B7A6-CE4B-4C1C-9624-F35250F1B9C7}"/>
    <hyperlink ref="F393" r:id="rId1578" display="http://maps.google.com/?output=embed&amp;q=41.75044444,-69.96677778" xr:uid="{07767A34-A497-4884-890D-495315A1998F}"/>
    <hyperlink ref="G393" r:id="rId1579" display="http://maps.google.com/?output=embed&amp;q=41.75044444,-69.96677778" xr:uid="{AB633DE1-6D8E-4F60-94A7-84C0EC612BF5}"/>
    <hyperlink ref="P393" r:id="rId1580" display="http://www.usharbormaster.com/secure/AuxAidReport_new.cfm?id=23922" xr:uid="{82CCD064-FC54-41F1-A104-AD2ED0C73AFE}"/>
    <hyperlink ref="E394" r:id="rId1581" display="http://www.usharbormaster.com/secure/auxview.cfm?recordid=23923" xr:uid="{E615677D-426E-4143-8D2A-E98BA3CC9C0C}"/>
    <hyperlink ref="F394" r:id="rId1582" display="http://maps.google.com/?output=embed&amp;q=41.75233333,-69.96361111" xr:uid="{9E76017F-C2D9-4586-8133-535AACE0CFDF}"/>
    <hyperlink ref="G394" r:id="rId1583" display="http://maps.google.com/?output=embed&amp;q=41.75233333,-69.96361111" xr:uid="{E1FCF96B-47BE-427C-ACA3-F998EFF1C250}"/>
    <hyperlink ref="P394" r:id="rId1584" display="http://www.usharbormaster.com/secure/AuxAidReport_new.cfm?id=23923" xr:uid="{2F297FD2-EA6A-41FF-9C57-C060049F066A}"/>
    <hyperlink ref="E395" r:id="rId1585" display="http://www.usharbormaster.com/secure/auxview.cfm?recordid=23924" xr:uid="{99084F0A-2EF5-4A17-BD39-456151E0CF35}"/>
    <hyperlink ref="F395" r:id="rId1586" display="http://maps.google.com/?output=embed&amp;q=41.75347222,-69.96066667" xr:uid="{994A4A02-401F-44B4-A5CD-3A2A78988F07}"/>
    <hyperlink ref="G395" r:id="rId1587" display="http://maps.google.com/?output=embed&amp;q=41.75347222,-69.96066667" xr:uid="{2BE2CEF0-9830-4219-A801-1B799C25154C}"/>
    <hyperlink ref="P395" r:id="rId1588" display="http://www.usharbormaster.com/secure/AuxAidReport_new.cfm?id=23924" xr:uid="{7DD08968-1263-4667-8177-7C724843E2B1}"/>
    <hyperlink ref="E396" r:id="rId1589" display="http://www.usharbormaster.com/secure/auxview.cfm?recordid=23925" xr:uid="{84523D92-4BAB-44F8-8600-D9B670D0F7B3}"/>
    <hyperlink ref="F396" r:id="rId1590" display="http://maps.google.com/?output=embed&amp;q=41.75638889,-69.95811111" xr:uid="{F3F4FE2D-01BB-4DB7-B8AE-4416D045CAE0}"/>
    <hyperlink ref="G396" r:id="rId1591" display="http://maps.google.com/?output=embed&amp;q=41.75638889,-69.95811111" xr:uid="{AAEB4A0C-F635-46A3-A8AB-D479446B5E64}"/>
    <hyperlink ref="P396" r:id="rId1592" display="http://www.usharbormaster.com/secure/AuxAidReport_new.cfm?id=23925" xr:uid="{3C9FCC34-E2AA-4C4D-BFA4-172E63812F99}"/>
    <hyperlink ref="E397" r:id="rId1593" display="http://www.usharbormaster.com/secure/auxview.cfm?recordid=23926" xr:uid="{16F90B70-2EBC-4529-9226-4A02C746239B}"/>
    <hyperlink ref="F397" r:id="rId1594" display="http://maps.google.com/?output=embed&amp;q=41.75872222,-69.95763889" xr:uid="{90ADA945-8E91-4BF5-81CD-C67609788EA5}"/>
    <hyperlink ref="G397" r:id="rId1595" display="http://maps.google.com/?output=embed&amp;q=41.75872222,-69.95763889" xr:uid="{2043B0A5-5AB1-4570-8FA5-FD46F7698DE3}"/>
    <hyperlink ref="P397" r:id="rId1596" display="http://www.usharbormaster.com/secure/AuxAidReport_new.cfm?id=23926" xr:uid="{C4892463-A910-465B-BCF5-09DF75092430}"/>
    <hyperlink ref="E398" r:id="rId1597" display="http://www.usharbormaster.com/secure/auxview.cfm?recordid=23927" xr:uid="{57CF19B1-F9FA-4D52-9890-523436C00176}"/>
    <hyperlink ref="F398" r:id="rId1598" display="http://maps.google.com/?output=embed&amp;q=41.75866667,-69.95816667" xr:uid="{38D30BA6-F896-46FC-9C17-F093A7F6B4C8}"/>
    <hyperlink ref="G398" r:id="rId1599" display="http://maps.google.com/?output=embed&amp;q=41.75866667,-69.95816667" xr:uid="{D56EB9B8-C4B8-45B1-A7BE-22B6E749FF15}"/>
    <hyperlink ref="P398" r:id="rId1600" display="http://www.usharbormaster.com/secure/AuxAidReport_new.cfm?id=23927" xr:uid="{BDA274B5-2BFD-4BD8-A898-ED3375064D8B}"/>
    <hyperlink ref="E399" r:id="rId1601" display="http://www.usharbormaster.com/secure/auxview.cfm?recordid=23928" xr:uid="{B222AA20-9B46-476D-B724-FEEA515759DB}"/>
    <hyperlink ref="F399" r:id="rId1602" display="http://maps.google.com/?output=embed&amp;q=41.76011111,-69.96116667" xr:uid="{6BD71E30-8CDB-486C-AB75-6BB1A2E8E0DF}"/>
    <hyperlink ref="G399" r:id="rId1603" display="http://maps.google.com/?output=embed&amp;q=41.76011111,-69.96116667" xr:uid="{11AFC9AD-F4B5-4A23-AD1C-3D8AFAF1BA9B}"/>
    <hyperlink ref="P399" r:id="rId1604" display="http://www.usharbormaster.com/secure/AuxAidReport_new.cfm?id=23928" xr:uid="{47EF569E-BB05-4CD8-8E46-A0717A59BCD4}"/>
    <hyperlink ref="E400" r:id="rId1605" display="http://www.usharbormaster.com/secure/auxview.cfm?recordid=23929" xr:uid="{EF8D4A2F-78BE-4432-B4F5-C4BC0F6BC9DD}"/>
    <hyperlink ref="F400" r:id="rId1606" display="http://maps.google.com/?output=embed&amp;q=41.76200000,-69.96208333" xr:uid="{40A0E9D9-D09D-454E-B9B4-2025206DFA78}"/>
    <hyperlink ref="G400" r:id="rId1607" display="http://maps.google.com/?output=embed&amp;q=41.76200000,-69.96208333" xr:uid="{96C58067-9C9A-429C-B242-02795776E3E7}"/>
    <hyperlink ref="P400" r:id="rId1608" display="http://www.usharbormaster.com/secure/AuxAidReport_new.cfm?id=23929" xr:uid="{C0FB65B7-4DCF-4BBC-8338-8ABC60EF1870}"/>
    <hyperlink ref="E401" r:id="rId1609" display="http://www.usharbormaster.com/secure/auxview.cfm?recordid=23930" xr:uid="{2C21FB55-0DD8-4D58-AB29-B96162E665B8}"/>
    <hyperlink ref="F401" r:id="rId1610" display="http://maps.google.com/?output=embed&amp;q=41.76386111,-69.96247222" xr:uid="{A22C4382-EC5F-4131-8295-4DFDE0036324}"/>
    <hyperlink ref="G401" r:id="rId1611" display="http://maps.google.com/?output=embed&amp;q=41.76386111,-69.96247222" xr:uid="{C2F200B7-2243-4ADB-8B28-17E60E676711}"/>
    <hyperlink ref="P401" r:id="rId1612" display="http://www.usharbormaster.com/secure/AuxAidReport_new.cfm?id=23930" xr:uid="{CBCBDE12-21E0-422C-9C73-1BB4FFDF2342}"/>
    <hyperlink ref="E402" r:id="rId1613" display="http://www.usharbormaster.com/secure/auxview.cfm?recordid=23931" xr:uid="{A8434C3C-DE61-41F9-8212-EA0942F0EA05}"/>
    <hyperlink ref="F402" r:id="rId1614" display="http://maps.google.com/?output=embed&amp;q=41.76561111,-69.96358333" xr:uid="{22ABD862-3B79-4A48-B8B9-E5D125EFA16B}"/>
    <hyperlink ref="G402" r:id="rId1615" display="http://maps.google.com/?output=embed&amp;q=41.76561111,-69.96358333" xr:uid="{62BCA1FC-638F-463C-BC1E-60FDD01D78E1}"/>
    <hyperlink ref="P402" r:id="rId1616" display="http://www.usharbormaster.com/secure/AuxAidReport_new.cfm?id=23931" xr:uid="{16B64B10-3AAB-4D3F-9A3B-65CE0A5AF851}"/>
    <hyperlink ref="E403" r:id="rId1617" display="http://www.usharbormaster.com/secure/auxview.cfm?recordid=23932" xr:uid="{0AD8E85A-92C2-473A-9706-9F23C22C6DB6}"/>
    <hyperlink ref="F403" r:id="rId1618" display="http://maps.google.com/?output=embed&amp;q=41.76744444,-69.96433333" xr:uid="{9552FACF-D2C1-469F-96B3-C85198A8AEA4}"/>
    <hyperlink ref="G403" r:id="rId1619" display="http://maps.google.com/?output=embed&amp;q=41.76744444,-69.96433333" xr:uid="{564CF9A5-4B9D-45A1-8C77-87CE27C5ACA7}"/>
    <hyperlink ref="P403" r:id="rId1620" display="http://www.usharbormaster.com/secure/AuxAidReport_new.cfm?id=23932" xr:uid="{50C91562-3449-4C9A-93CF-1E25859EF8C0}"/>
    <hyperlink ref="E404" r:id="rId1621" display="http://www.usharbormaster.com/secure/auxview.cfm?recordid=23933" xr:uid="{57A1B004-93B5-442C-8231-8D435D36539B}"/>
    <hyperlink ref="F404" r:id="rId1622" display="http://maps.google.com/?output=embed&amp;q=41.76947222,-69.96586111" xr:uid="{B43EA79D-6753-4EF6-A285-DB8BC81CCAA9}"/>
    <hyperlink ref="G404" r:id="rId1623" display="http://maps.google.com/?output=embed&amp;q=41.76947222,-69.96586111" xr:uid="{8EF0093B-D406-4B66-83B8-5E062583DF2F}"/>
    <hyperlink ref="P404" r:id="rId1624" display="http://www.usharbormaster.com/secure/AuxAidReport_new.cfm?id=23933" xr:uid="{D5740EE5-78EE-4FD2-88B1-1D1719E9D3E0}"/>
    <hyperlink ref="E405" r:id="rId1625" display="http://www.usharbormaster.com/secure/auxview.cfm?recordid=23934" xr:uid="{6B950C2E-E9D4-4F9C-BF05-BED5BB1DBA35}"/>
    <hyperlink ref="F405" r:id="rId1626" display="http://maps.google.com/?output=embed&amp;q=41.77108333,-69.96597222" xr:uid="{3A0CDAA9-B779-4ED1-9EAA-C1BBABF2FAF7}"/>
    <hyperlink ref="G405" r:id="rId1627" display="http://maps.google.com/?output=embed&amp;q=41.77108333,-69.96597222" xr:uid="{1E00175D-06AF-4548-A9EC-D4048EFD4B66}"/>
    <hyperlink ref="P405" r:id="rId1628" display="http://www.usharbormaster.com/secure/AuxAidReport_new.cfm?id=23934" xr:uid="{51CDB620-A58B-4CAF-82EC-800A432474BB}"/>
    <hyperlink ref="E406" r:id="rId1629" display="http://www.usharbormaster.com/secure/auxview.cfm?recordid=27243" xr:uid="{F2349321-DE72-468F-83C7-FF9AA2022F63}"/>
    <hyperlink ref="F406" r:id="rId1630" display="http://maps.google.com/?output=embed&amp;q=41.77241667,-69.96469444" xr:uid="{5E3C696E-8848-4EF5-9921-F088534CB1D8}"/>
    <hyperlink ref="G406" r:id="rId1631" display="http://maps.google.com/?output=embed&amp;q=41.77241667,-69.96469444" xr:uid="{25D3ED6A-2152-4984-8A22-40D59491675F}"/>
    <hyperlink ref="P406" r:id="rId1632" display="http://www.usharbormaster.com/secure/AuxAidReport_new.cfm?id=27243" xr:uid="{B473CE9B-AF44-49F2-974F-A00A7643A101}"/>
    <hyperlink ref="E407" r:id="rId1633" display="http://www.usharbormaster.com/secure/auxview.cfm?recordid=27244" xr:uid="{5997A56F-7DDB-4B6D-BC40-EF005367DABA}"/>
    <hyperlink ref="F407" r:id="rId1634" display="http://maps.google.com/?output=embed&amp;q=41.77366667,-69.96583333" xr:uid="{13F47013-BC5A-4004-8EE1-82D22FEB2E14}"/>
    <hyperlink ref="G407" r:id="rId1635" display="http://maps.google.com/?output=embed&amp;q=41.77366667,-69.96583333" xr:uid="{C55911B4-8B04-4274-9C5F-918D8D8C9D85}"/>
    <hyperlink ref="P407" r:id="rId1636" display="http://www.usharbormaster.com/secure/AuxAidReport_new.cfm?id=27244" xr:uid="{2DB6DA75-C5C8-412C-9CD7-65B9A590E8E8}"/>
    <hyperlink ref="E408" r:id="rId1637" display="http://www.usharbormaster.com/secure/auxview.cfm?recordid=27245" xr:uid="{8017D241-E64B-4417-BA67-EC730A84C213}"/>
    <hyperlink ref="F408" r:id="rId1638" display="http://maps.google.com/?output=embed&amp;q=41.77922222,-69.96816667" xr:uid="{EFBF746D-647F-47CC-A70A-7CB47D826882}"/>
    <hyperlink ref="G408" r:id="rId1639" display="http://maps.google.com/?output=embed&amp;q=41.77922222,-69.96816667" xr:uid="{877D7E32-5684-41BC-8523-C2C39B4E1EF0}"/>
    <hyperlink ref="P408" r:id="rId1640" display="http://www.usharbormaster.com/secure/AuxAidReport_new.cfm?id=27245" xr:uid="{4D4D3F59-2721-4F4F-ABB0-04FD0491F1E3}"/>
    <hyperlink ref="E409" r:id="rId1641" display="http://www.usharbormaster.com/secure/auxview.cfm?recordid=27246" xr:uid="{2BD11AB3-7619-47C0-8F8F-6611C0A9CBC2}"/>
    <hyperlink ref="F409" r:id="rId1642" display="http://maps.google.com/?output=embed&amp;q=41.77936111,-69.96836111" xr:uid="{5C4B393C-6E18-4359-811A-19E77AC0AAE9}"/>
    <hyperlink ref="G409" r:id="rId1643" display="http://maps.google.com/?output=embed&amp;q=41.77936111,-69.96836111" xr:uid="{D4E75D2D-3A64-440A-A800-3E4E9E0986F1}"/>
    <hyperlink ref="P409" r:id="rId1644" display="http://www.usharbormaster.com/secure/AuxAidReport_new.cfm?id=27246" xr:uid="{568FD020-90AC-49D6-8B41-EBA73785D2E3}"/>
    <hyperlink ref="E410" r:id="rId1645" display="http://www.usharbormaster.com/secure/auxview.cfm?recordid=26333" xr:uid="{4ED548E4-9B87-4E3C-9224-F653FFCEE19F}"/>
    <hyperlink ref="F410" r:id="rId1646" display="http://maps.google.com/?output=embed&amp;q=41.56195000,-70.51348333" xr:uid="{31494273-4F01-4F3F-AC3A-7E6B184D153A}"/>
    <hyperlink ref="G410" r:id="rId1647" display="http://maps.google.com/?output=embed&amp;q=41.56195000,-70.51348333" xr:uid="{405FA1A6-9E05-48D9-BE25-7100F6696085}"/>
    <hyperlink ref="P410" r:id="rId1648" display="http://www.usharbormaster.com/secure/AuxAidReport_new.cfm?id=26333" xr:uid="{A9CC8181-DA95-42CC-A04E-9BDDDED832B8}"/>
    <hyperlink ref="E411" r:id="rId1649" display="http://www.usharbormaster.com/secure/auxview.cfm?recordid=42673" xr:uid="{E204D36D-46BF-45A2-8A77-AD94A7511C71}"/>
    <hyperlink ref="F411" r:id="rId1650" display="http://maps.google.com/?output=embed&amp;q=41.55966667,-70.51566667" xr:uid="{A380948A-6FC2-4317-9C73-D5A8CDCB4C23}"/>
    <hyperlink ref="G411" r:id="rId1651" display="http://maps.google.com/?output=embed&amp;q=41.55966667,-70.51566667" xr:uid="{6B6AA23C-51D8-4B06-B846-F4E5FAAAA1ED}"/>
    <hyperlink ref="P411" r:id="rId1652" display="http://www.usharbormaster.com/secure/AuxAidReport_new.cfm?id=42673" xr:uid="{BDB18F6B-3E34-41B2-A398-D494215CBAD3}"/>
    <hyperlink ref="E412" r:id="rId1653" display="http://www.usharbormaster.com/secure/auxview.cfm?recordid=26615" xr:uid="{A22C72C8-ACA9-44B6-A4CB-32351F4ACE2E}"/>
    <hyperlink ref="F412" r:id="rId1654" display="http://maps.google.com/?output=embed&amp;q=41.55831667,-70.51908333" xr:uid="{F87C54D4-362C-49DE-8AF1-A6101E3DC896}"/>
    <hyperlink ref="G412" r:id="rId1655" display="http://maps.google.com/?output=embed&amp;q=41.55831667,-70.51908333" xr:uid="{EBAF3784-5493-485D-8801-EC5390AE40B9}"/>
    <hyperlink ref="P412" r:id="rId1656" display="http://www.usharbormaster.com/secure/AuxAidReport_new.cfm?id=26615" xr:uid="{C53D4088-85D0-4E5F-83DE-6DE5221130E6}"/>
    <hyperlink ref="E413" r:id="rId1657" display="http://www.usharbormaster.com/secure/auxview.cfm?recordid=26327" xr:uid="{A549F20F-1078-46EE-8027-858743B48A78}"/>
    <hyperlink ref="F413" r:id="rId1658" display="http://maps.google.com/?output=embed&amp;q=41.55845000,-70.51808333" xr:uid="{56D4525E-51CA-475A-9896-E3D0527C18E8}"/>
    <hyperlink ref="G413" r:id="rId1659" display="http://maps.google.com/?output=embed&amp;q=41.55845000,-70.51808333" xr:uid="{57577633-A9D7-457D-8B11-D8B635E0B975}"/>
    <hyperlink ref="P413" r:id="rId1660" display="http://www.usharbormaster.com/secure/AuxAidReport_new.cfm?id=26327" xr:uid="{82D68EA4-C2C3-4B64-9BEE-2AB0139375C0}"/>
    <hyperlink ref="E414" r:id="rId1661" display="http://www.usharbormaster.com/secure/auxview.cfm?recordid=26328" xr:uid="{C79F8BC8-77A8-49AF-864B-1D5FE6CC6048}"/>
    <hyperlink ref="F414" r:id="rId1662" display="http://maps.google.com/?output=embed&amp;q=41.55823333,-70.51816667" xr:uid="{A3966BED-25AF-4240-99CE-A01C8B976448}"/>
    <hyperlink ref="G414" r:id="rId1663" display="http://maps.google.com/?output=embed&amp;q=41.55823333,-70.51816667" xr:uid="{53AD8DDA-C358-4728-BFB9-BCE19B08908A}"/>
    <hyperlink ref="P414" r:id="rId1664" display="http://www.usharbormaster.com/secure/AuxAidReport_new.cfm?id=26328" xr:uid="{EB17230D-9B04-4B54-B9E6-227B8D07D7E1}"/>
    <hyperlink ref="E415" r:id="rId1665" display="http://www.usharbormaster.com/secure/auxview.cfm?recordid=26329" xr:uid="{4AE4A969-9094-4A95-832C-77F31DC49456}"/>
    <hyperlink ref="F415" r:id="rId1666" display="http://maps.google.com/?output=embed&amp;q=41.55880000,-70.51688333" xr:uid="{20D268AF-1153-4D4E-8A07-3A87205BAD8D}"/>
    <hyperlink ref="G415" r:id="rId1667" display="http://maps.google.com/?output=embed&amp;q=41.55880000,-70.51688333" xr:uid="{30897294-2862-4D12-BD57-6BF7D43B754B}"/>
    <hyperlink ref="P415" r:id="rId1668" display="http://www.usharbormaster.com/secure/AuxAidReport_new.cfm?id=26329" xr:uid="{CB31D1E1-F51C-406E-A561-9D0A39E44C98}"/>
    <hyperlink ref="E416" r:id="rId1669" display="http://www.usharbormaster.com/secure/auxview.cfm?recordid=29267" xr:uid="{C59A49A0-D85D-431B-AED2-23691631B57D}"/>
    <hyperlink ref="F416" r:id="rId1670" display="http://maps.google.com/?output=embed&amp;q=41.55855000,-70.51688333" xr:uid="{9194BE72-EBD3-4F57-BCBC-E048206F58F7}"/>
    <hyperlink ref="G416" r:id="rId1671" display="http://maps.google.com/?output=embed&amp;q=41.55855000,-70.51688333" xr:uid="{9018820A-6DE3-4866-AA26-CF53ED5A1769}"/>
    <hyperlink ref="P416" r:id="rId1672" display="http://www.usharbormaster.com/secure/AuxAidReport_new.cfm?id=29267" xr:uid="{689050BF-1FAB-4598-B377-E64D4611B7A9}"/>
    <hyperlink ref="E417" r:id="rId1673" display="http://www.usharbormaster.com/secure/auxview.cfm?recordid=26326" xr:uid="{3A14C243-A351-4F6D-B89E-543E9758E34B}"/>
    <hyperlink ref="F417" r:id="rId1674" display="http://maps.google.com/?output=embed&amp;q=41.55796944,-70.51922500" xr:uid="{2EBE68E4-2AB3-407B-AFE5-F70C7601DC16}"/>
    <hyperlink ref="G417" r:id="rId1675" display="http://maps.google.com/?output=embed&amp;q=41.55796944,-70.51922500" xr:uid="{76E275A5-711A-4660-AF65-82FFB7DBFF6C}"/>
    <hyperlink ref="P417" r:id="rId1676" display="http://www.usharbormaster.com/secure/AuxAidReport_new.cfm?id=26326" xr:uid="{7F91FF1E-FDB4-4B2B-8010-01878BDF07DE}"/>
    <hyperlink ref="E418" r:id="rId1677" display="http://www.usharbormaster.com/secure/auxview.cfm?recordid=27666" xr:uid="{25EB573F-3F05-41A8-8FBA-6EE19A5FC44B}"/>
    <hyperlink ref="F418" r:id="rId1678" display="http://maps.google.com/?output=embed&amp;q=41.55803333,-70.51941667" xr:uid="{8BBCCAAC-249C-4073-987D-8A324C4C137B}"/>
    <hyperlink ref="G418" r:id="rId1679" display="http://maps.google.com/?output=embed&amp;q=41.55803333,-70.51941667" xr:uid="{A370579F-7928-4321-AC0C-A487B08B4BD4}"/>
    <hyperlink ref="P418" r:id="rId1680" display="http://www.usharbormaster.com/secure/AuxAidReport_new.cfm?id=27666" xr:uid="{EAD02030-D619-4B71-8203-EA232605A6E4}"/>
    <hyperlink ref="E419" r:id="rId1681" display="http://www.usharbormaster.com/secure/auxview.cfm?recordid=26332" xr:uid="{D1178C4D-E97A-4125-8B57-25878414919C}"/>
    <hyperlink ref="F419" r:id="rId1682" display="http://maps.google.com/?output=embed&amp;q=41.56086667,-70.51464444" xr:uid="{1B5CAB11-FA39-4E39-A96A-84C1B7865464}"/>
    <hyperlink ref="G419" r:id="rId1683" display="http://maps.google.com/?output=embed&amp;q=41.56086667,-70.51464444" xr:uid="{E290DC2A-3EC7-42E6-8A78-E79302FE71C8}"/>
    <hyperlink ref="P419" r:id="rId1684" display="http://www.usharbormaster.com/secure/AuxAidReport_new.cfm?id=26332" xr:uid="{B070C23B-5682-4812-8878-90BE83545FF8}"/>
    <hyperlink ref="E420" r:id="rId1685" display="http://www.usharbormaster.com/secure/auxview.cfm?recordid=26616" xr:uid="{4B992CAF-62D1-4E32-AC06-97B06197AE13}"/>
    <hyperlink ref="F420" r:id="rId1686" display="http://maps.google.com/?output=embed&amp;q=41.56205000,-70.51360000" xr:uid="{128BAD6A-4854-441B-9EAA-64CE04A5A777}"/>
    <hyperlink ref="G420" r:id="rId1687" display="http://maps.google.com/?output=embed&amp;q=41.56205000,-70.51360000" xr:uid="{DBA7C39E-6096-4F55-B1FF-0240E3EBFCFD}"/>
    <hyperlink ref="P420" r:id="rId1688" display="http://www.usharbormaster.com/secure/AuxAidReport_new.cfm?id=26616" xr:uid="{46FF2178-0518-4657-8F80-88B451A299AB}"/>
    <hyperlink ref="E421" r:id="rId1689" display="http://www.usharbormaster.com/secure/auxview.cfm?recordid=28611" xr:uid="{5BC04FE5-29B4-4E94-8F37-D5C8821A50A3}"/>
    <hyperlink ref="F421" r:id="rId1690" display="http://maps.google.com/?output=embed&amp;q=41.75688889,-70.17066667" xr:uid="{B83B13E0-EA3F-48D1-A83D-7389E4678EB1}"/>
    <hyperlink ref="G421" r:id="rId1691" display="http://maps.google.com/?output=embed&amp;q=41.75688889,-70.17066667" xr:uid="{C1C1555B-114A-4673-8DC9-01EB09CF6670}"/>
    <hyperlink ref="P421" r:id="rId1692" display="http://www.usharbormaster.com/secure/AuxAidReport_new.cfm?id=28611" xr:uid="{2778AEDA-5CD6-4B42-BFFF-FEEF565EF6C5}"/>
    <hyperlink ref="E422" r:id="rId1693" display="http://www.usharbormaster.com/secure/auxview.cfm?recordid=23940" xr:uid="{099BB7F0-E825-4912-9DD2-FD162D0E501F}"/>
    <hyperlink ref="F422" r:id="rId1694" display="http://maps.google.com/?output=embed&amp;q=41.28472222,-70.21622222" xr:uid="{FED73475-E129-4CC9-8F40-845F3D07388C}"/>
    <hyperlink ref="G422" r:id="rId1695" display="http://maps.google.com/?output=embed&amp;q=41.28472222,-70.21622222" xr:uid="{BF05A545-F3D2-4AA7-B35A-FA92CB37CD90}"/>
    <hyperlink ref="P422" r:id="rId1696" display="http://www.usharbormaster.com/secure/AuxAidReport_new.cfm?id=23940" xr:uid="{C5090932-2FE1-4228-A7B6-BEC39E727BF7}"/>
    <hyperlink ref="E423" r:id="rId1697" display="http://www.usharbormaster.com/secure/auxview.cfm?recordid=28677" xr:uid="{355152E3-644B-44F8-9BB5-DD5719BBC754}"/>
    <hyperlink ref="F423" r:id="rId1698" display="http://maps.google.com/?output=embed&amp;q=41.28741667,-70.20519444" xr:uid="{8DFB8754-D7BC-4E5F-8306-10933D9421B7}"/>
    <hyperlink ref="G423" r:id="rId1699" display="http://maps.google.com/?output=embed&amp;q=41.28741667,-70.20519444" xr:uid="{9DF42AD5-D24A-4D7F-B129-43997F8CB6D8}"/>
    <hyperlink ref="P423" r:id="rId1700" display="http://www.usharbormaster.com/secure/AuxAidReport_new.cfm?id=28677" xr:uid="{4301B7B9-1C05-4ADA-830F-00415353E38A}"/>
    <hyperlink ref="E424" r:id="rId1701" display="http://www.usharbormaster.com/secure/auxview.cfm?recordid=23942" xr:uid="{28602CDE-1CEE-4AC3-9E21-FB4B446586FE}"/>
    <hyperlink ref="F424" r:id="rId1702" display="http://maps.google.com/?output=embed&amp;q=41.28688889,-70.20427778" xr:uid="{64B9AD77-F822-4250-938C-1C86F1A5F93E}"/>
    <hyperlink ref="G424" r:id="rId1703" display="http://maps.google.com/?output=embed&amp;q=41.28688889,-70.20427778" xr:uid="{B5486231-73DB-4E4B-B317-B457B1AEC095}"/>
    <hyperlink ref="P424" r:id="rId1704" display="http://www.usharbormaster.com/secure/AuxAidReport_new.cfm?id=23942" xr:uid="{663E6AED-B330-497A-B9DC-35CCBC9EF790}"/>
    <hyperlink ref="E425" r:id="rId1705" display="http://www.usharbormaster.com/secure/auxview.cfm?recordid=23943" xr:uid="{68287D09-2734-4D01-A380-6A12FCFFA6BB}"/>
    <hyperlink ref="F425" r:id="rId1706" display="http://maps.google.com/?output=embed&amp;q=41.28788889,-70.20177778" xr:uid="{79D5B365-44D9-4169-8B7F-F7895CA99025}"/>
    <hyperlink ref="G425" r:id="rId1707" display="http://maps.google.com/?output=embed&amp;q=41.28788889,-70.20177778" xr:uid="{37B147A5-BE2B-464A-97CD-7E06850EFD5D}"/>
    <hyperlink ref="P425" r:id="rId1708" display="http://www.usharbormaster.com/secure/AuxAidReport_new.cfm?id=23943" xr:uid="{CDAE9EB1-4C65-4A23-9C2C-2DE8BFEBE7A2}"/>
    <hyperlink ref="E426" r:id="rId1709" display="http://www.usharbormaster.com/secure/auxview.cfm?recordid=26300" xr:uid="{162D8AF9-0B1D-4339-92FC-306AA3F75053}"/>
    <hyperlink ref="F426" r:id="rId1710" display="http://maps.google.com/?output=embed&amp;q=41.28752778,-70.20138889" xr:uid="{8630AACF-4CE5-4C9C-9828-B094C200B6E5}"/>
    <hyperlink ref="G426" r:id="rId1711" display="http://maps.google.com/?output=embed&amp;q=41.28752778,-70.20138889" xr:uid="{785F668F-BBC5-4382-8076-3E6F1A94ADA1}"/>
    <hyperlink ref="P426" r:id="rId1712" display="http://www.usharbormaster.com/secure/AuxAidReport_new.cfm?id=26300" xr:uid="{2AA814F4-5516-429C-AF2E-0922D9151756}"/>
    <hyperlink ref="E427" r:id="rId1713" display="http://www.usharbormaster.com/secure/auxview.cfm?recordid=28678" xr:uid="{5246DE31-1123-4E06-B95B-54BEF4A6FE36}"/>
    <hyperlink ref="F427" r:id="rId1714" display="http://maps.google.com/?output=embed&amp;q=41.28826944,-70.19736667" xr:uid="{462762EA-E19F-4A94-8202-06A4D67EE2FE}"/>
    <hyperlink ref="G427" r:id="rId1715" display="http://maps.google.com/?output=embed&amp;q=41.28826944,-70.19736667" xr:uid="{B61764EE-9B77-482D-B8DF-3972546F39EA}"/>
    <hyperlink ref="P427" r:id="rId1716" display="http://www.usharbormaster.com/secure/AuxAidReport_new.cfm?id=28678" xr:uid="{4F55619D-BEAB-4CC3-9A6C-80F8E325293A}"/>
    <hyperlink ref="E428" r:id="rId1717" display="http://www.usharbormaster.com/secure/auxview.cfm?recordid=28680" xr:uid="{075C59FF-C8E9-44A6-B461-481E7DBC5BC7}"/>
    <hyperlink ref="F428" r:id="rId1718" display="http://maps.google.com/?output=embed&amp;q=41.28533333,-70.19488889" xr:uid="{6B81DC20-B692-466C-BEA6-D197A8CD912A}"/>
    <hyperlink ref="G428" r:id="rId1719" display="http://maps.google.com/?output=embed&amp;q=41.28533333,-70.19488889" xr:uid="{9B89FEC9-BBD7-46CB-A34B-E75873D823B8}"/>
    <hyperlink ref="P428" r:id="rId1720" display="http://www.usharbormaster.com/secure/AuxAidReport_new.cfm?id=28680" xr:uid="{A6833D6A-7CD0-4A9A-AB5D-7617BDFAAC8A}"/>
    <hyperlink ref="E429" r:id="rId1721" display="http://www.usharbormaster.com/secure/auxview.cfm?recordid=28681" xr:uid="{88A0338F-1122-4357-8820-1925D48B17CD}"/>
    <hyperlink ref="F429" r:id="rId1722" display="http://maps.google.com/?output=embed&amp;q=41.28483333,-70.19555556" xr:uid="{FD435819-6062-4C02-A80D-897B116203D0}"/>
    <hyperlink ref="G429" r:id="rId1723" display="http://maps.google.com/?output=embed&amp;q=41.28483333,-70.19555556" xr:uid="{912D0F40-E585-43FA-8C42-A947DB728D18}"/>
    <hyperlink ref="P429" r:id="rId1724" display="http://www.usharbormaster.com/secure/AuxAidReport_new.cfm?id=28681" xr:uid="{66837A00-291B-40BB-804D-65BE78FC46F4}"/>
    <hyperlink ref="E430" r:id="rId1725" display="http://www.usharbormaster.com/secure/auxview.cfm?recordid=28682" xr:uid="{A97BD92D-E57F-424B-AAC8-B8D046405FB2}"/>
    <hyperlink ref="F430" r:id="rId1726" display="http://maps.google.com/?output=embed&amp;q=41.28191667,-70.19516667" xr:uid="{DAC34C85-7B4D-44E0-907F-C36741EA5F1D}"/>
    <hyperlink ref="G430" r:id="rId1727" display="http://maps.google.com/?output=embed&amp;q=41.28191667,-70.19516667" xr:uid="{F19667AD-BEB4-470C-9CC5-2357374D877D}"/>
    <hyperlink ref="P430" r:id="rId1728" display="http://www.usharbormaster.com/secure/AuxAidReport_new.cfm?id=28682" xr:uid="{9645ADD9-28D0-49CC-8479-B752CAE39699}"/>
    <hyperlink ref="E431" r:id="rId1729" display="http://www.usharbormaster.com/secure/auxview.cfm?recordid=28684" xr:uid="{70CA7E3E-35A2-4638-8AD3-5A908B848D1A}"/>
    <hyperlink ref="F431" r:id="rId1730" display="http://maps.google.com/?output=embed&amp;q=41.27991667,-70.19783333" xr:uid="{35AC0418-307B-4B09-8A17-B5567E6EA49D}"/>
    <hyperlink ref="G431" r:id="rId1731" display="http://maps.google.com/?output=embed&amp;q=41.27991667,-70.19783333" xr:uid="{8178B249-4C11-418A-9A4F-C00FB4A4B741}"/>
    <hyperlink ref="P431" r:id="rId1732" display="http://www.usharbormaster.com/secure/AuxAidReport_new.cfm?id=28684" xr:uid="{ABA1C5F2-2F2B-4C02-A54F-94AF62233CFE}"/>
    <hyperlink ref="E432" r:id="rId1733" display="http://www.usharbormaster.com/secure/auxview.cfm?recordid=28685" xr:uid="{B9B2B300-FA90-4D8D-BEED-77A7BB040D71}"/>
    <hyperlink ref="F432" r:id="rId1734" display="http://maps.google.com/?output=embed&amp;q=41.28061111,-70.19744444" xr:uid="{C6E6D1E7-0A60-42BC-BB88-4DBE66909F4A}"/>
    <hyperlink ref="G432" r:id="rId1735" display="http://maps.google.com/?output=embed&amp;q=41.28061111,-70.19744444" xr:uid="{F5158BD6-5D7A-4E42-A1AA-E278818E401E}"/>
    <hyperlink ref="P432" r:id="rId1736" display="http://www.usharbormaster.com/secure/AuxAidReport_new.cfm?id=28685" xr:uid="{3FE239BF-17F6-4E3A-B35A-93F59B393519}"/>
    <hyperlink ref="E433" r:id="rId1737" display="http://www.usharbormaster.com/secure/auxview.cfm?recordid=28686" xr:uid="{66431C67-4CF0-41E7-ABA7-5488A78A6A17}"/>
    <hyperlink ref="F433" r:id="rId1738" display="http://maps.google.com/?output=embed&amp;q=41.27858333,-70.19944444" xr:uid="{FF671CFF-F9F0-4197-B52F-058155C096F2}"/>
    <hyperlink ref="G433" r:id="rId1739" display="http://maps.google.com/?output=embed&amp;q=41.27858333,-70.19944444" xr:uid="{BC89C796-88E1-42A5-BCD0-0B4CF5C96848}"/>
    <hyperlink ref="P433" r:id="rId1740" display="http://www.usharbormaster.com/secure/AuxAidReport_new.cfm?id=28686" xr:uid="{EA05AB1F-EB02-45F1-810A-C652CD0AD349}"/>
    <hyperlink ref="E434" r:id="rId1741" display="http://www.usharbormaster.com/secure/auxview.cfm?recordid=30664" xr:uid="{2E368299-7E39-4A96-AC7E-F5F9E4920D5E}"/>
    <hyperlink ref="F434" r:id="rId1742" display="http://maps.google.com/?output=embed&amp;q=41.27722222,-70.19944444" xr:uid="{C34ECAEB-F5F8-432A-8031-889EB91BCA82}"/>
    <hyperlink ref="G434" r:id="rId1743" display="http://maps.google.com/?output=embed&amp;q=41.27722222,-70.19944444" xr:uid="{24CBA646-A95D-4DC4-925D-0672B197C9B5}"/>
    <hyperlink ref="P434" r:id="rId1744" display="http://www.usharbormaster.com/secure/AuxAidReport_new.cfm?id=30664" xr:uid="{3E7F697D-E565-48C4-9D62-CA37B28FCD38}"/>
    <hyperlink ref="E435" r:id="rId1745" display="http://www.usharbormaster.com/secure/auxview.cfm?recordid=30665" xr:uid="{B139AB82-93C0-4D91-B4C5-C2806B63212F}"/>
    <hyperlink ref="F435" r:id="rId1746" display="http://maps.google.com/?output=embed&amp;q=41.27705556,-70.19980556" xr:uid="{BA280EDA-20C1-47BC-BDA5-1F8574E6EAFE}"/>
    <hyperlink ref="G435" r:id="rId1747" display="http://maps.google.com/?output=embed&amp;q=41.27705556,-70.19980556" xr:uid="{3D9B371E-38CD-48FB-A1C2-52E8DC1D13A0}"/>
    <hyperlink ref="P435" r:id="rId1748" display="http://www.usharbormaster.com/secure/AuxAidReport_new.cfm?id=30665" xr:uid="{70B2026B-CF67-4F31-A4D1-D9F505726EE6}"/>
    <hyperlink ref="E436" r:id="rId1749" display="http://www.usharbormaster.com/secure/auxview.cfm?recordid=23939" xr:uid="{00A5BF94-33BB-4E49-B585-D30581FBE7D9}"/>
    <hyperlink ref="F436" r:id="rId1750" display="http://maps.google.com/?output=embed&amp;q=41.28547222,-70.22500000" xr:uid="{9D315F28-50F4-47CF-8D23-3644CF4B7A2A}"/>
    <hyperlink ref="G436" r:id="rId1751" display="http://maps.google.com/?output=embed&amp;q=41.28547222,-70.22500000" xr:uid="{E7000013-0F08-423D-ACFA-34348A55028D}"/>
    <hyperlink ref="P436" r:id="rId1752" display="http://www.usharbormaster.com/secure/AuxAidReport_new.cfm?id=23939" xr:uid="{3355A68B-51AD-4536-98F7-7AB86ACB36E2}"/>
    <hyperlink ref="E437" r:id="rId1753" display="http://www.usharbormaster.com/secure/auxview.cfm?recordid=23941" xr:uid="{B2643839-3722-4B86-880A-79D4110F1557}"/>
    <hyperlink ref="F437" r:id="rId1754" display="http://maps.google.com/?output=embed&amp;q=41.28822222,-70.20755556" xr:uid="{81834CBE-246D-4531-8F13-59DABD349BF6}"/>
    <hyperlink ref="G437" r:id="rId1755" display="http://maps.google.com/?output=embed&amp;q=41.28822222,-70.20755556" xr:uid="{E0CB3CCB-3EAD-4149-893C-C87E5949B0D9}"/>
    <hyperlink ref="P437" r:id="rId1756" display="http://www.usharbormaster.com/secure/AuxAidReport_new.cfm?id=23941" xr:uid="{6700FC2A-F5D1-4B3A-BEB4-F132DA277A62}"/>
    <hyperlink ref="E438" r:id="rId1757" display="http://www.usharbormaster.com/secure/auxview.cfm?recordid=28679" xr:uid="{BCEACE77-072E-4D6A-B802-318A13BD0C48}"/>
    <hyperlink ref="F438" r:id="rId1758" display="http://maps.google.com/?output=embed&amp;q=41.28780556,-70.19744444" xr:uid="{B7487321-1A08-4C0D-99D2-AB7995639CE0}"/>
    <hyperlink ref="G438" r:id="rId1759" display="http://maps.google.com/?output=embed&amp;q=41.28780556,-70.19744444" xr:uid="{657C6E24-A97D-4923-A69C-B34E258E4131}"/>
    <hyperlink ref="P438" r:id="rId1760" display="http://www.usharbormaster.com/secure/AuxAidReport_new.cfm?id=28679" xr:uid="{AD827F10-4BC6-4554-A7D8-78DF379D1A36}"/>
    <hyperlink ref="E439" r:id="rId1761" display="http://www.usharbormaster.com/secure/auxview.cfm?recordid=28683" xr:uid="{E8E56C2E-E3B1-40CC-962C-D09B6731C5EB}"/>
    <hyperlink ref="F439" r:id="rId1762" display="http://maps.google.com/?output=embed&amp;q=41.28227778,-70.19558333" xr:uid="{C886931D-DFE9-4B48-B248-B58D006DC086}"/>
    <hyperlink ref="G439" r:id="rId1763" display="http://maps.google.com/?output=embed&amp;q=41.28227778,-70.19558333" xr:uid="{067DD7B8-9E79-4CA6-985E-B4B7BABDFAE9}"/>
    <hyperlink ref="P439" r:id="rId1764" display="http://www.usharbormaster.com/secure/AuxAidReport_new.cfm?id=28683" xr:uid="{EAC14B4B-A6B9-4695-8258-846FE0159970}"/>
    <hyperlink ref="E440" r:id="rId1765" display="http://www.usharbormaster.com/secure/auxview.cfm?recordid=28687" xr:uid="{CB91C4D7-F3FF-4C1E-A080-9A52F9D1F17B}"/>
    <hyperlink ref="F440" r:id="rId1766" display="http://maps.google.com/?output=embed&amp;q=41.27852778,-70.19986111" xr:uid="{62DBC24F-0A39-43A1-A42C-2DC532037389}"/>
    <hyperlink ref="G440" r:id="rId1767" display="http://maps.google.com/?output=embed&amp;q=41.27852778,-70.19986111" xr:uid="{6A1537D4-9F24-4533-A99B-8EE13A80990B}"/>
    <hyperlink ref="P440" r:id="rId1768" display="http://www.usharbormaster.com/secure/AuxAidReport_new.cfm?id=28687" xr:uid="{E62E2488-0025-4388-A945-470C3E27EA7F}"/>
    <hyperlink ref="E441" r:id="rId1769" display="http://www.usharbormaster.com/secure/auxview.cfm?recordid=28675" xr:uid="{D15AABE3-428F-4F80-878E-BAA1F47F7369}"/>
    <hyperlink ref="F441" r:id="rId1770" display="http://maps.google.com/?output=embed&amp;q=41.28691667,-70.23116667" xr:uid="{264C7535-56BC-43B6-8767-85D69CEA3BCD}"/>
    <hyperlink ref="G441" r:id="rId1771" display="http://maps.google.com/?output=embed&amp;q=41.28691667,-70.23116667" xr:uid="{988E6E64-6909-4849-BEF3-CA24C774605A}"/>
    <hyperlink ref="P441" r:id="rId1772" display="http://www.usharbormaster.com/secure/AuxAidReport_new.cfm?id=28675" xr:uid="{6B4BE873-D363-4E1B-9E06-745983A192C8}"/>
    <hyperlink ref="E442" r:id="rId1773" display="http://www.usharbormaster.com/secure/auxview.cfm?recordid=29945" xr:uid="{B4633456-C3CF-4445-8E1A-718A11B92A81}"/>
    <hyperlink ref="F442" r:id="rId1774" display="http://maps.google.com/?output=embed&amp;q=41.28966667,-70.23930556" xr:uid="{798D7385-E184-40C5-930C-F297D476D562}"/>
    <hyperlink ref="G442" r:id="rId1775" display="http://maps.google.com/?output=embed&amp;q=41.28966667,-70.23930556" xr:uid="{2E171E82-E4BD-43B5-A327-DF134A8B2FFE}"/>
    <hyperlink ref="P442" r:id="rId1776" display="http://www.usharbormaster.com/secure/AuxAidReport_new.cfm?id=29945" xr:uid="{C1363542-6D43-4C89-AF6F-00B08CF11C9B}"/>
    <hyperlink ref="E443" r:id="rId1777" display="http://www.usharbormaster.com/secure/auxview.cfm?recordid=29442" xr:uid="{0E01DBB8-EBAB-4ABA-B591-B5305270BD13}"/>
    <hyperlink ref="F443" r:id="rId1778" display="http://maps.google.com/?output=embed&amp;q=41.71091667,-70.30122222" xr:uid="{C639DB94-0707-4B83-BE47-DF3FBF4232C7}"/>
    <hyperlink ref="G443" r:id="rId1779" display="http://maps.google.com/?output=embed&amp;q=41.71091667,-70.30122222" xr:uid="{DFC994F4-874E-4184-9E02-4093D1078DE2}"/>
    <hyperlink ref="P443" r:id="rId1780" display="http://www.usharbormaster.com/secure/AuxAidReport_new.cfm?id=29442" xr:uid="{9B230515-FB58-45D1-8C4C-8BFECFE26F3C}"/>
    <hyperlink ref="E444" r:id="rId1781" display="http://www.usharbormaster.com/secure/auxview.cfm?recordid=29441" xr:uid="{5AEC676E-2240-443F-9A1B-FB3FE3EAE7F1}"/>
    <hyperlink ref="F444" r:id="rId1782" display="http://maps.google.com/?output=embed&amp;q=41.71002778,-70.30122222" xr:uid="{1894F398-6DDD-4657-99AB-B94741AA028E}"/>
    <hyperlink ref="G444" r:id="rId1783" display="http://maps.google.com/?output=embed&amp;q=41.71002778,-70.30122222" xr:uid="{BCB53244-65E2-42A9-92BC-A801A8B7FE7A}"/>
    <hyperlink ref="P444" r:id="rId1784" display="http://www.usharbormaster.com/secure/AuxAidReport_new.cfm?id=29441" xr:uid="{92B03E70-C692-4B84-97E1-947AE7A4833C}"/>
    <hyperlink ref="E445" r:id="rId1785" display="http://www.usharbormaster.com/secure/auxview.cfm?recordid=29444" xr:uid="{FD171BEB-1CA3-4DAD-A426-7801F48B7BFA}"/>
    <hyperlink ref="F445" r:id="rId1786" display="http://maps.google.com/?output=embed&amp;q=41.70963889,-70.30172222" xr:uid="{43618BEA-8C57-4616-A6D2-4EF5BDFD3763}"/>
    <hyperlink ref="G445" r:id="rId1787" display="http://maps.google.com/?output=embed&amp;q=41.70963889,-70.30172222" xr:uid="{75F7450A-09D8-4481-81F3-142F045797F1}"/>
    <hyperlink ref="P445" r:id="rId1788" display="http://www.usharbormaster.com/secure/AuxAidReport_new.cfm?id=29444" xr:uid="{8EAEAF39-9CFD-4DEE-A0CC-A08C54DECE03}"/>
    <hyperlink ref="E446" r:id="rId1789" display="http://www.usharbormaster.com/secure/auxview.cfm?recordid=29443" xr:uid="{50527DD0-C68A-4672-BACA-7696F45A7A06}"/>
    <hyperlink ref="F446" r:id="rId1790" display="http://maps.google.com/?output=embed&amp;q=41.70955556,-70.30133333" xr:uid="{7CCB6A1D-7302-4DC1-B455-42CCF56CA045}"/>
    <hyperlink ref="G446" r:id="rId1791" display="http://maps.google.com/?output=embed&amp;q=41.70955556,-70.30133333" xr:uid="{ACE33D20-4D6A-48CB-85EE-FE8359349A3F}"/>
    <hyperlink ref="P446" r:id="rId1792" display="http://www.usharbormaster.com/secure/AuxAidReport_new.cfm?id=29443" xr:uid="{BF7E29D4-C74F-42B9-82ED-9A995E8895AE}"/>
    <hyperlink ref="E447" r:id="rId1793" display="http://www.usharbormaster.com/secure/auxview.cfm?recordid=29446" xr:uid="{FBA58112-141A-4704-AAB2-81045527C8F1}"/>
    <hyperlink ref="F447" r:id="rId1794" display="http://maps.google.com/?output=embed&amp;q=41.70891667,-70.30138889" xr:uid="{F51C859F-1338-487B-B590-D926E346EE10}"/>
    <hyperlink ref="G447" r:id="rId1795" display="http://maps.google.com/?output=embed&amp;q=41.70891667,-70.30138889" xr:uid="{4F8681E5-65FB-4500-A76A-EC15DE4EB601}"/>
    <hyperlink ref="P447" r:id="rId1796" display="http://www.usharbormaster.com/secure/AuxAidReport_new.cfm?id=29446" xr:uid="{02489A8B-51CB-4B7A-9FF9-6E38A3C9D86F}"/>
    <hyperlink ref="E448" r:id="rId1797" display="http://www.usharbormaster.com/secure/auxview.cfm?recordid=29445" xr:uid="{622914A2-F012-4FD9-B195-5FFF8EEB1BFE}"/>
    <hyperlink ref="F448" r:id="rId1798" display="http://maps.google.com/?output=embed&amp;q=41.70886111,-70.30100000" xr:uid="{C2FECE38-662E-49B4-9761-68D6C92C5352}"/>
    <hyperlink ref="G448" r:id="rId1799" display="http://maps.google.com/?output=embed&amp;q=41.70886111,-70.30100000" xr:uid="{AA8EEE6D-FDF9-455A-A0E7-6D54371EE195}"/>
    <hyperlink ref="P448" r:id="rId1800" display="http://www.usharbormaster.com/secure/AuxAidReport_new.cfm?id=29445" xr:uid="{B1AAEC37-1D2F-4630-A67F-B91D880886E7}"/>
    <hyperlink ref="E449" r:id="rId1801" display="http://www.usharbormaster.com/secure/auxview.cfm?recordid=29448" xr:uid="{9F5835FA-F56A-4763-8FB7-D942F1043142}"/>
    <hyperlink ref="F449" r:id="rId1802" display="http://maps.google.com/?output=embed&amp;q=41.70836111,-70.30108333" xr:uid="{240F5F5F-6C9F-4EC5-86EA-3931488711E1}"/>
    <hyperlink ref="G449" r:id="rId1803" display="http://maps.google.com/?output=embed&amp;q=41.70836111,-70.30108333" xr:uid="{B1BC2BE2-6272-4298-8641-195092625625}"/>
    <hyperlink ref="P449" r:id="rId1804" display="http://www.usharbormaster.com/secure/AuxAidReport_new.cfm?id=29448" xr:uid="{200CF4D0-121B-4BE8-89E0-2CB2EF6BE774}"/>
    <hyperlink ref="E450" r:id="rId1805" display="http://www.usharbormaster.com/secure/auxview.cfm?recordid=29447" xr:uid="{2B3141CB-AC5B-4FDC-A977-6557AE1EBB86}"/>
    <hyperlink ref="F450" r:id="rId1806" display="http://maps.google.com/?output=embed&amp;q=41.70836111,-70.30077778" xr:uid="{2CFDE3D2-F941-468F-B984-24327FF4F207}"/>
    <hyperlink ref="G450" r:id="rId1807" display="http://maps.google.com/?output=embed&amp;q=41.70836111,-70.30077778" xr:uid="{03BE5757-9ECB-48BB-AA7D-0796DB446098}"/>
    <hyperlink ref="P450" r:id="rId1808" display="http://www.usharbormaster.com/secure/AuxAidReport_new.cfm?id=29447" xr:uid="{9FE1A3F9-6284-42C4-BD08-10253C8CFE8B}"/>
    <hyperlink ref="E451" r:id="rId1809" display="http://www.usharbormaster.com/secure/auxview.cfm?recordid=23945" xr:uid="{4DEE9364-4066-48B5-990B-AF4C944F5BFA}"/>
    <hyperlink ref="F451" r:id="rId1810" display="http://maps.google.com/?output=embed&amp;q=41.71202778,-70.29991667" xr:uid="{FB9D73E9-D649-4E05-A26B-64DF072F6A8A}"/>
    <hyperlink ref="G451" r:id="rId1811" display="http://maps.google.com/?output=embed&amp;q=41.71202778,-70.29991667" xr:uid="{49AD2321-FADA-41D4-9901-CFE42BE86274}"/>
    <hyperlink ref="P451" r:id="rId1812" display="http://www.usharbormaster.com/secure/AuxAidReport_new.cfm?id=23945" xr:uid="{E6CED4B4-C525-4D8C-B7EE-5DA47302A430}"/>
    <hyperlink ref="E452" r:id="rId1813" display="http://www.usharbormaster.com/secure/auxview.cfm?recordid=29449" xr:uid="{0F6BC2A0-83BA-4F68-8EA5-6E86835E9E2E}"/>
    <hyperlink ref="F452" r:id="rId1814" display="http://maps.google.com/?output=embed&amp;q=41.70811111,-70.30063889" xr:uid="{92B389EB-9F14-4464-8F6E-1528C59FD828}"/>
    <hyperlink ref="G452" r:id="rId1815" display="http://maps.google.com/?output=embed&amp;q=41.70811111,-70.30063889" xr:uid="{964EF173-084A-46BF-909E-660E10FC0A09}"/>
    <hyperlink ref="P452" r:id="rId1816" display="http://www.usharbormaster.com/secure/AuxAidReport_new.cfm?id=29449" xr:uid="{478AE8F6-A858-4F66-BEF0-BCD3AA9AA22B}"/>
    <hyperlink ref="E453" r:id="rId1817" display="http://www.usharbormaster.com/secure/auxview.cfm?recordid=36707" xr:uid="{A0FFCDEF-39EF-47E2-B760-EC58BDEFB1B2}"/>
    <hyperlink ref="F453" r:id="rId1818" display="http://maps.google.com/?output=embed&amp;q=41.71127778,-70.30047222" xr:uid="{5FD1BD8C-28A0-4809-A4AB-951F979F1EDF}"/>
    <hyperlink ref="G453" r:id="rId1819" display="http://maps.google.com/?output=embed&amp;q=41.71127778,-70.30047222" xr:uid="{3EC43731-9E01-4B3D-B553-944900787532}"/>
    <hyperlink ref="P453" r:id="rId1820" display="http://www.usharbormaster.com/secure/AuxAidReport_new.cfm?id=36707" xr:uid="{92D4C48F-E344-4FF0-9AAD-9E8705AD91F1}"/>
    <hyperlink ref="E454" r:id="rId1821" display="http://www.usharbormaster.com/secure/auxview.cfm?recordid=28005" xr:uid="{92BFD330-3CDB-43A3-8AAB-986B3313034D}"/>
    <hyperlink ref="F454" r:id="rId1822" display="http://maps.google.com/?output=embed&amp;q=41.63566667,-70.40680556" xr:uid="{E2B083AE-4FCB-4EE4-9781-6119B25BE10B}"/>
    <hyperlink ref="G454" r:id="rId1823" display="http://maps.google.com/?output=embed&amp;q=41.63566667,-70.40680556" xr:uid="{022858EB-0A98-46C8-8274-C1AADFE7CD4D}"/>
    <hyperlink ref="P454" r:id="rId1824" display="http://www.usharbormaster.com/secure/AuxAidReport_new.cfm?id=28005" xr:uid="{CE5F84FD-442D-4989-8A90-D0DA87F11E2A}"/>
    <hyperlink ref="E455" r:id="rId1825" display="http://www.usharbormaster.com/secure/auxview.cfm?recordid=26581" xr:uid="{2693A231-2717-4FCA-BB7B-6D612ADC479F}"/>
    <hyperlink ref="F455" r:id="rId1826" display="http://maps.google.com/?output=embed&amp;q=41.64013889,-70.40516667" xr:uid="{98442F48-0CBD-44F4-A745-EEE10D05A410}"/>
    <hyperlink ref="G455" r:id="rId1827" display="http://maps.google.com/?output=embed&amp;q=41.64013889,-70.40516667" xr:uid="{A6EDA398-E762-4609-9618-EF7508F5A22A}"/>
    <hyperlink ref="P455" r:id="rId1828" display="http://www.usharbormaster.com/secure/AuxAidReport_new.cfm?id=26581" xr:uid="{C9DD75D1-98D5-479A-B97A-7429A84BC3B0}"/>
    <hyperlink ref="E456" r:id="rId1829" display="http://www.usharbormaster.com/secure/auxview.cfm?recordid=26582" xr:uid="{97C201A7-DE4E-441D-A020-80190DA917EE}"/>
    <hyperlink ref="F456" r:id="rId1830" display="http://maps.google.com/?output=embed&amp;q=41.64113528,-70.40586472" xr:uid="{F255FA62-2DFF-4257-851D-FE2640DC6DA8}"/>
    <hyperlink ref="G456" r:id="rId1831" display="http://maps.google.com/?output=embed&amp;q=41.64113528,-70.40586472" xr:uid="{22FC44D8-F711-4D46-8007-2B8CA4A43ABA}"/>
    <hyperlink ref="P456" r:id="rId1832" display="http://www.usharbormaster.com/secure/AuxAidReport_new.cfm?id=26582" xr:uid="{F669CAFE-2484-4024-A0D3-1D57F80EF206}"/>
    <hyperlink ref="E457" r:id="rId1833" display="http://www.usharbormaster.com/secure/auxview.cfm?recordid=26583" xr:uid="{7B89372C-3CB6-45AD-8D5C-4F7E5B746603}"/>
    <hyperlink ref="F457" r:id="rId1834" display="http://maps.google.com/?output=embed&amp;q=41.64212778,-70.40616722" xr:uid="{296AE271-5E9E-44F6-8361-6211241ACB6E}"/>
    <hyperlink ref="G457" r:id="rId1835" display="http://maps.google.com/?output=embed&amp;q=41.64212778,-70.40616722" xr:uid="{A67238B8-6595-4859-9E7C-B061B524944A}"/>
    <hyperlink ref="P457" r:id="rId1836" display="http://www.usharbormaster.com/secure/AuxAidReport_new.cfm?id=26583" xr:uid="{E8BCD5D4-EC4B-428C-9C05-7C3522218BE2}"/>
    <hyperlink ref="E458" r:id="rId1837" display="http://www.usharbormaster.com/secure/auxview.cfm?recordid=26584" xr:uid="{F35C9A56-30B2-4409-BE06-88A9947ECBAB}"/>
    <hyperlink ref="F458" r:id="rId1838" display="http://maps.google.com/?output=embed&amp;q=41.64388889,-70.40750000" xr:uid="{4FFD9B76-61AD-4EE2-B223-7CAAE5DC863C}"/>
    <hyperlink ref="G458" r:id="rId1839" display="http://maps.google.com/?output=embed&amp;q=41.64388889,-70.40750000" xr:uid="{E4FDB515-4B3F-4608-BFE0-3EA6802571DF}"/>
    <hyperlink ref="P458" r:id="rId1840" display="http://www.usharbormaster.com/secure/AuxAidReport_new.cfm?id=26584" xr:uid="{6E5CE7F7-0420-4914-A499-02B976AB56D8}"/>
    <hyperlink ref="E459" r:id="rId1841" display="http://www.usharbormaster.com/secure/auxview.cfm?recordid=26585" xr:uid="{D5DD20B6-4D15-4B7D-8C27-A0F39630265B}"/>
    <hyperlink ref="F459" r:id="rId1842" display="http://maps.google.com/?output=embed&amp;q=41.64469833,-70.40900944" xr:uid="{E8CAB30A-E891-48CE-A874-DC832404041A}"/>
    <hyperlink ref="G459" r:id="rId1843" display="http://maps.google.com/?output=embed&amp;q=41.64469833,-70.40900944" xr:uid="{3449B75C-11A6-4523-AB3E-61CA3525057C}"/>
    <hyperlink ref="P459" r:id="rId1844" display="http://www.usharbormaster.com/secure/AuxAidReport_new.cfm?id=26585" xr:uid="{31A81175-3BE7-4436-AFFC-3690237CF5E7}"/>
    <hyperlink ref="E460" r:id="rId1845" display="http://www.usharbormaster.com/secure/auxview.cfm?recordid=26586" xr:uid="{8BAD8493-3465-49B3-8D60-30F2F0E1023D}"/>
    <hyperlink ref="F460" r:id="rId1846" display="http://maps.google.com/?output=embed&amp;q=41.64491056,-70.40883500" xr:uid="{977CE3A6-583D-4EF8-ACF5-02086954C873}"/>
    <hyperlink ref="G460" r:id="rId1847" display="http://maps.google.com/?output=embed&amp;q=41.64491056,-70.40883500" xr:uid="{9F948979-67E9-4959-A7B6-4570AFCC5F1C}"/>
    <hyperlink ref="P460" r:id="rId1848" display="http://www.usharbormaster.com/secure/AuxAidReport_new.cfm?id=26586" xr:uid="{636BDC1F-B1FC-410B-8EED-08B34DBCA685}"/>
    <hyperlink ref="E461" r:id="rId1849" display="http://www.usharbormaster.com/secure/auxview.cfm?recordid=26576" xr:uid="{0D864C58-D5DE-4E9B-9744-CA49975BB1C5}"/>
    <hyperlink ref="F461" r:id="rId1850" display="http://maps.google.com/?output=embed&amp;q=41.63563889,-70.40658333" xr:uid="{84AFB72F-B14A-441C-9542-9D93D737878E}"/>
    <hyperlink ref="G461" r:id="rId1851" display="http://maps.google.com/?output=embed&amp;q=41.63563889,-70.40658333" xr:uid="{D6705592-F321-44C2-A0F8-2052C99CD55D}"/>
    <hyperlink ref="P461" r:id="rId1852" display="http://www.usharbormaster.com/secure/AuxAidReport_new.cfm?id=26576" xr:uid="{3950B0B2-A828-4F27-9CCE-0AE61613ACB0}"/>
    <hyperlink ref="E462" r:id="rId1853" display="http://www.usharbormaster.com/secure/auxview.cfm?recordid=26577" xr:uid="{B04135A3-0120-493C-A416-7854C3212A5F}"/>
    <hyperlink ref="F462" r:id="rId1854" display="http://maps.google.com/?output=embed&amp;q=41.63730556,-70.40625000" xr:uid="{D1104189-D662-445F-B143-CD09869357C7}"/>
    <hyperlink ref="G462" r:id="rId1855" display="http://maps.google.com/?output=embed&amp;q=41.63730556,-70.40625000" xr:uid="{85FEFFDF-C31B-4E8A-AE1A-AB838DFDEC20}"/>
    <hyperlink ref="P462" r:id="rId1856" display="http://www.usharbormaster.com/secure/AuxAidReport_new.cfm?id=26577" xr:uid="{88BAB6DB-774A-40FC-B98E-680327FA5A5D}"/>
    <hyperlink ref="E463" r:id="rId1857" display="http://www.usharbormaster.com/secure/auxview.cfm?recordid=26578" xr:uid="{7BE53A17-851B-494B-B737-232F19CF90B8}"/>
    <hyperlink ref="F463" r:id="rId1858" display="http://maps.google.com/?output=embed&amp;q=41.63847222,-70.40579694" xr:uid="{3F375CF4-1B14-40E6-9458-A3F461082BBF}"/>
    <hyperlink ref="G463" r:id="rId1859" display="http://maps.google.com/?output=embed&amp;q=41.63847222,-70.40579694" xr:uid="{5C454CA3-A79B-4400-9977-62FA923599C6}"/>
    <hyperlink ref="P463" r:id="rId1860" display="http://www.usharbormaster.com/secure/AuxAidReport_new.cfm?id=26578" xr:uid="{76A671B1-CEB2-4DE6-92C8-CFEDE5AEE159}"/>
    <hyperlink ref="E464" r:id="rId1861" display="http://www.usharbormaster.com/secure/auxview.cfm?recordid=26579" xr:uid="{5F6C248E-C9C6-4CD4-8A2C-99E7C1AA2C56}"/>
    <hyperlink ref="F464" r:id="rId1862" display="http://maps.google.com/?output=embed&amp;q=41.63897222,-70.40541667" xr:uid="{196EEA68-55B7-47EE-87D9-402DBB0F91DF}"/>
    <hyperlink ref="G464" r:id="rId1863" display="http://maps.google.com/?output=embed&amp;q=41.63897222,-70.40541667" xr:uid="{A2A60F6E-92EE-49BF-968A-E5941A0C632A}"/>
    <hyperlink ref="P464" r:id="rId1864" display="http://www.usharbormaster.com/secure/AuxAidReport_new.cfm?id=26579" xr:uid="{31FEBB33-5785-4A0B-89E4-A454DB1A3792}"/>
    <hyperlink ref="E465" r:id="rId1865" display="http://www.usharbormaster.com/secure/auxview.cfm?recordid=26580" xr:uid="{E0E8B39C-13BF-4EA6-9349-30E1DAC38315}"/>
    <hyperlink ref="F465" r:id="rId1866" display="http://maps.google.com/?output=embed&amp;q=41.63955556,-70.40488889" xr:uid="{EBC8BE2E-205C-461D-9FF3-56FA9192AF23}"/>
    <hyperlink ref="G465" r:id="rId1867" display="http://maps.google.com/?output=embed&amp;q=41.63955556,-70.40488889" xr:uid="{27367402-1483-4307-93D1-272C6556FBBE}"/>
    <hyperlink ref="P465" r:id="rId1868" display="http://www.usharbormaster.com/secure/AuxAidReport_new.cfm?id=26580" xr:uid="{62605CC6-7F81-4773-AB0A-6921D6C9F0D8}"/>
    <hyperlink ref="E466" r:id="rId1869" display="http://www.usharbormaster.com/secure/auxview.cfm?recordid=29418" xr:uid="{9EA6B568-B00C-4C34-8863-0C3D0D97C734}"/>
    <hyperlink ref="F466" r:id="rId1870" display="http://maps.google.com/?output=embed&amp;q=41.63558333,-70.40661111" xr:uid="{87E6FF10-9041-41D0-9212-613B00BA3516}"/>
    <hyperlink ref="G466" r:id="rId1871" display="http://maps.google.com/?output=embed&amp;q=41.63558333,-70.40661111" xr:uid="{D7D67374-1273-47B2-978A-F1D6AADF6FEC}"/>
    <hyperlink ref="P466" r:id="rId1872" display="http://www.usharbormaster.com/secure/AuxAidReport_new.cfm?id=29418" xr:uid="{7D8D9799-90EB-4762-97E4-0A51B8298A6A}"/>
    <hyperlink ref="E467" r:id="rId1873" display="http://www.usharbormaster.com/secure/auxview.cfm?recordid=35456" xr:uid="{F6D854BE-5933-41EF-9C78-2253F5B92254}"/>
    <hyperlink ref="F467" r:id="rId1874" display="http://maps.google.com/?output=embed&amp;q=41.46165833,-70.58570833" xr:uid="{C90D6426-E4B8-4321-9BF7-770E7B807634}"/>
    <hyperlink ref="G467" r:id="rId1875" display="http://maps.google.com/?output=embed&amp;q=41.46165833,-70.58570833" xr:uid="{9CD69E6C-BDA6-491F-B66B-EC77847EA529}"/>
    <hyperlink ref="P467" r:id="rId1876" display="http://www.usharbormaster.com/secure/AuxAidReport_new.cfm?id=35456" xr:uid="{138DFD2D-2B84-436F-8BF0-082A22060C3F}"/>
    <hyperlink ref="E468" r:id="rId1877" display="http://www.usharbormaster.com/secure/auxview.cfm?recordid=35457" xr:uid="{F60BA073-716D-482A-851B-419BCC352543}"/>
    <hyperlink ref="F468" r:id="rId1878" display="http://maps.google.com/?output=embed&amp;q=41.46188611,-70.58470278" xr:uid="{2D0C0ED1-1DDD-40BB-9F88-4567DD450D44}"/>
    <hyperlink ref="G468" r:id="rId1879" display="http://maps.google.com/?output=embed&amp;q=41.46188611,-70.58470278" xr:uid="{D1261DEF-BADD-4F0A-A806-A5A210A1BC21}"/>
    <hyperlink ref="P468" r:id="rId1880" display="http://www.usharbormaster.com/secure/AuxAidReport_new.cfm?id=35457" xr:uid="{3EF4D006-C277-4FA9-B5D3-64039DC9EECE}"/>
    <hyperlink ref="E469" r:id="rId1881" display="http://www.usharbormaster.com/secure/auxview.cfm?recordid=35459" xr:uid="{7284BD5A-3BC8-4ED5-B984-078EA31B8667}"/>
    <hyperlink ref="F469" r:id="rId1882" display="http://maps.google.com/?output=embed&amp;q=41.46107500,-70.58447500" xr:uid="{B2F46871-211B-453F-AC78-B4FB7E5799E3}"/>
    <hyperlink ref="G469" r:id="rId1883" display="http://maps.google.com/?output=embed&amp;q=41.46107500,-70.58447500" xr:uid="{AAF1228D-E1AA-4E87-9FC9-26788DED86CA}"/>
    <hyperlink ref="P469" r:id="rId1884" display="http://www.usharbormaster.com/secure/AuxAidReport_new.cfm?id=35459" xr:uid="{6792E073-C9D8-4F59-8A08-070E09EB5001}"/>
    <hyperlink ref="E470" r:id="rId1885" display="http://www.usharbormaster.com/secure/auxview.cfm?recordid=35458" xr:uid="{6804A410-EF8A-42B0-93B2-4A3F10C1C529}"/>
    <hyperlink ref="F470" r:id="rId1886" display="http://maps.google.com/?output=embed&amp;q=41.46084722,-70.58547778" xr:uid="{19EAD0F6-128C-498E-A403-F8D5A34061A1}"/>
    <hyperlink ref="G470" r:id="rId1887" display="http://maps.google.com/?output=embed&amp;q=41.46084722,-70.58547778" xr:uid="{DDA1B3A1-DEB2-47E4-B3F6-946FB8AAD704}"/>
    <hyperlink ref="P470" r:id="rId1888" display="http://www.usharbormaster.com/secure/AuxAidReport_new.cfm?id=35458" xr:uid="{48D1FC89-B1FE-472D-84AB-9854E651DF30}"/>
    <hyperlink ref="E471" r:id="rId1889" display="http://www.usharbormaster.com/secure/auxview.cfm?recordid=44038" xr:uid="{53EEDD3D-9D1C-4176-9D6A-C67AF467E148}"/>
    <hyperlink ref="F471" r:id="rId1890" display="http://maps.google.com/?output=embed&amp;q=41.43997222,-70.59888889" xr:uid="{6AA2A545-CA31-449D-9E45-5CD759A95C8A}"/>
    <hyperlink ref="G471" r:id="rId1891" display="http://maps.google.com/?output=embed&amp;q=41.43997222,-70.59888889" xr:uid="{E89D803C-231E-4433-A63B-8C46D49A4B44}"/>
    <hyperlink ref="P471" r:id="rId1892" display="http://www.usharbormaster.com/secure/AuxAidReport_new.cfm?id=44038" xr:uid="{E7BCC824-3091-467C-8098-537EEDCB9DF0}"/>
    <hyperlink ref="E472" r:id="rId1893" display="http://www.usharbormaster.com/secure/auxview.cfm?recordid=44036" xr:uid="{2E1874C8-45D8-46E3-B40A-EB6B78EEFE65}"/>
    <hyperlink ref="F472" r:id="rId1894" display="http://maps.google.com/?output=embed&amp;q=41.43997222,-70.59963889" xr:uid="{8F99E07F-A368-40A9-A94F-6A6EFA3EF6CC}"/>
    <hyperlink ref="G472" r:id="rId1895" display="http://maps.google.com/?output=embed&amp;q=41.43997222,-70.59963889" xr:uid="{7D1C49E7-2197-421B-806D-A047BA3BE0F8}"/>
    <hyperlink ref="P472" r:id="rId1896" display="http://www.usharbormaster.com/secure/AuxAidReport_new.cfm?id=44036" xr:uid="{6BD90E16-A2C8-4A81-9E50-9C5F2EBB5CCC}"/>
    <hyperlink ref="E473" r:id="rId1897" display="http://www.usharbormaster.com/secure/auxview.cfm?recordid=44039" xr:uid="{A5EBC3B8-B7AB-44C3-A7E5-C0CDC5B80FD3}"/>
    <hyperlink ref="F473" r:id="rId1898" display="http://maps.google.com/?output=embed&amp;q=41.43938889,-70.59888889" xr:uid="{6BAFB732-EC87-4481-8643-CB2C2D2CB36B}"/>
    <hyperlink ref="G473" r:id="rId1899" display="http://maps.google.com/?output=embed&amp;q=41.43938889,-70.59888889" xr:uid="{32E60466-06F8-4986-A5F9-FD5C59F2357B}"/>
    <hyperlink ref="P473" r:id="rId1900" display="http://www.usharbormaster.com/secure/AuxAidReport_new.cfm?id=44039" xr:uid="{9394D6FC-FA8D-4DD3-A5B3-5C93A091C4EB}"/>
    <hyperlink ref="E474" r:id="rId1901" display="http://www.usharbormaster.com/secure/auxview.cfm?recordid=44037" xr:uid="{660AFD94-659E-4D9D-B9E8-F2F2D7FA478E}"/>
    <hyperlink ref="F474" r:id="rId1902" display="http://maps.google.com/?output=embed&amp;q=41.43938889,-70.59963889" xr:uid="{38343734-A978-40E3-976D-8C31D2F73D02}"/>
    <hyperlink ref="G474" r:id="rId1903" display="http://maps.google.com/?output=embed&amp;q=41.43938889,-70.59963889" xr:uid="{8112277F-D5DF-4B7B-A6E4-356E1ED59958}"/>
    <hyperlink ref="P474" r:id="rId1904" display="http://www.usharbormaster.com/secure/AuxAidReport_new.cfm?id=44037" xr:uid="{AD5315A7-2157-4505-A099-AC6C1F60657C}"/>
    <hyperlink ref="E475" r:id="rId1905" display="http://www.usharbormaster.com/secure/auxview.cfm?recordid=43849" xr:uid="{6372DB6A-7AAC-434E-82FE-D570CB73EC33}"/>
    <hyperlink ref="F475" r:id="rId1906" display="http://maps.google.com/?output=embed&amp;q=41.46167083,-70.58594806" xr:uid="{0152F706-6A36-4B1C-B331-BFB939976E1A}"/>
    <hyperlink ref="G475" r:id="rId1907" display="http://maps.google.com/?output=embed&amp;q=41.46167083,-70.58594806" xr:uid="{1E18D3EE-A325-4CA7-B233-B255820DBD04}"/>
    <hyperlink ref="P475" r:id="rId1908" display="http://www.usharbormaster.com/secure/AuxAidReport_new.cfm?id=43849" xr:uid="{31970103-2A78-4416-972A-AA6D0F868F58}"/>
    <hyperlink ref="E476" r:id="rId1909" display="http://www.usharbormaster.com/secure/auxview.cfm?recordid=43850" xr:uid="{B64958F9-9A96-4C58-B7DD-4B111B5F418F}"/>
    <hyperlink ref="F476" r:id="rId1910" display="http://maps.google.com/?output=embed&amp;q=41.46181083,-70.58722500" xr:uid="{1B913E5F-EE08-4AD5-A5EC-85A197118011}"/>
    <hyperlink ref="G476" r:id="rId1911" display="http://maps.google.com/?output=embed&amp;q=41.46181083,-70.58722500" xr:uid="{AA22796D-DF8D-4A3F-866E-2068AD247436}"/>
    <hyperlink ref="P476" r:id="rId1912" display="http://www.usharbormaster.com/secure/AuxAidReport_new.cfm?id=43850" xr:uid="{8597CA09-D9E7-42D6-9AE3-ADF0AB8DA469}"/>
    <hyperlink ref="E477" r:id="rId1913" display="http://www.usharbormaster.com/secure/auxview.cfm?recordid=43851" xr:uid="{E72069EA-D50D-4E55-B51D-FB86CCD38997}"/>
    <hyperlink ref="F477" r:id="rId1914" display="http://maps.google.com/?output=embed&amp;q=41.46115306,-70.58726389" xr:uid="{1BD1E03C-12C5-4AE7-8C9D-AD809F529C18}"/>
    <hyperlink ref="G477" r:id="rId1915" display="http://maps.google.com/?output=embed&amp;q=41.46115306,-70.58726389" xr:uid="{144E6364-B576-4035-8531-BCAE84325E94}"/>
    <hyperlink ref="P477" r:id="rId1916" display="http://www.usharbormaster.com/secure/AuxAidReport_new.cfm?id=43851" xr:uid="{CB4FE28C-05D0-4A6D-991E-A4D23F858393}"/>
    <hyperlink ref="E478" r:id="rId1917" display="http://www.usharbormaster.com/secure/auxview.cfm?recordid=43852" xr:uid="{D9DB8D85-EBEF-490E-9A62-C2BA18ED4FB6}"/>
    <hyperlink ref="F478" r:id="rId1918" display="http://maps.google.com/?output=embed&amp;q=41.46090389,-70.58599083" xr:uid="{081E413A-12B2-4673-BCF2-A44262D94BA9}"/>
    <hyperlink ref="G478" r:id="rId1919" display="http://maps.google.com/?output=embed&amp;q=41.46090389,-70.58599083" xr:uid="{5E8B0AFA-DB46-4C40-8696-2D13C2979A4C}"/>
    <hyperlink ref="P478" r:id="rId1920" display="http://www.usharbormaster.com/secure/AuxAidReport_new.cfm?id=43852" xr:uid="{AEFD5FD1-D758-496B-AD4F-84EE6AE86368}"/>
    <hyperlink ref="E479" r:id="rId1921" display="http://www.usharbormaster.com/secure/auxview.cfm?recordid=27667" xr:uid="{9485E5D9-41FB-4B78-B6BA-976672813373}"/>
    <hyperlink ref="F479" r:id="rId1922" display="http://maps.google.com/?output=embed&amp;q=41.59476667,-70.46361667" xr:uid="{4F71FCC8-1F05-4FF2-AA5C-4E490C363AB7}"/>
    <hyperlink ref="G479" r:id="rId1923" display="http://maps.google.com/?output=embed&amp;q=41.59476667,-70.46361667" xr:uid="{A95F3C2C-C63E-4564-900B-3D635A6FAF73}"/>
    <hyperlink ref="P479" r:id="rId1924" display="http://www.usharbormaster.com/secure/AuxAidReport_new.cfm?id=27667" xr:uid="{BAB50636-825D-42ED-B5B8-BB84FCC39ABE}"/>
    <hyperlink ref="E480" r:id="rId1925" display="http://www.usharbormaster.com/secure/auxview.cfm?recordid=42658" xr:uid="{A42A96B8-B3EA-444A-B6F5-DBD0A1157BAA}"/>
    <hyperlink ref="F480" r:id="rId1926" display="http://maps.google.com/?output=embed&amp;q=41.64948333,-70.80461667" xr:uid="{4AC5BFB9-FA2D-49EA-BD3C-FEBDA566F228}"/>
    <hyperlink ref="G480" r:id="rId1927" display="http://maps.google.com/?output=embed&amp;q=41.64948333,-70.80461667" xr:uid="{0E967DFC-FCA5-4089-987E-6165A04C18BD}"/>
    <hyperlink ref="P480" r:id="rId1928" display="http://www.usharbormaster.com/secure/AuxAidReport_new.cfm?id=42658" xr:uid="{3D0CECB0-F95C-4998-A017-29D6DA9CFEA6}"/>
    <hyperlink ref="E481" r:id="rId1929" display="http://www.usharbormaster.com/secure/auxview.cfm?recordid=42659" xr:uid="{C5BB7D4A-2A14-46BD-A014-D4635EBD9DCB}"/>
    <hyperlink ref="F481" r:id="rId1930" display="http://maps.google.com/?output=embed&amp;q=41.64938333,-70.80580000" xr:uid="{2FE4CADB-1B07-4E0B-BE01-0CB6E022B22E}"/>
    <hyperlink ref="G481" r:id="rId1931" display="http://maps.google.com/?output=embed&amp;q=41.64938333,-70.80580000" xr:uid="{7FF47B87-F116-4B95-AD09-BF10846FEDE3}"/>
    <hyperlink ref="P481" r:id="rId1932" display="http://www.usharbormaster.com/secure/AuxAidReport_new.cfm?id=42659" xr:uid="{8769E326-3DE6-47EF-A3CA-08FD8990BB32}"/>
    <hyperlink ref="E482" r:id="rId1933" display="http://www.usharbormaster.com/secure/auxview.cfm?recordid=42660" xr:uid="{05BF669D-0BE4-4C81-A4A0-B45A9BD72E0A}"/>
    <hyperlink ref="F482" r:id="rId1934" display="http://maps.google.com/?output=embed&amp;q=41.65318889,-70.80879722" xr:uid="{4EB74DDC-8FD9-43DD-8BC2-467E10283870}"/>
    <hyperlink ref="G482" r:id="rId1935" display="http://maps.google.com/?output=embed&amp;q=41.65318889,-70.80879722" xr:uid="{F8476604-CB0B-4DF6-A080-49519BB1DAD1}"/>
    <hyperlink ref="P482" r:id="rId1936" display="http://www.usharbormaster.com/secure/AuxAidReport_new.cfm?id=42660" xr:uid="{EE93C9B2-1373-4463-993A-B1623A523DEB}"/>
    <hyperlink ref="E483" r:id="rId1937" display="http://www.usharbormaster.com/secure/auxview.cfm?recordid=42661" xr:uid="{550B4713-F891-4471-BCF9-CD74FD05F0C6}"/>
    <hyperlink ref="F483" r:id="rId1938" display="http://maps.google.com/?output=embed&amp;q=41.65293333,-70.80931667" xr:uid="{B842466C-6F32-407E-B170-7CA234C7470A}"/>
    <hyperlink ref="G483" r:id="rId1939" display="http://maps.google.com/?output=embed&amp;q=41.65293333,-70.80931667" xr:uid="{CC1C8E95-21B6-429C-80FB-00ED2DB1F89F}"/>
    <hyperlink ref="P483" r:id="rId1940" display="http://www.usharbormaster.com/secure/AuxAidReport_new.cfm?id=42661" xr:uid="{08ABC920-6A48-4A55-B311-4CC67DA7FE93}"/>
    <hyperlink ref="E484" r:id="rId1941" display="http://www.usharbormaster.com/secure/auxview.cfm?recordid=42655" xr:uid="{2CCE5922-570E-4C4A-AEFD-8389D6EBF12A}"/>
    <hyperlink ref="F484" r:id="rId1942" display="http://maps.google.com/?output=embed&amp;q=41.64610000,-70.80016667" xr:uid="{1AD9B6D4-C8E2-4C52-873B-94A08648B9DB}"/>
    <hyperlink ref="G484" r:id="rId1943" display="http://maps.google.com/?output=embed&amp;q=41.64610000,-70.80016667" xr:uid="{64D3E028-03A1-46EA-905A-69C00F3F5C4B}"/>
    <hyperlink ref="P484" r:id="rId1944" display="http://www.usharbormaster.com/secure/AuxAidReport_new.cfm?id=42655" xr:uid="{4A69CB12-DD3F-4EC7-A79A-2DA427CD6CF9}"/>
    <hyperlink ref="E485" r:id="rId1945" display="http://www.usharbormaster.com/secure/auxview.cfm?recordid=42656" xr:uid="{A5486B2B-85D1-4866-A0E9-9CC1C4131E96}"/>
    <hyperlink ref="F485" r:id="rId1946" display="http://maps.google.com/?output=embed&amp;q=41.64578056,-70.80081667" xr:uid="{A3B75A5B-81BC-4BA0-A130-4BA66C7CFC19}"/>
    <hyperlink ref="G485" r:id="rId1947" display="http://maps.google.com/?output=embed&amp;q=41.64578056,-70.80081667" xr:uid="{10BC8E0F-5382-45B8-A5D1-F0B0F02AC667}"/>
    <hyperlink ref="P485" r:id="rId1948" display="http://www.usharbormaster.com/secure/AuxAidReport_new.cfm?id=42656" xr:uid="{30AB5843-976F-4507-85C5-92A730E8FA09}"/>
    <hyperlink ref="E486" r:id="rId1949" display="http://www.usharbormaster.com/secure/auxview.cfm?recordid=42680" xr:uid="{F60B3E32-F699-4599-B9C2-D31AEB8DFDF5}"/>
    <hyperlink ref="F486" r:id="rId1950" display="http://maps.google.com/?output=embed&amp;q=41.64650000,-70.80063889" xr:uid="{C540B17B-9DDC-4A55-B851-FF055235050F}"/>
    <hyperlink ref="G486" r:id="rId1951" display="http://maps.google.com/?output=embed&amp;q=41.64650000,-70.80063889" xr:uid="{BE2DA99A-78F5-4107-B00E-ED9FE3FB51A4}"/>
    <hyperlink ref="P486" r:id="rId1952" display="http://www.usharbormaster.com/secure/AuxAidReport_new.cfm?id=42680" xr:uid="{C5F4A7F3-0DDE-4707-8FDD-089BC75C4B29}"/>
    <hyperlink ref="E487" r:id="rId1953" display="http://www.usharbormaster.com/secure/auxview.cfm?recordid=42681" xr:uid="{8799D8B5-BEF4-4E42-8912-045CC739AE7E}"/>
    <hyperlink ref="F487" r:id="rId1954" display="http://maps.google.com/?output=embed&amp;q=41.65313889,-70.80763889" xr:uid="{D403AC40-3806-4764-9C3E-941177368721}"/>
    <hyperlink ref="G487" r:id="rId1955" display="http://maps.google.com/?output=embed&amp;q=41.65313889,-70.80763889" xr:uid="{6C6A214D-E406-44F8-A42F-6951471BC394}"/>
    <hyperlink ref="P487" r:id="rId1956" display="http://www.usharbormaster.com/secure/AuxAidReport_new.cfm?id=42681" xr:uid="{D622F851-2223-42B2-92E1-A9DE9A5426F5}"/>
    <hyperlink ref="E488" r:id="rId1957" display="http://www.usharbormaster.com/secure/auxview.cfm?recordid=42684" xr:uid="{9CF1C646-DE09-4CA6-BBDA-31D8E419F62D}"/>
    <hyperlink ref="F488" r:id="rId1958" display="http://maps.google.com/?output=embed&amp;q=41.64597222,-70.80480556" xr:uid="{24EA29B8-D34C-4844-9673-15183452D7F9}"/>
    <hyperlink ref="G488" r:id="rId1959" display="http://maps.google.com/?output=embed&amp;q=41.64597222,-70.80480556" xr:uid="{4E0F96B9-8FB2-41B0-B1B1-3558304115BB}"/>
    <hyperlink ref="P488" r:id="rId1960" display="http://www.usharbormaster.com/secure/AuxAidReport_new.cfm?id=42684" xr:uid="{F9A5C459-51CF-4548-9D79-8669C8612218}"/>
    <hyperlink ref="E489" r:id="rId1961" display="http://www.usharbormaster.com/secure/auxview.cfm?recordid=42663" xr:uid="{A79D0877-5E0C-4B8E-9779-86C92FB57C3C}"/>
    <hyperlink ref="F489" r:id="rId1962" display="http://maps.google.com/?output=embed&amp;q=41.64823333,-70.81444167" xr:uid="{6E17CF4E-4393-4EE7-A54C-81A94327E3ED}"/>
    <hyperlink ref="G489" r:id="rId1963" display="http://maps.google.com/?output=embed&amp;q=41.64823333,-70.81444167" xr:uid="{7F42B4D0-47E6-4183-ACEE-44CCF0423FE1}"/>
    <hyperlink ref="P489" r:id="rId1964" display="http://www.usharbormaster.com/secure/AuxAidReport_new.cfm?id=42663" xr:uid="{0F1C4FE3-E4E2-400F-9F70-36531943D5AE}"/>
    <hyperlink ref="E490" r:id="rId1965" display="http://www.usharbormaster.com/secure/auxview.cfm?recordid=42664" xr:uid="{CF7A10B6-EAF5-4EBA-BEBE-F78D3D63F7B8}"/>
    <hyperlink ref="F490" r:id="rId1966" display="http://maps.google.com/?output=embed&amp;q=41.64896389,-70.81358333" xr:uid="{245C14DA-0D7B-4828-8552-70BC1D1AA052}"/>
    <hyperlink ref="G490" r:id="rId1967" display="http://maps.google.com/?output=embed&amp;q=41.64896389,-70.81358333" xr:uid="{0BE1DFCF-C426-4A7C-9551-B959D6FE762D}"/>
    <hyperlink ref="P490" r:id="rId1968" display="http://www.usharbormaster.com/secure/AuxAidReport_new.cfm?id=42664" xr:uid="{C9D07359-9F28-4E9F-A91A-B48CEB049E8C}"/>
    <hyperlink ref="E491" r:id="rId1969" display="http://www.usharbormaster.com/secure/auxview.cfm?recordid=42665" xr:uid="{B6E8CB60-7F7A-4E43-BEB9-37F93E2AD452}"/>
    <hyperlink ref="F491" r:id="rId1970" display="http://maps.google.com/?output=embed&amp;q=41.65123333,-70.81656667" xr:uid="{C398F98A-DF8A-4A83-B230-CFE29218FA18}"/>
    <hyperlink ref="G491" r:id="rId1971" display="http://maps.google.com/?output=embed&amp;q=41.65123333,-70.81656667" xr:uid="{FE0FC54F-F1DC-417B-8168-FC9CC3DCA10E}"/>
    <hyperlink ref="P491" r:id="rId1972" display="http://www.usharbormaster.com/secure/AuxAidReport_new.cfm?id=42665" xr:uid="{6C3337C4-6D33-41BA-B51A-152F92DF5BC2}"/>
    <hyperlink ref="E492" r:id="rId1973" display="http://www.usharbormaster.com/secure/auxview.cfm?recordid=42666" xr:uid="{8A0AE772-5D20-40C0-8A67-F9EB418DCE65}"/>
    <hyperlink ref="F492" r:id="rId1974" display="http://maps.google.com/?output=embed&amp;q=41.65228333,-70.81736667" xr:uid="{0B35618B-A6B6-4CE3-B3FA-2F28E389FEDC}"/>
    <hyperlink ref="G492" r:id="rId1975" display="http://maps.google.com/?output=embed&amp;q=41.65228333,-70.81736667" xr:uid="{37300B7E-7E62-4933-9D48-2E81986501BA}"/>
    <hyperlink ref="P492" r:id="rId1976" display="http://www.usharbormaster.com/secure/AuxAidReport_new.cfm?id=42666" xr:uid="{ED4D16F6-6C65-46E3-A01A-48BE7FAA3329}"/>
    <hyperlink ref="E493" r:id="rId1977" display="http://www.usharbormaster.com/secure/auxview.cfm?recordid=28854" xr:uid="{45BDA980-CBA4-4D78-AC0A-41A9F23BF037}"/>
    <hyperlink ref="F493" r:id="rId1978" display="http://maps.google.com/?output=embed&amp;q=41.69965000,-70.74316667" xr:uid="{E15749E6-59FA-408A-B30D-0F84ED062CD3}"/>
    <hyperlink ref="G493" r:id="rId1979" display="http://maps.google.com/?output=embed&amp;q=41.69965000,-70.74316667" xr:uid="{BDCB4BD2-2A7F-423A-8ACC-45B8DB3E7EB1}"/>
    <hyperlink ref="P493" r:id="rId1980" display="http://www.usharbormaster.com/secure/AuxAidReport_new.cfm?id=28854" xr:uid="{6B94E6E7-AE64-47B5-B21B-E7FBDC3EFA0B}"/>
    <hyperlink ref="E494" r:id="rId1981" display="http://www.usharbormaster.com/secure/auxview.cfm?recordid=41283" xr:uid="{D37C3552-3A28-4582-A322-D893EDA00BAC}"/>
    <hyperlink ref="F494" r:id="rId1982" display="http://maps.google.com/?output=embed&amp;q=41.69702444,-70.74013444" xr:uid="{31DCB158-FD0C-41E8-AD72-9FC22F7AB183}"/>
    <hyperlink ref="G494" r:id="rId1983" display="http://maps.google.com/?output=embed&amp;q=41.69702444,-70.74013444" xr:uid="{7FDE80CB-BF98-4159-A38F-680560A3AF51}"/>
    <hyperlink ref="P494" r:id="rId1984" display="http://www.usharbormaster.com/secure/AuxAidReport_new.cfm?id=41283" xr:uid="{5852E17F-3322-45A0-908B-6B58AF8CDE8E}"/>
    <hyperlink ref="E495" r:id="rId1985" display="http://www.usharbormaster.com/secure/auxview.cfm?recordid=27443" xr:uid="{19B5FFBD-CF13-45A1-90B7-4C952649CC47}"/>
    <hyperlink ref="F495" r:id="rId1986" display="http://maps.google.com/?output=embed&amp;q=41.65555556,-70.62409444" xr:uid="{D1848505-D387-4E25-BEB4-807E19B0E878}"/>
    <hyperlink ref="G495" r:id="rId1987" display="http://maps.google.com/?output=embed&amp;q=41.65555556,-70.62409444" xr:uid="{56902C6F-B533-4805-A625-3E092FAD2D1C}"/>
    <hyperlink ref="P495" r:id="rId1988" display="http://www.usharbormaster.com/secure/AuxAidReport_new.cfm?id=27443" xr:uid="{44497E97-40DD-47F6-AB81-5CE0F2C4EAEC}"/>
    <hyperlink ref="E496" r:id="rId1989" display="http://www.usharbormaster.com/secure/auxview.cfm?recordid=26101" xr:uid="{2AA956CF-F7D6-439B-83DD-A366AB4BD43A}"/>
    <hyperlink ref="F496" r:id="rId1990" display="http://maps.google.com/?output=embed&amp;q=41.65833333,-70.62530556" xr:uid="{71F31A83-47F7-46F2-BFBC-EC92A433A36A}"/>
    <hyperlink ref="G496" r:id="rId1991" display="http://maps.google.com/?output=embed&amp;q=41.65833333,-70.62530556" xr:uid="{47DF88FE-A1D0-4334-B8CD-0973671DE213}"/>
    <hyperlink ref="P496" r:id="rId1992" display="http://www.usharbormaster.com/secure/AuxAidReport_new.cfm?id=26101" xr:uid="{8141B15B-97A3-43B7-AE66-C0D0B4A67BF7}"/>
    <hyperlink ref="E497" r:id="rId1993" display="http://www.usharbormaster.com/secure/auxview.cfm?recordid=27088" xr:uid="{648CD5B7-CE5C-43B3-95CE-D3E4368689EF}"/>
    <hyperlink ref="F497" r:id="rId1994" display="http://maps.google.com/?output=embed&amp;q=41.65838333,-70.62683333" xr:uid="{503C9CF0-9984-4763-B1E9-7516DC9899B5}"/>
    <hyperlink ref="G497" r:id="rId1995" display="http://maps.google.com/?output=embed&amp;q=41.65838333,-70.62683333" xr:uid="{921EFE49-9EBC-4BF4-88AE-86B1D8F1D709}"/>
    <hyperlink ref="P497" r:id="rId1996" display="http://www.usharbormaster.com/secure/AuxAidReport_new.cfm?id=27088" xr:uid="{7E6A609F-A1AC-47B2-AFE6-4D252D043DD1}"/>
    <hyperlink ref="E498" r:id="rId1997" display="http://www.usharbormaster.com/secure/auxview.cfm?recordid=29563" xr:uid="{A983D750-9582-4C0E-9DB7-86AB273A4A1B}"/>
    <hyperlink ref="F498" r:id="rId1998" display="http://maps.google.com/?output=embed&amp;q=41.65850000,-70.62566667" xr:uid="{8812E0BE-E120-4E0A-8F9C-91834DE8EF98}"/>
    <hyperlink ref="G498" r:id="rId1999" display="http://maps.google.com/?output=embed&amp;q=41.65850000,-70.62566667" xr:uid="{D09F5092-8239-46AA-BBD5-D9A2A1F5A635}"/>
    <hyperlink ref="P498" r:id="rId2000" display="http://www.usharbormaster.com/secure/AuxAidReport_new.cfm?id=29563" xr:uid="{267C7A7A-8384-416C-AFA4-F66EDF5C9155}"/>
    <hyperlink ref="E499" r:id="rId2001" display="http://www.usharbormaster.com/secure/auxview.cfm?recordid=45111" xr:uid="{3F3B783C-A421-4FD0-9CFB-E1E61A8A09BB}"/>
    <hyperlink ref="F499" r:id="rId2002" display="http://maps.google.com/?output=embed&amp;q=41.65625000,-70.62319444" xr:uid="{4C888194-FEFE-4995-A60B-34C8F19AC5CF}"/>
    <hyperlink ref="G499" r:id="rId2003" display="http://maps.google.com/?output=embed&amp;q=41.65625000,-70.62319444" xr:uid="{385D3965-892D-4197-B7E7-F94D38B0F7D6}"/>
    <hyperlink ref="P499" r:id="rId2004" display="http://www.usharbormaster.com/secure/AuxAidReport_new.cfm?id=45111" xr:uid="{B5A53A57-EE55-48AF-86EA-09BF975E5318}"/>
    <hyperlink ref="E500" r:id="rId2005" display="http://www.usharbormaster.com/secure/auxview.cfm?recordid=27418" xr:uid="{829ADD38-6813-4F9D-9ED3-266D275189A0}"/>
    <hyperlink ref="F500" r:id="rId2006" display="http://maps.google.com/?output=embed&amp;q=41.54897222,-70.55341667" xr:uid="{2A1ACEA3-C2A9-4833-91E6-18643246AEB2}"/>
    <hyperlink ref="G500" r:id="rId2007" display="http://maps.google.com/?output=embed&amp;q=41.54897222,-70.55341667" xr:uid="{845FE952-AC1E-40B3-81F6-0C2406510F18}"/>
    <hyperlink ref="P500" r:id="rId2008" display="http://www.usharbormaster.com/secure/AuxAidReport_new.cfm?id=27418" xr:uid="{A7270E9C-738D-42CA-9C70-D9974BBA09B8}"/>
    <hyperlink ref="E501" r:id="rId2009" display="http://www.usharbormaster.com/secure/auxview.cfm?recordid=27660" xr:uid="{1F2203B7-075D-4338-A7A8-B4263E5975AB}"/>
    <hyperlink ref="F501" r:id="rId2010" display="http://maps.google.com/?output=embed&amp;q=41.54972222,-70.54930556" xr:uid="{71E7AD3B-CB75-46C8-8DB9-C40AE7FF9B11}"/>
    <hyperlink ref="G501" r:id="rId2011" display="http://maps.google.com/?output=embed&amp;q=41.54972222,-70.54930556" xr:uid="{9285C38F-DDED-4831-B656-B6A922962175}"/>
    <hyperlink ref="P501" r:id="rId2012" display="http://www.usharbormaster.com/secure/AuxAidReport_new.cfm?id=27660" xr:uid="{3C40EFCF-26B9-4027-81A2-A8529D66A761}"/>
    <hyperlink ref="E502" r:id="rId2013" display="http://www.usharbormaster.com/secure/auxview.cfm?recordid=45012" xr:uid="{2B55FA83-A560-4B41-965D-8A7FF0B4C246}"/>
    <hyperlink ref="F502" r:id="rId2014" display="http://maps.google.com/?output=embed&amp;q=41.35916667,-70.76666667" xr:uid="{06BC7EF9-C018-4101-B661-91B8FDB5536F}"/>
    <hyperlink ref="G502" r:id="rId2015" display="http://maps.google.com/?output=embed&amp;q=41.35916667,-70.76666667" xr:uid="{6BDC081D-C176-4084-8C19-CA2F415C811A}"/>
    <hyperlink ref="P502" r:id="rId2016" display="http://www.usharbormaster.com/secure/AuxAidReport_new.cfm?id=45012" xr:uid="{2590C70C-261E-4C71-8EE0-FA297C2B7EAC}"/>
    <hyperlink ref="E503" r:id="rId2017" display="http://www.usharbormaster.com/secure/auxview.cfm?recordid=25654" xr:uid="{EE9318E6-0544-4592-8F5F-D9CDF83AE7AC}"/>
    <hyperlink ref="F503" r:id="rId2018" display="http://maps.google.com/?output=embed&amp;q=41.33898333,-70.77001667" xr:uid="{544D8156-B143-4E45-84BC-2EBCA2CB1439}"/>
    <hyperlink ref="G503" r:id="rId2019" display="http://maps.google.com/?output=embed&amp;q=41.33898333,-70.77001667" xr:uid="{BF8B15E0-5F2E-4AC0-A199-E48F3E108834}"/>
    <hyperlink ref="P503" r:id="rId2020" display="http://www.usharbormaster.com/secure/AuxAidReport_new.cfm?id=25654" xr:uid="{8085020E-ED58-439C-B160-82D64FA797D5}"/>
    <hyperlink ref="E504" r:id="rId2021" display="http://www.usharbormaster.com/secure/auxview.cfm?recordid=25655" xr:uid="{E68EBF9C-8E2B-4ED6-AE59-68E5A4082E75}"/>
    <hyperlink ref="F504" r:id="rId2022" display="http://maps.google.com/?output=embed&amp;q=41.33912778,-70.77027500" xr:uid="{90339C59-8062-4D44-914E-5856A3C86FB7}"/>
    <hyperlink ref="G504" r:id="rId2023" display="http://maps.google.com/?output=embed&amp;q=41.33912778,-70.77027500" xr:uid="{9C994710-6DC9-427E-9F88-AB3C6E9D18B4}"/>
    <hyperlink ref="P504" r:id="rId2024" display="http://www.usharbormaster.com/secure/AuxAidReport_new.cfm?id=25655" xr:uid="{D825B376-05F1-4488-B98D-58FB9F272198}"/>
    <hyperlink ref="E505" r:id="rId2025" display="http://www.usharbormaster.com/secure/auxview.cfm?recordid=26711" xr:uid="{2A05F8C9-CBF4-43C5-8700-3D2F6C65A6F2}"/>
    <hyperlink ref="F505" r:id="rId2026" display="http://maps.google.com/?output=embed&amp;q=41.64454333,-70.25830222" xr:uid="{0D97A0C6-53C9-4B1A-BC53-C1254A1CF07E}"/>
    <hyperlink ref="G505" r:id="rId2027" display="http://maps.google.com/?output=embed&amp;q=41.64454333,-70.25830222" xr:uid="{1B6CC5CB-1050-49D4-AA51-0B30C948BB36}"/>
    <hyperlink ref="P505" r:id="rId2028" display="http://www.usharbormaster.com/secure/AuxAidReport_new.cfm?id=26711" xr:uid="{415A4343-391A-4995-BAA3-D5DFB7BCF186}"/>
    <hyperlink ref="E506" r:id="rId2029" display="http://www.usharbormaster.com/secure/auxview.cfm?recordid=26712" xr:uid="{0B851000-170D-4895-9FFC-EA82F3118A6F}"/>
    <hyperlink ref="F506" r:id="rId2030" display="http://maps.google.com/?output=embed&amp;q=41.64519306,-70.25787972" xr:uid="{16B20832-99AB-43E7-8F5B-F7E5B092242B}"/>
    <hyperlink ref="G506" r:id="rId2031" display="http://maps.google.com/?output=embed&amp;q=41.64519306,-70.25787972" xr:uid="{402561E6-232E-4272-BE3D-F72594052F50}"/>
    <hyperlink ref="P506" r:id="rId2032" display="http://www.usharbormaster.com/secure/AuxAidReport_new.cfm?id=26712" xr:uid="{F12F97CE-B374-4CBD-8287-189F76C69936}"/>
    <hyperlink ref="E507" r:id="rId2033" display="http://www.usharbormaster.com/secure/auxview.cfm?recordid=28368" xr:uid="{80EFF09E-7EE4-4BB3-8EAA-C22EF387D48D}"/>
    <hyperlink ref="F507" r:id="rId2034" display="http://maps.google.com/?output=embed&amp;q=41.64476667,-70.25645000" xr:uid="{FCC853AB-1B5D-465A-B7D2-314D25E229A6}"/>
    <hyperlink ref="G507" r:id="rId2035" display="http://maps.google.com/?output=embed&amp;q=41.64476667,-70.25645000" xr:uid="{4E6F7C77-9104-4474-ADDD-B302BE5EB4F9}"/>
    <hyperlink ref="P507" r:id="rId2036" display="http://www.usharbormaster.com/secure/AuxAidReport_new.cfm?id=28368" xr:uid="{6CD53FA7-1591-45FB-B3BF-9B2397528705}"/>
    <hyperlink ref="E508" r:id="rId2037" display="http://www.usharbormaster.com/secure/auxview.cfm?recordid=28369" xr:uid="{139D9A20-7F6C-4E4B-8A8C-5D4CA6FB5C3D}"/>
    <hyperlink ref="F508" r:id="rId2038" display="http://maps.google.com/?output=embed&amp;q=41.65011667,-70.25645000" xr:uid="{BA8D8B75-D65B-4C6D-8E3A-AAAD70FA5BBC}"/>
    <hyperlink ref="G508" r:id="rId2039" display="http://maps.google.com/?output=embed&amp;q=41.65011667,-70.25645000" xr:uid="{0077DEB3-505E-4254-92E0-143D4AF98C93}"/>
    <hyperlink ref="P508" r:id="rId2040" display="http://www.usharbormaster.com/secure/AuxAidReport_new.cfm?id=28369" xr:uid="{78484B7A-26FE-4FFD-BFEA-F2611CDB0BB2}"/>
    <hyperlink ref="E509" r:id="rId2041" display="http://www.usharbormaster.com/secure/auxview.cfm?recordid=28144" xr:uid="{1884DEFD-111B-4CB2-A8A0-DCE2F8EFE194}"/>
    <hyperlink ref="F509" r:id="rId2042" display="http://maps.google.com/?output=embed&amp;q=41.67166667,-69.96186667" xr:uid="{89F18BE9-84E5-474C-8137-07C6A82555A5}"/>
    <hyperlink ref="G509" r:id="rId2043" display="http://maps.google.com/?output=embed&amp;q=41.67166667,-69.96186667" xr:uid="{C13F7F08-7200-4C07-B58F-E2EFE5C9B143}"/>
    <hyperlink ref="P509" r:id="rId2044" display="http://www.usharbormaster.com/secure/AuxAidReport_new.cfm?id=28144" xr:uid="{5F527BC3-7947-4DDC-8B2A-DD517326E1F7}"/>
    <hyperlink ref="E510" r:id="rId2045" display="http://www.usharbormaster.com/secure/auxview.cfm?recordid=28145" xr:uid="{20B797D2-DEEF-4F9B-9A17-BF9E715EA4E6}"/>
    <hyperlink ref="F510" r:id="rId2046" display="http://maps.google.com/?output=embed&amp;q=41.67197167,-69.96179556" xr:uid="{741884E7-07A1-466E-8644-20845D31D2DB}"/>
    <hyperlink ref="G510" r:id="rId2047" display="http://maps.google.com/?output=embed&amp;q=41.67197167,-69.96179556" xr:uid="{5C7D19EA-95AB-4395-9F1C-1A9E5ABF206E}"/>
    <hyperlink ref="P510" r:id="rId2048" display="http://www.usharbormaster.com/secure/AuxAidReport_new.cfm?id=28145" xr:uid="{5110558C-371F-4AAA-BE83-076F0BDC04BF}"/>
    <hyperlink ref="E511" r:id="rId2049" display="http://www.usharbormaster.com/secure/auxview.cfm?recordid=28146" xr:uid="{C6E0703B-612A-492B-96EB-0EE779DA3BF2}"/>
    <hyperlink ref="F511" r:id="rId2050" display="http://maps.google.com/?output=embed&amp;q=41.67170583,-69.96035583" xr:uid="{BE571AB8-59AF-4ABB-AD1C-8EBEAA5604C7}"/>
    <hyperlink ref="G511" r:id="rId2051" display="http://maps.google.com/?output=embed&amp;q=41.67170583,-69.96035583" xr:uid="{F14EB656-253B-4C27-AFDF-FCC0F9495A10}"/>
    <hyperlink ref="P511" r:id="rId2052" display="http://www.usharbormaster.com/secure/AuxAidReport_new.cfm?id=28146" xr:uid="{7F72FE54-2396-4DCB-B727-F5E5F51CA483}"/>
    <hyperlink ref="E512" r:id="rId2053" display="http://www.usharbormaster.com/secure/auxview.cfm?recordid=28147" xr:uid="{92DA1BFE-36DF-421A-A1AD-FB27437E6F49}"/>
    <hyperlink ref="F512" r:id="rId2054" display="http://maps.google.com/?output=embed&amp;q=41.67233333,-69.95933333" xr:uid="{52FAB5E2-94B6-4CD8-9A94-3F055111FA8E}"/>
    <hyperlink ref="G512" r:id="rId2055" display="http://maps.google.com/?output=embed&amp;q=41.67233333,-69.95933333" xr:uid="{BA51E25D-416F-435A-B133-5FBE2206D7C2}"/>
    <hyperlink ref="P512" r:id="rId2056" display="http://www.usharbormaster.com/secure/AuxAidReport_new.cfm?id=28147" xr:uid="{B4765BA1-6D10-4EAD-9494-8E22C9472AA0}"/>
    <hyperlink ref="E513" r:id="rId2057" display="http://www.usharbormaster.com/secure/auxview.cfm?recordid=28148" xr:uid="{ED560B7B-50C8-4EBC-852C-BBC752D97624}"/>
    <hyperlink ref="F513" r:id="rId2058" display="http://maps.google.com/?output=embed&amp;q=41.67214389,-69.95993278" xr:uid="{89EF81B2-DD1F-4E07-B18B-B47A770C44AC}"/>
    <hyperlink ref="G513" r:id="rId2059" display="http://maps.google.com/?output=embed&amp;q=41.67214389,-69.95993278" xr:uid="{9875E352-F9BB-4957-B91E-5F41075920F2}"/>
    <hyperlink ref="P513" r:id="rId2060" display="http://www.usharbormaster.com/secure/AuxAidReport_new.cfm?id=28148" xr:uid="{4887A519-FAB2-42AA-88AA-B14B4244AC10}"/>
    <hyperlink ref="E514" r:id="rId2061" display="http://www.usharbormaster.com/secure/auxview.cfm?recordid=28149" xr:uid="{AA931C4E-4E29-43E6-B44B-59202A310254}"/>
    <hyperlink ref="F514" r:id="rId2062" display="http://maps.google.com/?output=embed&amp;q=41.67266472,-69.95916194" xr:uid="{DBC33001-A426-4C0C-82AC-7DDC40822DEC}"/>
    <hyperlink ref="G514" r:id="rId2063" display="http://maps.google.com/?output=embed&amp;q=41.67266472,-69.95916194" xr:uid="{52C4FC65-7026-4ED4-B9E9-BA2940CC1008}"/>
    <hyperlink ref="P514" r:id="rId2064" display="http://www.usharbormaster.com/secure/AuxAidReport_new.cfm?id=28149" xr:uid="{1A8466EC-CD35-45F7-BDDE-741837A0CC8F}"/>
    <hyperlink ref="E515" r:id="rId2065" display="http://www.usharbormaster.com/secure/auxview.cfm?recordid=28150" xr:uid="{05B6F251-0855-4762-801A-1B6802BA0DF3}"/>
    <hyperlink ref="F515" r:id="rId2066" display="http://maps.google.com/?output=embed&amp;q=41.67508333,-69.95535000" xr:uid="{2AB7D93F-4F8F-4CBD-82F0-CD32D62D2540}"/>
    <hyperlink ref="G515" r:id="rId2067" display="http://maps.google.com/?output=embed&amp;q=41.67508333,-69.95535000" xr:uid="{521EE8F0-DC01-45EE-B2A9-B52E5141450F}"/>
    <hyperlink ref="P515" r:id="rId2068" display="http://www.usharbormaster.com/secure/AuxAidReport_new.cfm?id=28150" xr:uid="{15AC2677-3F65-4673-86F5-581F8342ED7D}"/>
    <hyperlink ref="E516" r:id="rId2069" display="http://www.usharbormaster.com/secure/auxview.cfm?recordid=28140" xr:uid="{A734ED54-1AA1-4AB0-A242-60DF32645B0F}"/>
    <hyperlink ref="F516" r:id="rId2070" display="http://maps.google.com/?output=embed&amp;q=41.67021361,-69.96126472" xr:uid="{B0BE2680-E9A9-4D1B-8D65-C6CA23B112A9}"/>
    <hyperlink ref="G516" r:id="rId2071" display="http://maps.google.com/?output=embed&amp;q=41.67021361,-69.96126472" xr:uid="{7BC758B3-192C-4472-B44A-3A32B518665C}"/>
    <hyperlink ref="P516" r:id="rId2072" display="http://www.usharbormaster.com/secure/AuxAidReport_new.cfm?id=28140" xr:uid="{8366F5B3-84B7-44F9-BC3C-D22C267A5516}"/>
    <hyperlink ref="E517" r:id="rId2073" display="http://www.usharbormaster.com/secure/auxview.cfm?recordid=28141" xr:uid="{60BB46C9-A3F5-4EF0-915E-49DCDB1B55D0}"/>
    <hyperlink ref="F517" r:id="rId2074" display="http://maps.google.com/?output=embed&amp;q=41.67051667,-69.96218333" xr:uid="{7A73EE0F-886D-43BB-A3C8-0504AD03802D}"/>
    <hyperlink ref="G517" r:id="rId2075" display="http://maps.google.com/?output=embed&amp;q=41.67051667,-69.96218333" xr:uid="{FA3E956E-974E-46F3-8178-993DF23B5521}"/>
    <hyperlink ref="P517" r:id="rId2076" display="http://www.usharbormaster.com/secure/AuxAidReport_new.cfm?id=28141" xr:uid="{30E1BE63-303D-4426-8DAC-B78B038A6EE8}"/>
    <hyperlink ref="E518" r:id="rId2077" display="http://www.usharbormaster.com/secure/auxview.cfm?recordid=28142" xr:uid="{278FF6A6-94E4-4FDA-B8BE-F91E21F4BD2C}"/>
    <hyperlink ref="F518" r:id="rId2078" display="http://maps.google.com/?output=embed&amp;q=41.67093556,-69.96246417" xr:uid="{6A27CA20-5DFC-42FF-A44F-65985BB4A379}"/>
    <hyperlink ref="G518" r:id="rId2079" display="http://maps.google.com/?output=embed&amp;q=41.67093556,-69.96246417" xr:uid="{0ABFFE56-A96B-4B2D-91A8-CA347D832852}"/>
    <hyperlink ref="P518" r:id="rId2080" display="http://www.usharbormaster.com/secure/AuxAidReport_new.cfm?id=28142" xr:uid="{77A4561C-9C3A-40E4-8955-B74130F36B24}"/>
    <hyperlink ref="E519" r:id="rId2081" display="http://www.usharbormaster.com/secure/auxview.cfm?recordid=28143" xr:uid="{5F15EB84-AA4A-441E-BA63-6850C13E25C7}"/>
    <hyperlink ref="F519" r:id="rId2082" display="http://maps.google.com/?output=embed&amp;q=41.67132750,-69.96233250" xr:uid="{65A44B17-456A-4BD7-9B98-861FB0ECD56B}"/>
    <hyperlink ref="G519" r:id="rId2083" display="http://maps.google.com/?output=embed&amp;q=41.67132750,-69.96233250" xr:uid="{71DA9E6A-4386-4433-A8FE-92D55D22DC49}"/>
    <hyperlink ref="P519" r:id="rId2084" display="http://www.usharbormaster.com/secure/AuxAidReport_new.cfm?id=28143" xr:uid="{175FA555-84DE-40AE-810E-89A1035AC80C}"/>
    <hyperlink ref="E520" r:id="rId2085" display="http://www.usharbormaster.com/secure/auxview.cfm?recordid=44993" xr:uid="{10D615F5-4309-498A-9343-2F56F2C6205E}"/>
    <hyperlink ref="F520" r:id="rId2086" display="http://maps.google.com/?output=embed&amp;q=41.34835000,-70.83449000" xr:uid="{2A4EC625-C342-449B-97E9-4F5C87C25F01}"/>
    <hyperlink ref="G520" r:id="rId2087" display="http://maps.google.com/?output=embed&amp;q=41.34835000,-70.83449000" xr:uid="{CB2C9B58-F418-4E3F-90C4-EB4951701D7D}"/>
    <hyperlink ref="P520" r:id="rId2088" display="http://www.usharbormaster.com/secure/AuxAidReport_new.cfm?id=44993" xr:uid="{C7C70608-056C-4681-BA7F-B7C4F49F508E}"/>
    <hyperlink ref="E521" r:id="rId2089" display="http://www.usharbormaster.com/secure/auxview.cfm?recordid=45113" xr:uid="{370EE22D-3BFD-4CC6-88C6-8F17DB09CCC5}"/>
    <hyperlink ref="F521" r:id="rId2090" display="http://maps.google.com/?output=embed&amp;q=41.86014000,-69.95297000" xr:uid="{3AC49D4C-4E7D-4674-B385-4C1369C8A803}"/>
    <hyperlink ref="G521" r:id="rId2091" display="http://maps.google.com/?output=embed&amp;q=41.86014000,-69.95297000" xr:uid="{CC42298E-02B2-46EE-BFE6-CAA63681B248}"/>
    <hyperlink ref="P521" r:id="rId2092" display="http://www.usharbormaster.com/secure/AuxAidReport_new.cfm?id=45113" xr:uid="{767BC9E5-FE5A-4136-A680-ABD64C826688}"/>
    <hyperlink ref="E522" r:id="rId2093" display="http://www.usharbormaster.com/secure/auxview.cfm?recordid=44305" xr:uid="{30AEA93D-FE97-42C7-9612-3AFBEE9708C5}"/>
    <hyperlink ref="F522" r:id="rId2094" display="http://maps.google.com/?output=embed&amp;q=42.05220806,-70.18870139" xr:uid="{CAB70C47-3A54-4CF1-80B3-8AEC216D1BF7}"/>
    <hyperlink ref="G522" r:id="rId2095" display="http://maps.google.com/?output=embed&amp;q=42.05220806,-70.18870139" xr:uid="{F9C90E46-31AD-4F68-863B-85208661027B}"/>
    <hyperlink ref="P522" r:id="rId2096" display="http://www.usharbormaster.com/secure/AuxAidReport_new.cfm?id=44305" xr:uid="{DA3FD12A-D9DA-4FBC-B56C-9DF2E3B94F89}"/>
    <hyperlink ref="E523" r:id="rId2097" display="http://www.usharbormaster.com/secure/auxview.cfm?recordid=44269" xr:uid="{EB374C56-F13E-4D25-820C-98EF7A281F8D}"/>
    <hyperlink ref="F523" r:id="rId2098" display="http://maps.google.com/?output=embed&amp;q=41.80280000,-69.95320000" xr:uid="{6770C999-9A5E-4430-B5A6-BD58A7B9D1DD}"/>
    <hyperlink ref="G523" r:id="rId2099" display="http://maps.google.com/?output=embed&amp;q=41.80280000,-69.95320000" xr:uid="{168FDEE9-DDEE-47F3-9645-29775F50A2DD}"/>
    <hyperlink ref="P523" r:id="rId2100" display="http://www.usharbormaster.com/secure/AuxAidReport_new.cfm?id=44269" xr:uid="{2AF70F31-A601-43B3-86A4-D82E80E31722}"/>
    <hyperlink ref="E524" r:id="rId2101" display="http://www.usharbormaster.com/secure/auxview.cfm?recordid=44268" xr:uid="{865F52A5-21B5-485B-8D53-C5CF13FE3120}"/>
    <hyperlink ref="F524" r:id="rId2102" display="http://maps.google.com/?output=embed&amp;q=42.19926639,-70.71588667" xr:uid="{B8C217EF-0032-4798-9E61-4EE024D7B179}"/>
    <hyperlink ref="G524" r:id="rId2103" display="http://maps.google.com/?output=embed&amp;q=42.19926639,-70.71588667" xr:uid="{4EEBC734-0EC5-440C-BE80-EF7640B7FE11}"/>
    <hyperlink ref="P524" r:id="rId2104" display="http://www.usharbormaster.com/secure/AuxAidReport_new.cfm?id=44268" xr:uid="{4F231B13-1F6D-4C7B-92AC-88B9E4EFD723}"/>
    <hyperlink ref="E525" r:id="rId2105" display="http://www.usharbormaster.com/secure/auxview.cfm?recordid=44721" xr:uid="{62F01B81-C27F-46B2-A8DD-5E03DC5049FF}"/>
    <hyperlink ref="F525" r:id="rId2106" display="http://maps.google.com/?output=embed&amp;q=41.28441528,-69.96629833" xr:uid="{843ED748-C2A8-4440-9B57-2D2623AF68D5}"/>
    <hyperlink ref="G525" r:id="rId2107" display="http://maps.google.com/?output=embed&amp;q=41.28441528,-69.96629833" xr:uid="{86573518-8B0D-4D83-845C-778DC5704BEF}"/>
    <hyperlink ref="P525" r:id="rId2108" display="http://www.usharbormaster.com/secure/AuxAidReport_new.cfm?id=44721" xr:uid="{E8F6F3C6-BBAD-4704-AD44-65611B883BBD}"/>
    <hyperlink ref="E526" r:id="rId2109" display="http://www.usharbormaster.com/secure/auxview.cfm?recordid=45114" xr:uid="{DF187671-2EEA-4B7E-AB32-FE198CA15ADD}"/>
    <hyperlink ref="F526" r:id="rId2110" display="http://maps.google.com/?output=embed&amp;q=42.03938778,-70.06185833" xr:uid="{E3CD1AEC-0D3C-4E6D-B25B-FE602B834DAE}"/>
    <hyperlink ref="G526" r:id="rId2111" display="http://maps.google.com/?output=embed&amp;q=42.03938778,-70.06185833" xr:uid="{C7FF6E4C-D0D4-4028-9B89-036ED31B9955}"/>
    <hyperlink ref="P526" r:id="rId2112" display="http://www.usharbormaster.com/secure/AuxAidReport_new.cfm?id=45114" xr:uid="{4AA2A1EE-7E34-4CCC-8024-9639575C527A}"/>
    <hyperlink ref="E527" r:id="rId2113" display="http://www.usharbormaster.com/secure/auxview.cfm?recordid=45112" xr:uid="{CDA5C111-FC5F-40D5-8130-58C8C4CC00FC}"/>
    <hyperlink ref="F527" r:id="rId2114" display="http://maps.google.com/?output=embed&amp;q=41.72272639,-70.28105278" xr:uid="{7A975D46-D2DE-4899-917C-B9CC88FA1C8D}"/>
    <hyperlink ref="G527" r:id="rId2115" display="http://maps.google.com/?output=embed&amp;q=41.72272639,-70.28105278" xr:uid="{02460D3A-D5EC-4E44-ACB5-12906FD67164}"/>
    <hyperlink ref="P527" r:id="rId2116" display="http://www.usharbormaster.com/secure/AuxAidReport_new.cfm?id=45112" xr:uid="{E1B31F14-2728-4BA1-82BE-6397E3ACD6BB}"/>
    <hyperlink ref="E528" r:id="rId2117" display="http://www.usharbormaster.com/secure/auxview.cfm?recordid=30981" xr:uid="{228AAEDE-3F47-40C3-93C9-38D0E67E4F44}"/>
    <hyperlink ref="F528" r:id="rId2118" display="http://maps.google.com/?output=embed&amp;q=41.70603333,-70.62510278" xr:uid="{A7FF49F5-1E7D-411E-9087-D7496D3DFF0D}"/>
    <hyperlink ref="G528" r:id="rId2119" display="http://maps.google.com/?output=embed&amp;q=41.70603333,-70.62510278" xr:uid="{C0C071B3-7547-466E-8021-60E17DBDDE2B}"/>
    <hyperlink ref="P528" r:id="rId2120" display="http://www.usharbormaster.com/secure/AuxAidReport_new.cfm?id=30981" xr:uid="{C1CAD2AC-4206-4AB2-A031-AC44CECC37AE}"/>
    <hyperlink ref="E529" r:id="rId2121" display="http://www.usharbormaster.com/secure/auxview.cfm?recordid=30980" xr:uid="{A66FDEA9-BC34-470E-87D3-9419CE16E624}"/>
    <hyperlink ref="F529" r:id="rId2122" display="http://maps.google.com/?output=embed&amp;q=41.70668056,-70.62589444" xr:uid="{E9117A83-2096-4B0A-8903-7416654B1520}"/>
    <hyperlink ref="G529" r:id="rId2123" display="http://maps.google.com/?output=embed&amp;q=41.70668056,-70.62589444" xr:uid="{2AD1D16C-0301-4FED-89BA-8081C34360FA}"/>
    <hyperlink ref="P529" r:id="rId2124" display="http://www.usharbormaster.com/secure/AuxAidReport_new.cfm?id=30980" xr:uid="{1CD6A43C-A4D6-4313-8ADE-10A10362B004}"/>
    <hyperlink ref="E530" r:id="rId2125" display="http://www.usharbormaster.com/secure/auxview.cfm?recordid=30982" xr:uid="{13E21CF8-2DC0-44D2-981A-45DFBF177FE7}"/>
    <hyperlink ref="F530" r:id="rId2126" display="http://maps.google.com/?output=embed&amp;q=41.70534722,-70.62703333" xr:uid="{C216F393-5013-4375-8147-3F69791F8350}"/>
    <hyperlink ref="G530" r:id="rId2127" display="http://maps.google.com/?output=embed&amp;q=41.70534722,-70.62703333" xr:uid="{D0F63FA6-F282-47BD-86A6-A55F2E92C83C}"/>
    <hyperlink ref="P530" r:id="rId2128" display="http://www.usharbormaster.com/secure/AuxAidReport_new.cfm?id=30982" xr:uid="{9E65BEBC-3D6D-4C0C-AD96-7185E9F02DE9}"/>
    <hyperlink ref="E531" r:id="rId2129" display="http://www.usharbormaster.com/secure/auxview.cfm?recordid=30978" xr:uid="{7EA527F0-DF0E-496C-A9AB-8F12B8F63977}"/>
    <hyperlink ref="F531" r:id="rId2130" display="http://maps.google.com/?output=embed&amp;q=41.70599444,-70.62715278" xr:uid="{D97EE021-F494-4074-B6AA-ABD6E46E9430}"/>
    <hyperlink ref="G531" r:id="rId2131" display="http://maps.google.com/?output=embed&amp;q=41.70599444,-70.62715278" xr:uid="{12932CD4-24D5-4CF2-8E05-4DC8928ED28E}"/>
    <hyperlink ref="P531" r:id="rId2132" display="http://www.usharbormaster.com/secure/AuxAidReport_new.cfm?id=30978" xr:uid="{AFBE62CE-7ACC-4B83-A5EA-BE63F86DC321}"/>
    <hyperlink ref="E532" r:id="rId2133" display="http://www.usharbormaster.com/secure/auxview.cfm?recordid=27894" xr:uid="{BB064A39-2F97-4054-B42C-98E7DB4DA515}"/>
    <hyperlink ref="F532" r:id="rId2134" display="http://maps.google.com/?output=embed&amp;q=41.54995000,-70.00100000" xr:uid="{830ADCF5-ACF2-4294-96BC-773B7AA0200E}"/>
    <hyperlink ref="G532" r:id="rId2135" display="http://maps.google.com/?output=embed&amp;q=41.54995000,-70.00100000" xr:uid="{A79B6656-C7FF-4A6E-A325-ECD51D13C8B0}"/>
    <hyperlink ref="P532" r:id="rId2136" display="http://www.usharbormaster.com/secure/AuxAidReport_new.cfm?id=27894" xr:uid="{4DE92A35-3CA1-408C-95A4-DE87EDC6B25C}"/>
    <hyperlink ref="E533" r:id="rId2137" display="http://www.usharbormaster.com/secure/auxview.cfm?recordid=27895" xr:uid="{A7377A98-D8B6-411A-8280-8AF8224A543C}"/>
    <hyperlink ref="F533" r:id="rId2138" display="http://maps.google.com/?output=embed&amp;q=41.54016667,-70.00976667" xr:uid="{857B9E22-F553-46AB-A72D-10AC8D0141C7}"/>
    <hyperlink ref="G533" r:id="rId2139" display="http://maps.google.com/?output=embed&amp;q=41.54016667,-70.00976667" xr:uid="{231C6121-82DB-48FB-913A-7169659E17F2}"/>
    <hyperlink ref="P533" r:id="rId2140" display="http://www.usharbormaster.com/secure/AuxAidReport_new.cfm?id=27895" xr:uid="{2AC2E283-76EF-42AA-BE38-56ABDD0A2C4A}"/>
    <hyperlink ref="E534" r:id="rId2141" display="http://www.usharbormaster.com/secure/auxview.cfm?recordid=27638" xr:uid="{FC7BCB2C-95E4-4AA1-BB1E-A42B40D83C23}"/>
    <hyperlink ref="F534" r:id="rId2142" display="http://maps.google.com/?output=embed&amp;q=41.45441667,-70.58628333" xr:uid="{1FE2831A-603F-4AD5-BB3D-27ED39131FBE}"/>
    <hyperlink ref="G534" r:id="rId2143" display="http://maps.google.com/?output=embed&amp;q=41.45441667,-70.58628333" xr:uid="{D6252DA7-6034-4813-A1F9-A8ADE80B795C}"/>
    <hyperlink ref="P534" r:id="rId2144" display="http://www.usharbormaster.com/secure/AuxAidReport_new.cfm?id=27638" xr:uid="{19D9ACBF-4793-4022-AE34-8A5F7CE74217}"/>
    <hyperlink ref="E535" r:id="rId2145" display="http://www.usharbormaster.com/secure/auxview.cfm?recordid=27634" xr:uid="{95FFD4A6-ECC2-422F-9C94-1A498AA1609D}"/>
    <hyperlink ref="F535" r:id="rId2146" display="http://maps.google.com/?output=embed&amp;q=41.45133333,-70.59421667" xr:uid="{82C576AA-148E-40BA-867C-B47849A176BC}"/>
    <hyperlink ref="G535" r:id="rId2147" display="http://maps.google.com/?output=embed&amp;q=41.45133333,-70.59421667" xr:uid="{70A65BC5-E70F-48CD-B5C9-4400903739D5}"/>
    <hyperlink ref="P535" r:id="rId2148" display="http://www.usharbormaster.com/secure/AuxAidReport_new.cfm?id=27634" xr:uid="{75268E92-B4D7-4B0E-9481-5189D295B0B9}"/>
    <hyperlink ref="E536" r:id="rId2149" display="http://www.usharbormaster.com/secure/auxview.cfm?recordid=27644" xr:uid="{88FE47B9-1CEB-438B-86B3-0611F834E0B8}"/>
    <hyperlink ref="F536" r:id="rId2150" display="http://maps.google.com/?output=embed&amp;q=41.45102778,-70.59761111" xr:uid="{142903B2-7E6A-4139-9517-C868C5CBBDF8}"/>
    <hyperlink ref="G536" r:id="rId2151" display="http://maps.google.com/?output=embed&amp;q=41.45102778,-70.59761111" xr:uid="{15ADCA74-59A2-4672-9028-9CA766183F30}"/>
    <hyperlink ref="P536" r:id="rId2152" display="http://www.usharbormaster.com/secure/AuxAidReport_new.cfm?id=27644" xr:uid="{5372A79A-D2F0-4327-9AF5-D1AC95381876}"/>
    <hyperlink ref="E537" r:id="rId2153" display="http://www.usharbormaster.com/secure/auxview.cfm?recordid=27636" xr:uid="{C93EF384-7D0F-4212-A0E9-2AE5DE3E2A50}"/>
    <hyperlink ref="F537" r:id="rId2154" display="http://maps.google.com/?output=embed&amp;q=41.45105556,-70.59766667" xr:uid="{6F14ECAE-579F-4280-B2C0-1DB04BC06178}"/>
    <hyperlink ref="G537" r:id="rId2155" display="http://maps.google.com/?output=embed&amp;q=41.45105556,-70.59766667" xr:uid="{733BBE0D-2014-42A0-A605-50573A42E34B}"/>
    <hyperlink ref="P537" r:id="rId2156" display="http://www.usharbormaster.com/secure/AuxAidReport_new.cfm?id=27636" xr:uid="{CBA9092F-0B6A-4B7B-A333-27D4E276375C}"/>
    <hyperlink ref="E538" r:id="rId2157" display="http://www.usharbormaster.com/secure/auxview.cfm?recordid=27639" xr:uid="{B046BE01-C015-420F-B72E-37ECBCC5BB18}"/>
    <hyperlink ref="F538" r:id="rId2158" display="http://maps.google.com/?output=embed&amp;q=41.45463333,-70.58623333" xr:uid="{FB88BB4B-01EF-43B3-821A-BDEC1D56BC57}"/>
    <hyperlink ref="G538" r:id="rId2159" display="http://maps.google.com/?output=embed&amp;q=41.45463333,-70.58623333" xr:uid="{8F166432-3851-4C82-A1E1-948A5EE33980}"/>
    <hyperlink ref="P538" r:id="rId2160" display="http://www.usharbormaster.com/secure/AuxAidReport_new.cfm?id=27639" xr:uid="{D3841DF8-3487-458D-A36C-AEF96A4338FB}"/>
    <hyperlink ref="E539" r:id="rId2161" display="http://www.usharbormaster.com/secure/auxview.cfm?recordid=27637" xr:uid="{1827291C-B4FB-4769-8DDB-D5160E1D5722}"/>
    <hyperlink ref="F539" r:id="rId2162" display="http://maps.google.com/?output=embed&amp;q=41.45441667,-70.58802778" xr:uid="{BB8FB88E-E99B-4373-A7A8-538DD7EE05BC}"/>
    <hyperlink ref="G539" r:id="rId2163" display="http://maps.google.com/?output=embed&amp;q=41.45441667,-70.58802778" xr:uid="{697E2866-EF8C-43AB-B4A3-96A42A60AB6A}"/>
    <hyperlink ref="P539" r:id="rId2164" display="http://www.usharbormaster.com/secure/AuxAidReport_new.cfm?id=27637" xr:uid="{A6AFCA19-D096-4956-A856-2CA2286133FE}"/>
    <hyperlink ref="E540" r:id="rId2165" display="http://www.usharbormaster.com/secure/auxview.cfm?recordid=27640" xr:uid="{615B0D9A-E558-4083-B586-32E8EDDAF218}"/>
    <hyperlink ref="F540" r:id="rId2166" display="http://maps.google.com/?output=embed&amp;q=41.45445000,-70.58818333" xr:uid="{A64755A0-5E9D-4F67-B592-0337BCF0DD72}"/>
    <hyperlink ref="G540" r:id="rId2167" display="http://maps.google.com/?output=embed&amp;q=41.45445000,-70.58818333" xr:uid="{8BD7C76B-F06F-463B-82B4-7F8DD894BA39}"/>
    <hyperlink ref="P540" r:id="rId2168" display="http://www.usharbormaster.com/secure/AuxAidReport_new.cfm?id=27640" xr:uid="{79D2C6D2-FB09-4A13-9307-F6043CDB443C}"/>
    <hyperlink ref="E541" r:id="rId2169" display="http://www.usharbormaster.com/secure/auxview.cfm?recordid=27648" xr:uid="{B167B9F5-0F1E-4EE1-996D-9721D201A09E}"/>
    <hyperlink ref="F541" r:id="rId2170" display="http://maps.google.com/?output=embed&amp;q=41.45375000,-70.59141667" xr:uid="{2A2CD3CC-1DE2-445A-BF17-B726C83F6C64}"/>
    <hyperlink ref="G541" r:id="rId2171" display="http://maps.google.com/?output=embed&amp;q=41.45375000,-70.59141667" xr:uid="{EBD9D12A-7657-4FFD-911A-48C0797BAACF}"/>
    <hyperlink ref="P541" r:id="rId2172" display="http://www.usharbormaster.com/secure/AuxAidReport_new.cfm?id=27648" xr:uid="{ABFA7548-F17A-4602-B43A-C1710AF50823}"/>
    <hyperlink ref="E542" r:id="rId2173" display="http://www.usharbormaster.com/secure/auxview.cfm?recordid=27643" xr:uid="{CC784B38-25B0-4352-BE10-56BA4F225833}"/>
    <hyperlink ref="F542" r:id="rId2174" display="http://maps.google.com/?output=embed&amp;q=41.45388889,-70.59133333" xr:uid="{94944444-B1FB-4FB8-8D38-EEF24E609254}"/>
    <hyperlink ref="G542" r:id="rId2175" display="http://maps.google.com/?output=embed&amp;q=41.45388889,-70.59133333" xr:uid="{60F44C45-1CAC-411C-918A-6E1A1575B84C}"/>
    <hyperlink ref="P542" r:id="rId2176" display="http://www.usharbormaster.com/secure/AuxAidReport_new.cfm?id=27643" xr:uid="{695BD12D-ABDC-4A97-81DC-FA8B0750B918}"/>
    <hyperlink ref="E543" r:id="rId2177" display="http://www.usharbormaster.com/secure/auxview.cfm?recordid=27647" xr:uid="{E9F486F7-11D7-4A3D-9DA7-3F4928B6A888}"/>
    <hyperlink ref="F543" r:id="rId2178" display="http://maps.google.com/?output=embed&amp;q=41.45286111,-70.59252778" xr:uid="{6EE3F1AD-42B8-491E-A863-EBB778D7E815}"/>
    <hyperlink ref="G543" r:id="rId2179" display="http://maps.google.com/?output=embed&amp;q=41.45286111,-70.59252778" xr:uid="{14A95392-830D-4F4B-BA06-9825DBE62249}"/>
    <hyperlink ref="P543" r:id="rId2180" display="http://www.usharbormaster.com/secure/AuxAidReport_new.cfm?id=27647" xr:uid="{92BD3B2F-2AF9-4806-9CEC-6A1F24180E5B}"/>
    <hyperlink ref="E544" r:id="rId2181" display="http://www.usharbormaster.com/secure/auxview.cfm?recordid=27633" xr:uid="{A709CA57-945E-401F-B4B8-BDECFC53DDE2}"/>
    <hyperlink ref="F544" r:id="rId2182" display="http://maps.google.com/?output=embed&amp;q=41.45300000,-70.59255556" xr:uid="{D0957030-B25E-45ED-BA67-B0DC0E6EC79B}"/>
    <hyperlink ref="G544" r:id="rId2183" display="http://maps.google.com/?output=embed&amp;q=41.45300000,-70.59255556" xr:uid="{70B6E7B6-1BA7-4902-A2F6-F68C3B109C3F}"/>
    <hyperlink ref="P544" r:id="rId2184" display="http://www.usharbormaster.com/secure/AuxAidReport_new.cfm?id=27633" xr:uid="{E9E2EC09-C502-4D64-8058-64BE4A674F27}"/>
    <hyperlink ref="E545" r:id="rId2185" display="http://www.usharbormaster.com/secure/auxview.cfm?recordid=27646" xr:uid="{B60BD3FF-8163-4748-8595-815F2C5FA227}"/>
    <hyperlink ref="F545" r:id="rId2186" display="http://maps.google.com/?output=embed&amp;q=41.45125000,-70.59430000" xr:uid="{B05FEE8F-7314-47B0-B43B-2A6F0CE2BED1}"/>
    <hyperlink ref="G545" r:id="rId2187" display="http://maps.google.com/?output=embed&amp;q=41.45125000,-70.59430000" xr:uid="{C038DBBA-A977-4640-B7E7-6CCA793DFD62}"/>
    <hyperlink ref="P545" r:id="rId2188" display="http://www.usharbormaster.com/secure/AuxAidReport_new.cfm?id=27646" xr:uid="{B7377415-65B3-4BA7-997C-4CFA68DBEFF9}"/>
    <hyperlink ref="E546" r:id="rId2189" display="http://www.usharbormaster.com/secure/auxview.cfm?recordid=28795" xr:uid="{685DC95F-7BF8-4EFC-B784-24A2A454AAA9}"/>
    <hyperlink ref="F546" r:id="rId2190" display="http://maps.google.com/?output=embed&amp;q=41.28626667,-70.09526667" xr:uid="{B5F59060-08D3-411A-B7B2-44181DF8C0C4}"/>
    <hyperlink ref="G546" r:id="rId2191" display="http://maps.google.com/?output=embed&amp;q=41.28626667,-70.09526667" xr:uid="{5C00DE7C-8694-44F8-9597-10E57C9C5C93}"/>
    <hyperlink ref="P546" r:id="rId2192" display="http://www.usharbormaster.com/secure/AuxAidReport_new.cfm?id=28795" xr:uid="{39EB140B-0C77-4A7E-B024-6281BAC58235}"/>
    <hyperlink ref="E547" r:id="rId2193" display="http://www.usharbormaster.com/secure/auxview.cfm?recordid=28796" xr:uid="{E245C749-6841-43A5-9D0A-EA5351B09D59}"/>
    <hyperlink ref="F547" r:id="rId2194" display="http://maps.google.com/?output=embed&amp;q=41.28580000,-70.09506667" xr:uid="{81CDF0A8-F71E-463E-9686-24B60B0E6715}"/>
    <hyperlink ref="G547" r:id="rId2195" display="http://maps.google.com/?output=embed&amp;q=41.28580000,-70.09506667" xr:uid="{FDD77554-1E12-45DE-88F5-0DDE49400BB7}"/>
    <hyperlink ref="P547" r:id="rId2196" display="http://www.usharbormaster.com/secure/AuxAidReport_new.cfm?id=28796" xr:uid="{C6B25701-F269-4384-8205-8B0B3E5E36B5}"/>
    <hyperlink ref="E548" r:id="rId2197" display="http://www.usharbormaster.com/secure/auxview.cfm?recordid=28695" xr:uid="{A8879299-D6BF-419E-A4C1-1F16AF9EBBEF}"/>
    <hyperlink ref="F548" r:id="rId2198" display="http://maps.google.com/?output=embed&amp;q=41.32269444,-70.03519444" xr:uid="{BF40E329-9451-48CF-95DD-84F15ED16C98}"/>
    <hyperlink ref="G548" r:id="rId2199" display="http://maps.google.com/?output=embed&amp;q=41.32269444,-70.03519444" xr:uid="{EA76515A-87C4-41D7-AB8B-AC473DE273EA}"/>
    <hyperlink ref="P548" r:id="rId2200" display="http://www.usharbormaster.com/secure/AuxAidReport_new.cfm?id=28695" xr:uid="{660D6C6A-AE9D-4765-A40C-5DDE6E17E48C}"/>
    <hyperlink ref="E549" r:id="rId2201" display="http://www.usharbormaster.com/secure/auxview.cfm?recordid=30661" xr:uid="{2D81A73E-8F4D-473F-A9D0-7067BAAAA37B}"/>
    <hyperlink ref="F549" r:id="rId2202" display="http://maps.google.com/?output=embed&amp;q=41.31883333,-70.02941667" xr:uid="{C43EEF5C-B0A5-4279-9A31-A80B89F392F9}"/>
    <hyperlink ref="G549" r:id="rId2203" display="http://maps.google.com/?output=embed&amp;q=41.31883333,-70.02941667" xr:uid="{4209A9BD-FC12-43F9-9C23-3D274A3F1981}"/>
    <hyperlink ref="P549" r:id="rId2204" display="http://www.usharbormaster.com/secure/AuxAidReport_new.cfm?id=30661" xr:uid="{0C42283D-DFA6-44F8-B414-22560699CA26}"/>
    <hyperlink ref="E550" r:id="rId2205" display="http://www.usharbormaster.com/secure/auxview.cfm?recordid=26050" xr:uid="{A30DDFCE-EA37-4A1D-ABD5-C4483C4D98E9}"/>
    <hyperlink ref="F550" r:id="rId2206" display="http://maps.google.com/?output=embed&amp;q=41.29108333,-70.07869444" xr:uid="{8F72F103-882B-4104-BFB9-DCA552C7BBE9}"/>
    <hyperlink ref="G550" r:id="rId2207" display="http://maps.google.com/?output=embed&amp;q=41.29108333,-70.07869444" xr:uid="{914B79E0-1CB7-461B-B0F9-C5F785D97076}"/>
    <hyperlink ref="P550" r:id="rId2208" display="http://www.usharbormaster.com/secure/AuxAidReport_new.cfm?id=26050" xr:uid="{5DCBF8B0-0553-46B1-B76B-CBCE7AFF3B9F}"/>
    <hyperlink ref="E551" r:id="rId2209" display="http://www.usharbormaster.com/secure/auxview.cfm?recordid=29942" xr:uid="{9B0FB4ED-D040-4054-8D53-57AA47EA108C}"/>
    <hyperlink ref="F551" r:id="rId2210" display="http://maps.google.com/?output=embed&amp;q=41.29697222,-70.07425000" xr:uid="{FBCA9E2B-5742-4C9B-854F-47B69B7495B6}"/>
    <hyperlink ref="G551" r:id="rId2211" display="http://maps.google.com/?output=embed&amp;q=41.29697222,-70.07425000" xr:uid="{2A7190FF-DE7A-42DA-BAFE-82A2CA22A712}"/>
    <hyperlink ref="P551" r:id="rId2212" display="http://www.usharbormaster.com/secure/AuxAidReport_new.cfm?id=29942" xr:uid="{52E758E0-7AEA-475F-85F8-7F961B723265}"/>
    <hyperlink ref="E552" r:id="rId2213" display="http://www.usharbormaster.com/secure/auxview.cfm?recordid=29941" xr:uid="{7581A079-8F6C-448E-B39B-FF5841A28101}"/>
    <hyperlink ref="F552" r:id="rId2214" display="http://maps.google.com/?output=embed&amp;q=41.29308333,-70.07733333" xr:uid="{5D89D90F-2D1A-4F43-ABA0-6CA3386CB238}"/>
    <hyperlink ref="G552" r:id="rId2215" display="http://maps.google.com/?output=embed&amp;q=41.29308333,-70.07733333" xr:uid="{EFE5A210-009F-449E-BC68-D877EC6F8E6A}"/>
    <hyperlink ref="P552" r:id="rId2216" display="http://www.usharbormaster.com/secure/AuxAidReport_new.cfm?id=29941" xr:uid="{365505CC-69B5-4B51-A81E-5F311B1589DE}"/>
    <hyperlink ref="E553" r:id="rId2217" display="http://www.usharbormaster.com/secure/auxview.cfm?recordid=29943" xr:uid="{8D8090DB-2C96-4ECB-8B6F-5E3FCA28756F}"/>
    <hyperlink ref="F553" r:id="rId2218" display="http://maps.google.com/?output=embed&amp;q=41.29719444,-70.07475000" xr:uid="{1B501FEA-5E72-44AF-AE8A-D7ECFA007586}"/>
    <hyperlink ref="G553" r:id="rId2219" display="http://maps.google.com/?output=embed&amp;q=41.29719444,-70.07475000" xr:uid="{1CC89908-1FF2-4260-A96F-23531CF068DB}"/>
    <hyperlink ref="P553" r:id="rId2220" display="http://www.usharbormaster.com/secure/AuxAidReport_new.cfm?id=29943" xr:uid="{68080F2C-C02D-4025-8AAF-FAFABE58CE1D}"/>
    <hyperlink ref="E554" r:id="rId2221" display="http://www.usharbormaster.com/secure/auxview.cfm?recordid=29944" xr:uid="{BCF8DAD5-0EF9-4BD6-A0F3-72BCF8A8BECB}"/>
    <hyperlink ref="F554" r:id="rId2222" display="http://maps.google.com/?output=embed&amp;q=41.30052778,-70.06188889" xr:uid="{DE2B95CC-068A-484A-A73B-8E19BAB0FAC8}"/>
    <hyperlink ref="G554" r:id="rId2223" display="http://maps.google.com/?output=embed&amp;q=41.30052778,-70.06188889" xr:uid="{5E66B697-5BC6-4253-B01F-BB7AB6BA5CA1}"/>
    <hyperlink ref="P554" r:id="rId2224" display="http://www.usharbormaster.com/secure/AuxAidReport_new.cfm?id=29944" xr:uid="{547A6C31-CE0E-4394-AB1D-DFA6B7AD6AC7}"/>
    <hyperlink ref="E555" r:id="rId2225" display="http://www.usharbormaster.com/secure/auxview.cfm?recordid=26052" xr:uid="{D8058AC2-5B1A-4B7E-8ACA-C77634D58D04}"/>
    <hyperlink ref="F555" r:id="rId2226" display="http://maps.google.com/?output=embed&amp;q=41.29972222,-70.06061111" xr:uid="{960770DD-94B4-4836-9CD1-3E4BD59176A1}"/>
    <hyperlink ref="G555" r:id="rId2227" display="http://maps.google.com/?output=embed&amp;q=41.29972222,-70.06061111" xr:uid="{54F4CBF4-E63F-432D-916E-F54366229640}"/>
    <hyperlink ref="P555" r:id="rId2228" display="http://www.usharbormaster.com/secure/AuxAidReport_new.cfm?id=26052" xr:uid="{0814D8E2-49DE-4759-9FB4-6D93BBAD0E9E}"/>
    <hyperlink ref="E556" r:id="rId2229" display="http://www.usharbormaster.com/secure/auxview.cfm?recordid=26053" xr:uid="{F5EAE574-C9C4-4BB4-AADB-722CD7BECF41}"/>
    <hyperlink ref="F556" r:id="rId2230" display="http://maps.google.com/?output=embed&amp;q=41.30177778,-70.05397222" xr:uid="{210C7C7D-C76F-4078-AEBA-94884B0A489E}"/>
    <hyperlink ref="G556" r:id="rId2231" display="http://maps.google.com/?output=embed&amp;q=41.30177778,-70.05397222" xr:uid="{86C25C1D-171A-4068-A9A7-890F5B74E5F1}"/>
    <hyperlink ref="P556" r:id="rId2232" display="http://www.usharbormaster.com/secure/AuxAidReport_new.cfm?id=26053" xr:uid="{3171826D-3250-4796-A7C8-8BD853EB1BB4}"/>
    <hyperlink ref="E557" r:id="rId2233" display="http://www.usharbormaster.com/secure/auxview.cfm?recordid=26054" xr:uid="{64D5DE51-AB52-4BF7-86BB-23C00BA6FAB4}"/>
    <hyperlink ref="F557" r:id="rId2234" display="http://maps.google.com/?output=embed&amp;q=41.30108333,-70.05394444" xr:uid="{190784C1-16B1-43CD-B49D-B3DD797BC689}"/>
    <hyperlink ref="G557" r:id="rId2235" display="http://maps.google.com/?output=embed&amp;q=41.30108333,-70.05394444" xr:uid="{106E5F55-4474-436A-A1EB-F18D1CD3B159}"/>
    <hyperlink ref="P557" r:id="rId2236" display="http://www.usharbormaster.com/secure/AuxAidReport_new.cfm?id=26054" xr:uid="{D51F6C5B-A770-40F2-AC4E-B9C3759FF897}"/>
    <hyperlink ref="E558" r:id="rId2237" display="http://www.usharbormaster.com/secure/auxview.cfm?recordid=26056" xr:uid="{F5C371BC-957C-4343-BC9E-2B2B5A77631B}"/>
    <hyperlink ref="F558" r:id="rId2238" display="http://maps.google.com/?output=embed&amp;q=41.31319444,-70.03400000" xr:uid="{ED4DE579-5F6A-4DBC-A9B0-36818CCAB02C}"/>
    <hyperlink ref="G558" r:id="rId2239" display="http://maps.google.com/?output=embed&amp;q=41.31319444,-70.03400000" xr:uid="{F635E6B1-9578-485E-822D-E876EDC92619}"/>
    <hyperlink ref="P558" r:id="rId2240" display="http://www.usharbormaster.com/secure/AuxAidReport_new.cfm?id=26056" xr:uid="{A376DFB8-436D-433F-A755-3B66859FB1C8}"/>
    <hyperlink ref="E559" r:id="rId2241" display="http://www.usharbormaster.com/secure/auxview.cfm?recordid=30659" xr:uid="{ACA14306-CDD4-422B-96BB-6C9387F6C388}"/>
    <hyperlink ref="F559" r:id="rId2242" display="http://maps.google.com/?output=embed&amp;q=41.32033333,-70.03750000" xr:uid="{6DC954B9-1CB1-4FE5-83D6-EE238DECF4B8}"/>
    <hyperlink ref="G559" r:id="rId2243" display="http://maps.google.com/?output=embed&amp;q=41.32033333,-70.03750000" xr:uid="{4485CEC9-D712-421E-A66E-6300D306A695}"/>
    <hyperlink ref="P559" r:id="rId2244" display="http://www.usharbormaster.com/secure/AuxAidReport_new.cfm?id=30659" xr:uid="{3D9B7243-9AD6-44F3-BAB9-2639B3D20770}"/>
    <hyperlink ref="E560" r:id="rId2245" display="http://www.usharbormaster.com/secure/auxview.cfm?recordid=30660" xr:uid="{413C6368-92FA-4446-93FF-EDEBD2FFEAD1}"/>
    <hyperlink ref="F560" r:id="rId2246" display="http://maps.google.com/?output=embed&amp;q=41.32136111,-70.03761111" xr:uid="{E3958D12-DBE6-4E21-BB8A-83E3FFD407D3}"/>
    <hyperlink ref="G560" r:id="rId2247" display="http://maps.google.com/?output=embed&amp;q=41.32136111,-70.03761111" xr:uid="{A68D4646-FF74-45E9-A05C-3A1E2AFC6D3F}"/>
    <hyperlink ref="P560" r:id="rId2248" display="http://www.usharbormaster.com/secure/AuxAidReport_new.cfm?id=30660" xr:uid="{BE6DDA59-79BA-4538-92E6-04F8C0CC3B38}"/>
    <hyperlink ref="E561" r:id="rId2249" display="http://www.usharbormaster.com/secure/auxview.cfm?recordid=28694" xr:uid="{BDAE0912-894E-47F9-B2C0-92BADD3D0C50}"/>
    <hyperlink ref="F561" r:id="rId2250" display="http://maps.google.com/?output=embed&amp;q=41.32313889,-70.03766667" xr:uid="{99C630E4-5CCE-4187-A54E-9D3C631AB1FA}"/>
    <hyperlink ref="G561" r:id="rId2251" display="http://maps.google.com/?output=embed&amp;q=41.32313889,-70.03766667" xr:uid="{9EC90352-7EED-4F3A-B59A-045A1D692997}"/>
    <hyperlink ref="P561" r:id="rId2252" display="http://www.usharbormaster.com/secure/AuxAidReport_new.cfm?id=28694" xr:uid="{BB18371A-8745-42D8-A9EF-69888C829E0A}"/>
    <hyperlink ref="E562" r:id="rId2253" display="http://www.usharbormaster.com/secure/auxview.cfm?recordid=44347" xr:uid="{03D6B056-C9BC-4A18-AEE3-A72DCF0E9014}"/>
    <hyperlink ref="F562" r:id="rId2254" display="http://maps.google.com/?output=embed&amp;q=41.55073889,-70.54023889" xr:uid="{2D731501-C848-471B-BF93-2859DADB30B7}"/>
    <hyperlink ref="G562" r:id="rId2255" display="http://maps.google.com/?output=embed&amp;q=41.55073889,-70.54023889" xr:uid="{8D99DA67-521A-4D97-BF61-01893EC62F1F}"/>
    <hyperlink ref="P562" r:id="rId2256" display="http://www.usharbormaster.com/secure/AuxAidReport_new.cfm?id=44347" xr:uid="{F6C7BB6C-C4C0-4DDB-9BD4-A95B3B0D7FC2}"/>
    <hyperlink ref="E563" r:id="rId2257" display="http://www.usharbormaster.com/secure/auxview.cfm?recordid=44348" xr:uid="{BECEC78B-9498-4C3E-BA49-BE5714FA91FE}"/>
    <hyperlink ref="F563" r:id="rId2258" display="http://maps.google.com/?output=embed&amp;q=41.55038889,-70.53771944" xr:uid="{F2229CCD-EC80-4FCC-803E-D09E07BB2EEC}"/>
    <hyperlink ref="G563" r:id="rId2259" display="http://maps.google.com/?output=embed&amp;q=41.55038889,-70.53771944" xr:uid="{0EA9AF6A-5E9F-46BD-8F2F-99F5BB5DE4E5}"/>
    <hyperlink ref="P563" r:id="rId2260" display="http://www.usharbormaster.com/secure/AuxAidReport_new.cfm?id=44348" xr:uid="{A46FE0C2-3B0E-40F2-A975-9BCCAC3AFEB0}"/>
    <hyperlink ref="E564" r:id="rId2261" display="http://www.usharbormaster.com/secure/auxview.cfm?recordid=44349" xr:uid="{7C9FEF57-9660-4A6D-AC59-09075B14F819}"/>
    <hyperlink ref="F564" r:id="rId2262" display="http://maps.google.com/?output=embed&amp;q=41.54951944,-70.53786944" xr:uid="{CB5DC757-113A-4C31-AB68-5982ADC5385B}"/>
    <hyperlink ref="G564" r:id="rId2263" display="http://maps.google.com/?output=embed&amp;q=41.54951944,-70.53786944" xr:uid="{A734D482-EAD9-46AA-8E69-F18B8172D598}"/>
    <hyperlink ref="P564" r:id="rId2264" display="http://www.usharbormaster.com/secure/AuxAidReport_new.cfm?id=44349" xr:uid="{BB8751A8-DE9A-42AC-BB38-40B5791A8259}"/>
    <hyperlink ref="E565" r:id="rId2265" display="http://www.usharbormaster.com/secure/auxview.cfm?recordid=44350" xr:uid="{13167B5C-3C0A-4620-91AF-7EF3C7D5139F}"/>
    <hyperlink ref="F565" r:id="rId2266" display="http://maps.google.com/?output=embed&amp;q=41.54990000,-70.54040000" xr:uid="{E7DDFB63-ED29-4FA9-AEBA-3EE164273437}"/>
    <hyperlink ref="G565" r:id="rId2267" display="http://maps.google.com/?output=embed&amp;q=41.54990000,-70.54040000" xr:uid="{747F9F71-DCB6-4CA4-9F72-4A0D0E4C3991}"/>
    <hyperlink ref="P565" r:id="rId2268" display="http://www.usharbormaster.com/secure/AuxAidReport_new.cfm?id=44350" xr:uid="{ECE4C5C6-B045-4522-89AE-133956D3682E}"/>
    <hyperlink ref="E566" r:id="rId2269" display="http://www.usharbormaster.com/secure/auxview.cfm?recordid=26714" xr:uid="{E8F5797F-7459-4524-AFE9-004D0C787062}"/>
    <hyperlink ref="F566" r:id="rId2270" display="http://maps.google.com/?output=embed&amp;q=41.61391667,-70.84056667" xr:uid="{29ED4D0F-3A1C-41E3-AEAC-05DE87EA2683}"/>
    <hyperlink ref="G566" r:id="rId2271" display="http://maps.google.com/?output=embed&amp;q=41.61391667,-70.84056667" xr:uid="{0F01A160-1B71-4D5E-B7F9-9A01BB73412B}"/>
    <hyperlink ref="P566" r:id="rId2272" display="http://www.usharbormaster.com/secure/AuxAidReport_new.cfm?id=26714" xr:uid="{584563F6-A6B8-47B2-A2DA-8FD76DF41957}"/>
    <hyperlink ref="E567" r:id="rId2273" display="http://www.usharbormaster.com/secure/auxview.cfm?recordid=26716" xr:uid="{D2720491-172B-41D7-A7ED-0F03B974E1C8}"/>
    <hyperlink ref="F567" r:id="rId2274" display="http://maps.google.com/?output=embed&amp;q=41.60995000,-70.84376667" xr:uid="{98D9B26B-0B58-4184-B98E-595E50ACAAEF}"/>
    <hyperlink ref="G567" r:id="rId2275" display="http://maps.google.com/?output=embed&amp;q=41.60995000,-70.84376667" xr:uid="{3F2FE920-2D46-48AD-B1DA-A003C39A8B26}"/>
    <hyperlink ref="P567" r:id="rId2276" display="http://www.usharbormaster.com/secure/AuxAidReport_new.cfm?id=26716" xr:uid="{BC3969FA-42C0-4558-986A-A5B548CC282F}"/>
    <hyperlink ref="E568" r:id="rId2277" display="http://www.usharbormaster.com/secure/auxview.cfm?recordid=26713" xr:uid="{CC253D80-B5A3-4147-A995-07EE9E9B6E68}"/>
    <hyperlink ref="F568" r:id="rId2278" display="http://maps.google.com/?output=embed&amp;q=41.61191667,-70.83705000" xr:uid="{5F2DAD33-4E21-4A75-8ECA-86D5551FED5B}"/>
    <hyperlink ref="G568" r:id="rId2279" display="http://maps.google.com/?output=embed&amp;q=41.61191667,-70.83705000" xr:uid="{2719E850-E75B-4CA2-A066-74A8A37F3342}"/>
    <hyperlink ref="P568" r:id="rId2280" display="http://www.usharbormaster.com/secure/AuxAidReport_new.cfm?id=26713" xr:uid="{27988FD6-DA2A-4272-816A-ABEF6327134E}"/>
    <hyperlink ref="E569" r:id="rId2281" display="http://www.usharbormaster.com/secure/auxview.cfm?recordid=26715" xr:uid="{0524AB6D-2FDB-4D45-98B7-D9BD5EC3C0C8}"/>
    <hyperlink ref="F569" r:id="rId2282" display="http://maps.google.com/?output=embed&amp;q=41.60765000,-70.84036667" xr:uid="{C0DB66A1-051F-4926-9708-D55A5FA46727}"/>
    <hyperlink ref="G569" r:id="rId2283" display="http://maps.google.com/?output=embed&amp;q=41.60765000,-70.84036667" xr:uid="{27C7A676-5AF2-4DFB-8E89-0F793247A740}"/>
    <hyperlink ref="P569" r:id="rId2284" display="http://www.usharbormaster.com/secure/AuxAidReport_new.cfm?id=26715" xr:uid="{F362DC12-02A3-43BF-B961-59CDA5810F8F}"/>
    <hyperlink ref="E570" r:id="rId2285" display="http://www.usharbormaster.com/secure/auxview.cfm?recordid=26455" xr:uid="{F634A45F-86DC-4AF2-A2DF-FBCFA4EE29F7}"/>
    <hyperlink ref="F570" r:id="rId2286" display="http://maps.google.com/?output=embed&amp;q=41.86027778,-69.95305556" xr:uid="{F2FDD90A-EF5E-49B3-BA88-3C14A8F96999}"/>
    <hyperlink ref="G570" r:id="rId2287" display="http://maps.google.com/?output=embed&amp;q=41.86027778,-69.95305556" xr:uid="{B897C5A3-41B5-4D4C-801C-BEB23380F3F2}"/>
    <hyperlink ref="P570" r:id="rId2288" display="http://www.usharbormaster.com/secure/AuxAidReport_new.cfm?id=26455" xr:uid="{D9A9961F-B163-400C-AE7B-03DF7CCF94FF}"/>
    <hyperlink ref="E571" r:id="rId2289" display="http://www.usharbormaster.com/secure/auxview.cfm?recordid=29648" xr:uid="{6FD27691-8022-4625-9729-5B0F289A3DA3}"/>
    <hyperlink ref="F571" r:id="rId2290" display="http://maps.google.com/?output=embed&amp;q=41.62155000,-70.91278333" xr:uid="{AB21C533-B046-420A-A298-6A31D8693275}"/>
    <hyperlink ref="G571" r:id="rId2291" display="http://maps.google.com/?output=embed&amp;q=41.62155000,-70.91278333" xr:uid="{E28668C6-95C1-4190-A0D0-99A062802064}"/>
    <hyperlink ref="P571" r:id="rId2292" display="http://www.usharbormaster.com/secure/AuxAidReport_new.cfm?id=29648" xr:uid="{3C5B2E5F-E23A-47E2-AE14-C0DB421BB84C}"/>
    <hyperlink ref="E572" r:id="rId2293" display="http://www.usharbormaster.com/secure/auxview.cfm?recordid=29649" xr:uid="{A9D1969C-27CE-49FD-BB6A-F97B92AD8DDF}"/>
    <hyperlink ref="F572" r:id="rId2294" display="http://maps.google.com/?output=embed&amp;q=41.62122361,-70.91336278" xr:uid="{51785AA5-53E1-444C-90D7-C79BCB912E3A}"/>
    <hyperlink ref="G572" r:id="rId2295" display="http://maps.google.com/?output=embed&amp;q=41.62122361,-70.91336278" xr:uid="{CABA2CA1-1C93-4AB8-9BA7-4A29C93B736A}"/>
    <hyperlink ref="P572" r:id="rId2296" display="http://www.usharbormaster.com/secure/AuxAidReport_new.cfm?id=29649" xr:uid="{8197DB98-E081-409F-A01A-E03A1FF57B9B}"/>
    <hyperlink ref="E573" r:id="rId2297" display="http://www.usharbormaster.com/secure/auxview.cfm?recordid=29650" xr:uid="{A1BFAA05-7581-4407-B1EC-878D29E39F93}"/>
    <hyperlink ref="F573" r:id="rId2298" display="http://maps.google.com/?output=embed&amp;q=41.62110000,-70.91301667" xr:uid="{73F12B93-A95A-4205-8B0D-DF01BDF0C0AF}"/>
    <hyperlink ref="G573" r:id="rId2299" display="http://maps.google.com/?output=embed&amp;q=41.62110000,-70.91301667" xr:uid="{E2B05905-13AD-4DC6-82D0-22B63014A9BE}"/>
    <hyperlink ref="P573" r:id="rId2300" display="http://www.usharbormaster.com/secure/AuxAidReport_new.cfm?id=29650" xr:uid="{012021D8-E0EC-402E-8AD7-43BEA4AC9B93}"/>
    <hyperlink ref="E574" r:id="rId2301" display="http://www.usharbormaster.com/secure/auxview.cfm?recordid=29651" xr:uid="{242FC64D-3EF0-4271-A7C8-C73BE5E76E51}"/>
    <hyperlink ref="F574" r:id="rId2302" display="http://maps.google.com/?output=embed&amp;q=41.62090000,-70.91358333" xr:uid="{844FB084-E7D6-470D-B5A2-D40FCE805A68}"/>
    <hyperlink ref="G574" r:id="rId2303" display="http://maps.google.com/?output=embed&amp;q=41.62090000,-70.91358333" xr:uid="{1D2B3B8B-A698-4AE2-88F9-342BF52358BF}"/>
    <hyperlink ref="P574" r:id="rId2304" display="http://www.usharbormaster.com/secure/AuxAidReport_new.cfm?id=29651" xr:uid="{79AB37D8-D004-46B5-A752-9F69AD489882}"/>
    <hyperlink ref="E575" r:id="rId2305" display="http://www.usharbormaster.com/secure/auxview.cfm?recordid=29653" xr:uid="{AFD5E11B-0602-4609-B39A-4DF98B5235E9}"/>
    <hyperlink ref="F575" r:id="rId2306" display="http://maps.google.com/?output=embed&amp;q=41.62081667,-70.91341667" xr:uid="{391F27A4-EEA2-468B-8905-8F2AA168B67F}"/>
    <hyperlink ref="G575" r:id="rId2307" display="http://maps.google.com/?output=embed&amp;q=41.62081667,-70.91341667" xr:uid="{A5A838AE-C4FD-4743-8004-8696A351F28D}"/>
    <hyperlink ref="P575" r:id="rId2308" display="http://www.usharbormaster.com/secure/AuxAidReport_new.cfm?id=29653" xr:uid="{5F15B859-57DF-45E7-A236-20B64456C338}"/>
    <hyperlink ref="E576" r:id="rId2309" display="http://www.usharbormaster.com/secure/auxview.cfm?recordid=29652" xr:uid="{EB9CD557-A59F-4E47-95E0-A2798769DD13}"/>
    <hyperlink ref="F576" r:id="rId2310" display="http://maps.google.com/?output=embed&amp;q=41.62061194,-70.91401694" xr:uid="{22EF443B-E392-4A83-ABBB-FE724CB80FDF}"/>
    <hyperlink ref="G576" r:id="rId2311" display="http://maps.google.com/?output=embed&amp;q=41.62061194,-70.91401694" xr:uid="{8A367024-0A13-4595-82CD-93A72A17A1FB}"/>
    <hyperlink ref="P576" r:id="rId2312" display="http://www.usharbormaster.com/secure/AuxAidReport_new.cfm?id=29652" xr:uid="{6219C24A-01E7-4BAC-8FD8-5BB58D521107}"/>
    <hyperlink ref="E577" r:id="rId2313" display="http://www.usharbormaster.com/secure/auxview.cfm?recordid=29657" xr:uid="{C113CC76-F9F0-49A2-A41E-0976DFA4E3B7}"/>
    <hyperlink ref="F577" r:id="rId2314" display="http://maps.google.com/?output=embed&amp;q=41.62033000,-70.91386500" xr:uid="{9DFF59AA-D761-43E2-85BE-B8DCE5BAB70D}"/>
    <hyperlink ref="G577" r:id="rId2315" display="http://maps.google.com/?output=embed&amp;q=41.62033000,-70.91386500" xr:uid="{12CA45B3-5BAF-4AA2-B504-C2E486A79EAB}"/>
    <hyperlink ref="P577" r:id="rId2316" display="http://www.usharbormaster.com/secure/AuxAidReport_new.cfm?id=29657" xr:uid="{E84E5465-F4EB-4C1A-A1C0-6641A280DC49}"/>
    <hyperlink ref="E578" r:id="rId2317" display="http://www.usharbormaster.com/secure/auxview.cfm?recordid=29654" xr:uid="{185657DA-BB5C-4936-9DCF-387601A0CBE3}"/>
    <hyperlink ref="F578" r:id="rId2318" display="http://maps.google.com/?output=embed&amp;q=41.62044167,-70.91434000" xr:uid="{21C59BF6-734B-4972-9830-512FC5291A85}"/>
    <hyperlink ref="G578" r:id="rId2319" display="http://maps.google.com/?output=embed&amp;q=41.62044167,-70.91434000" xr:uid="{94429CE2-D847-4B90-A844-0EF63B0DD1BF}"/>
    <hyperlink ref="P578" r:id="rId2320" display="http://www.usharbormaster.com/secure/AuxAidReport_new.cfm?id=29654" xr:uid="{25D4F0E3-AE86-41A3-9C1E-42907813A5DA}"/>
    <hyperlink ref="E579" r:id="rId2321" display="http://www.usharbormaster.com/secure/auxview.cfm?recordid=26570" xr:uid="{57542D6D-DBFC-424E-B5EF-7B718BB83E8E}"/>
    <hyperlink ref="F579" r:id="rId2322" display="http://maps.google.com/?output=embed&amp;q=41.63030556,-70.40058333" xr:uid="{F2AAFE44-C7CD-4918-974F-E883C8B624B4}"/>
    <hyperlink ref="G579" r:id="rId2323" display="http://maps.google.com/?output=embed&amp;q=41.63030556,-70.40058333" xr:uid="{8FE2DE3A-6B65-4B90-BC30-905163E034AD}"/>
    <hyperlink ref="P579" r:id="rId2324" display="http://www.usharbormaster.com/secure/AuxAidReport_new.cfm?id=26570" xr:uid="{4E30D6ED-5568-4641-BFAE-C9387AB40F30}"/>
    <hyperlink ref="E580" r:id="rId2325" display="http://www.usharbormaster.com/secure/auxview.cfm?recordid=26571" xr:uid="{5480A5C5-8C1E-4156-8306-D195E19C61C2}"/>
    <hyperlink ref="F580" r:id="rId2326" display="http://maps.google.com/?output=embed&amp;q=41.63002778,-70.40097222" xr:uid="{20EE1BB6-5B87-4685-BCEA-25DBA2188BF8}"/>
    <hyperlink ref="G580" r:id="rId2327" display="http://maps.google.com/?output=embed&amp;q=41.63002778,-70.40097222" xr:uid="{834F7764-B01E-4CE5-99C5-B5BFC7727396}"/>
    <hyperlink ref="P580" r:id="rId2328" display="http://www.usharbormaster.com/secure/AuxAidReport_new.cfm?id=26571" xr:uid="{C7A50B01-7A18-4A8E-B6A0-C4E40BFC7A3A}"/>
    <hyperlink ref="E581" r:id="rId2329" display="http://www.usharbormaster.com/secure/auxview.cfm?recordid=26572" xr:uid="{E1539432-C66A-4DA3-81AA-FE6F192FEA2B}"/>
    <hyperlink ref="F581" r:id="rId2330" display="http://maps.google.com/?output=embed&amp;q=41.62808333,-70.39702778" xr:uid="{50FC603E-ADF7-4F95-8C65-D4D1B55A1906}"/>
    <hyperlink ref="G581" r:id="rId2331" display="http://maps.google.com/?output=embed&amp;q=41.62808333,-70.39702778" xr:uid="{81F36F26-C4F8-4470-ADD4-1E3988D46E61}"/>
    <hyperlink ref="P581" r:id="rId2332" display="http://www.usharbormaster.com/secure/AuxAidReport_new.cfm?id=26572" xr:uid="{633EA052-B0D7-42A4-83AF-8BAB845ADBE5}"/>
    <hyperlink ref="E582" r:id="rId2333" display="http://www.usharbormaster.com/secure/auxview.cfm?recordid=26573" xr:uid="{0DD80011-AC59-474E-B643-C48F2876FDA2}"/>
    <hyperlink ref="F582" r:id="rId2334" display="http://maps.google.com/?output=embed&amp;q=41.62658333,-70.39525000" xr:uid="{0D35C1BC-7A44-4D20-B783-6F49B657F304}"/>
    <hyperlink ref="G582" r:id="rId2335" display="http://maps.google.com/?output=embed&amp;q=41.62658333,-70.39525000" xr:uid="{6B47616F-FC2F-4BF6-96B7-0C46DA60E95D}"/>
    <hyperlink ref="P582" r:id="rId2336" display="http://www.usharbormaster.com/secure/AuxAidReport_new.cfm?id=26573" xr:uid="{F4798FB6-540B-4AEB-9F52-8AB2A930C6F8}"/>
    <hyperlink ref="E583" r:id="rId2337" display="http://www.usharbormaster.com/secure/auxview.cfm?recordid=26574" xr:uid="{DCA49E03-AA34-4F2B-A61B-A691167C892E}"/>
    <hyperlink ref="F583" r:id="rId2338" display="http://maps.google.com/?output=embed&amp;q=41.62708333,-70.39600000" xr:uid="{F21E37BF-D613-418C-B161-03FA687FC229}"/>
    <hyperlink ref="G583" r:id="rId2339" display="http://maps.google.com/?output=embed&amp;q=41.62708333,-70.39600000" xr:uid="{DE1BD322-9EFA-4237-9A33-01F06BA3833E}"/>
    <hyperlink ref="P583" r:id="rId2340" display="http://www.usharbormaster.com/secure/AuxAidReport_new.cfm?id=26574" xr:uid="{4A91F37C-8991-45DF-8645-FD1BFAA2CA44}"/>
    <hyperlink ref="E584" r:id="rId2341" display="http://www.usharbormaster.com/secure/auxview.cfm?recordid=29420" xr:uid="{D534A7EE-CB88-4EFB-B15E-8EBF4062FDCF}"/>
    <hyperlink ref="F584" r:id="rId2342" display="http://maps.google.com/?output=embed&amp;q=41.63022222,-70.40708333" xr:uid="{3D71DDFC-A675-4C9F-A4FA-3FBC8C73BFC8}"/>
    <hyperlink ref="G584" r:id="rId2343" display="http://maps.google.com/?output=embed&amp;q=41.63022222,-70.40708333" xr:uid="{F5200A58-99EB-4990-A686-B3C521B7042E}"/>
    <hyperlink ref="P584" r:id="rId2344" display="http://www.usharbormaster.com/secure/AuxAidReport_new.cfm?id=29420" xr:uid="{FAD23C46-4950-45BE-963E-B436EF095367}"/>
    <hyperlink ref="E585" r:id="rId2345" display="http://www.usharbormaster.com/secure/auxview.cfm?recordid=29421" xr:uid="{C1E13598-0C46-4B45-B5CF-C0A0ABB89064}"/>
    <hyperlink ref="F585" r:id="rId2346" display="http://maps.google.com/?output=embed&amp;q=41.63010611,-70.40038000" xr:uid="{310659DE-FEC3-4028-8AAF-F7966EE273A8}"/>
    <hyperlink ref="G585" r:id="rId2347" display="http://maps.google.com/?output=embed&amp;q=41.63010611,-70.40038000" xr:uid="{2A985BC0-9F91-4346-8D3C-D64DC4565905}"/>
    <hyperlink ref="P585" r:id="rId2348" display="http://www.usharbormaster.com/secure/AuxAidReport_new.cfm?id=29421" xr:uid="{8E2AAFB6-3DA1-4AB8-B170-B632E8E2F35A}"/>
    <hyperlink ref="E586" r:id="rId2349" display="http://www.usharbormaster.com/secure/auxview.cfm?recordid=29483" xr:uid="{64467403-7DA6-42F6-BD8D-0136CF8EB56D}"/>
    <hyperlink ref="F586" r:id="rId2350" display="http://maps.google.com/?output=embed&amp;q=41.63734167,-70.40604611" xr:uid="{424FD632-7A83-4AF1-BCF7-C94857C78DD6}"/>
    <hyperlink ref="G586" r:id="rId2351" display="http://maps.google.com/?output=embed&amp;q=41.63734167,-70.40604611" xr:uid="{2547ADBB-C96A-4364-99F0-4B61A1FEBE6F}"/>
    <hyperlink ref="P586" r:id="rId2352" display="http://www.usharbormaster.com/secure/AuxAidReport_new.cfm?id=29483" xr:uid="{46E9DDEC-97B4-413A-8B40-E8FB07F438D4}"/>
    <hyperlink ref="E587" r:id="rId2353" display="http://www.usharbormaster.com/secure/auxview.cfm?recordid=29422" xr:uid="{969B0C35-BF0E-470E-9495-ECE30C761531}"/>
    <hyperlink ref="F587" r:id="rId2354" display="http://maps.google.com/?output=embed&amp;q=41.63024722,-70.40988556" xr:uid="{E025902A-EF78-4B16-9C0F-BD09B121DDAC}"/>
    <hyperlink ref="G587" r:id="rId2355" display="http://maps.google.com/?output=embed&amp;q=41.63024722,-70.40988556" xr:uid="{0FEA52EB-9FB0-44FC-A834-7103029E23C7}"/>
    <hyperlink ref="P587" r:id="rId2356" display="http://www.usharbormaster.com/secure/AuxAidReport_new.cfm?id=29422" xr:uid="{7B1CB1D6-04D7-4610-BF35-CE5149CFD792}"/>
    <hyperlink ref="E588" r:id="rId2357" display="http://www.usharbormaster.com/secure/auxview.cfm?recordid=41281" xr:uid="{FE24EFDE-482F-45BA-B39C-FCB4C5829A92}"/>
    <hyperlink ref="F588" r:id="rId2358" display="http://maps.google.com/?output=embed&amp;q=41.69743417,-70.74082472" xr:uid="{616FEF54-D656-438A-AABF-6D0C5CEAB652}"/>
    <hyperlink ref="G588" r:id="rId2359" display="http://maps.google.com/?output=embed&amp;q=41.69743417,-70.74082472" xr:uid="{005900DF-3B10-4551-BEAD-F2021A5BDEC2}"/>
    <hyperlink ref="P588" r:id="rId2360" display="http://www.usharbormaster.com/secure/AuxAidReport_new.cfm?id=41281" xr:uid="{773CBB28-E417-4FE6-B882-F705D5C605B2}"/>
    <hyperlink ref="E589" r:id="rId2361" display="http://www.usharbormaster.com/secure/auxview.cfm?recordid=41280" xr:uid="{B2375251-B77C-4967-AEDE-F55729CF4176}"/>
    <hyperlink ref="F589" r:id="rId2362" display="http://maps.google.com/?output=embed&amp;q=41.69588611,-70.74184583" xr:uid="{4A41CBF8-0263-415D-A10B-63E8694FD1DC}"/>
    <hyperlink ref="G589" r:id="rId2363" display="http://maps.google.com/?output=embed&amp;q=41.69588611,-70.74184583" xr:uid="{143C0340-340F-41AF-863A-EA33A951F206}"/>
    <hyperlink ref="P589" r:id="rId2364" display="http://www.usharbormaster.com/secure/AuxAidReport_new.cfm?id=41280" xr:uid="{D6210451-4D8F-47BB-BE86-235F968B5339}"/>
    <hyperlink ref="E590" r:id="rId2365" display="http://www.usharbormaster.com/secure/auxview.cfm?recordid=28856" xr:uid="{21377BCF-7744-471D-AAF3-C0119644A047}"/>
    <hyperlink ref="F590" r:id="rId2366" display="http://maps.google.com/?output=embed&amp;q=41.69606667,-70.75280000" xr:uid="{ABE09A91-BE16-487F-BC74-762B01CFDD30}"/>
    <hyperlink ref="G590" r:id="rId2367" display="http://maps.google.com/?output=embed&amp;q=41.69606667,-70.75280000" xr:uid="{00532158-0731-4C93-A348-A41AEB449146}"/>
    <hyperlink ref="P590" r:id="rId2368" display="http://www.usharbormaster.com/secure/AuxAidReport_new.cfm?id=28856" xr:uid="{E2DB51C2-77E3-4481-93EF-7A255A82C1FB}"/>
    <hyperlink ref="E591" r:id="rId2369" display="http://www.usharbormaster.com/secure/auxview.cfm?recordid=24066" xr:uid="{A6225331-00C7-4153-B3D9-9B91107CB23E}"/>
    <hyperlink ref="F591" r:id="rId2370" display="http://maps.google.com/?output=embed&amp;q=41.45898333,-70.55403333" xr:uid="{B94C6DAA-505A-4A45-8033-E2E3BE08DDF7}"/>
    <hyperlink ref="G591" r:id="rId2371" display="http://maps.google.com/?output=embed&amp;q=41.45898333,-70.55403333" xr:uid="{DE7F3960-1B6C-483B-8AA5-F363F4990059}"/>
    <hyperlink ref="P591" r:id="rId2372" display="http://www.usharbormaster.com/secure/AuxAidReport_new.cfm?id=24066" xr:uid="{3DE571BD-DE22-48EF-ABE1-0A0F859825A4}"/>
    <hyperlink ref="E592" r:id="rId2373" display="http://www.usharbormaster.com/secure/auxview.cfm?recordid=24065" xr:uid="{C0A4E0B5-B934-468C-9C88-5B6220767324}"/>
    <hyperlink ref="F592" r:id="rId2374" display="http://maps.google.com/?output=embed&amp;q=41.45911667,-70.55441667" xr:uid="{8AD235E1-90C5-4699-B7E7-C6C45A5C6FD9}"/>
    <hyperlink ref="G592" r:id="rId2375" display="http://maps.google.com/?output=embed&amp;q=41.45911667,-70.55441667" xr:uid="{F1EAC4EA-5BC9-477F-A12E-CAF8865F4C6B}"/>
    <hyperlink ref="P592" r:id="rId2376" display="http://www.usharbormaster.com/secure/AuxAidReport_new.cfm?id=24065" xr:uid="{933053A4-4EE1-4214-9D37-1EEDF8EFFC39}"/>
    <hyperlink ref="E593" r:id="rId2377" display="http://www.usharbormaster.com/secure/auxview.cfm?recordid=29261" xr:uid="{5D4347C5-15CE-48CE-82B4-4C0B1F80B0F5}"/>
    <hyperlink ref="F593" r:id="rId2378" display="http://maps.google.com/?output=embed&amp;q=41.46029722,-70.55884722" xr:uid="{F5D8A73B-CAA3-4C6E-B1E9-4E6131AC56CB}"/>
    <hyperlink ref="G593" r:id="rId2379" display="http://maps.google.com/?output=embed&amp;q=41.46029722,-70.55884722" xr:uid="{3A4F40C4-2A4B-4403-B4EB-C5A182781929}"/>
    <hyperlink ref="P593" r:id="rId2380" display="http://www.usharbormaster.com/secure/AuxAidReport_new.cfm?id=29261" xr:uid="{9DD6B5E6-92E8-4586-AC63-66DD77AEF9EB}"/>
    <hyperlink ref="E594" r:id="rId2381" display="http://www.usharbormaster.com/secure/auxview.cfm?recordid=29262" xr:uid="{3A955AF7-5EF1-49E1-B371-2EA969CA6995}"/>
    <hyperlink ref="F594" r:id="rId2382" display="http://maps.google.com/?output=embed&amp;q=41.46029444,-70.55636944" xr:uid="{6C1EAE78-335E-4029-A9A8-6FF9AF9AF5F7}"/>
    <hyperlink ref="G594" r:id="rId2383" display="http://maps.google.com/?output=embed&amp;q=41.46029444,-70.55636944" xr:uid="{77A275F5-99F5-4474-A521-7A526545F5CD}"/>
    <hyperlink ref="P594" r:id="rId2384" display="http://www.usharbormaster.com/secure/AuxAidReport_new.cfm?id=29262" xr:uid="{A65C1A12-2F7B-4D63-9247-AE5A373BAEE7}"/>
    <hyperlink ref="E595" r:id="rId2385" display="http://www.usharbormaster.com/secure/auxview.cfm?recordid=27470" xr:uid="{329F34C9-F061-4626-AD0A-9E4D9C06761C}"/>
    <hyperlink ref="F595" r:id="rId2386" display="http://maps.google.com/?output=embed&amp;q=41.58656667,-70.47310000" xr:uid="{08842668-BE5F-4A13-ABCC-1D8BC5F95EC8}"/>
    <hyperlink ref="G595" r:id="rId2387" display="http://maps.google.com/?output=embed&amp;q=41.58656667,-70.47310000" xr:uid="{9271548C-AAD5-4C03-B498-B9DD94F6FADF}"/>
    <hyperlink ref="P595" r:id="rId2388" display="http://www.usharbormaster.com/secure/AuxAidReport_new.cfm?id=27470" xr:uid="{2841D67C-DC19-42F2-A7B1-4FCAAED44804}"/>
    <hyperlink ref="E596" r:id="rId2389" display="http://www.usharbormaster.com/secure/auxview.cfm?recordid=43837" xr:uid="{B6174DB5-46E2-47BD-A318-54409788888D}"/>
    <hyperlink ref="F596" r:id="rId2390" display="http://maps.google.com/?output=embed&amp;q=41.58971667,-70.47155000" xr:uid="{769D7AE7-6EB0-4FBE-A1FD-C9CD1604AD75}"/>
    <hyperlink ref="G596" r:id="rId2391" display="http://maps.google.com/?output=embed&amp;q=41.58971667,-70.47155000" xr:uid="{89C76ECC-D957-4F46-B6A6-F45EE5CCE6D7}"/>
    <hyperlink ref="P596" r:id="rId2392" display="http://www.usharbormaster.com/secure/AuxAidReport_new.cfm?id=43837" xr:uid="{31EA58CC-AD7A-4C1F-BE15-2F3279ACDD35}"/>
    <hyperlink ref="E597" r:id="rId2393" display="http://www.usharbormaster.com/secure/auxview.cfm?recordid=27440" xr:uid="{DCC3681F-52C5-4087-B7C0-5EEE986DBB92}"/>
    <hyperlink ref="F597" r:id="rId2394" display="http://maps.google.com/?output=embed&amp;q=41.62500000,-70.64494444" xr:uid="{208920BB-100E-4128-A5EE-7A926AAE3D1C}"/>
    <hyperlink ref="G597" r:id="rId2395" display="http://maps.google.com/?output=embed&amp;q=41.62500000,-70.64494444" xr:uid="{E8A34DB3-1F98-4D47-872A-6FF4B17720D3}"/>
    <hyperlink ref="P597" r:id="rId2396" display="http://www.usharbormaster.com/secure/AuxAidReport_new.cfm?id=27440" xr:uid="{19908BAA-7787-4947-8CE7-2C6529EEF5A4}"/>
    <hyperlink ref="E598" r:id="rId2397" display="http://www.usharbormaster.com/secure/auxview.cfm?recordid=28439" xr:uid="{BF04E9AC-BB09-49C7-9A37-8AD574C6BBF0}"/>
    <hyperlink ref="F598" r:id="rId2398" display="http://maps.google.com/?output=embed&amp;q=41.73596667,-70.64895000" xr:uid="{3DADA8EF-DCAC-4A97-B52C-7FE19072880D}"/>
    <hyperlink ref="G598" r:id="rId2399" display="http://maps.google.com/?output=embed&amp;q=41.73596667,-70.64895000" xr:uid="{63DAA6DF-6B13-4A50-993B-5EAD4ED4E361}"/>
    <hyperlink ref="P598" r:id="rId2400" display="http://www.usharbormaster.com/secure/AuxAidReport_new.cfm?id=28439" xr:uid="{4B7E9418-FA42-45DA-A891-D66A1A3D1394}"/>
    <hyperlink ref="E599" r:id="rId2401" display="http://www.usharbormaster.com/secure/auxview.cfm?recordid=28440" xr:uid="{210F9D2E-FC28-4CDF-8790-D881955FD776}"/>
    <hyperlink ref="F599" r:id="rId2402" display="http://maps.google.com/?output=embed&amp;q=41.73588333,-70.64856667" xr:uid="{6B63A5F8-EFF1-4B5B-A57B-5CFE5AAC845F}"/>
    <hyperlink ref="G599" r:id="rId2403" display="http://maps.google.com/?output=embed&amp;q=41.73588333,-70.64856667" xr:uid="{9E8C6E28-B6F4-4CEF-8A34-7A99BFD1A14A}"/>
    <hyperlink ref="P599" r:id="rId2404" display="http://www.usharbormaster.com/secure/AuxAidReport_new.cfm?id=28440" xr:uid="{AEDD0709-24EB-42B0-A298-B31DE0B31E00}"/>
    <hyperlink ref="E600" r:id="rId2405" display="http://www.usharbormaster.com/secure/auxview.cfm?recordid=29145" xr:uid="{9A8AEE9C-57D5-4156-A6EF-6BE9A4A1293F}"/>
    <hyperlink ref="F600" r:id="rId2406" display="http://maps.google.com/?output=embed&amp;q=41.74076667,-70.65973333" xr:uid="{BB87C3ED-8D3F-4F74-ADF1-27A09919718D}"/>
    <hyperlink ref="G600" r:id="rId2407" display="http://maps.google.com/?output=embed&amp;q=41.74076667,-70.65973333" xr:uid="{D047F3B9-8E15-4CD6-BDFC-D7B8A458E1EC}"/>
    <hyperlink ref="P600" r:id="rId2408" display="http://www.usharbormaster.com/secure/AuxAidReport_new.cfm?id=29145" xr:uid="{4929C69E-29AD-42F0-A182-A833F0C82C4E}"/>
    <hyperlink ref="E601" r:id="rId2409" display="http://www.usharbormaster.com/secure/auxview.cfm?recordid=29484" xr:uid="{7858E256-7BE4-4904-A54B-DB928BCCCE36}"/>
    <hyperlink ref="F601" r:id="rId2410" display="http://maps.google.com/?output=embed&amp;q=41.74173333,-70.63000000" xr:uid="{E5AAC1DD-6BE9-4B9A-BF91-C1EE1934C69D}"/>
    <hyperlink ref="G601" r:id="rId2411" display="http://maps.google.com/?output=embed&amp;q=41.74173333,-70.63000000" xr:uid="{B2E4AD80-FCB3-4CAD-A04D-1CD606281395}"/>
    <hyperlink ref="P601" r:id="rId2412" display="http://www.usharbormaster.com/secure/AuxAidReport_new.cfm?id=29484" xr:uid="{DCC2F326-8D53-4072-AD07-0115E6852B2C}"/>
    <hyperlink ref="E602" r:id="rId2413" display="http://www.usharbormaster.com/secure/auxview.cfm?recordid=29510" xr:uid="{D46B1927-C8B6-43CC-BCFF-518D97D850EE}"/>
    <hyperlink ref="F602" r:id="rId2414" display="http://maps.google.com/?output=embed&amp;q=41.74316667,-70.62821667" xr:uid="{57B88B71-629E-4E66-BA68-6D6899173944}"/>
    <hyperlink ref="G602" r:id="rId2415" display="http://maps.google.com/?output=embed&amp;q=41.74316667,-70.62821667" xr:uid="{D9690A34-FBA9-43CB-9A1D-8AF8058ED822}"/>
    <hyperlink ref="P602" r:id="rId2416" display="http://www.usharbormaster.com/secure/AuxAidReport_new.cfm?id=29510" xr:uid="{43CBF66F-E045-4E7E-AC51-139E043E233B}"/>
    <hyperlink ref="E603" r:id="rId2417" display="http://www.usharbormaster.com/secure/auxview.cfm?recordid=29112" xr:uid="{D185AAD4-82F2-496F-A9D6-1BBD93D430B3}"/>
    <hyperlink ref="F603" r:id="rId2418" display="http://maps.google.com/?output=embed&amp;q=41.66186111,-69.95377778" xr:uid="{2FD90A21-ED84-4408-AD4D-82E12A6107B0}"/>
    <hyperlink ref="G603" r:id="rId2419" display="http://maps.google.com/?output=embed&amp;q=41.66186111,-69.95377778" xr:uid="{98C0A818-8D8D-451E-B500-A0B2A66D5755}"/>
    <hyperlink ref="P603" r:id="rId2420" display="http://www.usharbormaster.com/secure/AuxAidReport_new.cfm?id=29112" xr:uid="{90CF3439-2148-4557-8B41-AD2A311DD058}"/>
    <hyperlink ref="E604" r:id="rId2421" display="http://www.usharbormaster.com/secure/auxview.cfm?recordid=29113" xr:uid="{49CBE7C1-6A71-4673-AC0C-79BBA7F2D1C0}"/>
    <hyperlink ref="F604" r:id="rId2422" display="http://maps.google.com/?output=embed&amp;q=41.66200000,-69.95375000" xr:uid="{67A71E31-B4D5-474C-AAB4-0F4B527ED288}"/>
    <hyperlink ref="G604" r:id="rId2423" display="http://maps.google.com/?output=embed&amp;q=41.66200000,-69.95375000" xr:uid="{004EC83A-CD8F-482E-BF49-A7DC6977BA88}"/>
    <hyperlink ref="P604" r:id="rId2424" display="http://www.usharbormaster.com/secure/AuxAidReport_new.cfm?id=29113" xr:uid="{4F3828D2-E74F-4839-8956-EA9EECA3D6C3}"/>
    <hyperlink ref="E605" r:id="rId2425" display="http://www.usharbormaster.com/secure/auxview.cfm?recordid=29114" xr:uid="{C44F56B7-7305-4F3E-A8B3-69CCD0AAE45C}"/>
    <hyperlink ref="F605" r:id="rId2426" display="http://maps.google.com/?output=embed&amp;q=41.66280556,-69.95333333" xr:uid="{27C06464-AA96-41B7-B175-A03DFE3DF029}"/>
    <hyperlink ref="G605" r:id="rId2427" display="http://maps.google.com/?output=embed&amp;q=41.66280556,-69.95333333" xr:uid="{60059D84-F028-4310-8BF4-F1C055A76B1B}"/>
    <hyperlink ref="P605" r:id="rId2428" display="http://www.usharbormaster.com/secure/AuxAidReport_new.cfm?id=29114" xr:uid="{AFB7A2CB-5E88-46A8-9C94-936BADD1D477}"/>
    <hyperlink ref="E606" r:id="rId2429" display="http://www.usharbormaster.com/secure/auxview.cfm?recordid=29115" xr:uid="{A4C6B87B-C687-48DD-8E75-D3414A50B4A7}"/>
    <hyperlink ref="F606" r:id="rId2430" display="http://maps.google.com/?output=embed&amp;q=41.66355556,-69.95372222" xr:uid="{2F7386B4-DB98-469E-9E3A-62041AFB2BFC}"/>
    <hyperlink ref="G606" r:id="rId2431" display="http://maps.google.com/?output=embed&amp;q=41.66355556,-69.95372222" xr:uid="{2E70C367-BDD2-494C-9423-293881AD5936}"/>
    <hyperlink ref="P606" r:id="rId2432" display="http://www.usharbormaster.com/secure/AuxAidReport_new.cfm?id=29115" xr:uid="{4A65234B-2B24-477E-B8BD-9D615E130EB0}"/>
    <hyperlink ref="E607" r:id="rId2433" display="http://www.usharbormaster.com/secure/auxview.cfm?recordid=29116" xr:uid="{A24B6291-6C4E-4F7D-B453-22A71DCF6C02}"/>
    <hyperlink ref="F607" r:id="rId2434" display="http://maps.google.com/?output=embed&amp;q=41.66355556,-69.95430556" xr:uid="{1730D683-FB04-4D0D-971F-ACBC198EAA9D}"/>
    <hyperlink ref="G607" r:id="rId2435" display="http://maps.google.com/?output=embed&amp;q=41.66355556,-69.95430556" xr:uid="{F919EE25-637A-46C5-8A88-2D79967AD516}"/>
    <hyperlink ref="P607" r:id="rId2436" display="http://www.usharbormaster.com/secure/AuxAidReport_new.cfm?id=29116" xr:uid="{A1B7851E-7948-4611-8CCB-6890020B5516}"/>
    <hyperlink ref="E608" r:id="rId2437" display="http://www.usharbormaster.com/secure/auxview.cfm?recordid=29117" xr:uid="{F6D15002-2884-4B6D-81E6-AA42A039D1B6}"/>
    <hyperlink ref="F608" r:id="rId2438" display="http://maps.google.com/?output=embed&amp;q=41.66383333,-69.95366667" xr:uid="{6EFC54F7-BC47-4EE4-B913-8CA45F6FDCAD}"/>
    <hyperlink ref="G608" r:id="rId2439" display="http://maps.google.com/?output=embed&amp;q=41.66383333,-69.95366667" xr:uid="{CE9D6881-8E72-476B-B4F5-AE7C4D3C36A2}"/>
    <hyperlink ref="P608" r:id="rId2440" display="http://www.usharbormaster.com/secure/AuxAidReport_new.cfm?id=29117" xr:uid="{C781AE1F-60C6-473F-9600-5D5618CBF2EC}"/>
    <hyperlink ref="E609" r:id="rId2441" display="http://www.usharbormaster.com/secure/auxview.cfm?recordid=29118" xr:uid="{B722F40B-FC48-4E6B-BBA3-37BDF1F590ED}"/>
    <hyperlink ref="F609" r:id="rId2442" display="http://maps.google.com/?output=embed&amp;q=41.66427778,-69.95500000" xr:uid="{FD523810-B9D1-403A-B070-CA2C745E754B}"/>
    <hyperlink ref="G609" r:id="rId2443" display="http://maps.google.com/?output=embed&amp;q=41.66427778,-69.95500000" xr:uid="{D7F4B445-AB30-4F33-96AC-3B28FD99B6B1}"/>
    <hyperlink ref="P609" r:id="rId2444" display="http://www.usharbormaster.com/secure/AuxAidReport_new.cfm?id=29118" xr:uid="{A16E8E34-E61B-4014-90CC-F01E52465ADE}"/>
    <hyperlink ref="E610" r:id="rId2445" display="http://www.usharbormaster.com/secure/auxview.cfm?recordid=28139" xr:uid="{7402873C-613F-4A33-963C-72DDCC2F2444}"/>
    <hyperlink ref="F610" r:id="rId2446" display="http://maps.google.com/?output=embed&amp;q=41.65805556,-69.95500000" xr:uid="{7AC86D60-F149-47C6-8C68-D4D7324FFBCC}"/>
    <hyperlink ref="G610" r:id="rId2447" display="http://maps.google.com/?output=embed&amp;q=41.65805556,-69.95500000" xr:uid="{C3C1E2BE-DF66-41C9-B847-CDA5DCBB7021}"/>
    <hyperlink ref="P610" r:id="rId2448" display="http://www.usharbormaster.com/secure/AuxAidReport_new.cfm?id=28139" xr:uid="{D3722683-82CD-4BE0-A71C-F6E84BB4C6E5}"/>
    <hyperlink ref="E611" r:id="rId2449" display="http://www.usharbormaster.com/secure/auxview.cfm?recordid=28404" xr:uid="{5F60892C-523F-48F0-B2E4-7214CC1CF808}"/>
    <hyperlink ref="F611" r:id="rId2450" display="http://maps.google.com/?output=embed&amp;q=41.66197222,-69.95386111" xr:uid="{04D33285-D4D1-4040-9B62-4C41F3AEF562}"/>
    <hyperlink ref="G611" r:id="rId2451" display="http://maps.google.com/?output=embed&amp;q=41.66197222,-69.95386111" xr:uid="{F64C8486-4C42-404F-837A-6510C894FA25}"/>
    <hyperlink ref="P611" r:id="rId2452" display="http://www.usharbormaster.com/secure/AuxAidReport_new.cfm?id=28404" xr:uid="{1FD1ECB9-7DB9-49FB-B6C7-AF610122898E}"/>
    <hyperlink ref="E612" r:id="rId2453" display="http://www.usharbormaster.com/secure/auxview.cfm?recordid=29119" xr:uid="{F391A156-F06A-4651-AB9C-61115D430B98}"/>
    <hyperlink ref="F612" r:id="rId2454" display="http://maps.google.com/?output=embed&amp;q=41.66169444,-69.95305556" xr:uid="{B32FFA18-3ABA-4C7F-A93E-BC9B65239543}"/>
    <hyperlink ref="G612" r:id="rId2455" display="http://maps.google.com/?output=embed&amp;q=41.66169444,-69.95305556" xr:uid="{A9D7B485-A8F4-4D3A-9DE3-14E133F12B8F}"/>
    <hyperlink ref="P612" r:id="rId2456" display="http://www.usharbormaster.com/secure/AuxAidReport_new.cfm?id=29119" xr:uid="{F3CEA9BC-4E58-4498-B421-251358FBDD9D}"/>
    <hyperlink ref="E613" r:id="rId2457" display="http://www.usharbormaster.com/secure/auxview.cfm?recordid=26460" xr:uid="{77DDE3CC-173F-4E1D-8DFC-8E25A9BD9EDE}"/>
    <hyperlink ref="F613" r:id="rId2458" display="http://maps.google.com/?output=embed&amp;q=41.66123500,-69.97742389" xr:uid="{196A5564-022A-46F7-8124-71FA93BD838A}"/>
    <hyperlink ref="G613" r:id="rId2459" display="http://maps.google.com/?output=embed&amp;q=41.66123500,-69.97742389" xr:uid="{EDB0E997-F111-4546-94B8-EB3A070E444C}"/>
    <hyperlink ref="P613" r:id="rId2460" display="http://www.usharbormaster.com/secure/AuxAidReport_new.cfm?id=26460" xr:uid="{44CA9BDD-7F28-4F53-980D-50550CD4F06B}"/>
    <hyperlink ref="E614" r:id="rId2461" display="http://www.usharbormaster.com/secure/auxview.cfm?recordid=29111" xr:uid="{1B216521-6BD3-4EEE-BA4C-88D75B94AA62}"/>
    <hyperlink ref="F614" r:id="rId2462" display="http://maps.google.com/?output=embed&amp;q=41.68012000,-69.97294972" xr:uid="{8D278F6D-F4A8-4F04-A74E-2A8F10345F02}"/>
    <hyperlink ref="G614" r:id="rId2463" display="http://maps.google.com/?output=embed&amp;q=41.68012000,-69.97294972" xr:uid="{C15C8E2F-6452-4B21-B72C-74615D868AD1}"/>
    <hyperlink ref="P614" r:id="rId2464" display="http://www.usharbormaster.com/secure/AuxAidReport_new.cfm?id=29111" xr:uid="{A818838B-00DB-4C4E-9BB0-7A75FADB6A1E}"/>
    <hyperlink ref="E615" r:id="rId2465" display="http://www.usharbormaster.com/secure/auxview.cfm?recordid=26461" xr:uid="{61F9D34D-17F5-43F0-8F22-2E497F33CAF2}"/>
    <hyperlink ref="F615" r:id="rId2466" display="http://maps.google.com/?output=embed&amp;q=41.66165000,-69.97733333" xr:uid="{84C4D24D-6823-4B20-B4CD-918FAD71F500}"/>
    <hyperlink ref="G615" r:id="rId2467" display="http://maps.google.com/?output=embed&amp;q=41.66165000,-69.97733333" xr:uid="{49BF5388-4C76-4F90-812A-EEE22718E248}"/>
    <hyperlink ref="P615" r:id="rId2468" display="http://www.usharbormaster.com/secure/AuxAidReport_new.cfm?id=26461" xr:uid="{63467951-D4D1-4D98-826D-E41B3C800E08}"/>
    <hyperlink ref="E616" r:id="rId2469" display="http://www.usharbormaster.com/secure/auxview.cfm?recordid=26462" xr:uid="{82DA118A-6AC8-4938-933A-8B79AA2DC216}"/>
    <hyperlink ref="F616" r:id="rId2470" display="http://maps.google.com/?output=embed&amp;q=41.66345250,-69.97965889" xr:uid="{261E9EF0-39FF-4F20-A2E8-D0140B62285D}"/>
    <hyperlink ref="G616" r:id="rId2471" display="http://maps.google.com/?output=embed&amp;q=41.66345250,-69.97965889" xr:uid="{4BEBE64A-3E9D-40E7-B4CC-66D16696C356}"/>
    <hyperlink ref="P616" r:id="rId2472" display="http://www.usharbormaster.com/secure/AuxAidReport_new.cfm?id=26462" xr:uid="{DD671E53-8258-4793-A4B7-3F0CC33951CB}"/>
    <hyperlink ref="E617" r:id="rId2473" display="http://www.usharbormaster.com/secure/auxview.cfm?recordid=26463" xr:uid="{E8826926-25C7-467B-99F3-EAD754ED5968}"/>
    <hyperlink ref="F617" r:id="rId2474" display="http://maps.google.com/?output=embed&amp;q=41.66622222,-69.98447222" xr:uid="{0FCF5563-703D-468E-97AD-676FD79D328B}"/>
    <hyperlink ref="G617" r:id="rId2475" display="http://maps.google.com/?output=embed&amp;q=41.66622222,-69.98447222" xr:uid="{39A01FAE-908C-4840-906F-6CEADFF8E48E}"/>
    <hyperlink ref="P617" r:id="rId2476" display="http://www.usharbormaster.com/secure/AuxAidReport_new.cfm?id=26463" xr:uid="{F93E2A5B-16C2-4092-A2DD-04A41DC205D2}"/>
    <hyperlink ref="E618" r:id="rId2477" display="http://www.usharbormaster.com/secure/auxview.cfm?recordid=26464" xr:uid="{BF1F8E03-EC45-455C-B289-13F2929ECB38}"/>
    <hyperlink ref="F618" r:id="rId2478" display="http://maps.google.com/?output=embed&amp;q=41.66745861,-69.98646472" xr:uid="{772F45C7-1EE8-47D3-A7E9-00658213ACB8}"/>
    <hyperlink ref="G618" r:id="rId2479" display="http://maps.google.com/?output=embed&amp;q=41.66745861,-69.98646472" xr:uid="{DD7F2194-00A9-4C8D-887E-2DB72F6437D2}"/>
    <hyperlink ref="P618" r:id="rId2480" display="http://www.usharbormaster.com/secure/AuxAidReport_new.cfm?id=26464" xr:uid="{51A28ADE-AA95-4DA4-9771-E91A2B30B911}"/>
    <hyperlink ref="E619" r:id="rId2481" display="http://www.usharbormaster.com/secure/auxview.cfm?recordid=26465" xr:uid="{BA346F8C-71EF-4044-8AE3-8D39F2B3BFFC}"/>
    <hyperlink ref="F619" r:id="rId2482" display="http://maps.google.com/?output=embed&amp;q=41.66944444,-69.98972222" xr:uid="{26D8D79A-0EAF-4519-9FFF-82E464B75DCF}"/>
    <hyperlink ref="G619" r:id="rId2483" display="http://maps.google.com/?output=embed&amp;q=41.66944444,-69.98972222" xr:uid="{8AB47322-7F14-4A63-8D25-346392CCA576}"/>
    <hyperlink ref="P619" r:id="rId2484" display="http://www.usharbormaster.com/secure/AuxAidReport_new.cfm?id=26465" xr:uid="{149374AF-2CAC-4597-9D43-5CE5025B7E40}"/>
    <hyperlink ref="E620" r:id="rId2485" display="http://www.usharbormaster.com/secure/auxview.cfm?recordid=26466" xr:uid="{ACB2C8A8-B103-4FCE-9A0A-5A65CD0EDD94}"/>
    <hyperlink ref="F620" r:id="rId2486" display="http://maps.google.com/?output=embed&amp;q=41.67239750,-69.98687889" xr:uid="{7A6DCC68-DA67-4141-AC72-BEEE38D3149B}"/>
    <hyperlink ref="G620" r:id="rId2487" display="http://maps.google.com/?output=embed&amp;q=41.67239750,-69.98687889" xr:uid="{E933186F-82B8-401B-B645-31E7E5636186}"/>
    <hyperlink ref="P620" r:id="rId2488" display="http://www.usharbormaster.com/secure/AuxAidReport_new.cfm?id=26466" xr:uid="{B52C651B-8AD3-4708-9AA5-40CE3EC9C268}"/>
    <hyperlink ref="E621" r:id="rId2489" display="http://www.usharbormaster.com/secure/auxview.cfm?recordid=26467" xr:uid="{7988FFD8-E900-454F-B332-CC89CF24AA76}"/>
    <hyperlink ref="F621" r:id="rId2490" display="http://maps.google.com/?output=embed&amp;q=41.67802583,-69.97901778" xr:uid="{A89E83AF-5C1B-4F73-A368-BE68144E378E}"/>
    <hyperlink ref="G621" r:id="rId2491" display="http://maps.google.com/?output=embed&amp;q=41.67802583,-69.97901778" xr:uid="{3B840E83-B974-4C47-8A37-295C904738C9}"/>
    <hyperlink ref="P621" r:id="rId2492" display="http://www.usharbormaster.com/secure/AuxAidReport_new.cfm?id=26467" xr:uid="{95EEA5E9-C3C1-40DB-ADBE-841D506C90FD}"/>
    <hyperlink ref="E622" r:id="rId2493" display="http://www.usharbormaster.com/secure/auxview.cfm?recordid=26468" xr:uid="{F5037BE2-E896-4A20-8B8A-715243E28B14}"/>
    <hyperlink ref="F622" r:id="rId2494" display="http://maps.google.com/?output=embed&amp;q=41.67930000,-69.97650000" xr:uid="{D18D6AAA-D03E-485B-91FF-27CAA994BFD7}"/>
    <hyperlink ref="G622" r:id="rId2495" display="http://maps.google.com/?output=embed&amp;q=41.67930000,-69.97650000" xr:uid="{9AF078BC-5DEE-415B-9CC0-A6C28EB08061}"/>
    <hyperlink ref="P622" r:id="rId2496" display="http://www.usharbormaster.com/secure/AuxAidReport_new.cfm?id=26468" xr:uid="{434AF312-4AF4-4112-B5A0-817E622EA448}"/>
    <hyperlink ref="E623" r:id="rId2497" display="http://www.usharbormaster.com/secure/auxview.cfm?recordid=28131" xr:uid="{D10DE51F-C06B-46FD-8881-73084E6539E3}"/>
    <hyperlink ref="F623" r:id="rId2498" display="http://maps.google.com/?output=embed&amp;q=41.68035000,-69.97225000" xr:uid="{6DE1BD8E-7094-4435-8B75-B7803B9B9F5A}"/>
    <hyperlink ref="G623" r:id="rId2499" display="http://maps.google.com/?output=embed&amp;q=41.68035000,-69.97225000" xr:uid="{D543F943-601D-45F5-9B60-9D458DCFD505}"/>
    <hyperlink ref="P623" r:id="rId2500" display="http://www.usharbormaster.com/secure/AuxAidReport_new.cfm?id=28131" xr:uid="{8139F812-2BB3-417C-B96E-E25B3A0C398E}"/>
    <hyperlink ref="E624" r:id="rId2501" display="http://www.usharbormaster.com/secure/auxview.cfm?recordid=28130" xr:uid="{6738B08B-A580-4FB5-9954-3F3B26DAD8F5}"/>
    <hyperlink ref="F624" r:id="rId2502" display="http://maps.google.com/?output=embed&amp;q=41.67835000,-69.97860000" xr:uid="{110F3834-726A-44B1-A1C2-FE019A371FA2}"/>
    <hyperlink ref="G624" r:id="rId2503" display="http://maps.google.com/?output=embed&amp;q=41.67835000,-69.97860000" xr:uid="{C328F77E-35FB-4E49-8E42-2D1BE9B27671}"/>
    <hyperlink ref="P624" r:id="rId2504" display="http://www.usharbormaster.com/secure/AuxAidReport_new.cfm?id=28130" xr:uid="{56F281D1-E07E-4F0F-BC75-4A68766D3F87}"/>
    <hyperlink ref="E625" r:id="rId2505" display="http://www.usharbormaster.com/secure/auxview.cfm?recordid=28129" xr:uid="{1B7C34DF-BB2B-422E-B7CC-5D1E899176EF}"/>
    <hyperlink ref="F625" r:id="rId2506" display="http://maps.google.com/?output=embed&amp;q=41.67290000,-69.96933333" xr:uid="{C9C37C60-0ECA-4385-A3D6-0C2DCD6538F1}"/>
    <hyperlink ref="G625" r:id="rId2507" display="http://maps.google.com/?output=embed&amp;q=41.67290000,-69.96933333" xr:uid="{E9F0C00C-0E2D-4ACD-8EFE-0DBC39838C26}"/>
    <hyperlink ref="P625" r:id="rId2508" display="http://www.usharbormaster.com/secure/AuxAidReport_new.cfm?id=28129" xr:uid="{F7C4A361-D9B0-41D3-BC26-49B048A2987A}"/>
    <hyperlink ref="E626" r:id="rId2509" display="http://www.usharbormaster.com/secure/auxview.cfm?recordid=28128" xr:uid="{C60C6218-BB22-414F-BCDC-20550BD27A24}"/>
    <hyperlink ref="F626" r:id="rId2510" display="http://maps.google.com/?output=embed&amp;q=41.66320000,-69.97940000" xr:uid="{B44550B5-048C-40B0-9AE8-58B4D7667E20}"/>
    <hyperlink ref="G626" r:id="rId2511" display="http://maps.google.com/?output=embed&amp;q=41.66320000,-69.97940000" xr:uid="{350C26AF-C560-4C28-9261-952C3F260AD4}"/>
    <hyperlink ref="P626" r:id="rId2512" display="http://www.usharbormaster.com/secure/AuxAidReport_new.cfm?id=28128" xr:uid="{2A27B1F4-CEA8-4B74-B65D-54BE169E6C43}"/>
    <hyperlink ref="E627" r:id="rId2513" display="http://www.usharbormaster.com/secure/auxview.cfm?recordid=28127" xr:uid="{DEFD7854-8A2B-474D-A3DC-CA20583E5828}"/>
    <hyperlink ref="F627" r:id="rId2514" display="http://maps.google.com/?output=embed&amp;q=41.66573333,-69.98326667" xr:uid="{DBF1B1E6-9119-41E6-B343-6026C43C4040}"/>
    <hyperlink ref="G627" r:id="rId2515" display="http://maps.google.com/?output=embed&amp;q=41.66573333,-69.98326667" xr:uid="{A64F353A-AF2A-46F1-B72D-FB5D3C6FE602}"/>
    <hyperlink ref="P627" r:id="rId2516" display="http://www.usharbormaster.com/secure/AuxAidReport_new.cfm?id=28127" xr:uid="{F63416F0-8EB1-4EDD-9ECA-1E7DAC1C930C}"/>
    <hyperlink ref="E628" r:id="rId2517" display="http://www.usharbormaster.com/secure/auxview.cfm?recordid=28126" xr:uid="{9D9F7CE3-CECA-4DBC-A206-91CCF11A5FDC}"/>
    <hyperlink ref="F628" r:id="rId2518" display="http://maps.google.com/?output=embed&amp;q=41.66855000,-69.98905000" xr:uid="{515E9FAC-1940-4B0A-973E-F4CA73B7BF35}"/>
    <hyperlink ref="G628" r:id="rId2519" display="http://maps.google.com/?output=embed&amp;q=41.66855000,-69.98905000" xr:uid="{DDED1B05-6889-44A8-B16B-55A5F9DB0B04}"/>
    <hyperlink ref="P628" r:id="rId2520" display="http://www.usharbormaster.com/secure/AuxAidReport_new.cfm?id=28126" xr:uid="{5FA2F300-8D99-4067-B274-FC8E167D832D}"/>
    <hyperlink ref="E629" r:id="rId2521" display="http://www.usharbormaster.com/secure/auxview.cfm?recordid=28799" xr:uid="{75AC8B63-5873-429D-B989-DA3452D4B87F}"/>
    <hyperlink ref="F629" r:id="rId2522" display="http://maps.google.com/?output=embed&amp;q=41.62695000,-70.90914167" xr:uid="{B2FCE4E0-7581-4D85-92E3-D67EA6635BD6}"/>
    <hyperlink ref="G629" r:id="rId2523" display="http://maps.google.com/?output=embed&amp;q=41.62695000,-70.90914167" xr:uid="{436495DF-932C-488D-A3ED-E6F7B9F838EB}"/>
    <hyperlink ref="P629" r:id="rId2524" display="http://www.usharbormaster.com/secure/AuxAidReport_new.cfm?id=28799" xr:uid="{7DC7C37E-7A71-422F-8B69-E1402395D2FE}"/>
    <hyperlink ref="E630" r:id="rId2525" display="http://www.usharbormaster.com/secure/auxview.cfm?recordid=28478" xr:uid="{505B306C-5F60-46C5-ACF6-EA303937270E}"/>
    <hyperlink ref="F630" r:id="rId2526" display="http://maps.google.com/?output=embed&amp;q=41.98569444,-70.08850000" xr:uid="{3299168F-C46E-4772-BBAD-62D3FD95D8C4}"/>
    <hyperlink ref="G630" r:id="rId2527" display="http://maps.google.com/?output=embed&amp;q=41.98569444,-70.08850000" xr:uid="{0BB570B5-FCEE-456C-B8BD-04B42516F291}"/>
    <hyperlink ref="P630" r:id="rId2528" display="http://www.usharbormaster.com/secure/AuxAidReport_new.cfm?id=28478" xr:uid="{AEA950E9-9042-4D2D-AA41-DEDA77E8C3AB}"/>
    <hyperlink ref="E631" r:id="rId2529" display="http://www.usharbormaster.com/secure/auxview.cfm?recordid=28479" xr:uid="{8CE276E8-5144-43D6-8587-49975B5B8505}"/>
    <hyperlink ref="F631" r:id="rId2530" display="http://maps.google.com/?output=embed&amp;q=41.99188889,-70.07938889" xr:uid="{A48B2AA2-5E37-4538-9B8C-001DDABBA2BF}"/>
    <hyperlink ref="G631" r:id="rId2531" display="http://maps.google.com/?output=embed&amp;q=41.99188889,-70.07938889" xr:uid="{A754FB3C-E04F-4658-B3CF-B330F6384BC8}"/>
    <hyperlink ref="P631" r:id="rId2532" display="http://www.usharbormaster.com/secure/AuxAidReport_new.cfm?id=28479" xr:uid="{E1D87C9B-9880-48EA-ABAE-B72B29C93E90}"/>
    <hyperlink ref="E632" r:id="rId2533" display="http://www.usharbormaster.com/secure/auxview.cfm?recordid=28997" xr:uid="{5758C623-E2B4-40C5-9115-D5F6C79EE3D1}"/>
    <hyperlink ref="F632" r:id="rId2534" display="http://maps.google.com/?output=embed&amp;q=41.99175000,-70.07425000" xr:uid="{29DA1A80-65F6-4D9C-93DF-280E78A6CA8C}"/>
    <hyperlink ref="G632" r:id="rId2535" display="http://maps.google.com/?output=embed&amp;q=41.99175000,-70.07425000" xr:uid="{1C3756F3-F6EF-4C31-A583-4C6F4FA12886}"/>
    <hyperlink ref="P632" r:id="rId2536" display="http://www.usharbormaster.com/secure/AuxAidReport_new.cfm?id=28997" xr:uid="{F09EB39F-1ADC-4734-ADE7-74856C06BA24}"/>
    <hyperlink ref="E633" r:id="rId2537" display="http://www.usharbormaster.com/secure/auxview.cfm?recordid=28483" xr:uid="{EDEA7D02-53D1-4BE2-8B03-74ABE59658FA}"/>
    <hyperlink ref="F633" r:id="rId2538" display="http://maps.google.com/?output=embed&amp;q=41.99183333,-70.07936111" xr:uid="{101C4219-A00D-4E36-B61C-8DA35BF48152}"/>
    <hyperlink ref="G633" r:id="rId2539" display="http://maps.google.com/?output=embed&amp;q=41.99183333,-70.07936111" xr:uid="{81DAEB94-2A30-4FDF-BDA1-CC03547B3363}"/>
    <hyperlink ref="P633" r:id="rId2540" display="http://www.usharbormaster.com/secure/AuxAidReport_new.cfm?id=28483" xr:uid="{51D076F8-DA29-4BC0-B1F9-0E39C61F3943}"/>
    <hyperlink ref="E634" r:id="rId2541" display="http://www.usharbormaster.com/secure/auxview.cfm?recordid=28487" xr:uid="{573790F0-CD6B-4019-BE7D-465D1ABAC5CB}"/>
    <hyperlink ref="F634" r:id="rId2542" display="http://maps.google.com/?output=embed&amp;q=41.99211111,-70.07611111" xr:uid="{2D66EE71-9672-403C-90EA-60D7F18D05B8}"/>
    <hyperlink ref="G634" r:id="rId2543" display="http://maps.google.com/?output=embed&amp;q=41.99211111,-70.07611111" xr:uid="{BB9AE167-068C-4571-B624-3F083654E738}"/>
    <hyperlink ref="P634" r:id="rId2544" display="http://www.usharbormaster.com/secure/AuxAidReport_new.cfm?id=28487" xr:uid="{6D1B4E6B-4EE8-4F1B-9775-5E4E214C08F8}"/>
    <hyperlink ref="E635" r:id="rId2545" display="http://www.usharbormaster.com/secure/auxview.cfm?recordid=30988" xr:uid="{616D2356-D438-4190-8845-F9BB48E38768}"/>
    <hyperlink ref="F635" r:id="rId2546" display="http://maps.google.com/?output=embed&amp;q=41.99166667,-70.08052778" xr:uid="{0C6CFE81-93CA-4369-B60B-C243AB327AA9}"/>
    <hyperlink ref="G635" r:id="rId2547" display="http://maps.google.com/?output=embed&amp;q=41.99166667,-70.08052778" xr:uid="{8BE311F9-E656-4CC4-B30B-47246027E487}"/>
    <hyperlink ref="P635" r:id="rId2548" display="http://www.usharbormaster.com/secure/AuxAidReport_new.cfm?id=30988" xr:uid="{FCD42D1E-1E2F-4DAB-B43E-4ED31B73AA62}"/>
    <hyperlink ref="E636" r:id="rId2549" display="http://www.usharbormaster.com/secure/auxview.cfm?recordid=30987" xr:uid="{72B9E8A0-7A19-4BC5-93C8-AC13C8FFDA20}"/>
    <hyperlink ref="F636" r:id="rId2550" display="http://maps.google.com/?output=embed&amp;q=41.99225000,-70.08000000" xr:uid="{FFECFB11-0256-4DF1-B358-79E6018E3976}"/>
    <hyperlink ref="G636" r:id="rId2551" display="http://maps.google.com/?output=embed&amp;q=41.99225000,-70.08000000" xr:uid="{E1E24466-7B84-4F6B-8F6D-7E2F640E9AF5}"/>
    <hyperlink ref="P636" r:id="rId2552" display="http://www.usharbormaster.com/secure/AuxAidReport_new.cfm?id=30987" xr:uid="{5DEF92F4-9CA3-4987-A9CD-D59DA66E5567}"/>
    <hyperlink ref="E637" r:id="rId2553" display="http://www.usharbormaster.com/secure/auxview.cfm?recordid=28503" xr:uid="{DB26DFB1-8F5C-4712-A7E8-2F976AB1045B}"/>
    <hyperlink ref="F637" r:id="rId2554" display="http://maps.google.com/?output=embed&amp;q=41.63993333,-70.21075000" xr:uid="{FAC1FA48-BC61-4425-9EBD-97CC0EFFB445}"/>
    <hyperlink ref="G637" r:id="rId2555" display="http://maps.google.com/?output=embed&amp;q=41.63993333,-70.21075000" xr:uid="{8448BFEB-34F8-421F-9F56-1C8DAE209DA5}"/>
    <hyperlink ref="P637" r:id="rId2556" display="http://www.usharbormaster.com/secure/AuxAidReport_new.cfm?id=28503" xr:uid="{C7F51D93-DA0F-47EB-A6D6-9CC30E9A6A4C}"/>
    <hyperlink ref="E638" r:id="rId2557" display="http://www.usharbormaster.com/secure/auxview.cfm?recordid=24059" xr:uid="{55FB7036-79C8-442B-B799-37DEC4F6DD8D}"/>
    <hyperlink ref="F638" r:id="rId2558" display="http://maps.google.com/?output=embed&amp;q=41.62880556,-70.21611111" xr:uid="{8BAE36E4-58AB-4762-9BE6-E42BAC998F35}"/>
    <hyperlink ref="G638" r:id="rId2559" display="http://maps.google.com/?output=embed&amp;q=41.62880556,-70.21611111" xr:uid="{68E7EDE4-5884-4D1E-ABB2-86F9255124D3}"/>
    <hyperlink ref="P638" r:id="rId2560" display="http://www.usharbormaster.com/secure/AuxAidReport_new.cfm?id=24059" xr:uid="{2087B815-11AF-40C1-A473-DF560CFE20DB}"/>
    <hyperlink ref="E639" r:id="rId2561" display="http://www.usharbormaster.com/secure/auxview.cfm?recordid=29009" xr:uid="{04D99B26-FBBA-4406-B464-DEC9656871B1}"/>
    <hyperlink ref="F639" r:id="rId2562" display="http://maps.google.com/?output=embed&amp;q=41.62952778,-70.21708333" xr:uid="{AC8A5BF9-D6AD-4E6E-9696-18F745939743}"/>
    <hyperlink ref="G639" r:id="rId2563" display="http://maps.google.com/?output=embed&amp;q=41.62952778,-70.21708333" xr:uid="{85123473-528D-4C35-8280-648059299C13}"/>
    <hyperlink ref="P639" r:id="rId2564" display="http://www.usharbormaster.com/secure/AuxAidReport_new.cfm?id=29009" xr:uid="{A56CEC4C-5092-4D3E-B7F3-A4662E00C747}"/>
    <hyperlink ref="E640" r:id="rId2565" display="http://www.usharbormaster.com/secure/auxview.cfm?recordid=29010" xr:uid="{605E4D43-D89F-47B3-B1AB-ED6510B9BBB0}"/>
    <hyperlink ref="F640" r:id="rId2566" display="http://maps.google.com/?output=embed&amp;q=41.63130556,-70.21744444" xr:uid="{485E61D8-D223-4BF0-ABBB-D535BE7B4A37}"/>
    <hyperlink ref="G640" r:id="rId2567" display="http://maps.google.com/?output=embed&amp;q=41.63130556,-70.21744444" xr:uid="{219AC9A4-84E2-4259-9682-7CDCCDCC6ADB}"/>
    <hyperlink ref="P640" r:id="rId2568" display="http://www.usharbormaster.com/secure/AuxAidReport_new.cfm?id=29010" xr:uid="{8EDA344A-0931-4F24-AD49-9D8A50084EAC}"/>
    <hyperlink ref="E641" r:id="rId2569" display="http://www.usharbormaster.com/secure/auxview.cfm?recordid=29173" xr:uid="{9F8C6FF7-0BEA-47D6-AB5A-C597C3D3B034}"/>
    <hyperlink ref="F641" r:id="rId2570" display="http://maps.google.com/?output=embed&amp;q=41.63266667,-70.21900000" xr:uid="{F5466472-6EE9-4244-8F09-87202CEC05EE}"/>
    <hyperlink ref="G641" r:id="rId2571" display="http://maps.google.com/?output=embed&amp;q=41.63266667,-70.21900000" xr:uid="{55CBB24E-2171-424B-9553-B7EA813E755C}"/>
    <hyperlink ref="P641" r:id="rId2572" display="http://www.usharbormaster.com/secure/AuxAidReport_new.cfm?id=29173" xr:uid="{89F90F70-944C-4D43-B9C9-00AECFC8B01A}"/>
    <hyperlink ref="E642" r:id="rId2573" display="http://www.usharbormaster.com/secure/auxview.cfm?recordid=29172" xr:uid="{D7C6C6C1-BFB6-4C08-92B7-A6D60090E5EA}"/>
    <hyperlink ref="F642" r:id="rId2574" display="http://maps.google.com/?output=embed&amp;q=41.63366667,-70.21916667" xr:uid="{B35F5EC0-1ABF-413D-AA33-F54DCE105C1A}"/>
    <hyperlink ref="G642" r:id="rId2575" display="http://maps.google.com/?output=embed&amp;q=41.63366667,-70.21916667" xr:uid="{6A3340AD-48BC-461C-8CD7-880B878FD3FD}"/>
    <hyperlink ref="P642" r:id="rId2576" display="http://www.usharbormaster.com/secure/AuxAidReport_new.cfm?id=29172" xr:uid="{692E4F6D-769D-425E-AAD0-CE579DBCE2A2}"/>
    <hyperlink ref="E643" r:id="rId2577" display="http://www.usharbormaster.com/secure/auxview.cfm?recordid=44106" xr:uid="{6A2236DE-BEF8-43AD-8795-AB9B600AE032}"/>
    <hyperlink ref="F643" r:id="rId2578" display="http://maps.google.com/?output=embed&amp;q=41.63747222,-70.22184722" xr:uid="{34B556E8-5A27-413B-8D38-B7A98245B186}"/>
    <hyperlink ref="G643" r:id="rId2579" display="http://maps.google.com/?output=embed&amp;q=41.63747222,-70.22184722" xr:uid="{F9BE2C07-80A0-4241-85E5-B992EC97571F}"/>
    <hyperlink ref="P643" r:id="rId2580" display="http://www.usharbormaster.com/secure/AuxAidReport_new.cfm?id=44106" xr:uid="{00A129A4-E5FB-4506-A41B-4646985D2EF0}"/>
    <hyperlink ref="E644" r:id="rId2581" display="http://www.usharbormaster.com/secure/auxview.cfm?recordid=29011" xr:uid="{E75DEF71-798D-46FE-9DA0-3D09EFC7DF8B}"/>
    <hyperlink ref="F644" r:id="rId2582" display="http://maps.google.com/?output=embed&amp;q=41.63366667,-70.21969444" xr:uid="{85555743-F312-44BF-A427-65E850AB4DB0}"/>
    <hyperlink ref="G644" r:id="rId2583" display="http://maps.google.com/?output=embed&amp;q=41.63366667,-70.21969444" xr:uid="{87E1A0B9-3AA2-4212-8136-4BA4E57C39A8}"/>
    <hyperlink ref="P644" r:id="rId2584" display="http://www.usharbormaster.com/secure/AuxAidReport_new.cfm?id=29011" xr:uid="{66015E90-8DC7-428C-8B69-E494A4274FC8}"/>
    <hyperlink ref="E645" r:id="rId2585" display="http://www.usharbormaster.com/secure/auxview.cfm?recordid=24055" xr:uid="{076FA77E-22CB-4234-A2D7-D6A1B7FDC140}"/>
    <hyperlink ref="F645" r:id="rId2586" display="http://maps.google.com/?output=embed&amp;q=41.75277778,-69.96752778" xr:uid="{BF43A107-AB26-484B-B5B1-7F0829621B68}"/>
    <hyperlink ref="G645" r:id="rId2587" display="http://maps.google.com/?output=embed&amp;q=41.75277778,-69.96752778" xr:uid="{4ECA8713-022A-4321-929A-C1B79CE76234}"/>
    <hyperlink ref="P645" r:id="rId2588" display="http://www.usharbormaster.com/secure/AuxAidReport_new.cfm?id=24055" xr:uid="{2F59A78A-7326-405C-A2BE-413688107680}"/>
    <hyperlink ref="E646" r:id="rId2589" display="http://www.usharbormaster.com/secure/auxview.cfm?recordid=24056" xr:uid="{0CB01765-28F5-4158-830D-50F5E8DD9974}"/>
    <hyperlink ref="F646" r:id="rId2590" display="http://maps.google.com/?output=embed&amp;q=41.75272222,-69.96722222" xr:uid="{AB5D57E2-DFCC-4EF9-9983-3FBA0F618BE1}"/>
    <hyperlink ref="G646" r:id="rId2591" display="http://maps.google.com/?output=embed&amp;q=41.75272222,-69.96722222" xr:uid="{05174168-0863-4610-AC3F-F63EB6A6C53C}"/>
    <hyperlink ref="P646" r:id="rId2592" display="http://www.usharbormaster.com/secure/AuxAidReport_new.cfm?id=24056" xr:uid="{E46987E0-F0E0-4F8C-94E7-1F8A656D467C}"/>
    <hyperlink ref="E647" r:id="rId2593" display="http://www.usharbormaster.com/secure/auxview.cfm?recordid=36718" xr:uid="{52AFD979-4503-49DE-9866-C085C27BA2DD}"/>
    <hyperlink ref="F647" r:id="rId2594" display="http://maps.google.com/?output=embed&amp;q=41.65278333,-70.63233056" xr:uid="{5DA617B4-2DAB-4AB5-9664-2AB763A20471}"/>
    <hyperlink ref="G647" r:id="rId2595" display="http://maps.google.com/?output=embed&amp;q=41.65278333,-70.63233056" xr:uid="{168259D7-428C-455B-8CA3-4474172201CB}"/>
    <hyperlink ref="P647" r:id="rId2596" display="http://www.usharbormaster.com/secure/AuxAidReport_new.cfm?id=36718" xr:uid="{2865FFA0-B174-4D40-8B42-41D8140BD536}"/>
    <hyperlink ref="E648" r:id="rId2597" display="http://www.usharbormaster.com/secure/auxview.cfm?recordid=36717" xr:uid="{F9262C7B-9B94-4675-8BE3-BAAE89A47D4E}"/>
    <hyperlink ref="F648" r:id="rId2598" display="http://maps.google.com/?output=embed&amp;q=41.65310000,-70.63361389" xr:uid="{CF29DB02-F332-4F1F-8804-B1F2ED0BA615}"/>
    <hyperlink ref="G648" r:id="rId2599" display="http://maps.google.com/?output=embed&amp;q=41.65310000,-70.63361389" xr:uid="{CA1D4110-FF81-4D4B-8957-CC5EE4723350}"/>
    <hyperlink ref="P648" r:id="rId2600" display="http://www.usharbormaster.com/secure/AuxAidReport_new.cfm?id=36717" xr:uid="{60D73725-157A-4E93-8263-C269DC8FBEAF}"/>
    <hyperlink ref="E649" r:id="rId2601" display="http://www.usharbormaster.com/secure/auxview.cfm?recordid=36720" xr:uid="{ABF1E1FC-1ADB-4729-91DC-61F6288D890B}"/>
    <hyperlink ref="F649" r:id="rId2602" display="http://maps.google.com/?output=embed&amp;q=41.65206389,-70.63246944" xr:uid="{12F3B725-BBAE-4DA0-9AC9-0D0311DE0C9A}"/>
    <hyperlink ref="G649" r:id="rId2603" display="http://maps.google.com/?output=embed&amp;q=41.65206389,-70.63246944" xr:uid="{E93C7B88-7750-4F7C-993D-2D45590A09D5}"/>
    <hyperlink ref="P649" r:id="rId2604" display="http://www.usharbormaster.com/secure/AuxAidReport_new.cfm?id=36720" xr:uid="{A50DD03D-479A-45B8-9643-6E9718E34583}"/>
    <hyperlink ref="E650" r:id="rId2605" display="http://www.usharbormaster.com/secure/auxview.cfm?recordid=36719" xr:uid="{13D5571C-32CC-4D2E-A017-739230F2BC60}"/>
    <hyperlink ref="F650" r:id="rId2606" display="http://maps.google.com/?output=embed&amp;q=41.65213333,-70.63365278" xr:uid="{EE7B0D7C-58D7-492D-B252-58F7FAF5093F}"/>
    <hyperlink ref="G650" r:id="rId2607" display="http://maps.google.com/?output=embed&amp;q=41.65213333,-70.63365278" xr:uid="{C70869DA-40AE-486D-A432-09AF73A3A549}"/>
    <hyperlink ref="P650" r:id="rId2608" display="http://www.usharbormaster.com/secure/AuxAidReport_new.cfm?id=36719" xr:uid="{BEB2904D-1C9D-43F4-9AEB-7CFB6B2B388E}"/>
    <hyperlink ref="E651" r:id="rId2609" display="http://www.usharbormaster.com/secure/auxview.cfm?recordid=44261" xr:uid="{83F137BE-5B59-4351-95AD-82217DA05974}"/>
    <hyperlink ref="F651" r:id="rId2610" display="http://maps.google.com/?output=embed&amp;q=41.71411667,-70.61748333" xr:uid="{8C5935B1-E647-47C0-927B-2A6CCDC8C4F3}"/>
    <hyperlink ref="G651" r:id="rId2611" display="http://maps.google.com/?output=embed&amp;q=41.71411667,-70.61748333" xr:uid="{4C90B7BD-C446-40FE-B43D-FE8F1D1C81DA}"/>
    <hyperlink ref="P651" r:id="rId2612" display="http://www.usharbormaster.com/secure/AuxAidReport_new.cfm?id=44261" xr:uid="{586C9F35-250E-42B8-B151-1A1935534660}"/>
    <hyperlink ref="E652" r:id="rId2613" display="http://www.usharbormaster.com/secure/auxview.cfm?recordid=24051" xr:uid="{70D20CA1-02F6-4F0C-BFBB-4DAB13D52BA9}"/>
    <hyperlink ref="F652" r:id="rId2614" display="http://maps.google.com/?output=embed&amp;q=41.71686611,-70.62165000" xr:uid="{B0952A04-4111-4034-A3E8-54CB395E07C1}"/>
    <hyperlink ref="G652" r:id="rId2615" display="http://maps.google.com/?output=embed&amp;q=41.71686611,-70.62165000" xr:uid="{B2A73946-4501-4B26-9E40-32A7A3B2F82D}"/>
    <hyperlink ref="P652" r:id="rId2616" display="http://www.usharbormaster.com/secure/AuxAidReport_new.cfm?id=24051" xr:uid="{FC19AF7B-6465-4665-A2CA-E625BE5CE169}"/>
    <hyperlink ref="E653" r:id="rId2617" display="http://www.usharbormaster.com/secure/auxview.cfm?recordid=28801" xr:uid="{D24DD710-C5B3-4420-9059-03F196AB2113}"/>
    <hyperlink ref="F653" r:id="rId2618" display="http://maps.google.com/?output=embed&amp;q=41.71870000,-70.62070000" xr:uid="{F7B88637-BA76-489A-B848-BC56380DC044}"/>
    <hyperlink ref="G653" r:id="rId2619" display="http://maps.google.com/?output=embed&amp;q=41.71870000,-70.62070000" xr:uid="{16BD3FF8-C7BD-4A0F-B51C-E1296CD69221}"/>
    <hyperlink ref="P653" r:id="rId2620" display="http://www.usharbormaster.com/secure/AuxAidReport_new.cfm?id=28801" xr:uid="{D0A59330-1782-4E3B-92D3-EB977D1BA5E7}"/>
    <hyperlink ref="E654" r:id="rId2621" display="http://www.usharbormaster.com/secure/auxview.cfm?recordid=29090" xr:uid="{DBFC6C0A-23A6-4076-9EEF-ABE418432A38}"/>
    <hyperlink ref="F654" r:id="rId2622" display="http://maps.google.com/?output=embed&amp;q=41.71320000,-70.63338333" xr:uid="{761EB2D3-7487-4C57-A3AD-666FF70828B2}"/>
    <hyperlink ref="G654" r:id="rId2623" display="http://maps.google.com/?output=embed&amp;q=41.71320000,-70.63338333" xr:uid="{621F28E4-3A0A-4C4C-A039-AE8140C9F90F}"/>
    <hyperlink ref="P654" r:id="rId2624" display="http://www.usharbormaster.com/secure/AuxAidReport_new.cfm?id=29090" xr:uid="{504B859B-3E33-4461-9141-B2D0EFAB4ADB}"/>
    <hyperlink ref="E655" r:id="rId2625" display="http://www.usharbormaster.com/secure/auxview.cfm?recordid=24052" xr:uid="{86422302-F189-4EDD-AF04-2DF214D3E8EF}"/>
    <hyperlink ref="F655" r:id="rId2626" display="http://maps.google.com/?output=embed&amp;q=41.71856667,-70.62021667" xr:uid="{5BEC658E-46D3-43AB-ACA6-B7885B9A11ED}"/>
    <hyperlink ref="G655" r:id="rId2627" display="http://maps.google.com/?output=embed&amp;q=41.71856667,-70.62021667" xr:uid="{EE2DC556-08F9-49E5-9874-3DCD95B93EB6}"/>
    <hyperlink ref="P655" r:id="rId2628" display="http://www.usharbormaster.com/secure/AuxAidReport_new.cfm?id=24052" xr:uid="{1F5D48A2-5BFF-481B-A6B5-B289EFCFC332}"/>
    <hyperlink ref="E656" r:id="rId2629" display="http://www.usharbormaster.com/secure/auxview.cfm?recordid=29092" xr:uid="{6A5589C4-7647-41F5-BCF0-4CDC041A94AF}"/>
    <hyperlink ref="F656" r:id="rId2630" display="http://maps.google.com/?output=embed&amp;q=41.71530000,-70.61641667" xr:uid="{D757B18E-A3C4-4E97-9956-4765615BCE73}"/>
    <hyperlink ref="G656" r:id="rId2631" display="http://maps.google.com/?output=embed&amp;q=41.71530000,-70.61641667" xr:uid="{24DC18A2-B11D-4A7F-963F-E4B0E648374A}"/>
    <hyperlink ref="P656" r:id="rId2632" display="http://www.usharbormaster.com/secure/AuxAidReport_new.cfm?id=29092" xr:uid="{37822E9E-5B6C-44DB-BE61-3CA9BE075E66}"/>
    <hyperlink ref="E657" r:id="rId2633" display="http://www.usharbormaster.com/secure/auxview.cfm?recordid=24054" xr:uid="{2A626E06-2A20-4A16-A0FF-AEB7F0A61FBC}"/>
    <hyperlink ref="F657" r:id="rId2634" display="http://maps.google.com/?output=embed&amp;q=41.72181667,-70.62665000" xr:uid="{7C698FF2-B4F0-449F-90E6-352C322D3C8C}"/>
    <hyperlink ref="G657" r:id="rId2635" display="http://maps.google.com/?output=embed&amp;q=41.72181667,-70.62665000" xr:uid="{7A230BEF-0D25-4EBC-9F0A-1F2F05C28AB0}"/>
    <hyperlink ref="P657" r:id="rId2636" display="http://www.usharbormaster.com/secure/AuxAidReport_new.cfm?id=24054" xr:uid="{7FAE76CF-D64C-4873-8996-291D78C37AE3}"/>
    <hyperlink ref="E658" r:id="rId2637" display="http://www.usharbormaster.com/secure/auxview.cfm?recordid=29947" xr:uid="{942F6514-F7C6-4085-A224-7861146DC7EE}"/>
    <hyperlink ref="F658" r:id="rId2638" display="http://maps.google.com/?output=embed&amp;q=41.29016667,-70.07266667" xr:uid="{5C1F1DCA-7151-468A-A297-4A17585239EF}"/>
    <hyperlink ref="G658" r:id="rId2639" display="http://maps.google.com/?output=embed&amp;q=41.29016667,-70.07266667" xr:uid="{1F5506EB-87ED-4AD7-8084-1F0DD5ABDF58}"/>
    <hyperlink ref="P658" r:id="rId2640" display="http://www.usharbormaster.com/secure/AuxAidReport_new.cfm?id=29947" xr:uid="{7AA40832-D146-4A3F-BB80-8766D2D95DC1}"/>
    <hyperlink ref="E659" r:id="rId2641" display="http://www.usharbormaster.com/secure/auxview.cfm?recordid=29146" xr:uid="{4AB605E6-C7DB-43B3-8621-12B6B2AE5D22}"/>
    <hyperlink ref="F659" r:id="rId2642" display="http://maps.google.com/?output=embed&amp;q=41.74528333,-70.70980000" xr:uid="{D16B5BA0-E12D-4437-91E2-29D8F3230A72}"/>
    <hyperlink ref="G659" r:id="rId2643" display="http://maps.google.com/?output=embed&amp;q=41.74528333,-70.70980000" xr:uid="{75617DE7-A603-4ECA-AEB3-2DE10C33D0D0}"/>
    <hyperlink ref="P659" r:id="rId2644" display="http://www.usharbormaster.com/secure/AuxAidReport_new.cfm?id=29146" xr:uid="{9AF1A68A-1E95-49C6-B229-FFC228C4EC6E}"/>
    <hyperlink ref="E660" r:id="rId2645" display="http://www.usharbormaster.com/secure/auxview.cfm?recordid=41282" xr:uid="{B525921C-DE24-435C-8727-23F06FE92D90}"/>
    <hyperlink ref="F660" r:id="rId2646" display="http://maps.google.com/?output=embed&amp;q=41.69852583,-70.73940500" xr:uid="{EF4910CD-BCB6-4710-98B3-403FD567A5D5}"/>
    <hyperlink ref="G660" r:id="rId2647" display="http://maps.google.com/?output=embed&amp;q=41.69852583,-70.73940500" xr:uid="{25A6226F-D933-4BAA-8DE3-07DEAEB9967B}"/>
    <hyperlink ref="P660" r:id="rId2648" display="http://www.usharbormaster.com/secure/AuxAidReport_new.cfm?id=41282" xr:uid="{C6BDE832-AA36-4C0B-B53D-6DDAFBDFECF2}"/>
    <hyperlink ref="E661" r:id="rId2649" display="http://www.usharbormaster.com/secure/auxview.cfm?recordid=28855" xr:uid="{B700DD70-C8CD-43F3-A570-A4BEAB2EA387}"/>
    <hyperlink ref="F661" r:id="rId2650" display="http://maps.google.com/?output=embed&amp;q=41.69985000,-70.74336667" xr:uid="{CCFF4A31-BA25-4482-936A-F3C9C84A864B}"/>
    <hyperlink ref="G661" r:id="rId2651" display="http://maps.google.com/?output=embed&amp;q=41.69985000,-70.74336667" xr:uid="{65361E1C-B857-4EA8-9D65-1265D4804161}"/>
    <hyperlink ref="P661" r:id="rId2652" display="http://www.usharbormaster.com/secure/AuxAidReport_new.cfm?id=28855" xr:uid="{D1E9A40F-6168-4A9A-872C-A5380D9893E1}"/>
    <hyperlink ref="E662" r:id="rId2653" display="http://www.usharbormaster.com/secure/auxview.cfm?recordid=28048" xr:uid="{215D9B92-4B55-4985-A05F-D45E08AD267A}"/>
    <hyperlink ref="F662" r:id="rId2654" display="http://maps.google.com/?output=embed&amp;q=41.69413889,-69.93575000" xr:uid="{31194142-7F06-491D-8CBB-92B7EB3008A4}"/>
    <hyperlink ref="G662" r:id="rId2655" display="http://maps.google.com/?output=embed&amp;q=41.69413889,-69.93575000" xr:uid="{AB4CE823-2574-4532-9C45-E4C3A3AEA491}"/>
    <hyperlink ref="P662" r:id="rId2656" display="http://www.usharbormaster.com/secure/AuxAidReport_new.cfm?id=28048" xr:uid="{3436B648-F8DC-47CC-89D5-E490987F14B7}"/>
    <hyperlink ref="E663" r:id="rId2657" display="http://www.usharbormaster.com/secure/auxview.cfm?recordid=28049" xr:uid="{14C54488-78FA-4434-B2EC-248F9720FF02}"/>
    <hyperlink ref="F663" r:id="rId2658" display="http://maps.google.com/?output=embed&amp;q=41.69522222,-69.93647222" xr:uid="{68263474-0551-48B0-8BE1-18F6F62BCB29}"/>
    <hyperlink ref="G663" r:id="rId2659" display="http://maps.google.com/?output=embed&amp;q=41.69522222,-69.93647222" xr:uid="{E03F8689-E194-424E-8CC6-467316C6AED5}"/>
    <hyperlink ref="P663" r:id="rId2660" display="http://www.usharbormaster.com/secure/AuxAidReport_new.cfm?id=28049" xr:uid="{EE08E4EE-929E-4B72-9DC7-298F310CB0B7}"/>
    <hyperlink ref="E664" r:id="rId2661" display="http://www.usharbormaster.com/secure/auxview.cfm?recordid=28050" xr:uid="{783533CA-6B54-4225-BA0B-E85FC6E299A1}"/>
    <hyperlink ref="F664" r:id="rId2662" display="http://maps.google.com/?output=embed&amp;q=41.69644444,-69.93800000" xr:uid="{70CA0296-7300-4237-A5E8-EFF72509E289}"/>
    <hyperlink ref="G664" r:id="rId2663" display="http://maps.google.com/?output=embed&amp;q=41.69644444,-69.93800000" xr:uid="{38A52B54-322B-435F-B16C-40C6BFA25A75}"/>
    <hyperlink ref="P664" r:id="rId2664" display="http://www.usharbormaster.com/secure/AuxAidReport_new.cfm?id=28050" xr:uid="{F3D2BDF1-BB63-40FB-98BF-3EA60B41F940}"/>
    <hyperlink ref="E665" r:id="rId2665" display="http://www.usharbormaster.com/secure/auxview.cfm?recordid=28051" xr:uid="{9C8B80F0-269A-4435-BB8F-6F6B904541B2}"/>
    <hyperlink ref="F665" r:id="rId2666" display="http://maps.google.com/?output=embed&amp;q=41.69744444,-69.94294444" xr:uid="{2C6023D7-545A-4BCB-8A1F-32535B7DFD8E}"/>
    <hyperlink ref="G665" r:id="rId2667" display="http://maps.google.com/?output=embed&amp;q=41.69744444,-69.94294444" xr:uid="{F52AC194-174F-4403-9331-B09FEB9F4169}"/>
    <hyperlink ref="P665" r:id="rId2668" display="http://www.usharbormaster.com/secure/AuxAidReport_new.cfm?id=28051" xr:uid="{5C417734-5E8D-44DF-9FF7-1492F623DBF4}"/>
    <hyperlink ref="E666" r:id="rId2669" display="http://www.usharbormaster.com/secure/auxview.cfm?recordid=28052" xr:uid="{AB54EBCF-E4C7-4E75-A330-751E6F8515CF}"/>
    <hyperlink ref="F666" r:id="rId2670" display="http://maps.google.com/?output=embed&amp;q=41.69997222,-69.94233333" xr:uid="{F9019AB6-C8B2-4E0C-A775-7150DC6CF596}"/>
    <hyperlink ref="G666" r:id="rId2671" display="http://maps.google.com/?output=embed&amp;q=41.69997222,-69.94233333" xr:uid="{422F32C9-A99E-4F62-8954-9B3477345BB9}"/>
    <hyperlink ref="P666" r:id="rId2672" display="http://www.usharbormaster.com/secure/AuxAidReport_new.cfm?id=28052" xr:uid="{07DEB5D9-5FFD-47BA-871C-A0509B0102D6}"/>
    <hyperlink ref="E667" r:id="rId2673" display="http://www.usharbormaster.com/secure/auxview.cfm?recordid=28053" xr:uid="{B5341AC1-E5E7-4EF0-8554-14D957F9FBF8}"/>
    <hyperlink ref="F667" r:id="rId2674" display="http://maps.google.com/?output=embed&amp;q=41.70230556,-69.94280556" xr:uid="{263983AA-D9DF-4498-835E-982546562462}"/>
    <hyperlink ref="G667" r:id="rId2675" display="http://maps.google.com/?output=embed&amp;q=41.70230556,-69.94280556" xr:uid="{7698AA1D-0609-4B60-93F3-FECC83CF07F7}"/>
    <hyperlink ref="P667" r:id="rId2676" display="http://www.usharbormaster.com/secure/AuxAidReport_new.cfm?id=28053" xr:uid="{DCDA6F94-6055-42CC-BD0B-3B8A83BCAA32}"/>
    <hyperlink ref="E668" r:id="rId2677" display="http://www.usharbormaster.com/secure/auxview.cfm?recordid=28054" xr:uid="{C234588A-25A8-4921-942D-30578D093F8D}"/>
    <hyperlink ref="F668" r:id="rId2678" display="http://maps.google.com/?output=embed&amp;q=41.70922222,-69.94577778" xr:uid="{54D3CA22-C383-4BC2-A717-2253113D5C77}"/>
    <hyperlink ref="G668" r:id="rId2679" display="http://maps.google.com/?output=embed&amp;q=41.70922222,-69.94577778" xr:uid="{109F505A-FDA8-4CD4-8021-BA58D5A97488}"/>
    <hyperlink ref="P668" r:id="rId2680" display="http://www.usharbormaster.com/secure/AuxAidReport_new.cfm?id=28054" xr:uid="{16439973-934D-4D94-AC34-64235A6B3360}"/>
    <hyperlink ref="E669" r:id="rId2681" display="http://www.usharbormaster.com/secure/auxview.cfm?recordid=28055" xr:uid="{07DDE480-54C3-4B81-B112-3C52CE1E42E6}"/>
    <hyperlink ref="F669" r:id="rId2682" display="http://maps.google.com/?output=embed&amp;q=41.70972222,-69.96416667" xr:uid="{852DD55F-0764-4DCA-983C-26B219E2EC6D}"/>
    <hyperlink ref="G669" r:id="rId2683" display="http://maps.google.com/?output=embed&amp;q=41.70972222,-69.96416667" xr:uid="{33DE5DD1-498F-4C9A-8DD2-EEFB45E3B5FE}"/>
    <hyperlink ref="P669" r:id="rId2684" display="http://www.usharbormaster.com/secure/AuxAidReport_new.cfm?id=28055" xr:uid="{360EE3FD-1C64-4C66-9F0A-F4507CEB03C6}"/>
    <hyperlink ref="E670" r:id="rId2685" display="http://www.usharbormaster.com/secure/auxview.cfm?recordid=28056" xr:uid="{C96A3B46-E40D-4D80-A636-8CB170334509}"/>
    <hyperlink ref="F670" r:id="rId2686" display="http://maps.google.com/?output=embed&amp;q=41.71275000,-69.96600000" xr:uid="{F17C9A54-3575-4F71-9DA0-407FD9860FDE}"/>
    <hyperlink ref="G670" r:id="rId2687" display="http://maps.google.com/?output=embed&amp;q=41.71275000,-69.96600000" xr:uid="{EB1758BE-8047-4B71-B329-487398E2BF93}"/>
    <hyperlink ref="P670" r:id="rId2688" display="http://www.usharbormaster.com/secure/AuxAidReport_new.cfm?id=28056" xr:uid="{682057CD-C06F-40D0-830D-BF270A109BE1}"/>
    <hyperlink ref="E671" r:id="rId2689" display="http://www.usharbormaster.com/secure/auxview.cfm?recordid=28058" xr:uid="{25DECA1F-3714-41D6-861F-C8CDB85D69AA}"/>
    <hyperlink ref="F671" r:id="rId2690" display="http://maps.google.com/?output=embed&amp;q=41.70927778,-69.95172222" xr:uid="{3B897089-A297-4E92-A770-94C1C4A84CF1}"/>
    <hyperlink ref="G671" r:id="rId2691" display="http://maps.google.com/?output=embed&amp;q=41.70927778,-69.95172222" xr:uid="{51FCA654-1655-40E7-A0FB-A7F7C8D606FD}"/>
    <hyperlink ref="P671" r:id="rId2692" display="http://www.usharbormaster.com/secure/AuxAidReport_new.cfm?id=28058" xr:uid="{DED095CD-5DC9-4E7A-9BF3-B061B49CAA07}"/>
    <hyperlink ref="E672" r:id="rId2693" display="http://www.usharbormaster.com/secure/auxview.cfm?recordid=28059" xr:uid="{2D2735DC-A2A2-4C90-9C8B-5123E546D82F}"/>
    <hyperlink ref="F672" r:id="rId2694" display="http://maps.google.com/?output=embed&amp;q=41.71100000,-69.95591667" xr:uid="{FD9500A3-3A24-4908-970A-294E8F6125F7}"/>
    <hyperlink ref="G672" r:id="rId2695" display="http://maps.google.com/?output=embed&amp;q=41.71100000,-69.95591667" xr:uid="{0414083B-E69F-4B62-B734-E310C0EAE11E}"/>
    <hyperlink ref="P672" r:id="rId2696" display="http://www.usharbormaster.com/secure/AuxAidReport_new.cfm?id=28059" xr:uid="{1D56B5D2-DD38-41A8-B958-177B1CA2F1A7}"/>
    <hyperlink ref="E673" r:id="rId2697" display="http://www.usharbormaster.com/secure/auxview.cfm?recordid=28060" xr:uid="{36A39823-0E44-438D-A8D7-A6545321D8CB}"/>
    <hyperlink ref="F673" r:id="rId2698" display="http://maps.google.com/?output=embed&amp;q=41.71161111,-69.96055556" xr:uid="{00B2C398-F133-4095-974F-5620B7F67D4E}"/>
    <hyperlink ref="G673" r:id="rId2699" display="http://maps.google.com/?output=embed&amp;q=41.71161111,-69.96055556" xr:uid="{DE001A8B-7E94-437C-A025-ED43D0978FAB}"/>
    <hyperlink ref="P673" r:id="rId2700" display="http://www.usharbormaster.com/secure/AuxAidReport_new.cfm?id=28060" xr:uid="{0FC8A23D-E3ED-4D97-96E5-1465273F44E1}"/>
    <hyperlink ref="E674" r:id="rId2701" display="http://www.usharbormaster.com/secure/auxview.cfm?recordid=28061" xr:uid="{B06B731E-4C4E-4DCE-857C-29A8A8DCCC58}"/>
    <hyperlink ref="F674" r:id="rId2702" display="http://maps.google.com/?output=embed&amp;q=41.71375000,-69.96211111" xr:uid="{7733AE7E-E3B0-435A-80A2-CE975D8A2A48}"/>
    <hyperlink ref="G674" r:id="rId2703" display="http://maps.google.com/?output=embed&amp;q=41.71375000,-69.96211111" xr:uid="{E7F17BF7-21FA-466C-AD38-943A4519479A}"/>
    <hyperlink ref="P674" r:id="rId2704" display="http://www.usharbormaster.com/secure/AuxAidReport_new.cfm?id=28061" xr:uid="{6D90ED85-C02B-411F-A2D6-5B37768A30C9}"/>
    <hyperlink ref="E675" r:id="rId2705" display="http://www.usharbormaster.com/secure/auxview.cfm?recordid=28062" xr:uid="{F3A61CDD-C554-4284-89E4-3C7432B882A1}"/>
    <hyperlink ref="F675" r:id="rId2706" display="http://maps.google.com/?output=embed&amp;q=41.71613889,-69.96263889" xr:uid="{BA3CED7E-28ED-40C9-96EE-F97321242483}"/>
    <hyperlink ref="G675" r:id="rId2707" display="http://maps.google.com/?output=embed&amp;q=41.71613889,-69.96263889" xr:uid="{ABAA40C5-6BE1-4040-8C73-303FA982F230}"/>
    <hyperlink ref="P675" r:id="rId2708" display="http://www.usharbormaster.com/secure/AuxAidReport_new.cfm?id=28062" xr:uid="{97EF7417-A7EA-437F-B0F8-DF67A0FF0897}"/>
    <hyperlink ref="E676" r:id="rId2709" display="http://www.usharbormaster.com/secure/auxview.cfm?recordid=28063" xr:uid="{1CC0B731-72E6-4B0A-84EF-A6780D4CC008}"/>
    <hyperlink ref="F676" r:id="rId2710" display="http://maps.google.com/?output=embed&amp;q=41.71938889,-69.96350000" xr:uid="{7FB7C0B3-CBCB-4DF4-9F92-ED2302320D51}"/>
    <hyperlink ref="G676" r:id="rId2711" display="http://maps.google.com/?output=embed&amp;q=41.71938889,-69.96350000" xr:uid="{AAEEFB4D-4EC9-40C6-AEB1-B2E0B13A698C}"/>
    <hyperlink ref="P676" r:id="rId2712" display="http://www.usharbormaster.com/secure/AuxAidReport_new.cfm?id=28063" xr:uid="{E6DEBB41-402E-4D8B-AED5-BF93A575DFEF}"/>
    <hyperlink ref="E677" r:id="rId2713" display="http://www.usharbormaster.com/secure/auxview.cfm?recordid=28064" xr:uid="{57487DFB-B2C1-447C-8874-D263DF43810F}"/>
    <hyperlink ref="F677" r:id="rId2714" display="http://maps.google.com/?output=embed&amp;q=41.72430556,-69.96547222" xr:uid="{92A1560E-1F05-4E53-965E-1E3F7F0127DE}"/>
    <hyperlink ref="G677" r:id="rId2715" display="http://maps.google.com/?output=embed&amp;q=41.72430556,-69.96547222" xr:uid="{A3573EC0-E7DF-4314-8EF6-8C72FF65E54C}"/>
    <hyperlink ref="P677" r:id="rId2716" display="http://www.usharbormaster.com/secure/AuxAidReport_new.cfm?id=28064" xr:uid="{3C314296-2E9F-4688-A61B-33B27D3CB2CC}"/>
    <hyperlink ref="E678" r:id="rId2717" display="http://www.usharbormaster.com/secure/auxview.cfm?recordid=28065" xr:uid="{6FF0AE04-8036-44AC-BAFE-D5528AA3E6BC}"/>
    <hyperlink ref="F678" r:id="rId2718" display="http://maps.google.com/?output=embed&amp;q=41.72394444,-69.96747222" xr:uid="{9F6F12D1-973E-4040-A6C9-5DE97E44A20A}"/>
    <hyperlink ref="G678" r:id="rId2719" display="http://maps.google.com/?output=embed&amp;q=41.72394444,-69.96747222" xr:uid="{44E82BB6-A940-403A-B713-A36B9F7F57B4}"/>
    <hyperlink ref="P678" r:id="rId2720" display="http://www.usharbormaster.com/secure/AuxAidReport_new.cfm?id=28065" xr:uid="{B87D599A-526D-4F5C-A5F5-6356350376C3}"/>
    <hyperlink ref="E679" r:id="rId2721" display="http://www.usharbormaster.com/secure/auxview.cfm?recordid=28066" xr:uid="{F74B8D51-6E7B-4EFB-9641-C080E3C5B892}"/>
    <hyperlink ref="F679" r:id="rId2722" display="http://maps.google.com/?output=embed&amp;q=41.72316667,-69.97000000" xr:uid="{B6C414AF-9174-4FCA-A24B-6CBE864201DB}"/>
    <hyperlink ref="G679" r:id="rId2723" display="http://maps.google.com/?output=embed&amp;q=41.72316667,-69.97000000" xr:uid="{E173F129-3AA8-4E7C-9D60-1A5F358B0698}"/>
    <hyperlink ref="P679" r:id="rId2724" display="http://www.usharbormaster.com/secure/AuxAidReport_new.cfm?id=28066" xr:uid="{FFB4FDDA-B026-4164-A9D7-021C6D8665E4}"/>
    <hyperlink ref="E680" r:id="rId2725" display="http://www.usharbormaster.com/secure/auxview.cfm?recordid=28067" xr:uid="{E2405334-ED25-42C8-A71A-94825F9DC7E8}"/>
    <hyperlink ref="F680" r:id="rId2726" display="http://maps.google.com/?output=embed&amp;q=41.72380556,-69.97280556" xr:uid="{2E85A4E0-3022-49E2-88AA-E6F64D9A9BDD}"/>
    <hyperlink ref="G680" r:id="rId2727" display="http://maps.google.com/?output=embed&amp;q=41.72380556,-69.97280556" xr:uid="{E2D773B6-F306-4EFE-B38B-852E75226EFA}"/>
    <hyperlink ref="P680" r:id="rId2728" display="http://www.usharbormaster.com/secure/AuxAidReport_new.cfm?id=28067" xr:uid="{26E073AE-CA54-48E1-A8DB-AAC2084BCECD}"/>
    <hyperlink ref="E681" r:id="rId2729" display="http://www.usharbormaster.com/secure/auxview.cfm?recordid=28068" xr:uid="{B0F59E62-EF99-4B1D-B635-5D4D6718F421}"/>
    <hyperlink ref="F681" r:id="rId2730" display="http://maps.google.com/?output=embed&amp;q=41.72369444,-69.97330556" xr:uid="{129E9D79-3180-43CD-8A25-7B3E7651E34B}"/>
    <hyperlink ref="G681" r:id="rId2731" display="http://maps.google.com/?output=embed&amp;q=41.72369444,-69.97330556" xr:uid="{BBAFD270-9922-4CC8-9814-71D7DCCF33FA}"/>
    <hyperlink ref="P681" r:id="rId2732" display="http://www.usharbormaster.com/secure/AuxAidReport_new.cfm?id=28068" xr:uid="{BE62A56B-5E95-488C-B229-0613B480C70C}"/>
    <hyperlink ref="E682" r:id="rId2733" display="http://www.usharbormaster.com/secure/auxview.cfm?recordid=28069" xr:uid="{9E5A8127-5E42-479B-B2A2-A7F4BF8D7286}"/>
    <hyperlink ref="F682" r:id="rId2734" display="http://maps.google.com/?output=embed&amp;q=41.72336111,-69.97100000" xr:uid="{7ED33930-664B-4592-AAB1-D2CBB4FE2F30}"/>
    <hyperlink ref="G682" r:id="rId2735" display="http://maps.google.com/?output=embed&amp;q=41.72336111,-69.97100000" xr:uid="{643F3EFD-4AE7-41F4-A56B-146B3D2DD046}"/>
    <hyperlink ref="P682" r:id="rId2736" display="http://www.usharbormaster.com/secure/AuxAidReport_new.cfm?id=28069" xr:uid="{F504B663-124D-4053-A901-94C8A9229627}"/>
    <hyperlink ref="E683" r:id="rId2737" display="http://www.usharbormaster.com/secure/auxview.cfm?recordid=28070" xr:uid="{989B8B8A-D15B-4840-9306-F67F856152C3}"/>
    <hyperlink ref="F683" r:id="rId2738" display="http://maps.google.com/?output=embed&amp;q=41.72330556,-69.97347222" xr:uid="{98C77818-B468-42F4-8152-619974CA4C99}"/>
    <hyperlink ref="G683" r:id="rId2739" display="http://maps.google.com/?output=embed&amp;q=41.72330556,-69.97347222" xr:uid="{3DBA42FA-2B9A-4E20-8C86-1970EAFF6274}"/>
    <hyperlink ref="P683" r:id="rId2740" display="http://www.usharbormaster.com/secure/AuxAidReport_new.cfm?id=28070" xr:uid="{99657DAE-34E8-4887-B04F-0E6C0008D663}"/>
    <hyperlink ref="E684" r:id="rId2741" display="http://www.usharbormaster.com/secure/auxview.cfm?recordid=28071" xr:uid="{B5BD44FF-C1A3-45EA-ABAD-DB4D8E95B5EB}"/>
    <hyperlink ref="F684" r:id="rId2742" display="http://maps.google.com/?output=embed&amp;q=41.72383333,-69.97372222" xr:uid="{6A31D7BF-ED3F-4853-8EA5-2781D9E8BBD0}"/>
    <hyperlink ref="G684" r:id="rId2743" display="http://maps.google.com/?output=embed&amp;q=41.72383333,-69.97372222" xr:uid="{CFDB24FC-0AFF-46A1-86E1-A902D6421944}"/>
    <hyperlink ref="P684" r:id="rId2744" display="http://www.usharbormaster.com/secure/AuxAidReport_new.cfm?id=28071" xr:uid="{6AB69B3C-10E5-41F2-9238-15C864AAEA97}"/>
    <hyperlink ref="E685" r:id="rId2745" display="http://www.usharbormaster.com/secure/auxview.cfm?recordid=28044" xr:uid="{73A337F4-5C24-41A2-9CC3-3D4BAA76F76A}"/>
    <hyperlink ref="F685" r:id="rId2746" display="http://maps.google.com/?output=embed&amp;q=41.67916667,-69.94297222" xr:uid="{DB4AC573-EB66-43D9-A790-75B6D5747DA3}"/>
    <hyperlink ref="G685" r:id="rId2747" display="http://maps.google.com/?output=embed&amp;q=41.67916667,-69.94297222" xr:uid="{5C4314A9-1A21-4999-8E6C-C65A06575679}"/>
    <hyperlink ref="P685" r:id="rId2748" display="http://www.usharbormaster.com/secure/AuxAidReport_new.cfm?id=28044" xr:uid="{B911FD37-9979-493D-ACD3-8693660EE3F1}"/>
    <hyperlink ref="E686" r:id="rId2749" display="http://www.usharbormaster.com/secure/auxview.cfm?recordid=28045" xr:uid="{4D1C6C85-EC6D-4405-B6C0-6A7838D05CF8}"/>
    <hyperlink ref="F686" r:id="rId2750" display="http://maps.google.com/?output=embed&amp;q=41.68172222,-69.94080556" xr:uid="{88A09C77-2175-45A3-8B81-AF17204CB947}"/>
    <hyperlink ref="G686" r:id="rId2751" display="http://maps.google.com/?output=embed&amp;q=41.68172222,-69.94080556" xr:uid="{A363E2CF-BD79-46AB-9CB3-914B73BCF4C0}"/>
    <hyperlink ref="P686" r:id="rId2752" display="http://www.usharbormaster.com/secure/AuxAidReport_new.cfm?id=28045" xr:uid="{CA2E17C8-72B1-4346-9CD3-8AFCB7C8A5D8}"/>
    <hyperlink ref="E687" r:id="rId2753" display="http://www.usharbormaster.com/secure/auxview.cfm?recordid=28046" xr:uid="{BE97A207-5AF1-4D44-A296-8D881F4BE400}"/>
    <hyperlink ref="F687" r:id="rId2754" display="http://maps.google.com/?output=embed&amp;q=41.68480556,-69.93897222" xr:uid="{F1A514C4-197F-4331-B32E-EFC454F99540}"/>
    <hyperlink ref="G687" r:id="rId2755" display="http://maps.google.com/?output=embed&amp;q=41.68480556,-69.93897222" xr:uid="{7DE6C141-0CC6-48C5-AB18-6B94477ABDDC}"/>
    <hyperlink ref="P687" r:id="rId2756" display="http://www.usharbormaster.com/secure/AuxAidReport_new.cfm?id=28046" xr:uid="{703218BE-BE03-48FE-9DAF-7C4543E94436}"/>
    <hyperlink ref="E688" r:id="rId2757" display="http://www.usharbormaster.com/secure/auxview.cfm?recordid=28047" xr:uid="{CCC6CD0D-20F3-4D3D-BDA2-8FBB1CF38A11}"/>
    <hyperlink ref="F688" r:id="rId2758" display="http://maps.google.com/?output=embed&amp;q=41.69044444,-69.93830556" xr:uid="{8814FC53-5C19-4B92-8F2E-5C70889B0CEF}"/>
    <hyperlink ref="G688" r:id="rId2759" display="http://maps.google.com/?output=embed&amp;q=41.69044444,-69.93830556" xr:uid="{F1445A09-4493-4B80-AF7B-AF2A628E8098}"/>
    <hyperlink ref="P688" r:id="rId2760" display="http://www.usharbormaster.com/secure/AuxAidReport_new.cfm?id=28047" xr:uid="{02CD9C50-A8DD-4ABA-A730-29169B5EC797}"/>
    <hyperlink ref="E689" r:id="rId2761" display="http://www.usharbormaster.com/secure/auxview.cfm?recordid=28074" xr:uid="{A8E38E3A-2F79-4BE2-B387-C1731EE22B4F}"/>
    <hyperlink ref="F689" r:id="rId2762" display="http://maps.google.com/?output=embed&amp;q=41.71283333,-69.96269444" xr:uid="{ADB6AB1F-FFAE-460A-A20A-7E5F6F4CEB2D}"/>
    <hyperlink ref="G689" r:id="rId2763" display="http://maps.google.com/?output=embed&amp;q=41.71283333,-69.96269444" xr:uid="{24A15811-C9DB-46F8-B3CE-4C68B38BE4A0}"/>
    <hyperlink ref="P689" r:id="rId2764" display="http://www.usharbormaster.com/secure/AuxAidReport_new.cfm?id=28074" xr:uid="{7983FF33-5074-4883-AB1E-DC1DA35431CA}"/>
    <hyperlink ref="E690" r:id="rId2765" display="http://www.usharbormaster.com/secure/auxview.cfm?recordid=29097" xr:uid="{452875C9-FE1B-4C47-80A5-4687B7BED620}"/>
    <hyperlink ref="F690" r:id="rId2766" display="http://maps.google.com/?output=embed&amp;q=41.70106667,-70.62635000" xr:uid="{A7868A4E-8DFA-49DE-8EA3-077767504C9D}"/>
    <hyperlink ref="G690" r:id="rId2767" display="http://maps.google.com/?output=embed&amp;q=41.70106667,-70.62635000" xr:uid="{5ED8FDFD-A23F-4FC4-984E-5882EAF159C3}"/>
    <hyperlink ref="P690" r:id="rId2768" display="http://www.usharbormaster.com/secure/AuxAidReport_new.cfm?id=29097" xr:uid="{3101D652-93F4-402A-B7B9-F34FC1914C53}"/>
    <hyperlink ref="E691" r:id="rId2769" display="http://www.usharbormaster.com/secure/auxview.cfm?recordid=29095" xr:uid="{BB9ACD9E-66E7-4E11-8320-944D82E6CB70}"/>
    <hyperlink ref="F691" r:id="rId2770" display="http://maps.google.com/?output=embed&amp;q=41.70320000,-70.62483333" xr:uid="{75326E03-8180-47F8-8CE2-414A09BC26E5}"/>
    <hyperlink ref="G691" r:id="rId2771" display="http://maps.google.com/?output=embed&amp;q=41.70320000,-70.62483333" xr:uid="{18AA45AF-5E9D-4053-AB34-C9B37AFD2FED}"/>
    <hyperlink ref="P691" r:id="rId2772" display="http://www.usharbormaster.com/secure/AuxAidReport_new.cfm?id=29095" xr:uid="{5805A09F-5532-412B-BCD9-1B4CA9B23FB7}"/>
    <hyperlink ref="E692" r:id="rId2773" display="http://www.usharbormaster.com/secure/auxview.cfm?recordid=24032" xr:uid="{1FE05295-634B-4C65-9D26-5B25A05C7073}"/>
    <hyperlink ref="F692" r:id="rId2774" display="http://maps.google.com/?output=embed&amp;q=41.70053333,-70.62426667" xr:uid="{7697FC05-F094-4B5C-892D-5767717444A3}"/>
    <hyperlink ref="G692" r:id="rId2775" display="http://maps.google.com/?output=embed&amp;q=41.70053333,-70.62426667" xr:uid="{3F71CF16-FBF5-4E6F-9904-F91CCD55FF47}"/>
    <hyperlink ref="P692" r:id="rId2776" display="http://www.usharbormaster.com/secure/AuxAidReport_new.cfm?id=24032" xr:uid="{B1987FEA-6CF3-4394-BA4E-692DFD498907}"/>
    <hyperlink ref="E693" r:id="rId2777" display="http://www.usharbormaster.com/secure/auxview.cfm?recordid=28445" xr:uid="{72C25554-8685-43BA-9E7B-DA7880013DC2}"/>
    <hyperlink ref="F693" r:id="rId2778" display="http://maps.google.com/?output=embed&amp;q=41.73637222,-70.65110556" xr:uid="{E28A73EB-6985-442D-AC9E-F355BC0BDAE5}"/>
    <hyperlink ref="G693" r:id="rId2779" display="http://maps.google.com/?output=embed&amp;q=41.73637222,-70.65110556" xr:uid="{6783FF09-C5AA-4303-B3D3-7A76E54EA231}"/>
    <hyperlink ref="P693" r:id="rId2780" display="http://www.usharbormaster.com/secure/AuxAidReport_new.cfm?id=28445" xr:uid="{182268D3-E363-4BD4-B4AA-38359FB081EE}"/>
    <hyperlink ref="E694" r:id="rId2781" display="http://www.usharbormaster.com/secure/auxview.cfm?recordid=28444" xr:uid="{6408599A-28A6-4283-817B-5813CF959C34}"/>
    <hyperlink ref="F694" r:id="rId2782" display="http://maps.google.com/?output=embed&amp;q=41.73633056,-70.65046111" xr:uid="{54ABBC2B-58F2-4C99-92E1-5E98D2D145AA}"/>
    <hyperlink ref="G694" r:id="rId2783" display="http://maps.google.com/?output=embed&amp;q=41.73633056,-70.65046111" xr:uid="{71D53DCE-5342-4D7B-92E8-08FF157741FC}"/>
    <hyperlink ref="P694" r:id="rId2784" display="http://www.usharbormaster.com/secure/AuxAidReport_new.cfm?id=28444" xr:uid="{7F3CB0F6-986E-4A61-AFBE-561CF032631B}"/>
    <hyperlink ref="E695" r:id="rId2785" display="http://www.usharbormaster.com/secure/auxview.cfm?recordid=35537" xr:uid="{10827278-67E3-469A-BAEC-894FC0023B1A}"/>
    <hyperlink ref="F695" r:id="rId2786" display="http://maps.google.com/?output=embed&amp;q=41.30519444,-70.02655556" xr:uid="{AE680100-D266-40C6-B040-4B8064D48E33}"/>
    <hyperlink ref="G695" r:id="rId2787" display="http://maps.google.com/?output=embed&amp;q=41.30519444,-70.02655556" xr:uid="{B3639AE5-A941-4442-9075-16B83784D84F}"/>
    <hyperlink ref="P695" r:id="rId2788" display="http://www.usharbormaster.com/secure/AuxAidReport_new.cfm?id=35537" xr:uid="{09BD3D93-463B-4F5E-A821-FA75A65BA276}"/>
    <hyperlink ref="E696" r:id="rId2789" display="http://www.usharbormaster.com/secure/auxview.cfm?recordid=28701" xr:uid="{15E16B1E-8881-4EFC-A102-797F2538F334}"/>
    <hyperlink ref="F696" r:id="rId2790" display="http://maps.google.com/?output=embed&amp;q=41.30522222,-70.02658333" xr:uid="{07E796EC-BF96-4FBF-99FE-98BD60559E98}"/>
    <hyperlink ref="G696" r:id="rId2791" display="http://maps.google.com/?output=embed&amp;q=41.30522222,-70.02658333" xr:uid="{0114CCFF-EFB7-46DF-9B9A-F21B32A0DA70}"/>
    <hyperlink ref="P696" r:id="rId2792" display="http://www.usharbormaster.com/secure/AuxAidReport_new.cfm?id=28701" xr:uid="{45A3B01F-0B77-4D24-9EA7-720894239340}"/>
    <hyperlink ref="E697" r:id="rId2793" display="http://www.usharbormaster.com/secure/auxview.cfm?recordid=30662" xr:uid="{06717BA0-D311-410A-904E-5224A0853191}"/>
    <hyperlink ref="F697" r:id="rId2794" display="http://maps.google.com/?output=embed&amp;q=41.30572222,-70.02502778" xr:uid="{C6CF47E7-5D48-4373-97BF-D4249D22A949}"/>
    <hyperlink ref="G697" r:id="rId2795" display="http://maps.google.com/?output=embed&amp;q=41.30572222,-70.02502778" xr:uid="{044B3DF7-B818-4743-B63C-BD409BE18976}"/>
    <hyperlink ref="P697" r:id="rId2796" display="http://www.usharbormaster.com/secure/AuxAidReport_new.cfm?id=30662" xr:uid="{98F9F1C2-4E6E-4B99-B2F9-51585DD4E1DA}"/>
    <hyperlink ref="E698" r:id="rId2797" display="http://www.usharbormaster.com/secure/auxview.cfm?recordid=30663" xr:uid="{0CAF9A6D-49DA-4CC5-8B57-CD8D79ADCA33}"/>
    <hyperlink ref="F698" r:id="rId2798" display="http://maps.google.com/?output=embed&amp;q=41.30552778,-70.02327778" xr:uid="{6545761C-2682-4F66-BA0A-B42A6528EB30}"/>
    <hyperlink ref="G698" r:id="rId2799" display="http://maps.google.com/?output=embed&amp;q=41.30552778,-70.02327778" xr:uid="{F3A54478-8201-4C3D-98C0-25B21533C8E9}"/>
    <hyperlink ref="P698" r:id="rId2800" display="http://www.usharbormaster.com/secure/AuxAidReport_new.cfm?id=30663" xr:uid="{0BEFED48-8077-4B00-B50C-9ACC25E50D35}"/>
    <hyperlink ref="E699" r:id="rId2801" display="http://www.usharbormaster.com/secure/auxview.cfm?recordid=28702" xr:uid="{CE0A63D9-ACB1-496D-AE66-4BABCABBEF3A}"/>
    <hyperlink ref="F699" r:id="rId2802" display="http://maps.google.com/?output=embed&amp;q=41.30466667,-70.02666667" xr:uid="{0D8A998C-6312-4372-83BB-69278BB8C772}"/>
    <hyperlink ref="G699" r:id="rId2803" display="http://maps.google.com/?output=embed&amp;q=41.30466667,-70.02666667" xr:uid="{DA749CC4-2E86-4DB7-AF43-426B9966314D}"/>
    <hyperlink ref="P699" r:id="rId2804" display="http://www.usharbormaster.com/secure/AuxAidReport_new.cfm?id=28702" xr:uid="{86BDE481-4A8F-449D-ADFF-4702A7AA8124}"/>
    <hyperlink ref="E700" r:id="rId2805" display="http://www.usharbormaster.com/secure/auxview.cfm?recordid=28699" xr:uid="{A9FD85B3-8349-4F2F-84CD-6660EB9585E5}"/>
    <hyperlink ref="F700" r:id="rId2806" display="http://maps.google.com/?output=embed&amp;q=41.30541667,-70.02911111" xr:uid="{8C7DD919-33C6-48DB-AD44-E7BC044CFD48}"/>
    <hyperlink ref="G700" r:id="rId2807" display="http://maps.google.com/?output=embed&amp;q=41.30541667,-70.02911111" xr:uid="{78D5E52B-AF89-431B-B000-09B0150BB9AB}"/>
    <hyperlink ref="P700" r:id="rId2808" display="http://www.usharbormaster.com/secure/AuxAidReport_new.cfm?id=28699" xr:uid="{6DFC4DF3-DB19-4F50-8C19-FB4E690B1507}"/>
    <hyperlink ref="E701" r:id="rId2809" display="http://www.usharbormaster.com/secure/auxview.cfm?recordid=28700" xr:uid="{233AAF8F-0B30-44BA-AA20-58606C619E3D}"/>
    <hyperlink ref="F701" r:id="rId2810" display="http://maps.google.com/?output=embed&amp;q=41.30500000,-70.02694444" xr:uid="{FAA8A7A5-34FD-426C-8BA6-3E5F7F4E5179}"/>
    <hyperlink ref="G701" r:id="rId2811" display="http://maps.google.com/?output=embed&amp;q=41.30500000,-70.02694444" xr:uid="{C1F19A2D-9B09-45BE-9CF1-404BADDBB863}"/>
    <hyperlink ref="P701" r:id="rId2812" display="http://www.usharbormaster.com/secure/AuxAidReport_new.cfm?id=28700" xr:uid="{A6DCFAA5-596D-436F-B319-DB2797F76C08}"/>
    <hyperlink ref="E702" r:id="rId2813" display="http://www.usharbormaster.com/secure/auxview.cfm?recordid=26647" xr:uid="{1F89815A-F18C-496B-8ED8-E71692EC89A4}"/>
    <hyperlink ref="F702" r:id="rId2814" display="http://maps.google.com/?output=embed&amp;q=41.58651667,-70.44598333" xr:uid="{19A03202-D690-4FE4-9E0D-362106E85966}"/>
    <hyperlink ref="G702" r:id="rId2815" display="http://maps.google.com/?output=embed&amp;q=41.58651667,-70.44598333" xr:uid="{1809D3C5-8CCE-4FA3-8C87-F9B8B3BA5523}"/>
    <hyperlink ref="P702" r:id="rId2816" display="http://www.usharbormaster.com/secure/AuxAidReport_new.cfm?id=26647" xr:uid="{92486672-D417-4A9A-A81E-ABD90D42EBC1}"/>
    <hyperlink ref="E703" r:id="rId2817" display="http://www.usharbormaster.com/secure/auxview.cfm?recordid=26649" xr:uid="{4E76E042-9A4F-4350-9D3A-F268759313C5}"/>
    <hyperlink ref="F703" r:id="rId2818" display="http://maps.google.com/?output=embed&amp;q=41.58772778,-70.44684444" xr:uid="{9745BB41-7AA9-4116-855D-4BE1EC0C3DC8}"/>
    <hyperlink ref="G703" r:id="rId2819" display="http://maps.google.com/?output=embed&amp;q=41.58772778,-70.44684444" xr:uid="{2805BCA0-6344-4B37-85B7-7D987893E20B}"/>
    <hyperlink ref="P703" r:id="rId2820" display="http://www.usharbormaster.com/secure/AuxAidReport_new.cfm?id=26649" xr:uid="{93E1C954-0878-4076-9AE1-45A7054C856B}"/>
    <hyperlink ref="E704" r:id="rId2821" display="http://www.usharbormaster.com/secure/auxview.cfm?recordid=26650" xr:uid="{678ADFB2-2013-4D01-9AF7-C38CBEF2FC27}"/>
    <hyperlink ref="F704" r:id="rId2822" display="http://maps.google.com/?output=embed&amp;q=41.58799722,-70.44663056" xr:uid="{F4AC23DA-91BA-4277-9AA9-19AECCFD513E}"/>
    <hyperlink ref="G704" r:id="rId2823" display="http://maps.google.com/?output=embed&amp;q=41.58799722,-70.44663056" xr:uid="{FFE3EDBE-5790-48B1-BF8A-B51DB0A282E9}"/>
    <hyperlink ref="P704" r:id="rId2824" display="http://www.usharbormaster.com/secure/AuxAidReport_new.cfm?id=26650" xr:uid="{4F7432C9-DD02-450B-A9C6-80AC011BC2FA}"/>
    <hyperlink ref="E705" r:id="rId2825" display="http://www.usharbormaster.com/secure/auxview.cfm?recordid=26651" xr:uid="{58343326-63C7-4A66-BCCD-BDCA825E1F5B}"/>
    <hyperlink ref="F705" r:id="rId2826" display="http://maps.google.com/?output=embed&amp;q=41.58833333,-70.44741111" xr:uid="{92DE53C8-2776-444D-ACED-E7CA6DFFAB1D}"/>
    <hyperlink ref="G705" r:id="rId2827" display="http://maps.google.com/?output=embed&amp;q=41.58833333,-70.44741111" xr:uid="{A85964C2-D09A-4C24-A84D-BFC34929ACD0}"/>
    <hyperlink ref="P705" r:id="rId2828" display="http://www.usharbormaster.com/secure/AuxAidReport_new.cfm?id=26651" xr:uid="{E49871CF-72E1-4D18-8F14-B26CA6BC5C90}"/>
    <hyperlink ref="E706" r:id="rId2829" display="http://www.usharbormaster.com/secure/auxview.cfm?recordid=26655" xr:uid="{7CF593E2-A7E2-4DC4-B599-37D515298DFA}"/>
    <hyperlink ref="F706" r:id="rId2830" display="http://maps.google.com/?output=embed&amp;q=41.58712222,-70.45393889" xr:uid="{0BD7273F-012A-4558-A7AC-7E753F650B1B}"/>
    <hyperlink ref="G706" r:id="rId2831" display="http://maps.google.com/?output=embed&amp;q=41.58712222,-70.45393889" xr:uid="{1D2A00B1-58ED-4BB2-BCB8-9CF526503114}"/>
    <hyperlink ref="P706" r:id="rId2832" display="http://www.usharbormaster.com/secure/AuxAidReport_new.cfm?id=26655" xr:uid="{556F2BEC-B881-44FF-8520-05D972687D71}"/>
    <hyperlink ref="E707" r:id="rId2833" display="http://www.usharbormaster.com/secure/auxview.cfm?recordid=26656" xr:uid="{D9B79DF8-B210-43EE-A4EF-0F4E6766F2E1}"/>
    <hyperlink ref="F707" r:id="rId2834" display="http://maps.google.com/?output=embed&amp;q=41.58728333,-70.45403333" xr:uid="{BB4628A6-4B30-4632-8751-2C7DEC7AF60B}"/>
    <hyperlink ref="G707" r:id="rId2835" display="http://maps.google.com/?output=embed&amp;q=41.58728333,-70.45403333" xr:uid="{32749CFB-801B-4C0C-AE39-182C7E9C0BE8}"/>
    <hyperlink ref="P707" r:id="rId2836" display="http://www.usharbormaster.com/secure/AuxAidReport_new.cfm?id=26656" xr:uid="{8ADE9361-1D50-48E0-AEBD-314805AB3D17}"/>
    <hyperlink ref="E708" r:id="rId2837" display="http://www.usharbormaster.com/secure/auxview.cfm?recordid=26648" xr:uid="{35AD8AE9-620A-40ED-B14F-C24AD9C488EC}"/>
    <hyperlink ref="F708" r:id="rId2838" display="http://maps.google.com/?output=embed&amp;q=41.58666667,-70.44565000" xr:uid="{777E3058-2CCB-49FC-95E2-3840D6914549}"/>
    <hyperlink ref="G708" r:id="rId2839" display="http://maps.google.com/?output=embed&amp;q=41.58666667,-70.44565000" xr:uid="{D959E382-DBF7-4122-AE96-8BC1DD08B08C}"/>
    <hyperlink ref="P708" r:id="rId2840" display="http://www.usharbormaster.com/secure/AuxAidReport_new.cfm?id=26648" xr:uid="{72450ECF-1E90-4140-83AE-2BC1E7AC1343}"/>
    <hyperlink ref="E709" r:id="rId2841" display="http://www.usharbormaster.com/secure/auxview.cfm?recordid=26652" xr:uid="{833678EC-A4C3-4076-9671-96821B6AB2D2}"/>
    <hyperlink ref="F709" r:id="rId2842" display="http://maps.google.com/?output=embed&amp;q=41.58856111,-70.44712417" xr:uid="{A492AF7B-C4E0-4880-8B66-77A977B31E4C}"/>
    <hyperlink ref="G709" r:id="rId2843" display="http://maps.google.com/?output=embed&amp;q=41.58856111,-70.44712417" xr:uid="{2B8FA4D3-7F31-4D26-90D7-664C13E2F95D}"/>
    <hyperlink ref="P709" r:id="rId2844" display="http://www.usharbormaster.com/secure/AuxAidReport_new.cfm?id=26652" xr:uid="{EDEC7842-0ECF-49CD-8C7E-4B756EF4B33B}"/>
    <hyperlink ref="E710" r:id="rId2845" display="http://www.usharbormaster.com/secure/auxview.cfm?recordid=26653" xr:uid="{45FC5473-664D-4DFB-8F63-87E4A4A3BCA6}"/>
    <hyperlink ref="F710" r:id="rId2846" display="http://maps.google.com/?output=embed&amp;q=41.58878333,-70.44928333" xr:uid="{7CD82444-7A0A-4E23-9EBC-D81B5D0354B9}"/>
    <hyperlink ref="G710" r:id="rId2847" display="http://maps.google.com/?output=embed&amp;q=41.58878333,-70.44928333" xr:uid="{AFE8A3EF-58DF-42B8-8B1D-D03CE73830BE}"/>
    <hyperlink ref="P710" r:id="rId2848" display="http://www.usharbormaster.com/secure/AuxAidReport_new.cfm?id=26653" xr:uid="{BB5F7CA8-A069-433D-A3F4-F63B957120BE}"/>
    <hyperlink ref="E711" r:id="rId2849" display="http://www.usharbormaster.com/secure/auxview.cfm?recordid=26654" xr:uid="{B2EC6F37-2D64-412B-87BE-292DF8F6CD3A}"/>
    <hyperlink ref="F711" r:id="rId2850" display="http://maps.google.com/?output=embed&amp;q=41.58877222,-70.45171389" xr:uid="{F3C2AA1E-5FDC-4BAF-9F20-811E927BF7AF}"/>
    <hyperlink ref="G711" r:id="rId2851" display="http://maps.google.com/?output=embed&amp;q=41.58877222,-70.45171389" xr:uid="{56EF0E95-F762-4360-A071-BE2074CFF184}"/>
    <hyperlink ref="P711" r:id="rId2852" display="http://www.usharbormaster.com/secure/AuxAidReport_new.cfm?id=26654" xr:uid="{A2F187E7-2058-4DE6-9104-C13DCCCB21B1}"/>
    <hyperlink ref="E712" r:id="rId2853" display="http://www.usharbormaster.com/secure/auxview.cfm?recordid=27473" xr:uid="{4F36E1C5-1B52-42E6-967C-F8DEC4E8EA7A}"/>
    <hyperlink ref="F712" r:id="rId2854" display="http://maps.google.com/?output=embed&amp;q=41.58866667,-70.44933333" xr:uid="{3BB66B1E-125E-4EF2-A1B5-7BFB1E1C8692}"/>
    <hyperlink ref="G712" r:id="rId2855" display="http://maps.google.com/?output=embed&amp;q=41.58866667,-70.44933333" xr:uid="{3934EFCC-70A4-493A-A1FF-E5FF81ED4FEE}"/>
    <hyperlink ref="P712" r:id="rId2856" display="http://www.usharbormaster.com/secure/AuxAidReport_new.cfm?id=27473" xr:uid="{6E5D0439-15E9-4142-94F6-79205CDE2AAE}"/>
    <hyperlink ref="E713" r:id="rId2857" display="http://www.usharbormaster.com/secure/auxview.cfm?recordid=26657" xr:uid="{223F3282-562C-4C9F-8532-A993A582F959}"/>
    <hyperlink ref="F713" r:id="rId2858" display="http://maps.google.com/?output=embed&amp;q=41.58753917,-70.45578472" xr:uid="{2B3534D0-41A9-4FF0-8557-85A2B1311330}"/>
    <hyperlink ref="G713" r:id="rId2859" display="http://maps.google.com/?output=embed&amp;q=41.58753917,-70.45578472" xr:uid="{C46040A4-31FE-4E26-A432-DFAF3B5F6FF0}"/>
    <hyperlink ref="P713" r:id="rId2860" display="http://www.usharbormaster.com/secure/AuxAidReport_new.cfm?id=26657" xr:uid="{A06070B6-5E75-4B3C-9157-291B9C318DDA}"/>
    <hyperlink ref="E714" r:id="rId2861" display="http://www.usharbormaster.com/secure/auxview.cfm?recordid=29071" xr:uid="{147BA84F-52C9-473C-B566-B73D647E036E}"/>
    <hyperlink ref="F714" r:id="rId2862" display="http://maps.google.com/?output=embed&amp;q=41.58776667,-70.45533333" xr:uid="{AE882759-8BF2-4C62-97E1-6F8934AAA0C4}"/>
    <hyperlink ref="G714" r:id="rId2863" display="http://maps.google.com/?output=embed&amp;q=41.58776667,-70.45533333" xr:uid="{5F101B51-36D6-4095-B5AC-DC3D9033ACF9}"/>
    <hyperlink ref="P714" r:id="rId2864" display="http://www.usharbormaster.com/secure/AuxAidReport_new.cfm?id=29071" xr:uid="{1CBC30AC-32CF-4C7E-83C8-7AA122E21740}"/>
    <hyperlink ref="E715" r:id="rId2865" display="http://www.usharbormaster.com/secure/auxview.cfm?recordid=42576" xr:uid="{175BA654-7AC6-45EA-9139-77800CE7465C}"/>
    <hyperlink ref="F715" r:id="rId2866" display="http://maps.google.com/?output=embed&amp;q=41.58837222,-70.45733333" xr:uid="{4E087FD2-090D-4828-BE5B-4FF15603B00B}"/>
    <hyperlink ref="G715" r:id="rId2867" display="http://maps.google.com/?output=embed&amp;q=41.58837222,-70.45733333" xr:uid="{B8FBFAAE-7DA2-4370-8B89-5524D212E800}"/>
    <hyperlink ref="P715" r:id="rId2868" display="http://www.usharbormaster.com/secure/AuxAidReport_new.cfm?id=42576" xr:uid="{214993E5-5EA1-4FE7-8B30-7F9FF9EED4B5}"/>
    <hyperlink ref="E716" r:id="rId2869" display="http://www.usharbormaster.com/secure/auxview.cfm?recordid=26658" xr:uid="{046FA9BD-2EA2-4FB2-B636-87C0F165990C}"/>
    <hyperlink ref="F716" r:id="rId2870" display="http://maps.google.com/?output=embed&amp;q=41.58723333,-70.45736111" xr:uid="{F340EB1E-A7E6-418B-8263-FE80863121F5}"/>
    <hyperlink ref="G716" r:id="rId2871" display="http://maps.google.com/?output=embed&amp;q=41.58723333,-70.45736111" xr:uid="{C0FC8CA5-35C5-4EA5-8791-7E428D818003}"/>
    <hyperlink ref="P716" r:id="rId2872" display="http://www.usharbormaster.com/secure/AuxAidReport_new.cfm?id=26658" xr:uid="{D3E7F6BF-2D66-4A76-9A92-D7B0478CEA68}"/>
    <hyperlink ref="E717" r:id="rId2873" display="http://www.usharbormaster.com/secure/auxview.cfm?recordid=26351" xr:uid="{F97CDEFB-EE29-46CB-905F-FA3E48B5847D}"/>
    <hyperlink ref="F717" r:id="rId2874" display="http://maps.google.com/?output=embed&amp;q=41.59508333,-70.46320000" xr:uid="{7C692726-BD65-4219-BE70-95E3C13A4C99}"/>
    <hyperlink ref="G717" r:id="rId2875" display="http://maps.google.com/?output=embed&amp;q=41.59508333,-70.46320000" xr:uid="{BB30CD1C-31FE-4186-BFCE-2C2F6C2AAB7D}"/>
    <hyperlink ref="P717" r:id="rId2876" display="http://www.usharbormaster.com/secure/AuxAidReport_new.cfm?id=26351" xr:uid="{18E04729-520C-4507-970B-5A4DC2F09C1F}"/>
    <hyperlink ref="E718" r:id="rId2877" display="http://www.usharbormaster.com/secure/auxview.cfm?recordid=24026" xr:uid="{F214A942-CA63-4655-B319-E72E0366CDB1}"/>
    <hyperlink ref="F718" r:id="rId2878" display="http://maps.google.com/?output=embed&amp;q=41.58825056,-70.45800944" xr:uid="{0F892C87-D982-46EF-A549-F47536164ABE}"/>
    <hyperlink ref="G718" r:id="rId2879" display="http://maps.google.com/?output=embed&amp;q=41.58825056,-70.45800944" xr:uid="{10097263-25EA-49E1-B42C-AC76F809942F}"/>
    <hyperlink ref="P718" r:id="rId2880" display="http://www.usharbormaster.com/secure/AuxAidReport_new.cfm?id=24026" xr:uid="{5E5223F3-77C4-4B28-B96F-C83AEF462A12}"/>
    <hyperlink ref="E719" r:id="rId2881" display="http://www.usharbormaster.com/secure/auxview.cfm?recordid=28008" xr:uid="{DCC31B1D-C100-419A-89CE-F7E04E7C3DBB}"/>
    <hyperlink ref="F719" r:id="rId2882" display="http://maps.google.com/?output=embed&amp;q=41.58861111,-70.45897222" xr:uid="{0CBDE259-92F8-4717-B104-FC98D0B8F5A5}"/>
    <hyperlink ref="G719" r:id="rId2883" display="http://maps.google.com/?output=embed&amp;q=41.58861111,-70.45897222" xr:uid="{8C14BB2B-58A7-4043-9069-DF1F661B8995}"/>
    <hyperlink ref="P719" r:id="rId2884" display="http://www.usharbormaster.com/secure/AuxAidReport_new.cfm?id=28008" xr:uid="{BA5C2D38-F8F1-491F-832E-DD9117FB4A91}"/>
    <hyperlink ref="E720" r:id="rId2885" display="http://www.usharbormaster.com/secure/auxview.cfm?recordid=24028" xr:uid="{25988CB2-D4E9-4730-819B-E195A07309D2}"/>
    <hyperlink ref="F720" r:id="rId2886" display="http://maps.google.com/?output=embed&amp;q=41.58965278,-70.46061111" xr:uid="{BD54ABDF-3D72-4EDC-87BF-2D8689630D3E}"/>
    <hyperlink ref="G720" r:id="rId2887" display="http://maps.google.com/?output=embed&amp;q=41.58965278,-70.46061111" xr:uid="{E6E46B59-1BC5-450D-873C-5B32314C1E20}"/>
    <hyperlink ref="P720" r:id="rId2888" display="http://www.usharbormaster.com/secure/AuxAidReport_new.cfm?id=24028" xr:uid="{FAEA4B70-604D-4DCA-BADE-CA4A77594B57}"/>
    <hyperlink ref="E721" r:id="rId2889" display="http://www.usharbormaster.com/secure/auxview.cfm?recordid=24029" xr:uid="{A669ABA3-FE74-4C09-AF8C-AAD05B74D006}"/>
    <hyperlink ref="F721" r:id="rId2890" display="http://maps.google.com/?output=embed&amp;q=41.59118333,-70.46221667" xr:uid="{CFBC11DA-5A45-4C3A-906F-B8A15D5D858E}"/>
    <hyperlink ref="G721" r:id="rId2891" display="http://maps.google.com/?output=embed&amp;q=41.59118333,-70.46221667" xr:uid="{B4551F33-317C-4098-9224-26E9C6A917FF}"/>
    <hyperlink ref="P721" r:id="rId2892" display="http://www.usharbormaster.com/secure/AuxAidReport_new.cfm?id=24029" xr:uid="{F2B4C2E4-D54E-4D4A-9AEE-372306C82D51}"/>
    <hyperlink ref="E722" r:id="rId2893" display="http://www.usharbormaster.com/secure/auxview.cfm?recordid=24030" xr:uid="{FFDF160F-1ED6-461C-A5CE-49E3E4527BA4}"/>
    <hyperlink ref="F722" r:id="rId2894" display="http://maps.google.com/?output=embed&amp;q=41.59276389,-70.46313333" xr:uid="{54D763CD-BFD2-4986-909E-F1EB16B06147}"/>
    <hyperlink ref="G722" r:id="rId2895" display="http://maps.google.com/?output=embed&amp;q=41.59276389,-70.46313333" xr:uid="{214DF189-6014-47C8-A1D0-8952E74EB404}"/>
    <hyperlink ref="P722" r:id="rId2896" display="http://www.usharbormaster.com/secure/AuxAidReport_new.cfm?id=24030" xr:uid="{9DB5F02B-CC47-4004-A3EC-8C1B2C20E112}"/>
    <hyperlink ref="E723" r:id="rId2897" display="http://www.usharbormaster.com/secure/auxview.cfm?recordid=42667" xr:uid="{12D2A97D-06E0-4088-835E-471F966C1169}"/>
    <hyperlink ref="F723" r:id="rId2898" display="http://maps.google.com/?output=embed&amp;q=41.58808333,-70.46041667" xr:uid="{A81E3EC4-D98B-496A-ACE3-F7432C3BBCBC}"/>
    <hyperlink ref="G723" r:id="rId2899" display="http://maps.google.com/?output=embed&amp;q=41.58808333,-70.46041667" xr:uid="{4119BA52-A99A-4225-AA40-3F1C5EC485ED}"/>
    <hyperlink ref="P723" r:id="rId2900" display="http://www.usharbormaster.com/secure/AuxAidReport_new.cfm?id=42667" xr:uid="{529DFF8C-450A-4A7E-8CF9-E4CD1ACFD6B0}"/>
    <hyperlink ref="E724" r:id="rId2901" display="http://www.usharbormaster.com/secure/auxview.cfm?recordid=42670" xr:uid="{F16F2393-C3C7-4AB0-99B9-9EA278B95015}"/>
    <hyperlink ref="F724" r:id="rId2902" display="http://maps.google.com/?output=embed&amp;q=41.58591667,-70.45873333" xr:uid="{5899EB63-FA53-42C6-880D-7C19487C56A4}"/>
    <hyperlink ref="G724" r:id="rId2903" display="http://maps.google.com/?output=embed&amp;q=41.58591667,-70.45873333" xr:uid="{A6A11289-0B8A-4E28-834B-547AA325ABEF}"/>
    <hyperlink ref="P724" r:id="rId2904" display="http://www.usharbormaster.com/secure/AuxAidReport_new.cfm?id=42670" xr:uid="{922382BC-CF63-40B0-9373-26E3965B9BF6}"/>
    <hyperlink ref="E725" r:id="rId2905" display="http://www.usharbormaster.com/secure/auxview.cfm?recordid=42671" xr:uid="{27ED76D6-C37D-4AD1-A565-1877A8E32714}"/>
    <hyperlink ref="F725" r:id="rId2906" display="http://maps.google.com/?output=embed&amp;q=41.58416667,-70.45755000" xr:uid="{CD24D876-E392-451E-B3E4-CF2DA650F07F}"/>
    <hyperlink ref="G725" r:id="rId2907" display="http://maps.google.com/?output=embed&amp;q=41.58416667,-70.45755000" xr:uid="{41598E7E-F012-490E-B33F-EADA44E066C6}"/>
    <hyperlink ref="P725" r:id="rId2908" display="http://www.usharbormaster.com/secure/AuxAidReport_new.cfm?id=42671" xr:uid="{ED50396C-D92D-4AE6-8178-31D80FF3B7CE}"/>
    <hyperlink ref="E726" r:id="rId2909" display="http://www.usharbormaster.com/secure/auxview.cfm?recordid=42668" xr:uid="{E008E427-1550-445A-8B5D-488D03AAEE02}"/>
    <hyperlink ref="F726" r:id="rId2910" display="http://maps.google.com/?output=embed&amp;q=41.58470000,-70.45475000" xr:uid="{716F57BF-994A-4215-87F1-CD32AE2B2B93}"/>
    <hyperlink ref="G726" r:id="rId2911" display="http://maps.google.com/?output=embed&amp;q=41.58470000,-70.45475000" xr:uid="{A3AD3EE9-1E3B-4ECA-8CA0-8AAA4DEDF82B}"/>
    <hyperlink ref="P726" r:id="rId2912" display="http://www.usharbormaster.com/secure/AuxAidReport_new.cfm?id=42668" xr:uid="{A0AC6A86-4F18-4B9A-BDB5-F9E64049B3AD}"/>
    <hyperlink ref="E727" r:id="rId2913" display="http://www.usharbormaster.com/secure/auxview.cfm?recordid=26340" xr:uid="{015C54A9-CD54-4F45-B231-10581D423F00}"/>
    <hyperlink ref="F727" r:id="rId2914" display="http://maps.google.com/?output=embed&amp;q=41.58647222,-70.45296667" xr:uid="{EACC54FE-5FF9-4872-92DC-1B4C457DA673}"/>
    <hyperlink ref="G727" r:id="rId2915" display="http://maps.google.com/?output=embed&amp;q=41.58647222,-70.45296667" xr:uid="{275D824C-082D-4913-99E6-3FE54EF73B30}"/>
    <hyperlink ref="P727" r:id="rId2916" display="http://www.usharbormaster.com/secure/AuxAidReport_new.cfm?id=26340" xr:uid="{8A92CCB6-4FD1-4933-B9F0-2C33A2B746E7}"/>
    <hyperlink ref="E728" r:id="rId2917" display="http://www.usharbormaster.com/secure/auxview.cfm?recordid=26342" xr:uid="{F06378CE-F808-4E54-9138-E60CEE1EE22E}"/>
    <hyperlink ref="F728" r:id="rId2918" display="http://maps.google.com/?output=embed&amp;q=41.58510000,-70.45398333" xr:uid="{FFDD2C70-9D47-4C6D-A549-53114F4A67E1}"/>
    <hyperlink ref="G728" r:id="rId2919" display="http://maps.google.com/?output=embed&amp;q=41.58510000,-70.45398333" xr:uid="{84555350-99CE-440E-85DF-CEAAC11A3059}"/>
    <hyperlink ref="P728" r:id="rId2920" display="http://www.usharbormaster.com/secure/AuxAidReport_new.cfm?id=26342" xr:uid="{7ADC013C-8E1B-464D-A394-9133CC797DC6}"/>
    <hyperlink ref="E729" r:id="rId2921" display="http://www.usharbormaster.com/secure/auxview.cfm?recordid=26344" xr:uid="{063E0108-5F1D-4114-AAF7-13D8925ADD06}"/>
    <hyperlink ref="F729" r:id="rId2922" display="http://maps.google.com/?output=embed&amp;q=41.58416111,-70.45483611" xr:uid="{8DA9AAB0-3C13-4DE9-A296-DA60ED31A93B}"/>
    <hyperlink ref="G729" r:id="rId2923" display="http://maps.google.com/?output=embed&amp;q=41.58416111,-70.45483611" xr:uid="{9F869EEF-2F78-4DF6-82FC-E28EDCFEBC7A}"/>
    <hyperlink ref="P729" r:id="rId2924" display="http://www.usharbormaster.com/secure/AuxAidReport_new.cfm?id=26344" xr:uid="{F7CD9B1C-932B-40B2-9778-C0BEFDF2F712}"/>
    <hyperlink ref="E730" r:id="rId2925" display="http://www.usharbormaster.com/secure/auxview.cfm?recordid=36910" xr:uid="{9ED87744-0FFD-4E52-9359-79D411C8C443}"/>
    <hyperlink ref="F730" r:id="rId2926" display="http://maps.google.com/?output=embed&amp;q=41.56690000,-70.45561389" xr:uid="{F8FC4BBD-67B2-4171-8286-F4A38D80E428}"/>
    <hyperlink ref="G730" r:id="rId2927" display="http://maps.google.com/?output=embed&amp;q=41.56690000,-70.45561389" xr:uid="{EF64DA90-E433-449F-BDE9-313596A8E4EF}"/>
    <hyperlink ref="P730" r:id="rId2928" display="http://www.usharbormaster.com/secure/AuxAidReport_new.cfm?id=36910" xr:uid="{42C3B138-D0F3-4B36-B844-65C78A119F18}"/>
    <hyperlink ref="E731" r:id="rId2929" display="http://www.usharbormaster.com/secure/auxview.cfm?recordid=26345" xr:uid="{0286D4CA-39B0-4B7A-97A4-0837FC99B150}"/>
    <hyperlink ref="F731" r:id="rId2930" display="http://maps.google.com/?output=embed&amp;q=41.58429722,-70.45514444" xr:uid="{E0337DAC-6845-4976-BC7C-FA26E13FF04E}"/>
    <hyperlink ref="G731" r:id="rId2931" display="http://maps.google.com/?output=embed&amp;q=41.58429722,-70.45514444" xr:uid="{5EE53E93-64EA-40AF-BDF3-A965145E455C}"/>
    <hyperlink ref="P731" r:id="rId2932" display="http://www.usharbormaster.com/secure/AuxAidReport_new.cfm?id=26345" xr:uid="{A3F577C8-94D5-4A4F-9D4D-2CEECBDEE6A4}"/>
    <hyperlink ref="E732" r:id="rId2933" display="http://www.usharbormaster.com/secure/auxview.cfm?recordid=26613" xr:uid="{B6E07406-DA15-4924-88F6-E58006D505D1}"/>
    <hyperlink ref="F732" r:id="rId2934" display="http://maps.google.com/?output=embed&amp;q=41.58273333,-70.45648333" xr:uid="{3121FFE7-7A57-4F88-9BAF-82700EF2A8ED}"/>
    <hyperlink ref="G732" r:id="rId2935" display="http://maps.google.com/?output=embed&amp;q=41.58273333,-70.45648333" xr:uid="{AE478D31-91EB-4DB3-8431-5DC803C7D54C}"/>
    <hyperlink ref="P732" r:id="rId2936" display="http://www.usharbormaster.com/secure/AuxAidReport_new.cfm?id=26613" xr:uid="{4205DBB3-BD12-4B96-BBEC-DDCCC52233EC}"/>
    <hyperlink ref="E733" r:id="rId2937" display="http://www.usharbormaster.com/secure/auxview.cfm?recordid=26341" xr:uid="{160934C4-F9EB-464A-80F0-4D453CDAE258}"/>
    <hyperlink ref="F733" r:id="rId2938" display="http://maps.google.com/?output=embed&amp;q=41.58671667,-70.45331667" xr:uid="{DED9A5B0-B1EB-4AFD-8812-12D9D1B464D4}"/>
    <hyperlink ref="G733" r:id="rId2939" display="http://maps.google.com/?output=embed&amp;q=41.58671667,-70.45331667" xr:uid="{8F39C162-92BC-4DD8-B21F-08536138D7E0}"/>
    <hyperlink ref="P733" r:id="rId2940" display="http://www.usharbormaster.com/secure/AuxAidReport_new.cfm?id=26341" xr:uid="{D748BABD-0C04-4886-A883-A809AD2E6625}"/>
    <hyperlink ref="E734" r:id="rId2941" display="http://www.usharbormaster.com/secure/auxview.cfm?recordid=26343" xr:uid="{E967EEA3-0623-49D9-A68E-A30351283A32}"/>
    <hyperlink ref="F734" r:id="rId2942" display="http://maps.google.com/?output=embed&amp;q=41.58506667,-70.45416667" xr:uid="{DA5FCAD6-480A-467A-B69E-2D8503F20642}"/>
    <hyperlink ref="G734" r:id="rId2943" display="http://maps.google.com/?output=embed&amp;q=41.58506667,-70.45416667" xr:uid="{21D8D72A-8348-49B7-A394-197BE313E410}"/>
    <hyperlink ref="P734" r:id="rId2944" display="http://www.usharbormaster.com/secure/AuxAidReport_new.cfm?id=26343" xr:uid="{57C08070-A56A-4F87-B84B-1668CAE16F2F}"/>
    <hyperlink ref="E735" r:id="rId2945" display="http://www.usharbormaster.com/secure/auxview.cfm?recordid=26346" xr:uid="{A3674470-285D-4C74-A1CE-233EAC26B45A}"/>
    <hyperlink ref="F735" r:id="rId2946" display="http://maps.google.com/?output=embed&amp;q=41.58250000,-70.45633333" xr:uid="{D225A155-0EF1-40EA-8723-DDD539809A9B}"/>
    <hyperlink ref="G735" r:id="rId2947" display="http://maps.google.com/?output=embed&amp;q=41.58250000,-70.45633333" xr:uid="{F74742FE-9004-47AF-8D28-C87AB7E077E5}"/>
    <hyperlink ref="P735" r:id="rId2948" display="http://www.usharbormaster.com/secure/AuxAidReport_new.cfm?id=26346" xr:uid="{A4F256E8-0E6C-4B2E-99D2-73941E33218A}"/>
    <hyperlink ref="E736" r:id="rId2949" display="http://www.usharbormaster.com/secure/auxview.cfm?recordid=28649" xr:uid="{B8C6BA89-287E-4544-9514-D5478C839A94}"/>
    <hyperlink ref="F736" r:id="rId2950" display="http://maps.google.com/?output=embed&amp;q=41.58658333,-70.45325000" xr:uid="{BA8E0C77-02E1-4467-BF83-A6A86FC40F45}"/>
    <hyperlink ref="G736" r:id="rId2951" display="http://maps.google.com/?output=embed&amp;q=41.58658333,-70.45325000" xr:uid="{5A02FCE9-AA3A-4809-83B4-9C50C9018BE8}"/>
    <hyperlink ref="P736" r:id="rId2952" display="http://www.usharbormaster.com/secure/AuxAidReport_new.cfm?id=28649" xr:uid="{D89E09B9-5E91-412A-8B16-BD6192E2E7AD}"/>
    <hyperlink ref="E737" r:id="rId2953" display="http://www.usharbormaster.com/secure/auxview.cfm?recordid=27669" xr:uid="{FBF3DB0C-CE78-44E6-ABFC-CD813A5756C7}"/>
    <hyperlink ref="F737" r:id="rId2954" display="http://maps.google.com/?output=embed&amp;q=41.58271667,-70.45670000" xr:uid="{E718E629-7AD0-445F-A4AE-669A4D6C4D3B}"/>
    <hyperlink ref="G737" r:id="rId2955" display="http://maps.google.com/?output=embed&amp;q=41.58271667,-70.45670000" xr:uid="{4D13785E-4B13-49AB-B13F-27A2AA8A5D4D}"/>
    <hyperlink ref="P737" r:id="rId2956" display="http://www.usharbormaster.com/secure/AuxAidReport_new.cfm?id=27669" xr:uid="{AE4A8E63-7E50-4311-AC41-51AFC779AF11}"/>
    <hyperlink ref="E738" r:id="rId2957" display="http://www.usharbormaster.com/secure/auxview.cfm?recordid=45015" xr:uid="{0DEA218B-9896-4807-8D7B-4BCC0EFF6805}"/>
    <hyperlink ref="F738" r:id="rId2958" display="http://maps.google.com/?output=embed&amp;q=41.58891667,-70.45068333" xr:uid="{0890DBFA-C7CD-4C61-8024-577381B53452}"/>
    <hyperlink ref="G738" r:id="rId2959" display="http://maps.google.com/?output=embed&amp;q=41.58891667,-70.45068333" xr:uid="{BA0D32FE-569B-4696-A6D4-779F1DE71B3D}"/>
    <hyperlink ref="P738" r:id="rId2960" display="http://www.usharbormaster.com/secure/AuxAidReport_new.cfm?id=45015" xr:uid="{64D27CCE-EC04-486A-8918-BD31118F7572}"/>
    <hyperlink ref="E739" r:id="rId2961" display="http://www.usharbormaster.com/secure/auxview.cfm?recordid=29417" xr:uid="{11217C9E-F85E-4854-9BAE-26372F12F9A0}"/>
    <hyperlink ref="F739" r:id="rId2962" display="http://maps.google.com/?output=embed&amp;q=41.64488889,-70.40886111" xr:uid="{12F3E0F7-1171-4271-9782-2D5FFF785446}"/>
    <hyperlink ref="G739" r:id="rId2963" display="http://maps.google.com/?output=embed&amp;q=41.64488889,-70.40886111" xr:uid="{11F77FD9-0498-47D5-B957-D85B14067D3D}"/>
    <hyperlink ref="P739" r:id="rId2964" display="http://www.usharbormaster.com/secure/AuxAidReport_new.cfm?id=29417" xr:uid="{F22DE177-2CB5-420B-98BC-9F9B11E0BEF1}"/>
    <hyperlink ref="E740" r:id="rId2965" display="http://www.usharbormaster.com/secure/auxview.cfm?recordid=29025" xr:uid="{D324C2E4-894E-4ACB-968E-B39BD5EF139B}"/>
    <hyperlink ref="F740" r:id="rId2966" display="http://maps.google.com/?output=embed&amp;q=42.04568333,-70.18105000" xr:uid="{00FA4D83-DFC9-4DF7-9329-682318B2C1ED}"/>
    <hyperlink ref="G740" r:id="rId2967" display="http://maps.google.com/?output=embed&amp;q=42.04568333,-70.18105000" xr:uid="{2A98EA88-55C0-4D66-87F0-2B8266640CAA}"/>
    <hyperlink ref="P740" r:id="rId2968" display="http://www.usharbormaster.com/secure/AuxAidReport_new.cfm?id=29025" xr:uid="{10C2D21C-7D78-4552-A156-B6946BB875B4}"/>
    <hyperlink ref="E741" r:id="rId2969" display="http://www.usharbormaster.com/secure/auxview.cfm?recordid=29026" xr:uid="{4BE5AFA1-171F-41A7-9B7A-5FAFA90B4C63}"/>
    <hyperlink ref="F741" r:id="rId2970" display="http://maps.google.com/?output=embed&amp;q=42.04473333,-70.18218333" xr:uid="{3987A70C-4853-482D-B7CE-9D9A2068B8EF}"/>
    <hyperlink ref="G741" r:id="rId2971" display="http://maps.google.com/?output=embed&amp;q=42.04473333,-70.18218333" xr:uid="{F8A5C345-FEBD-4F59-A67D-962BB7B28840}"/>
    <hyperlink ref="P741" r:id="rId2972" display="http://www.usharbormaster.com/secure/AuxAidReport_new.cfm?id=29026" xr:uid="{8AFE20F9-54C2-46AB-AFA6-1D99F8C65C01}"/>
    <hyperlink ref="E742" r:id="rId2973" display="http://www.usharbormaster.com/secure/auxview.cfm?recordid=29027" xr:uid="{201E7840-203C-4D2B-8CE4-DE3731344729}"/>
    <hyperlink ref="F742" r:id="rId2974" display="http://maps.google.com/?output=embed&amp;q=42.04294444,-70.18600000" xr:uid="{22945C03-06E4-4850-A16F-012C9B38492B}"/>
    <hyperlink ref="G742" r:id="rId2975" display="http://maps.google.com/?output=embed&amp;q=42.04294444,-70.18600000" xr:uid="{56AA6C36-8CC2-4629-BAF7-785CAB3D6C0D}"/>
    <hyperlink ref="P742" r:id="rId2976" display="http://www.usharbormaster.com/secure/AuxAidReport_new.cfm?id=29027" xr:uid="{BDB7E5B7-DFA6-4E14-AD90-2D85AF0F1F6E}"/>
    <hyperlink ref="E743" r:id="rId2977" display="http://www.usharbormaster.com/secure/auxview.cfm?recordid=29028" xr:uid="{443AC502-83A3-420B-8C65-C5FDCC7B92EE}"/>
    <hyperlink ref="F743" r:id="rId2978" display="http://maps.google.com/?output=embed&amp;q=42.05170000,-70.17538333" xr:uid="{8D32B646-6F8A-4927-8E1D-0CDFA9749B89}"/>
    <hyperlink ref="G743" r:id="rId2979" display="http://maps.google.com/?output=embed&amp;q=42.05170000,-70.17538333" xr:uid="{D1B12BA6-B880-4719-A7C4-8D79F391B756}"/>
    <hyperlink ref="P743" r:id="rId2980" display="http://www.usharbormaster.com/secure/AuxAidReport_new.cfm?id=29028" xr:uid="{1EC0E6FF-2A20-4ABC-BDCD-2A7EBA285D7E}"/>
    <hyperlink ref="E744" r:id="rId2981" display="http://www.usharbormaster.com/secure/auxview.cfm?recordid=24022" xr:uid="{6C27A5D3-BF01-43D5-9769-795C523B59DF}"/>
    <hyperlink ref="F744" r:id="rId2982" display="http://maps.google.com/?output=embed&amp;q=41.73622222,-69.98169444" xr:uid="{61A3731F-8B59-408D-BF0B-2C8E317A6D80}"/>
    <hyperlink ref="G744" r:id="rId2983" display="http://maps.google.com/?output=embed&amp;q=41.73622222,-69.98169444" xr:uid="{458DA7AE-167A-4408-AFB3-FE3ADDACCA95}"/>
    <hyperlink ref="P744" r:id="rId2984" display="http://www.usharbormaster.com/secure/AuxAidReport_new.cfm?id=24022" xr:uid="{5379DD13-858D-44FD-8D63-C775CDC0D3B3}"/>
    <hyperlink ref="E745" r:id="rId2985" display="http://www.usharbormaster.com/secure/auxview.cfm?recordid=24023" xr:uid="{92193B15-EC6F-417A-AC69-3A074EAD36F9}"/>
    <hyperlink ref="F745" r:id="rId2986" display="http://maps.google.com/?output=embed&amp;q=41.73744444,-69.98158333" xr:uid="{B0A0C998-D265-444C-B090-193D6E3620C9}"/>
    <hyperlink ref="G745" r:id="rId2987" display="http://maps.google.com/?output=embed&amp;q=41.73744444,-69.98158333" xr:uid="{9F13157F-C706-4AF4-B997-547370EE7D17}"/>
    <hyperlink ref="P745" r:id="rId2988" display="http://www.usharbormaster.com/secure/AuxAidReport_new.cfm?id=24023" xr:uid="{C15854A0-D553-4F60-8C93-4111BA14E4A8}"/>
    <hyperlink ref="E746" r:id="rId2989" display="http://www.usharbormaster.com/secure/auxview.cfm?recordid=26089" xr:uid="{B00ACBE7-5412-4274-9AA6-850CCB59CCBF}"/>
    <hyperlink ref="F746" r:id="rId2990" display="http://maps.google.com/?output=embed&amp;q=41.54246667,-70.65528333" xr:uid="{4B54A55A-CDEC-4226-97D3-67036624752C}"/>
    <hyperlink ref="G746" r:id="rId2991" display="http://maps.google.com/?output=embed&amp;q=41.54246667,-70.65528333" xr:uid="{25B49DCF-B165-43E5-BD8E-3F5B23CD4890}"/>
    <hyperlink ref="P746" r:id="rId2992" display="http://www.usharbormaster.com/secure/AuxAidReport_new.cfm?id=26089" xr:uid="{FC78F7FD-4570-4FEE-8A00-B1B058DB5D5C}"/>
    <hyperlink ref="E747" r:id="rId2993" display="http://www.usharbormaster.com/secure/auxview.cfm?recordid=26090" xr:uid="{529F86B0-46DD-4C7E-BE82-15A4C3FE05F6}"/>
    <hyperlink ref="F747" r:id="rId2994" display="http://maps.google.com/?output=embed&amp;q=41.54288333,-70.65458333" xr:uid="{DBBAF988-5D33-403A-AD47-51771B16FB65}"/>
    <hyperlink ref="G747" r:id="rId2995" display="http://maps.google.com/?output=embed&amp;q=41.54288333,-70.65458333" xr:uid="{8E98EAAD-C8A3-47E2-9E78-BFE31F4659C9}"/>
    <hyperlink ref="P747" r:id="rId2996" display="http://www.usharbormaster.com/secure/AuxAidReport_new.cfm?id=26090" xr:uid="{048ABFC6-1E9B-4C12-A947-78884500CFF3}"/>
    <hyperlink ref="E748" r:id="rId2997" display="http://www.usharbormaster.com/secure/auxview.cfm?recordid=27724" xr:uid="{376B78E7-DC03-4F19-AF5E-21AC6FFCD54F}"/>
    <hyperlink ref="F748" r:id="rId2998" display="http://maps.google.com/?output=embed&amp;q=41.53361111,-70.67055556" xr:uid="{DF5D9257-D375-4776-8E59-7899A944485B}"/>
    <hyperlink ref="G748" r:id="rId2999" display="http://maps.google.com/?output=embed&amp;q=41.53361111,-70.67055556" xr:uid="{ABB76B50-3727-4534-BB74-557AFB32A7AF}"/>
    <hyperlink ref="P748" r:id="rId3000" display="http://www.usharbormaster.com/secure/AuxAidReport_new.cfm?id=27724" xr:uid="{60EAF2B2-DF05-43EE-B84F-F4C773B796B0}"/>
    <hyperlink ref="E749" r:id="rId3001" display="http://www.usharbormaster.com/secure/auxview.cfm?recordid=27722" xr:uid="{CAF6C2B3-2525-400B-A875-293F2A210242}"/>
    <hyperlink ref="F749" r:id="rId3002" display="http://maps.google.com/?output=embed&amp;q=41.53472222,-70.67166667" xr:uid="{DE2E2D33-2213-47F5-B955-8B6F50CB54E9}"/>
    <hyperlink ref="G749" r:id="rId3003" display="http://maps.google.com/?output=embed&amp;q=41.53472222,-70.67166667" xr:uid="{8D51419A-9389-439F-B37F-3D3215F272C3}"/>
    <hyperlink ref="P749" r:id="rId3004" display="http://www.usharbormaster.com/secure/AuxAidReport_new.cfm?id=27722" xr:uid="{BBE9E899-4809-48F1-B505-97380DA56D4B}"/>
    <hyperlink ref="E750" r:id="rId3005" display="http://www.usharbormaster.com/secure/auxview.cfm?recordid=27723" xr:uid="{40EFA76E-9D30-4896-8090-B1C2255AFB8B}"/>
    <hyperlink ref="F750" r:id="rId3006" display="http://maps.google.com/?output=embed&amp;q=41.53416667,-70.67194444" xr:uid="{70C8D03B-2D56-490C-8252-1C59A7FFB604}"/>
    <hyperlink ref="G750" r:id="rId3007" display="http://maps.google.com/?output=embed&amp;q=41.53416667,-70.67194444" xr:uid="{9D9038B4-B211-4AEA-9D8A-AD0D46155F69}"/>
    <hyperlink ref="P750" r:id="rId3008" display="http://www.usharbormaster.com/secure/AuxAidReport_new.cfm?id=27723" xr:uid="{BCE554CC-C3A6-405F-B85D-F555E94E8EA9}"/>
    <hyperlink ref="E751" r:id="rId3009" display="http://www.usharbormaster.com/secure/auxview.cfm?recordid=27725" xr:uid="{B48BB277-AA7D-41B1-A6B0-6D524601433A}"/>
    <hyperlink ref="F751" r:id="rId3010" display="http://maps.google.com/?output=embed&amp;q=41.53416667,-70.67027778" xr:uid="{3D0BEB40-052E-4591-85C6-A181ED3A97A5}"/>
    <hyperlink ref="G751" r:id="rId3011" display="http://maps.google.com/?output=embed&amp;q=41.53416667,-70.67027778" xr:uid="{91239AE3-5FEE-4052-B31E-797143253193}"/>
    <hyperlink ref="P751" r:id="rId3012" display="http://www.usharbormaster.com/secure/AuxAidReport_new.cfm?id=27725" xr:uid="{06F8C576-A5C4-4C6D-9E82-891393D51086}"/>
    <hyperlink ref="E752" r:id="rId3013" display="http://www.usharbormaster.com/secure/auxview.cfm?recordid=29392" xr:uid="{9316852D-46A0-473B-B783-9DF9EFB50799}"/>
    <hyperlink ref="F752" r:id="rId3014" display="http://maps.google.com/?output=embed&amp;q=41.70115000,-70.74900000" xr:uid="{93CCB81B-5613-4DB6-B000-C7E4C02743D0}"/>
    <hyperlink ref="G752" r:id="rId3015" display="http://maps.google.com/?output=embed&amp;q=41.70115000,-70.74900000" xr:uid="{C3064430-F3DB-4173-BE96-73B5D19266D3}"/>
    <hyperlink ref="P752" r:id="rId3016" display="http://www.usharbormaster.com/secure/AuxAidReport_new.cfm?id=29392" xr:uid="{022CECDD-442A-4CB5-A3CA-6AB7F94FFAD1}"/>
    <hyperlink ref="E753" r:id="rId3017" display="http://www.usharbormaster.com/secure/auxview.cfm?recordid=29393" xr:uid="{95406976-573D-4D11-8A00-67DB43438195}"/>
    <hyperlink ref="F753" r:id="rId3018" display="http://maps.google.com/?output=embed&amp;q=41.70133333,-70.74820000" xr:uid="{438DCE6E-7FB7-42AF-AB83-4D71193A4897}"/>
    <hyperlink ref="G753" r:id="rId3019" display="http://maps.google.com/?output=embed&amp;q=41.70133333,-70.74820000" xr:uid="{08804C09-3D00-4BB0-918C-F956E5982749}"/>
    <hyperlink ref="P753" r:id="rId3020" display="http://www.usharbormaster.com/secure/AuxAidReport_new.cfm?id=29393" xr:uid="{06EDAB4A-BE19-4A8E-8954-0C40B455978A}"/>
    <hyperlink ref="E754" r:id="rId3021" display="http://www.usharbormaster.com/secure/auxview.cfm?recordid=28656" xr:uid="{584DBF8D-2307-4901-84DC-58BC2F872282}"/>
    <hyperlink ref="F754" r:id="rId3022" display="http://maps.google.com/?output=embed&amp;q=41.67516667,-70.62416667" xr:uid="{9810F3FA-ED8F-43E1-ACFF-68685866F88F}"/>
    <hyperlink ref="G754" r:id="rId3023" display="http://maps.google.com/?output=embed&amp;q=41.67516667,-70.62416667" xr:uid="{1E688BCD-409A-4BEE-AD92-D358691FC04A}"/>
    <hyperlink ref="P754" r:id="rId3024" display="http://www.usharbormaster.com/secure/AuxAidReport_new.cfm?id=28656" xr:uid="{B8B28025-D287-489D-9F0F-0222036DD8FD}"/>
    <hyperlink ref="E755" r:id="rId3025" display="http://www.usharbormaster.com/secure/auxview.cfm?recordid=28657" xr:uid="{135BE56C-2F0E-4019-897C-DBD97F9C2AF1}"/>
    <hyperlink ref="F755" r:id="rId3026" display="http://maps.google.com/?output=embed&amp;q=41.67511111,-70.62150000" xr:uid="{D700BFA7-8FBE-46D3-8AC8-6E05FAA921F2}"/>
    <hyperlink ref="G755" r:id="rId3027" display="http://maps.google.com/?output=embed&amp;q=41.67511111,-70.62150000" xr:uid="{A6E7BCE9-CAB2-42EA-9556-9367FBDC7AF4}"/>
    <hyperlink ref="P755" r:id="rId3028" display="http://www.usharbormaster.com/secure/AuxAidReport_new.cfm?id=28657" xr:uid="{CF2BAA3E-C163-4C7C-8A7A-0A0F33605AC1}"/>
    <hyperlink ref="E756" r:id="rId3029" display="http://www.usharbormaster.com/secure/auxview.cfm?recordid=28658" xr:uid="{45500462-E007-43BA-AA6F-25F01C1A91CE}"/>
    <hyperlink ref="F756" r:id="rId3030" display="http://maps.google.com/?output=embed&amp;q=41.67500000,-70.61927778" xr:uid="{0A338DD7-3CBF-42AC-98BA-0EA921A7B33B}"/>
    <hyperlink ref="G756" r:id="rId3031" display="http://maps.google.com/?output=embed&amp;q=41.67500000,-70.61927778" xr:uid="{9EC37973-D21C-489A-B0FA-4551893CBB72}"/>
    <hyperlink ref="P756" r:id="rId3032" display="http://www.usharbormaster.com/secure/AuxAidReport_new.cfm?id=28658" xr:uid="{02559FE3-EF34-4F2C-8EE2-9F4C96E27620}"/>
    <hyperlink ref="E757" r:id="rId3033" display="http://www.usharbormaster.com/secure/auxview.cfm?recordid=28659" xr:uid="{B625EC47-0E68-470F-A9F2-C175DB5476E2}"/>
    <hyperlink ref="F757" r:id="rId3034" display="http://maps.google.com/?output=embed&amp;q=41.67488889,-70.61713889" xr:uid="{910A7887-49E4-4655-B4A1-CDF244907E8A}"/>
    <hyperlink ref="G757" r:id="rId3035" display="http://maps.google.com/?output=embed&amp;q=41.67488889,-70.61713889" xr:uid="{4D694AC7-7D6B-4ACD-836F-F622936B1FEE}"/>
    <hyperlink ref="P757" r:id="rId3036" display="http://www.usharbormaster.com/secure/AuxAidReport_new.cfm?id=28659" xr:uid="{F9D733F5-8C5B-48A6-9863-118C074D1BAA}"/>
    <hyperlink ref="E758" r:id="rId3037" display="http://www.usharbormaster.com/secure/auxview.cfm?recordid=36713" xr:uid="{D9D602F8-2004-4B0C-B022-9222634A5E28}"/>
    <hyperlink ref="F758" r:id="rId3038" display="http://maps.google.com/?output=embed&amp;q=41.67613333,-70.62828333" xr:uid="{B492CC62-3FCF-4194-90B2-6E39742ACBCC}"/>
    <hyperlink ref="G758" r:id="rId3039" display="http://maps.google.com/?output=embed&amp;q=41.67613333,-70.62828333" xr:uid="{E127319A-1402-4469-A9E2-DB9BA971E3E4}"/>
    <hyperlink ref="P758" r:id="rId3040" display="http://www.usharbormaster.com/secure/AuxAidReport_new.cfm?id=36713" xr:uid="{F25F9919-4973-41CD-A216-F3544447D931}"/>
    <hyperlink ref="E759" r:id="rId3041" display="http://www.usharbormaster.com/secure/auxview.cfm?recordid=44511" xr:uid="{F7CAADEA-DE78-4307-AD88-34B3FCB99C82}"/>
    <hyperlink ref="F759" r:id="rId3042" display="http://maps.google.com/?output=embed&amp;q=41.21000000,-71.12836667" xr:uid="{5112C905-A73D-47C6-94CF-D49FE3883F76}"/>
    <hyperlink ref="G759" r:id="rId3043" display="http://maps.google.com/?output=embed&amp;q=41.21000000,-71.12836667" xr:uid="{669EC6CE-380B-45F6-8DBD-743C4AA4D80D}"/>
    <hyperlink ref="P759" r:id="rId3044" display="http://www.usharbormaster.com/secure/AuxAidReport_new.cfm?id=44511" xr:uid="{2E009406-F7F8-475A-92A4-8782CC17C482}"/>
    <hyperlink ref="E760" r:id="rId3045" display="http://www.usharbormaster.com/secure/auxview.cfm?recordid=44544" xr:uid="{14CEF9B8-A462-4877-97FB-A833B7D79FB2}"/>
    <hyperlink ref="F760" r:id="rId3046" display="http://maps.google.com/?output=embed&amp;q=41.12809306,-71.05905306" xr:uid="{88DAB432-B2C7-4392-9505-C6CABFC36B14}"/>
    <hyperlink ref="G760" r:id="rId3047" display="http://maps.google.com/?output=embed&amp;q=41.12809306,-71.05905306" xr:uid="{CFC713E7-3559-437B-A504-EB2A39284EBD}"/>
    <hyperlink ref="P760" r:id="rId3048" display="http://www.usharbormaster.com/secure/AuxAidReport_new.cfm?id=44544" xr:uid="{56075ED8-D778-4737-A838-539DACF01950}"/>
    <hyperlink ref="E761" r:id="rId3049" display="http://www.usharbormaster.com/secure/auxview.cfm?recordid=44492" xr:uid="{2794259A-8740-4BBD-8DE7-D78F6ABCC4B6}"/>
    <hyperlink ref="F761" r:id="rId3050" display="http://maps.google.com/?output=embed&amp;q=41.22591028,-71.17278056" xr:uid="{52D61FF7-7331-4063-977E-D0A96A3FD630}"/>
    <hyperlink ref="G761" r:id="rId3051" display="http://maps.google.com/?output=embed&amp;q=41.22591028,-71.17278056" xr:uid="{9BE3B599-CCF5-472A-A47D-4B350BAE0342}"/>
    <hyperlink ref="P761" r:id="rId3052" display="http://www.usharbormaster.com/secure/AuxAidReport_new.cfm?id=44492" xr:uid="{54D92798-DB11-47B9-89D1-7CCC220BFAA5}"/>
    <hyperlink ref="E762" r:id="rId3053" display="http://www.usharbormaster.com/secure/auxview.cfm?recordid=44504" xr:uid="{562A0669-02F3-41F9-AD6F-93F8461A8C95}"/>
    <hyperlink ref="F762" r:id="rId3054" display="http://maps.google.com/?output=embed&amp;q=41.22625222,-71.15082806" xr:uid="{EFB5AB88-8131-435B-8ECF-3484D7962FA2}"/>
    <hyperlink ref="G762" r:id="rId3055" display="http://maps.google.com/?output=embed&amp;q=41.22625222,-71.15082806" xr:uid="{0FD2EA09-9726-4D63-BD63-B0C9F2667B81}"/>
    <hyperlink ref="P762" r:id="rId3056" display="http://www.usharbormaster.com/secure/AuxAidReport_new.cfm?id=44504" xr:uid="{3DD25091-F12C-4A0D-AC9D-F92FFB2D48C6}"/>
    <hyperlink ref="E763" r:id="rId3057" display="http://www.usharbormaster.com/secure/auxview.cfm?recordid=44505" xr:uid="{24E3387B-2A0D-4A84-BA89-467525F471DE}"/>
    <hyperlink ref="F763" r:id="rId3058" display="http://maps.google.com/?output=embed&amp;q=41.22672417,-71.12864278" xr:uid="{4883064F-870E-4BD0-B388-16853F1F846A}"/>
    <hyperlink ref="G763" r:id="rId3059" display="http://maps.google.com/?output=embed&amp;q=41.22672417,-71.12864278" xr:uid="{27C576F0-13A2-404E-9C94-6B56B735C02D}"/>
    <hyperlink ref="P763" r:id="rId3060" display="http://www.usharbormaster.com/secure/AuxAidReport_new.cfm?id=44505" xr:uid="{F1B61829-3D9F-4DE7-A54A-5CF8B26B63B5}"/>
    <hyperlink ref="E764" r:id="rId3061" display="http://www.usharbormaster.com/secure/auxview.cfm?recordid=44506" xr:uid="{EF8D9E27-EBCF-4CA7-9A7E-41FF16C8D0EA}"/>
    <hyperlink ref="F764" r:id="rId3062" display="http://maps.google.com/?output=embed&amp;q=41.22719750,-71.10670083" xr:uid="{1A33AF8D-C44C-4277-83D4-56275D0792EC}"/>
    <hyperlink ref="G764" r:id="rId3063" display="http://maps.google.com/?output=embed&amp;q=41.22719750,-71.10670083" xr:uid="{883682AC-9EB5-4549-A773-1179FB6AD21C}"/>
    <hyperlink ref="P764" r:id="rId3064" display="http://www.usharbormaster.com/secure/AuxAidReport_new.cfm?id=44506" xr:uid="{D9486921-494F-468F-9D67-B5CB20E264DB}"/>
    <hyperlink ref="E765" r:id="rId3065" display="http://www.usharbormaster.com/secure/auxview.cfm?recordid=44507" xr:uid="{94B16320-49C4-49F7-8D26-D81ED6F5C6B9}"/>
    <hyperlink ref="F765" r:id="rId3066" display="http://maps.google.com/?output=embed&amp;q=41.22754083,-71.08468250" xr:uid="{F0CCC40E-F3F8-4703-9C8E-45C5A7A5CAFB}"/>
    <hyperlink ref="G765" r:id="rId3067" display="http://maps.google.com/?output=embed&amp;q=41.22754083,-71.08468250" xr:uid="{ED0C84BF-F8A6-498B-9A3B-BD56761CF607}"/>
    <hyperlink ref="P765" r:id="rId3068" display="http://www.usharbormaster.com/secure/AuxAidReport_new.cfm?id=44507" xr:uid="{98EFEC1C-3AEE-4FD7-AEEE-A7A4326CB55F}"/>
    <hyperlink ref="E766" r:id="rId3069" display="http://www.usharbormaster.com/secure/auxview.cfm?recordid=44508" xr:uid="{46A1D9DC-C203-4C0C-8236-E3D584C77C66}"/>
    <hyperlink ref="F766" r:id="rId3070" display="http://maps.google.com/?output=embed&amp;q=41.22793528,-71.06271528" xr:uid="{FAC01734-DA4F-49C0-90ED-0F821F0CFDC3}"/>
    <hyperlink ref="G766" r:id="rId3071" display="http://maps.google.com/?output=embed&amp;q=41.22793528,-71.06271528" xr:uid="{E7E8DF0B-E0B7-4C00-9F32-8DA18B922476}"/>
    <hyperlink ref="P766" r:id="rId3072" display="http://www.usharbormaster.com/secure/AuxAidReport_new.cfm?id=44508" xr:uid="{D70BCB59-A0DC-430A-9EA0-13A85F60434B}"/>
    <hyperlink ref="E767" r:id="rId3073" display="http://www.usharbormaster.com/secure/auxview.cfm?recordid=44509" xr:uid="{5A08A7CA-F884-449A-9A5A-18F8C413CFBB}"/>
    <hyperlink ref="F767" r:id="rId3074" display="http://maps.google.com/?output=embed&amp;q=41.20880639,-71.19411417" xr:uid="{6114984D-5A2F-4B6F-B4AB-34332B6478E6}"/>
    <hyperlink ref="G767" r:id="rId3075" display="http://maps.google.com/?output=embed&amp;q=41.20880639,-71.19411417" xr:uid="{E29E87D1-8A2E-43D3-B296-230EFB781B9E}"/>
    <hyperlink ref="P767" r:id="rId3076" display="http://www.usharbormaster.com/secure/AuxAidReport_new.cfm?id=44509" xr:uid="{B49AD914-293B-4689-B222-7E3EA109454F}"/>
    <hyperlink ref="E768" r:id="rId3077" display="http://www.usharbormaster.com/secure/auxview.cfm?recordid=44510" xr:uid="{3B4176CF-5C34-4305-8553-82705EDD5143}"/>
    <hyperlink ref="F768" r:id="rId3078" display="http://maps.google.com/?output=embed&amp;q=41.20923611,-71.17226278" xr:uid="{C9A4F4CD-7F5E-4ED8-B450-A3F377A04989}"/>
    <hyperlink ref="G768" r:id="rId3079" display="http://maps.google.com/?output=embed&amp;q=41.20923611,-71.17226278" xr:uid="{33E9252C-AC58-4384-8B1A-E3043E51BB2C}"/>
    <hyperlink ref="P768" r:id="rId3080" display="http://www.usharbormaster.com/secure/AuxAidReport_new.cfm?id=44510" xr:uid="{3033CFB1-5C23-4EB2-A817-F0359F0CE3ED}"/>
    <hyperlink ref="E769" r:id="rId3081" display="http://www.usharbormaster.com/secure/auxview.cfm?recordid=44512" xr:uid="{7F0D4A68-8BB1-4BF7-9EB6-2D676AA269EF}"/>
    <hyperlink ref="F769" r:id="rId3082" display="http://maps.google.com/?output=embed&amp;q=41.21047167,-71.10625111" xr:uid="{212A0065-2D69-445E-80A2-7B4937CFBE25}"/>
    <hyperlink ref="G769" r:id="rId3083" display="http://maps.google.com/?output=embed&amp;q=41.21047167,-71.10625111" xr:uid="{ADBE4FD9-F34E-48AF-AD0F-4F99582C69E4}"/>
    <hyperlink ref="P769" r:id="rId3084" display="http://www.usharbormaster.com/secure/AuxAidReport_new.cfm?id=44512" xr:uid="{191270F9-821F-4CFA-B05F-E8297DBADAE9}"/>
    <hyperlink ref="E770" r:id="rId3085" display="http://www.usharbormaster.com/secure/auxview.cfm?recordid=44513" xr:uid="{17C6C81B-F067-4112-8484-9CFC14613A10}"/>
    <hyperlink ref="F770" r:id="rId3086" display="http://maps.google.com/?output=embed&amp;q=41.21086722,-71.08418583" xr:uid="{728369E8-DFE2-4DBB-ADEB-50B3CE26F093}"/>
    <hyperlink ref="G770" r:id="rId3087" display="http://maps.google.com/?output=embed&amp;q=41.21086722,-71.08418583" xr:uid="{5D5DAE09-4A22-4B7B-B867-DE0CD732CB81}"/>
    <hyperlink ref="P770" r:id="rId3088" display="http://www.usharbormaster.com/secure/AuxAidReport_new.cfm?id=44513" xr:uid="{033ECE12-C459-442C-B519-5D81D4CD485B}"/>
    <hyperlink ref="E771" r:id="rId3089" display="http://www.usharbormaster.com/secure/auxview.cfm?recordid=44514" xr:uid="{E9DF9F46-4829-4A89-8169-F752BB028FDF}"/>
    <hyperlink ref="F771" r:id="rId3090" display="http://maps.google.com/?output=embed&amp;q=41.21126167,-71.06229528" xr:uid="{61B9160D-E4A9-46B6-ACD8-1F3C6539B9E4}"/>
    <hyperlink ref="G771" r:id="rId3091" display="http://maps.google.com/?output=embed&amp;q=41.21126167,-71.06229528" xr:uid="{A24CC1CB-1E3C-4FF6-BFC0-3FA7277C442F}"/>
    <hyperlink ref="P771" r:id="rId3092" display="http://www.usharbormaster.com/secure/AuxAidReport_new.cfm?id=44514" xr:uid="{35727C10-3091-429D-92E3-373EEE4C02C3}"/>
    <hyperlink ref="E772" r:id="rId3093" display="http://www.usharbormaster.com/secure/auxview.cfm?recordid=44515" xr:uid="{5A059C00-0305-478E-9E2C-C97B4C5B54FC}"/>
    <hyperlink ref="F772" r:id="rId3094" display="http://maps.google.com/?output=embed&amp;q=41.19173333,-71.21573333" xr:uid="{55E23053-2117-44CA-8CA9-97988E2909C1}"/>
    <hyperlink ref="G772" r:id="rId3095" display="http://maps.google.com/?output=embed&amp;q=41.19173333,-71.21573333" xr:uid="{134BF41F-A90B-4E14-91AA-86B2B9A73C6C}"/>
    <hyperlink ref="P772" r:id="rId3096" display="http://www.usharbormaster.com/secure/AuxAidReport_new.cfm?id=44515" xr:uid="{FEAE5CF3-BD5C-4184-A793-07EB42218DE4}"/>
    <hyperlink ref="E773" r:id="rId3097" display="http://www.usharbormaster.com/secure/auxview.cfm?recordid=44516" xr:uid="{0E1E368C-D747-4533-A7EE-4D7529F4DE01}"/>
    <hyperlink ref="F773" r:id="rId3098" display="http://maps.google.com/?output=embed&amp;q=41.19215000,-71.19375000" xr:uid="{AC6109C0-16FF-4E8F-93BE-D4E41E28C1BC}"/>
    <hyperlink ref="G773" r:id="rId3099" display="http://maps.google.com/?output=embed&amp;q=41.19215000,-71.19375000" xr:uid="{296DF0B2-40FC-4F71-98B3-83C788092C54}"/>
    <hyperlink ref="P773" r:id="rId3100" display="http://www.usharbormaster.com/secure/AuxAidReport_new.cfm?id=44516" xr:uid="{F298AA7E-4723-4EF9-9443-FE97B9B8E1B7}"/>
    <hyperlink ref="E774" r:id="rId3101" display="http://www.usharbormaster.com/secure/auxview.cfm?recordid=44517" xr:uid="{15E1AE1F-014C-41AB-868F-7E3E25949C9B}"/>
    <hyperlink ref="F774" r:id="rId3102" display="http://maps.google.com/?output=embed&amp;q=41.19256833,-71.17170583" xr:uid="{FB4E3FC9-5204-412F-92F9-99987D3DF4DD}"/>
    <hyperlink ref="G774" r:id="rId3103" display="http://maps.google.com/?output=embed&amp;q=41.19256833,-71.17170583" xr:uid="{0DB044BB-F13E-4436-A417-E944A5362523}"/>
    <hyperlink ref="P774" r:id="rId3104" display="http://www.usharbormaster.com/secure/AuxAidReport_new.cfm?id=44517" xr:uid="{B4D102EE-7877-4676-8AE9-DCC7295F5EED}"/>
    <hyperlink ref="E775" r:id="rId3105" display="http://www.usharbormaster.com/secure/auxview.cfm?recordid=44518" xr:uid="{C606EA22-5F47-495B-ADDE-52680FF64880}"/>
    <hyperlink ref="F775" r:id="rId3106" display="http://maps.google.com/?output=embed&amp;q=41.19303639,-71.14978000" xr:uid="{2060445F-B7F4-4E78-BB52-0D32E627983C}"/>
    <hyperlink ref="G775" r:id="rId3107" display="http://maps.google.com/?output=embed&amp;q=41.19303639,-71.14978000" xr:uid="{61B8E4E7-7192-4083-92E8-FC1C11A64453}"/>
    <hyperlink ref="P775" r:id="rId3108" display="http://www.usharbormaster.com/secure/AuxAidReport_new.cfm?id=44518" xr:uid="{B08A2CBB-5EB9-482A-9186-2B27261178D9}"/>
    <hyperlink ref="E776" r:id="rId3109" display="http://www.usharbormaster.com/secure/auxview.cfm?recordid=44519" xr:uid="{CDD0539B-E27E-48B7-97C7-5BB408794A0C}"/>
    <hyperlink ref="F776" r:id="rId3110" display="http://maps.google.com/?output=embed&amp;q=41.19343083,-71.12766194" xr:uid="{6F0A151C-C976-41FB-AB45-B2925635AA42}"/>
    <hyperlink ref="G776" r:id="rId3111" display="http://maps.google.com/?output=embed&amp;q=41.19343083,-71.12766194" xr:uid="{40C3A8C5-2E5E-446A-AFE6-D3D8EFEF8EDA}"/>
    <hyperlink ref="P776" r:id="rId3112" display="http://www.usharbormaster.com/secure/AuxAidReport_new.cfm?id=44519" xr:uid="{4F2F32AA-B914-41AC-B0E5-57F1C9E0D280}"/>
    <hyperlink ref="E777" r:id="rId3113" display="http://www.usharbormaster.com/secure/auxview.cfm?recordid=44520" xr:uid="{1B805CA2-AEDC-4EF3-8C1F-643332A1BA2F}"/>
    <hyperlink ref="F777" r:id="rId3114" display="http://maps.google.com/?output=embed&amp;q=41.19375500,-71.10598194" xr:uid="{C6732548-CB8D-4E62-B786-288BFA0BD93B}"/>
    <hyperlink ref="G777" r:id="rId3115" display="http://maps.google.com/?output=embed&amp;q=41.19375500,-71.10598194" xr:uid="{D1C34150-7508-4936-A34C-C198B9F51E29}"/>
    <hyperlink ref="P777" r:id="rId3116" display="http://www.usharbormaster.com/secure/AuxAidReport_new.cfm?id=44520" xr:uid="{689F1FE7-3CC2-4542-A360-39645FF924B5}"/>
    <hyperlink ref="E778" r:id="rId3117" display="http://www.usharbormaster.com/secure/auxview.cfm?recordid=44521" xr:uid="{159E1D3A-91CE-4DF3-8A53-DECA51A12646}"/>
    <hyperlink ref="F778" r:id="rId3118" display="http://maps.google.com/?output=embed&amp;q=41.17505806,-71.21534417" xr:uid="{D1DFD094-4050-489D-AB46-559DFCF41E07}"/>
    <hyperlink ref="G778" r:id="rId3119" display="http://maps.google.com/?output=embed&amp;q=41.17505806,-71.21534417" xr:uid="{A24E16F3-AE4C-4558-AC8C-E6666294D0DD}"/>
    <hyperlink ref="P778" r:id="rId3120" display="http://www.usharbormaster.com/secure/AuxAidReport_new.cfm?id=44521" xr:uid="{12958FF0-DF8A-4A76-B4B8-446AD7916C3E}"/>
    <hyperlink ref="E779" r:id="rId3121" display="http://www.usharbormaster.com/secure/auxview.cfm?recordid=44522" xr:uid="{26F659EA-89F2-4D86-AE89-B66B8555B944}"/>
    <hyperlink ref="F779" r:id="rId3122" display="http://maps.google.com/?output=embed&amp;q=41.17548472,-71.19323306" xr:uid="{24972205-758D-4140-ABB6-7016942F2AE0}"/>
    <hyperlink ref="G779" r:id="rId3123" display="http://maps.google.com/?output=embed&amp;q=41.17548472,-71.19323306" xr:uid="{825F9A00-1325-419E-9A67-A35A4BC3A200}"/>
    <hyperlink ref="P779" r:id="rId3124" display="http://www.usharbormaster.com/secure/AuxAidReport_new.cfm?id=44522" xr:uid="{09A3ED0C-575C-4941-A4C1-00FF3984883F}"/>
    <hyperlink ref="E780" r:id="rId3125" display="http://www.usharbormaster.com/secure/auxview.cfm?recordid=44523" xr:uid="{8AB150D4-F574-4C53-9789-37CFBC53A25B}"/>
    <hyperlink ref="F780" r:id="rId3126" display="http://maps.google.com/?output=embed&amp;q=41.17579972,-71.17125861" xr:uid="{56E8C445-64F3-4203-9B1C-DE7405DCF7CA}"/>
    <hyperlink ref="G780" r:id="rId3127" display="http://maps.google.com/?output=embed&amp;q=41.17579972,-71.17125861" xr:uid="{6D85930D-E834-410D-AB4A-F8EA4A829519}"/>
    <hyperlink ref="P780" r:id="rId3128" display="http://www.usharbormaster.com/secure/AuxAidReport_new.cfm?id=44523" xr:uid="{345DE53C-3EB3-405F-BFA8-7D6BA9208FB6}"/>
    <hyperlink ref="E781" r:id="rId3129" display="http://www.usharbormaster.com/secure/auxview.cfm?recordid=44524" xr:uid="{9CC4C539-FB2D-4896-BF8E-2CC9E1E3D5AD}"/>
    <hyperlink ref="F781" r:id="rId3130" display="http://maps.google.com/?output=embed&amp;q=41.17643833,-71.14910083" xr:uid="{E943027C-FA2B-4BF6-AC9D-98090C1D0DEF}"/>
    <hyperlink ref="G781" r:id="rId3131" display="http://maps.google.com/?output=embed&amp;q=41.17643833,-71.14910083" xr:uid="{27A1CAC3-2655-464A-A975-9A3399BE7119}"/>
    <hyperlink ref="P781" r:id="rId3132" display="http://www.usharbormaster.com/secure/AuxAidReport_new.cfm?id=44524" xr:uid="{41E22808-C693-487D-B5BC-362DDC83FD03}"/>
    <hyperlink ref="E782" r:id="rId3133" display="http://www.usharbormaster.com/secure/auxview.cfm?recordid=44525" xr:uid="{5E17E4BA-9C19-4DD0-BA63-45616684DC5B}"/>
    <hyperlink ref="F782" r:id="rId3134" display="http://maps.google.com/?output=embed&amp;q=41.17682528,-71.12704056" xr:uid="{29214846-6F75-4950-AF9F-465B9D0844C5}"/>
    <hyperlink ref="G782" r:id="rId3135" display="http://maps.google.com/?output=embed&amp;q=41.17682528,-71.12704056" xr:uid="{5418461D-4CE1-4CFB-B2DF-BBD4B3DAF6B5}"/>
    <hyperlink ref="P782" r:id="rId3136" display="http://www.usharbormaster.com/secure/AuxAidReport_new.cfm?id=44525" xr:uid="{1CD133A8-18B1-4AF0-86BE-18A73F667F1C}"/>
    <hyperlink ref="E783" r:id="rId3137" display="http://www.usharbormaster.com/secure/auxview.cfm?recordid=44526" xr:uid="{442672A4-ABD9-45A4-A260-F5B2CC0A2944}"/>
    <hyperlink ref="F783" r:id="rId3138" display="http://maps.google.com/?output=embed&amp;q=41.17719806,-71.10512250" xr:uid="{953642CF-A184-4624-979A-0524357AD90F}"/>
    <hyperlink ref="G783" r:id="rId3139" display="http://maps.google.com/?output=embed&amp;q=41.17719806,-71.10512250" xr:uid="{8D608432-599A-40DA-BFDD-22B505DAE96E}"/>
    <hyperlink ref="P783" r:id="rId3140" display="http://www.usharbormaster.com/secure/AuxAidReport_new.cfm?id=44526" xr:uid="{84A0A1AC-6B73-4760-BDDD-5EA564BA6B38}"/>
    <hyperlink ref="E784" r:id="rId3141" display="http://www.usharbormaster.com/secure/auxview.cfm?recordid=44527" xr:uid="{7836B846-624C-4777-A554-E0532B29FDCF}"/>
    <hyperlink ref="F784" r:id="rId3142" display="http://maps.google.com/?output=embed&amp;q=41.15753417,-71.25883778" xr:uid="{9121FAAE-7203-4BB0-BFA5-DC6A213FF21B}"/>
    <hyperlink ref="G784" r:id="rId3143" display="http://maps.google.com/?output=embed&amp;q=41.15753417,-71.25883778" xr:uid="{44F4B501-38BD-4738-9230-877CB1B803F7}"/>
    <hyperlink ref="P784" r:id="rId3144" display="http://www.usharbormaster.com/secure/AuxAidReport_new.cfm?id=44527" xr:uid="{39DF5270-6BFE-4DED-9B17-DBB653CB9C4F}"/>
    <hyperlink ref="E785" r:id="rId3145" display="http://www.usharbormaster.com/secure/auxview.cfm?recordid=44528" xr:uid="{A957AE60-6F10-4495-BD10-16AF43888701}"/>
    <hyperlink ref="F785" r:id="rId3146" display="http://maps.google.com/?output=embed&amp;q=41.15783833,-71.23687583" xr:uid="{C32B4879-6ECF-484E-A590-3DB6AA4554B8}"/>
    <hyperlink ref="G785" r:id="rId3147" display="http://maps.google.com/?output=embed&amp;q=41.15783833,-71.23687583" xr:uid="{1FED2B4E-D136-4B0A-BECC-7700EFBAA5AD}"/>
    <hyperlink ref="P785" r:id="rId3148" display="http://www.usharbormaster.com/secure/AuxAidReport_new.cfm?id=44528" xr:uid="{135FCDEE-C975-4A68-B71B-3C00CF5DCBBA}"/>
    <hyperlink ref="E786" r:id="rId3149" display="http://www.usharbormaster.com/secure/auxview.cfm?recordid=44529" xr:uid="{3CFF420B-D2CB-4368-9608-8A78551A73A9}"/>
    <hyperlink ref="F786" r:id="rId3150" display="http://maps.google.com/?output=embed&amp;q=41.15837111,-71.21493861" xr:uid="{97B94323-31FD-4BFF-A4A1-0612C2B8A43D}"/>
    <hyperlink ref="G786" r:id="rId3151" display="http://maps.google.com/?output=embed&amp;q=41.15837111,-71.21493861" xr:uid="{48980F84-E0A7-4ABF-8F0A-04F7CC9330BC}"/>
    <hyperlink ref="P786" r:id="rId3152" display="http://www.usharbormaster.com/secure/AuxAidReport_new.cfm?id=44529" xr:uid="{6636AF20-FF3D-481B-951A-2445AA13FF9F}"/>
    <hyperlink ref="E787" r:id="rId3153" display="http://www.usharbormaster.com/secure/auxview.cfm?recordid=44530" xr:uid="{20C10E88-1A65-4388-ABA8-1CFA7ACF5E37}"/>
    <hyperlink ref="F787" r:id="rId3154" display="http://maps.google.com/?output=embed&amp;q=41.15880806,-71.19129222" xr:uid="{E41F2553-A8EB-403B-A4D5-32444F8866D5}"/>
    <hyperlink ref="G787" r:id="rId3155" display="http://maps.google.com/?output=embed&amp;q=41.15880806,-71.19129222" xr:uid="{56796B5D-73FD-407C-8CA2-E016CE04E2B8}"/>
    <hyperlink ref="P787" r:id="rId3156" display="http://www.usharbormaster.com/secure/AuxAidReport_new.cfm?id=44530" xr:uid="{9BA95E23-07B3-4CFD-9566-FA823FCE0B26}"/>
    <hyperlink ref="E788" r:id="rId3157" display="http://www.usharbormaster.com/secure/auxview.cfm?recordid=44531" xr:uid="{06BF72E0-B6BB-484F-9753-DB9BF8BE1E1E}"/>
    <hyperlink ref="F788" r:id="rId3158" display="http://maps.google.com/?output=embed&amp;q=41.15937639,-71.17071611" xr:uid="{57867657-4266-46B9-AF56-DD4A1AFC4468}"/>
    <hyperlink ref="G788" r:id="rId3159" display="http://maps.google.com/?output=embed&amp;q=41.15937639,-71.17071611" xr:uid="{393DAFF9-278A-41A2-A726-D8CBC29FF691}"/>
    <hyperlink ref="P788" r:id="rId3160" display="http://www.usharbormaster.com/secure/AuxAidReport_new.cfm?id=44531" xr:uid="{CBD8B857-FD22-49C0-8BBF-149E346113AC}"/>
    <hyperlink ref="E789" r:id="rId3161" display="http://www.usharbormaster.com/secure/auxview.cfm?recordid=44532" xr:uid="{DB15C94A-57EF-49D0-9FC6-ADA28E2D701F}"/>
    <hyperlink ref="F789" r:id="rId3162" display="http://maps.google.com/?output=embed&amp;q=41.15963861,-71.14865250" xr:uid="{4D2A148B-18D8-4537-B648-08F11858D3A7}"/>
    <hyperlink ref="G789" r:id="rId3163" display="http://maps.google.com/?output=embed&amp;q=41.15963861,-71.14865250" xr:uid="{E5EB3621-6503-44ED-BA5B-FB39A8786574}"/>
    <hyperlink ref="P789" r:id="rId3164" display="http://www.usharbormaster.com/secure/AuxAidReport_new.cfm?id=44532" xr:uid="{64B9C3B6-2218-4330-AD61-AD52B08D75FB}"/>
    <hyperlink ref="E790" r:id="rId3165" display="http://www.usharbormaster.com/secure/auxview.cfm?recordid=44533" xr:uid="{2B611EE3-B91D-42FF-BCA0-64F4C742693D}"/>
    <hyperlink ref="F790" r:id="rId3166" display="http://maps.google.com/?output=embed&amp;q=41.16006278,-71.12687389" xr:uid="{204CD973-49C8-4812-A952-A40A03AB583B}"/>
    <hyperlink ref="G790" r:id="rId3167" display="http://maps.google.com/?output=embed&amp;q=41.16006278,-71.12687389" xr:uid="{6A7647A8-94C6-40C3-B572-3C5AD48F13E4}"/>
    <hyperlink ref="P790" r:id="rId3168" display="http://www.usharbormaster.com/secure/AuxAidReport_new.cfm?id=44533" xr:uid="{82FB9216-7444-4980-AC60-C6FBEE2C337D}"/>
    <hyperlink ref="E791" r:id="rId3169" display="http://www.usharbormaster.com/secure/auxview.cfm?recordid=44534" xr:uid="{CF5F32BC-5A71-4A72-9F3C-4A05C014CC91}"/>
    <hyperlink ref="F791" r:id="rId3170" display="http://maps.google.com/?output=embed&amp;q=41.16054889,-71.10530972" xr:uid="{4EC726F7-14A1-4FF6-8ECD-4C9C307FA15F}"/>
    <hyperlink ref="G791" r:id="rId3171" display="http://maps.google.com/?output=embed&amp;q=41.16054889,-71.10530972" xr:uid="{D503D078-DC9C-48FE-9653-96331B8C5F97}"/>
    <hyperlink ref="P791" r:id="rId3172" display="http://www.usharbormaster.com/secure/AuxAidReport_new.cfm?id=44534" xr:uid="{F749DBDC-48BD-4DC0-8F03-C208773F5AC7}"/>
    <hyperlink ref="E792" r:id="rId3173" display="http://www.usharbormaster.com/secure/auxview.cfm?recordid=44535" xr:uid="{8C1C98BD-DC6D-446F-8AA6-4115FF0BD903}"/>
    <hyperlink ref="F792" r:id="rId3174" display="http://maps.google.com/?output=embed&amp;q=41.16063917,-71.08248472" xr:uid="{D3ACF0EB-FD1D-4249-885E-8BFFDD661823}"/>
    <hyperlink ref="G792" r:id="rId3175" display="http://maps.google.com/?output=embed&amp;q=41.16063917,-71.08248472" xr:uid="{73EE8A86-C675-4247-B2C8-F1E304741793}"/>
    <hyperlink ref="P792" r:id="rId3176" display="http://www.usharbormaster.com/secure/AuxAidReport_new.cfm?id=44535" xr:uid="{17BEA075-07EB-4404-9C7B-317AD7CE61F5}"/>
    <hyperlink ref="E793" r:id="rId3177" display="http://www.usharbormaster.com/secure/auxview.cfm?recordid=44536" xr:uid="{3726B09C-B1A7-4ABD-9AE5-074A9B0F984B}"/>
    <hyperlink ref="F793" r:id="rId3178" display="http://maps.google.com/?output=embed&amp;q=41.16124583,-71.06028000" xr:uid="{E939D98F-92EB-4C4C-8AFC-D05DD480F4D1}"/>
    <hyperlink ref="G793" r:id="rId3179" display="http://maps.google.com/?output=embed&amp;q=41.16124583,-71.06028000" xr:uid="{E439F7A3-9159-4657-8AEB-6E07AA8D9B17}"/>
    <hyperlink ref="P793" r:id="rId3180" display="http://www.usharbormaster.com/secure/AuxAidReport_new.cfm?id=44536" xr:uid="{974A14F6-763D-4DA1-803A-2E46DF045788}"/>
    <hyperlink ref="E794" r:id="rId3181" display="http://www.usharbormaster.com/secure/auxview.cfm?recordid=44537" xr:uid="{C058E9EB-0C76-4E36-A91A-D9FF95523398}"/>
    <hyperlink ref="F794" r:id="rId3182" display="http://maps.google.com/?output=embed&amp;q=41.16158889,-71.03828806" xr:uid="{D0BEF11A-8781-4BBE-957B-9762B186E0EB}"/>
    <hyperlink ref="G794" r:id="rId3183" display="http://maps.google.com/?output=embed&amp;q=41.16158889,-71.03828806" xr:uid="{7786B1B5-1024-459E-B5D0-AF01DEFAAFFD}"/>
    <hyperlink ref="P794" r:id="rId3184" display="http://www.usharbormaster.com/secure/AuxAidReport_new.cfm?id=44537" xr:uid="{F1560C0A-FA48-457B-8EF6-239C6EAD72B5}"/>
    <hyperlink ref="E795" r:id="rId3185" display="http://www.usharbormaster.com/secure/auxview.cfm?recordid=44538" xr:uid="{5B408C68-DF55-4AC0-9608-BDFB26A672E3}"/>
    <hyperlink ref="F795" r:id="rId3186" display="http://maps.google.com/?output=embed&amp;q=41.16227500,-71.01590361" xr:uid="{886FA1D1-82D9-4595-83E6-A5150C8CDFF6}"/>
    <hyperlink ref="G795" r:id="rId3187" display="http://maps.google.com/?output=embed&amp;q=41.16227500,-71.01590361" xr:uid="{9EDD2673-7D88-4E82-B4B3-1FAECAB4A040}"/>
    <hyperlink ref="P795" r:id="rId3188" display="http://www.usharbormaster.com/secure/AuxAidReport_new.cfm?id=44538" xr:uid="{2F1891B5-C555-45A4-8A54-A6F96E1CB0DD}"/>
    <hyperlink ref="E796" r:id="rId3189" display="http://www.usharbormaster.com/secure/auxview.cfm?recordid=44539" xr:uid="{772AEA17-D259-412C-94EC-4FB1B9A4586A}"/>
    <hyperlink ref="F796" r:id="rId3190" display="http://maps.google.com/?output=embed&amp;q=41.16247083,-70.99423167" xr:uid="{691C7DF0-2C9F-4B3C-8D20-2C0D34B5366B}"/>
    <hyperlink ref="G796" r:id="rId3191" display="http://maps.google.com/?output=embed&amp;q=41.16247083,-70.99423167" xr:uid="{2C1494EF-A9EB-4586-AE44-6E2882A80CCC}"/>
    <hyperlink ref="P796" r:id="rId3192" display="http://www.usharbormaster.com/secure/AuxAidReport_new.cfm?id=44539" xr:uid="{90F52204-C345-4B79-BA65-578F27BDB361}"/>
    <hyperlink ref="E797" r:id="rId3193" display="http://www.usharbormaster.com/secure/auxview.cfm?recordid=44540" xr:uid="{D9894507-92AD-4CAD-99E6-DF21F4B832AC}"/>
    <hyperlink ref="F797" r:id="rId3194" display="http://maps.google.com/?output=embed&amp;q=41.16262472,-70.97279139" xr:uid="{7AB2754E-A835-4097-95A4-0C21C85F8577}"/>
    <hyperlink ref="G797" r:id="rId3195" display="http://maps.google.com/?output=embed&amp;q=41.16262472,-70.97279139" xr:uid="{A13478A4-7B1C-4C04-911A-948B66483EA6}"/>
    <hyperlink ref="P797" r:id="rId3196" display="http://www.usharbormaster.com/secure/AuxAidReport_new.cfm?id=44540" xr:uid="{3CD9AC35-A635-4157-923F-6AA15561E106}"/>
    <hyperlink ref="E798" r:id="rId3197" display="http://www.usharbormaster.com/secure/auxview.cfm?recordid=44541" xr:uid="{0B704B62-B073-445C-AC02-64466CB839C1}"/>
    <hyperlink ref="F798" r:id="rId3198" display="http://maps.google.com/?output=embed&amp;q=41.14422667,-71.08225472" xr:uid="{76A6498A-D920-4C34-A895-19B6DCC2F784}"/>
    <hyperlink ref="G798" r:id="rId3199" display="http://maps.google.com/?output=embed&amp;q=41.14422667,-71.08225472" xr:uid="{BD9AE7DA-A2DD-4464-8367-48C41426771C}"/>
    <hyperlink ref="P798" r:id="rId3200" display="http://www.usharbormaster.com/secure/AuxAidReport_new.cfm?id=44541" xr:uid="{A67A1A5F-D361-413E-94DE-2D2AD15DAA92}"/>
    <hyperlink ref="E799" r:id="rId3201" display="http://www.usharbormaster.com/secure/auxview.cfm?recordid=44542" xr:uid="{34255CD2-4CF1-4955-8C3B-419E562091C8}"/>
    <hyperlink ref="F799" r:id="rId3202" display="http://maps.google.com/?output=embed&amp;q=41.14497861,-71.03766028" xr:uid="{9C3A296E-1531-4107-9365-2D2775777250}"/>
    <hyperlink ref="G799" r:id="rId3203" display="http://maps.google.com/?output=embed&amp;q=41.14497861,-71.03766028" xr:uid="{9DA5A26B-C4F0-49FD-83C5-552154727A0D}"/>
    <hyperlink ref="P799" r:id="rId3204" display="http://www.usharbormaster.com/secure/AuxAidReport_new.cfm?id=44542" xr:uid="{CBAE6A81-2CB6-41FB-A11B-7F9CA6D95ED5}"/>
    <hyperlink ref="E800" r:id="rId3205" display="http://www.usharbormaster.com/secure/auxview.cfm?recordid=44543" xr:uid="{D41B89A2-0BDB-4453-941B-3E277D863ACD}"/>
    <hyperlink ref="F800" r:id="rId3206" display="http://maps.google.com/?output=embed&amp;q=41.12753722,-71.08066139" xr:uid="{532C997A-ED36-4838-9F94-EE27B86C49AC}"/>
    <hyperlink ref="G800" r:id="rId3207" display="http://maps.google.com/?output=embed&amp;q=41.12753722,-71.08066139" xr:uid="{B056CE6C-5FAB-4DF2-A632-06E3D63B983F}"/>
    <hyperlink ref="P800" r:id="rId3208" display="http://www.usharbormaster.com/secure/AuxAidReport_new.cfm?id=44543" xr:uid="{F24D1FE3-5125-45FF-B1E4-8E31EBF00CBA}"/>
    <hyperlink ref="E801" r:id="rId3209" display="http://www.usharbormaster.com/secure/auxview.cfm?recordid=44545" xr:uid="{9220EA57-D33D-4F51-B290-39AAF96B283B}"/>
    <hyperlink ref="F801" r:id="rId3210" display="http://maps.google.com/?output=embed&amp;q=41.12752611,-71.03706000" xr:uid="{EB39AB1A-54E9-4F96-B132-A3A3A1803C44}"/>
    <hyperlink ref="G801" r:id="rId3211" display="http://maps.google.com/?output=embed&amp;q=41.12752611,-71.03706000" xr:uid="{8D73CE1A-0E98-463A-95E5-3FCBB44650E1}"/>
    <hyperlink ref="P801" r:id="rId3212" display="http://www.usharbormaster.com/secure/AuxAidReport_new.cfm?id=44545" xr:uid="{20CE6926-4C58-4DCC-9E9F-85B6DB567FD4}"/>
    <hyperlink ref="E802" r:id="rId3213" display="http://www.usharbormaster.com/secure/auxview.cfm?recordid=44546" xr:uid="{B2115498-F5C0-4A49-9C1F-9BDA97177273}"/>
    <hyperlink ref="F802" r:id="rId3214" display="http://maps.google.com/?output=embed&amp;q=41.13056500,-70.90499472" xr:uid="{90A40DBC-F3BE-4C85-B638-FF5A123DEC71}"/>
    <hyperlink ref="G802" r:id="rId3215" display="http://maps.google.com/?output=embed&amp;q=41.13056500,-70.90499472" xr:uid="{3DE61B34-B295-42D0-8CE3-35315C820B46}"/>
    <hyperlink ref="P802" r:id="rId3216" display="http://www.usharbormaster.com/secure/AuxAidReport_new.cfm?id=44546" xr:uid="{85857D24-BD8B-43F0-B339-87DCBF065BC2}"/>
    <hyperlink ref="E803" r:id="rId3217" display="http://www.usharbormaster.com/secure/auxview.cfm?recordid=44547" xr:uid="{C2375FFF-6F4E-4A85-BB3A-D65ED8013F9D}"/>
    <hyperlink ref="F803" r:id="rId3218" display="http://maps.google.com/?output=embed&amp;q=41.13092944,-70.88280694" xr:uid="{24680FDC-F964-4C4A-97A9-E765138731B6}"/>
    <hyperlink ref="G803" r:id="rId3219" display="http://maps.google.com/?output=embed&amp;q=41.13092944,-70.88280694" xr:uid="{26A80089-60C4-4E85-8E2C-80006B4D5D72}"/>
    <hyperlink ref="P803" r:id="rId3220" display="http://www.usharbormaster.com/secure/AuxAidReport_new.cfm?id=44547" xr:uid="{2170C4F3-7BF1-4127-BFA4-CEE19C60CF67}"/>
    <hyperlink ref="E804" r:id="rId3221" display="http://www.usharbormaster.com/secure/auxview.cfm?recordid=44548" xr:uid="{CDEFA1CE-3C46-4824-9728-95E965477FA9}"/>
    <hyperlink ref="F804" r:id="rId3222" display="http://maps.google.com/?output=embed&amp;q=41.13126528,-70.86085083" xr:uid="{EF5A8B43-844D-4AC7-9860-72ABC9DCC768}"/>
    <hyperlink ref="G804" r:id="rId3223" display="http://maps.google.com/?output=embed&amp;q=41.13126528,-70.86085083" xr:uid="{5C17598D-E053-4FF7-92DF-7A13DC22AE7F}"/>
    <hyperlink ref="P804" r:id="rId3224" display="http://www.usharbormaster.com/secure/AuxAidReport_new.cfm?id=44548" xr:uid="{54B940B3-2211-472C-803E-091E298D5C63}"/>
    <hyperlink ref="E805" r:id="rId3225" display="http://www.usharbormaster.com/secure/auxview.cfm?recordid=44549" xr:uid="{0ACD6EBA-46BD-4EC2-BAE6-E6FE958A78FD}"/>
    <hyperlink ref="F805" r:id="rId3226" display="http://maps.google.com/?output=embed&amp;q=41.13144306,-70.83977861" xr:uid="{91C89106-B4BC-4C59-B8F5-0A655EB51AC7}"/>
    <hyperlink ref="G805" r:id="rId3227" display="http://maps.google.com/?output=embed&amp;q=41.13144306,-70.83977861" xr:uid="{E9E81CBD-F6BE-4F53-B03C-D39DABE55D7D}"/>
    <hyperlink ref="P805" r:id="rId3228" display="http://www.usharbormaster.com/secure/AuxAidReport_new.cfm?id=44549" xr:uid="{0DE7906D-1322-4A49-9B72-6544CF42220F}"/>
    <hyperlink ref="E806" r:id="rId3229" display="http://www.usharbormaster.com/secure/auxview.cfm?recordid=44550" xr:uid="{33EA1BD7-A385-4C31-A547-77A84AF64C6D}"/>
    <hyperlink ref="F806" r:id="rId3230" display="http://maps.google.com/?output=embed&amp;q=41.11110583,-71.05911694" xr:uid="{1A75B655-079F-4CC9-842B-89E11A9CAE03}"/>
    <hyperlink ref="G806" r:id="rId3231" display="http://maps.google.com/?output=embed&amp;q=41.11110583,-71.05911694" xr:uid="{7E5121A9-770A-4DB7-8EC0-0692A5FF0965}"/>
    <hyperlink ref="P806" r:id="rId3232" display="http://www.usharbormaster.com/secure/AuxAidReport_new.cfm?id=44550" xr:uid="{1608A74D-E003-4FF1-824E-123B1506E66C}"/>
    <hyperlink ref="E807" r:id="rId3233" display="http://www.usharbormaster.com/secure/auxview.cfm?recordid=44551" xr:uid="{21B92FE2-DD58-41A7-BF9E-D1C683AE3A9F}"/>
    <hyperlink ref="F807" r:id="rId3234" display="http://maps.google.com/?output=embed&amp;q=41.11133028,-71.03753056" xr:uid="{C11062CD-1647-4B03-AE9F-87B42FE7624E}"/>
    <hyperlink ref="G807" r:id="rId3235" display="http://maps.google.com/?output=embed&amp;q=41.11133028,-71.03753056" xr:uid="{C1F849F7-C85D-4918-AE81-33F3F7D3E3CC}"/>
    <hyperlink ref="P807" r:id="rId3236" display="http://www.usharbormaster.com/secure/AuxAidReport_new.cfm?id=44551" xr:uid="{6A361679-C9A3-437F-9BA6-F7288C4A9046}"/>
    <hyperlink ref="E808" r:id="rId3237" display="http://www.usharbormaster.com/secure/auxview.cfm?recordid=44552" xr:uid="{FE270882-6F10-4CB4-9F66-CBCCCA03DBD4}"/>
    <hyperlink ref="F808" r:id="rId3238" display="http://maps.google.com/?output=embed&amp;q=41.11174778,-70.99278750" xr:uid="{E18E1F6A-00EB-440D-886E-01FD37C3004C}"/>
    <hyperlink ref="G808" r:id="rId3239" display="http://maps.google.com/?output=embed&amp;q=41.11174778,-70.99278750" xr:uid="{012AAEF6-0997-46C6-8BFA-AED61814FFA3}"/>
    <hyperlink ref="P808" r:id="rId3240" display="http://www.usharbormaster.com/secure/AuxAidReport_new.cfm?id=44552" xr:uid="{EE7B2EC2-3BB2-4349-B3A3-C773DC9458F6}"/>
    <hyperlink ref="E809" r:id="rId3241" display="http://www.usharbormaster.com/secure/auxview.cfm?recordid=44553" xr:uid="{8EC0F956-77AF-4D20-8728-A4F118052180}"/>
    <hyperlink ref="F809" r:id="rId3242" display="http://maps.google.com/?output=embed&amp;q=41.11326778,-70.92690750" xr:uid="{5CD6EC33-7AA6-4763-88E8-7CF36452006C}"/>
    <hyperlink ref="G809" r:id="rId3243" display="http://maps.google.com/?output=embed&amp;q=41.11326778,-70.92690750" xr:uid="{0C90755F-D366-47AA-AEA5-62C39BB74CDB}"/>
    <hyperlink ref="P809" r:id="rId3244" display="http://www.usharbormaster.com/secure/AuxAidReport_new.cfm?id=44553" xr:uid="{EB49E308-D08C-4FED-9A85-0AB7D272AF89}"/>
    <hyperlink ref="E810" r:id="rId3245" display="http://www.usharbormaster.com/secure/auxview.cfm?recordid=44554" xr:uid="{D82EB1EE-6796-43F9-8A3A-2F2BF5771241}"/>
    <hyperlink ref="F810" r:id="rId3246" display="http://maps.google.com/?output=embed&amp;q=41.11389056,-70.90453111" xr:uid="{BBF83D50-A695-4249-B86C-5B8186815097}"/>
    <hyperlink ref="G810" r:id="rId3247" display="http://maps.google.com/?output=embed&amp;q=41.11389056,-70.90453111" xr:uid="{37EC3F6B-BA72-4C8A-BFD2-C38D8D5285C7}"/>
    <hyperlink ref="P810" r:id="rId3248" display="http://www.usharbormaster.com/secure/AuxAidReport_new.cfm?id=44554" xr:uid="{70EFA79C-09E1-4BE2-A1A5-58E833F327F7}"/>
    <hyperlink ref="E811" r:id="rId3249" display="http://www.usharbormaster.com/secure/auxview.cfm?recordid=44555" xr:uid="{28752B4D-CAAB-451D-A5E2-EAFCE7CEC8F5}"/>
    <hyperlink ref="F811" r:id="rId3250" display="http://maps.google.com/?output=embed&amp;q=41.11436222,-70.88227500" xr:uid="{D9AC7742-D6B4-45E8-9D4F-5A44D00626CB}"/>
    <hyperlink ref="G811" r:id="rId3251" display="http://maps.google.com/?output=embed&amp;q=41.11436222,-70.88227500" xr:uid="{2570D7E9-B164-4096-85CC-15E844D63188}"/>
    <hyperlink ref="P811" r:id="rId3252" display="http://www.usharbormaster.com/secure/AuxAidReport_new.cfm?id=44555" xr:uid="{6F854BBA-786A-4311-9A63-7B55261C3B7D}"/>
    <hyperlink ref="E812" r:id="rId3253" display="http://www.usharbormaster.com/secure/auxview.cfm?recordid=44556" xr:uid="{36433921-7A41-4CA7-875D-55D61528782A}"/>
    <hyperlink ref="F812" r:id="rId3254" display="http://maps.google.com/?output=embed&amp;q=41.11461139,-70.86043667" xr:uid="{ED70443F-A13D-41F7-A00F-1741A9D0C971}"/>
    <hyperlink ref="G812" r:id="rId3255" display="http://maps.google.com/?output=embed&amp;q=41.11461139,-70.86043667" xr:uid="{B11AECDD-C492-4A84-91A5-7B0F9C881172}"/>
    <hyperlink ref="P812" r:id="rId3256" display="http://www.usharbormaster.com/secure/AuxAidReport_new.cfm?id=44556" xr:uid="{68F990EE-BB48-4851-9482-B1733C8AE466}"/>
    <hyperlink ref="E813" r:id="rId3257" display="http://www.usharbormaster.com/secure/auxview.cfm?recordid=44557" xr:uid="{83E77B9F-14B0-48AD-9CBC-D33BB0D667BB}"/>
    <hyperlink ref="F813" r:id="rId3258" display="http://maps.google.com/?output=embed&amp;q=41.11505917,-70.83874583" xr:uid="{D247D62D-E604-424E-BCBB-844A416FD334}"/>
    <hyperlink ref="G813" r:id="rId3259" display="http://maps.google.com/?output=embed&amp;q=41.11505917,-70.83874583" xr:uid="{489A8906-6172-4A7B-9C3C-8FD3823B8527}"/>
    <hyperlink ref="P813" r:id="rId3260" display="http://www.usharbormaster.com/secure/AuxAidReport_new.cfm?id=44557" xr:uid="{8ED40076-E3E9-4CAC-B1E5-9512664E8D12}"/>
    <hyperlink ref="E814" r:id="rId3261" display="http://www.usharbormaster.com/secure/auxview.cfm?recordid=44558" xr:uid="{78491F40-95E1-4430-8E5F-B9344CF9BA46}"/>
    <hyperlink ref="F814" r:id="rId3262" display="http://maps.google.com/?output=embed&amp;q=41.09443806,-71.05832389" xr:uid="{68CBCC35-6BA0-4265-9A77-A31EAC30DAE0}"/>
    <hyperlink ref="G814" r:id="rId3263" display="http://maps.google.com/?output=embed&amp;q=41.09443806,-71.05832389" xr:uid="{F729A31A-B911-4CE0-A4E5-799316DC3D06}"/>
    <hyperlink ref="P814" r:id="rId3264" display="http://www.usharbormaster.com/secure/AuxAidReport_new.cfm?id=44558" xr:uid="{454962FB-18E6-4AF7-AF31-2B53783B07A7}"/>
    <hyperlink ref="E815" r:id="rId3265" display="http://www.usharbormaster.com/secure/auxview.cfm?recordid=44559" xr:uid="{C0CFCFA6-4E64-4C37-ABE7-83991E17C5DD}"/>
    <hyperlink ref="F815" r:id="rId3266" display="http://maps.google.com/?output=embed&amp;q=41.09505000,-71.03530000" xr:uid="{A8D3DA93-74A2-4D25-B309-04B8E2EAD8C9}"/>
    <hyperlink ref="G815" r:id="rId3267" display="http://maps.google.com/?output=embed&amp;q=41.09505000,-71.03530000" xr:uid="{E4B516FA-0C07-471C-BD3D-4DD309367616}"/>
    <hyperlink ref="P815" r:id="rId3268" display="http://www.usharbormaster.com/secure/AuxAidReport_new.cfm?id=44559" xr:uid="{24E1E4D5-B72D-4336-9305-A054FEC73086}"/>
    <hyperlink ref="E816" r:id="rId3269" display="http://www.usharbormaster.com/secure/auxview.cfm?recordid=44560" xr:uid="{4A06C6B4-E74E-40FA-8963-28C2622ADEA1}"/>
    <hyperlink ref="F816" r:id="rId3270" display="http://maps.google.com/?output=embed&amp;q=41.09458056,-71.01393528" xr:uid="{AC25942B-7921-490B-A454-DE6DE25CBE12}"/>
    <hyperlink ref="G816" r:id="rId3271" display="http://maps.google.com/?output=embed&amp;q=41.09458056,-71.01393528" xr:uid="{41774629-29C5-46EA-8EF0-F0A19D4E9D22}"/>
    <hyperlink ref="P816" r:id="rId3272" display="http://www.usharbormaster.com/secure/AuxAidReport_new.cfm?id=44560" xr:uid="{5F22F2C9-CBA1-41B2-B61D-E971707616DA}"/>
    <hyperlink ref="E817" r:id="rId3273" display="http://www.usharbormaster.com/secure/auxview.cfm?recordid=44561" xr:uid="{83D0D9BC-B44E-4C3B-BF91-0BB5C33D3B2C}"/>
    <hyperlink ref="F817" r:id="rId3274" display="http://maps.google.com/?output=embed&amp;q=41.09668833,-70.99229250" xr:uid="{018B8C4E-DE4E-4DAD-A82E-051F13D25E47}"/>
    <hyperlink ref="G817" r:id="rId3275" display="http://maps.google.com/?output=embed&amp;q=41.09668833,-70.99229250" xr:uid="{10809CA4-CE78-43F3-AFE7-3165B8D8464F}"/>
    <hyperlink ref="P817" r:id="rId3276" display="http://www.usharbormaster.com/secure/AuxAidReport_new.cfm?id=44561" xr:uid="{0F139A27-05CF-4A45-A863-6F1D9AF67DA8}"/>
    <hyperlink ref="E818" r:id="rId3277" display="http://www.usharbormaster.com/secure/auxview.cfm?recordid=44562" xr:uid="{02E9F5D9-95D1-45C4-8EA2-28814D1AE429}"/>
    <hyperlink ref="F818" r:id="rId3278" display="http://maps.google.com/?output=embed&amp;q=41.09600750,-70.97038944" xr:uid="{CF8871EA-8C71-4D75-8D5C-523336DBA974}"/>
    <hyperlink ref="G818" r:id="rId3279" display="http://maps.google.com/?output=embed&amp;q=41.09600750,-70.97038944" xr:uid="{474078FA-7152-40C8-808F-126D65D74A7E}"/>
    <hyperlink ref="P818" r:id="rId3280" display="http://www.usharbormaster.com/secure/AuxAidReport_new.cfm?id=44562" xr:uid="{7F1910F4-B488-438E-B104-8851EDE3F37A}"/>
    <hyperlink ref="E819" r:id="rId3281" display="http://www.usharbormaster.com/secure/auxview.cfm?recordid=44563" xr:uid="{56BA390D-0900-4A2E-A670-35BF98F32B9E}"/>
    <hyperlink ref="F819" r:id="rId3282" display="http://maps.google.com/?output=embed&amp;q=41.09653694,-70.94852083" xr:uid="{9CF9196F-4481-4DE2-B571-EEDBE5FE1E80}"/>
    <hyperlink ref="G819" r:id="rId3283" display="http://maps.google.com/?output=embed&amp;q=41.09653694,-70.94852083" xr:uid="{BCFAF99E-FF06-4A0A-9AAA-167140D037B8}"/>
    <hyperlink ref="P819" r:id="rId3284" display="http://www.usharbormaster.com/secure/AuxAidReport_new.cfm?id=44563" xr:uid="{11CA2ABF-13C5-4FAD-B710-CB3A619F2BA8}"/>
    <hyperlink ref="E820" r:id="rId3285" display="http://www.usharbormaster.com/secure/auxview.cfm?recordid=44564" xr:uid="{59D4A6F5-022F-47A4-9360-BE24751BAC0A}"/>
    <hyperlink ref="F820" r:id="rId3286" display="http://maps.google.com/?output=embed&amp;q=41.07784611,-71.05802528" xr:uid="{040A480C-F75E-47C9-AA6C-55C465285021}"/>
    <hyperlink ref="G820" r:id="rId3287" display="http://maps.google.com/?output=embed&amp;q=41.07784611,-71.05802528" xr:uid="{9CCB90B3-2800-432B-8D5F-37D34E299F03}"/>
    <hyperlink ref="P820" r:id="rId3288" display="http://www.usharbormaster.com/secure/AuxAidReport_new.cfm?id=44564" xr:uid="{9F4DE11E-459B-4B06-876A-B6EED77D181E}"/>
    <hyperlink ref="E821" r:id="rId3289" display="http://www.usharbormaster.com/secure/auxview.cfm?recordid=44565" xr:uid="{E87DC986-9068-47FD-A784-DB22E63C9AF7}"/>
    <hyperlink ref="F821" r:id="rId3290" display="http://maps.google.com/?output=embed&amp;q=41.07828306,-71.03573833" xr:uid="{4BBD8DBA-5018-4339-9746-066EF2E3D92E}"/>
    <hyperlink ref="G821" r:id="rId3291" display="http://maps.google.com/?output=embed&amp;q=41.07828306,-71.03573833" xr:uid="{13090C3D-A87C-41B4-B5C7-6E2B584066CC}"/>
    <hyperlink ref="P821" r:id="rId3292" display="http://www.usharbormaster.com/secure/AuxAidReport_new.cfm?id=44565" xr:uid="{A2D17A48-BA1B-4BD5-8BE9-05C4143D68AB}"/>
    <hyperlink ref="E822" r:id="rId3293" display="http://www.usharbormaster.com/secure/auxview.cfm?recordid=44566" xr:uid="{73F5B0CC-BFC3-4734-92F9-19A22D332C9B}"/>
    <hyperlink ref="F822" r:id="rId3294" display="http://maps.google.com/?output=embed&amp;q=41.07884333,-71.01455611" xr:uid="{BEAF4274-A0A8-48D3-9062-3D75451D1CFB}"/>
    <hyperlink ref="G822" r:id="rId3295" display="http://maps.google.com/?output=embed&amp;q=41.07884333,-71.01455611" xr:uid="{88055412-0394-40B1-B554-C66BD121E3CB}"/>
    <hyperlink ref="P822" r:id="rId3296" display="http://www.usharbormaster.com/secure/AuxAidReport_new.cfm?id=44566" xr:uid="{4E8C4351-4963-4CF2-9A1E-C6154B6AC5CE}"/>
    <hyperlink ref="E823" r:id="rId3297" display="http://www.usharbormaster.com/secure/auxview.cfm?recordid=44567" xr:uid="{27E339D6-04D1-47C4-9A6A-0E110D1B172A}"/>
    <hyperlink ref="F823" r:id="rId3298" display="http://maps.google.com/?output=embed&amp;q=41.07910806,-70.99038194" xr:uid="{3295E5FC-884B-4840-9921-BC7943747292}"/>
    <hyperlink ref="G823" r:id="rId3299" display="http://maps.google.com/?output=embed&amp;q=41.07910806,-70.99038194" xr:uid="{EAA8CE68-6163-4DDD-AEDE-254E7919931D}"/>
    <hyperlink ref="P823" r:id="rId3300" display="http://www.usharbormaster.com/secure/AuxAidReport_new.cfm?id=44567" xr:uid="{C9D53046-393B-4EB3-B022-79CEBEAE9CE2}"/>
    <hyperlink ref="E824" r:id="rId3301" display="http://www.usharbormaster.com/secure/auxview.cfm?recordid=44568" xr:uid="{2D769D38-D7AE-4673-8EE8-9582358803FA}"/>
    <hyperlink ref="F824" r:id="rId3302" display="http://maps.google.com/?output=embed&amp;q=41.07943194,-70.96966222" xr:uid="{B62CB97E-F1AD-4CBE-B0BE-B401E8E0E21B}"/>
    <hyperlink ref="G824" r:id="rId3303" display="http://maps.google.com/?output=embed&amp;q=41.07943194,-70.96966222" xr:uid="{5DB6DBE7-4E7A-4171-BD0E-D74D1A1EA045}"/>
    <hyperlink ref="P824" r:id="rId3304" display="http://www.usharbormaster.com/secure/AuxAidReport_new.cfm?id=44568" xr:uid="{0573F48B-BDE9-4D6A-B23B-98DBE90AF9A6}"/>
    <hyperlink ref="E825" r:id="rId3305" display="http://www.usharbormaster.com/secure/auxview.cfm?recordid=44569" xr:uid="{0672797C-B8EE-4C8F-A13F-2D716843E41F}"/>
    <hyperlink ref="F825" r:id="rId3306" display="http://maps.google.com/?output=embed&amp;q=41.07980639,-70.94763833" xr:uid="{849F92A6-DD91-41FF-8866-A4D763F3B5CF}"/>
    <hyperlink ref="G825" r:id="rId3307" display="http://maps.google.com/?output=embed&amp;q=41.07980639,-70.94763833" xr:uid="{06EC790F-7C27-47E3-93D8-E81128F6D267}"/>
    <hyperlink ref="P825" r:id="rId3308" display="http://www.usharbormaster.com/secure/AuxAidReport_new.cfm?id=44569" xr:uid="{33291010-97B6-4F12-BC25-05270BBEEB4E}"/>
    <hyperlink ref="E826" r:id="rId3309" display="http://www.usharbormaster.com/secure/auxview.cfm?recordid=28155" xr:uid="{75B998FA-2955-49AE-8762-91B040879BEF}"/>
    <hyperlink ref="F826" r:id="rId3310" display="http://maps.google.com/?output=embed&amp;q=41.67058333,-70.00891667" xr:uid="{C05C0FE2-4E85-4B26-A6AC-C77AA63818AF}"/>
    <hyperlink ref="G826" r:id="rId3311" display="http://maps.google.com/?output=embed&amp;q=41.67058333,-70.00891667" xr:uid="{BC5CB3EC-D41E-4FA3-B140-72A8770B780D}"/>
    <hyperlink ref="P826" r:id="rId3312" display="http://www.usharbormaster.com/secure/AuxAidReport_new.cfm?id=28155" xr:uid="{34A96E33-BEC4-4412-975C-E2A43F076714}"/>
    <hyperlink ref="E827" r:id="rId3313" display="http://www.usharbormaster.com/secure/auxview.cfm?recordid=28640" xr:uid="{1A07A5AC-1682-4571-AA04-94FC36C9BB7E}"/>
    <hyperlink ref="F827" r:id="rId3314" display="http://maps.google.com/?output=embed&amp;q=41.80065556,-70.00909167" xr:uid="{18B1D659-FCB1-493E-8C5D-8B06C249BE48}"/>
    <hyperlink ref="G827" r:id="rId3315" display="http://maps.google.com/?output=embed&amp;q=41.80065556,-70.00909167" xr:uid="{6195BBE4-F2F2-48EF-B5AE-04ED577A1CF4}"/>
    <hyperlink ref="P827" r:id="rId3316" display="http://www.usharbormaster.com/secure/AuxAidReport_new.cfm?id=28640" xr:uid="{39E8BE76-7B9A-45DC-AC33-ABA45C92419F}"/>
    <hyperlink ref="E828" r:id="rId3317" display="http://www.usharbormaster.com/secure/auxview.cfm?recordid=28561" xr:uid="{957C0E04-22D7-444B-8654-566D7739C162}"/>
    <hyperlink ref="F828" r:id="rId3318" display="http://maps.google.com/?output=embed&amp;q=41.80015000,-70.00878333" xr:uid="{6FC73264-36D3-4FAA-83EB-6B5E823F126C}"/>
    <hyperlink ref="G828" r:id="rId3319" display="http://maps.google.com/?output=embed&amp;q=41.80015000,-70.00878333" xr:uid="{D46CF69D-2BB5-48C1-983C-02CF5E5FCE89}"/>
    <hyperlink ref="P828" r:id="rId3320" display="http://www.usharbormaster.com/secure/AuxAidReport_new.cfm?id=28561" xr:uid="{C62E8CEE-1BC6-4E2F-9271-08461E7FC5F4}"/>
    <hyperlink ref="E829" r:id="rId3321" display="http://www.usharbormaster.com/secure/auxview.cfm?recordid=27612" xr:uid="{698C2A8C-702C-4DBE-BA00-2055C6620D9A}"/>
    <hyperlink ref="F829" r:id="rId3322" display="http://maps.google.com/?output=embed&amp;q=41.71741667,-69.99461111" xr:uid="{70C1A429-E3C3-41A8-A602-7E4F988D0327}"/>
    <hyperlink ref="G829" r:id="rId3323" display="http://maps.google.com/?output=embed&amp;q=41.71741667,-69.99461111" xr:uid="{96602DB1-FB16-4F17-906B-7196B1C30124}"/>
    <hyperlink ref="P829" r:id="rId3324" display="http://www.usharbormaster.com/secure/AuxAidReport_new.cfm?id=27612" xr:uid="{6F271DBB-C649-4DA9-959A-9AAB60C1F641}"/>
    <hyperlink ref="E830" r:id="rId3325" display="http://www.usharbormaster.com/secure/auxview.cfm?recordid=27613" xr:uid="{3000D2F3-6537-4CB5-A63E-43F297A766F3}"/>
    <hyperlink ref="F830" r:id="rId3326" display="http://maps.google.com/?output=embed&amp;q=41.71786111,-69.99477778" xr:uid="{DAC3DE53-2809-4325-BB57-82D5C237811E}"/>
    <hyperlink ref="G830" r:id="rId3327" display="http://maps.google.com/?output=embed&amp;q=41.71786111,-69.99477778" xr:uid="{4E76153A-170C-4943-BDBC-9602DA319B76}"/>
    <hyperlink ref="P830" r:id="rId3328" display="http://www.usharbormaster.com/secure/AuxAidReport_new.cfm?id=27613" xr:uid="{685FCEFF-FEEA-4FEC-8C21-AB598EC5C62C}"/>
    <hyperlink ref="E831" r:id="rId3329" display="http://www.usharbormaster.com/secure/auxview.cfm?recordid=27617" xr:uid="{0BEFF020-6404-4A93-92A3-2565D096B542}"/>
    <hyperlink ref="F831" r:id="rId3330" display="http://maps.google.com/?output=embed&amp;q=41.71763889,-69.99511111" xr:uid="{13F2B29E-9517-4175-ABE0-43A5D2AA63AA}"/>
    <hyperlink ref="G831" r:id="rId3331" display="http://maps.google.com/?output=embed&amp;q=41.71763889,-69.99511111" xr:uid="{C1209CB8-4D0F-4A7A-AC69-D6B326A6FDF5}"/>
    <hyperlink ref="P831" r:id="rId3332" display="http://www.usharbormaster.com/secure/AuxAidReport_new.cfm?id=27617" xr:uid="{40802FF0-5217-40CE-92C4-A525CD7CBC78}"/>
    <hyperlink ref="E832" r:id="rId3333" display="http://www.usharbormaster.com/secure/auxview.cfm?recordid=27614" xr:uid="{702E3219-41D1-453D-AA99-1A89967008C6}"/>
    <hyperlink ref="F832" r:id="rId3334" display="http://maps.google.com/?output=embed&amp;q=41.71791667,-69.99541667" xr:uid="{EE841709-F201-43B0-BF23-738A9EB312B2}"/>
    <hyperlink ref="G832" r:id="rId3335" display="http://maps.google.com/?output=embed&amp;q=41.71791667,-69.99541667" xr:uid="{AE474CF7-1DC4-4666-8154-11C92DBC5176}"/>
    <hyperlink ref="P832" r:id="rId3336" display="http://www.usharbormaster.com/secure/AuxAidReport_new.cfm?id=27614" xr:uid="{6A626828-4451-4BF8-A02F-5F92D1DE24CA}"/>
    <hyperlink ref="E833" r:id="rId3337" display="http://www.usharbormaster.com/secure/auxview.cfm?recordid=27615" xr:uid="{A44E7C54-7F46-4D67-A6E3-B72FF0D2D192}"/>
    <hyperlink ref="F833" r:id="rId3338" display="http://maps.google.com/?output=embed&amp;q=41.71781667,-69.99625000" xr:uid="{76F74107-BA7E-442D-B765-38E9DFBE5119}"/>
    <hyperlink ref="G833" r:id="rId3339" display="http://maps.google.com/?output=embed&amp;q=41.71781667,-69.99625000" xr:uid="{48F55CFE-AB04-45EC-BFBA-EFD14A594A12}"/>
    <hyperlink ref="P833" r:id="rId3340" display="http://www.usharbormaster.com/secure/AuxAidReport_new.cfm?id=27615" xr:uid="{6C640F14-5A7B-46BE-B5A4-F874A7661031}"/>
    <hyperlink ref="E834" r:id="rId3341" display="http://www.usharbormaster.com/secure/auxview.cfm?recordid=27618" xr:uid="{9927A955-F522-47C5-9B7E-E203844FF63C}"/>
    <hyperlink ref="F834" r:id="rId3342" display="http://maps.google.com/?output=embed&amp;q=41.71961111,-69.99694444" xr:uid="{5E8B74EB-C8AF-4F1D-864C-9E890C2991DC}"/>
    <hyperlink ref="G834" r:id="rId3343" display="http://maps.google.com/?output=embed&amp;q=41.71961111,-69.99694444" xr:uid="{1EDF670C-A22C-4AF7-B64C-2BCC8459145F}"/>
    <hyperlink ref="P834" r:id="rId3344" display="http://www.usharbormaster.com/secure/AuxAidReport_new.cfm?id=27618" xr:uid="{781C0941-7C91-427B-8CB5-EF4BF7743B7E}"/>
    <hyperlink ref="E835" r:id="rId3345" display="http://www.usharbormaster.com/secure/auxview.cfm?recordid=28075" xr:uid="{13E30F76-7F33-4BAF-BD5E-FE74F62A2CC9}"/>
    <hyperlink ref="F835" r:id="rId3346" display="http://maps.google.com/?output=embed&amp;q=41.71250000,-69.96313889" xr:uid="{A092604C-99C7-4CCF-B4FF-C5643C4D2D67}"/>
    <hyperlink ref="G835" r:id="rId3347" display="http://maps.google.com/?output=embed&amp;q=41.71250000,-69.96313889" xr:uid="{CB03A817-B6C3-4229-9640-CEB570771162}"/>
    <hyperlink ref="P835" r:id="rId3348" display="http://www.usharbormaster.com/secure/AuxAidReport_new.cfm?id=28075" xr:uid="{71C8C9DB-338B-4690-BB14-7F26A78396B0}"/>
    <hyperlink ref="E836" r:id="rId3349" display="http://www.usharbormaster.com/secure/auxview.cfm?recordid=28084" xr:uid="{70975D5B-C727-4EDB-B790-28DCC8624375}"/>
    <hyperlink ref="F836" r:id="rId3350" display="http://maps.google.com/?output=embed&amp;q=41.70475000,-69.97668333" xr:uid="{A4D60981-B58E-4C4D-9ED2-511BE2E3202E}"/>
    <hyperlink ref="G836" r:id="rId3351" display="http://maps.google.com/?output=embed&amp;q=41.70475000,-69.97668333" xr:uid="{C0F938A4-E85D-4585-A1A4-0B107025A900}"/>
    <hyperlink ref="P836" r:id="rId3352" display="http://www.usharbormaster.com/secure/AuxAidReport_new.cfm?id=28084" xr:uid="{4E432C32-6C26-415C-98D0-85AD53DC7D0D}"/>
    <hyperlink ref="E837" r:id="rId3353" display="http://www.usharbormaster.com/secure/auxview.cfm?recordid=28086" xr:uid="{024A5629-3734-4321-B6B3-9659DCA4C713}"/>
    <hyperlink ref="F837" r:id="rId3354" display="http://maps.google.com/?output=embed&amp;q=41.70480556,-69.97650000" xr:uid="{B0451BB5-2E25-4071-AEF4-FFE39514A81A}"/>
    <hyperlink ref="G837" r:id="rId3355" display="http://maps.google.com/?output=embed&amp;q=41.70480556,-69.97650000" xr:uid="{24470606-763F-4D4A-8893-BEC918D20E9A}"/>
    <hyperlink ref="P837" r:id="rId3356" display="http://www.usharbormaster.com/secure/AuxAidReport_new.cfm?id=28086" xr:uid="{D63E0DC3-8A5B-4D2A-B5D8-736417635D5F}"/>
    <hyperlink ref="E838" r:id="rId3357" display="http://www.usharbormaster.com/secure/auxview.cfm?recordid=28076" xr:uid="{8452DD29-B48B-4889-AAA0-D5BDFAE73AC0}"/>
    <hyperlink ref="F838" r:id="rId3358" display="http://maps.google.com/?output=embed&amp;q=41.71213889,-69.96413889" xr:uid="{A7BA4C0E-5C70-4A22-8C30-9AA04800C567}"/>
    <hyperlink ref="G838" r:id="rId3359" display="http://maps.google.com/?output=embed&amp;q=41.71213889,-69.96413889" xr:uid="{5D82B83D-90D0-47F6-93E7-8B2376B860B0}"/>
    <hyperlink ref="P838" r:id="rId3360" display="http://www.usharbormaster.com/secure/AuxAidReport_new.cfm?id=28076" xr:uid="{E4E10775-5A82-4315-B119-EB8A66A68D53}"/>
    <hyperlink ref="E839" r:id="rId3361" display="http://www.usharbormaster.com/secure/auxview.cfm?recordid=28077" xr:uid="{F699AF05-0206-4824-B423-DEF574B1DE6C}"/>
    <hyperlink ref="F839" r:id="rId3362" display="http://maps.google.com/?output=embed&amp;q=41.70936111,-69.96513889" xr:uid="{91F36A97-F95C-4F59-AFBE-E6CEB4683CF9}"/>
    <hyperlink ref="G839" r:id="rId3363" display="http://maps.google.com/?output=embed&amp;q=41.70936111,-69.96513889" xr:uid="{35840188-A762-4F08-AB9D-784E4F40FA46}"/>
    <hyperlink ref="P839" r:id="rId3364" display="http://www.usharbormaster.com/secure/AuxAidReport_new.cfm?id=28077" xr:uid="{ECEBA933-047A-4EC6-A804-ABDF2829FAA0}"/>
    <hyperlink ref="E840" r:id="rId3365" display="http://www.usharbormaster.com/secure/auxview.cfm?recordid=28078" xr:uid="{70059EA0-0EC5-4865-A3D6-7889FEC1EF86}"/>
    <hyperlink ref="F840" r:id="rId3366" display="http://maps.google.com/?output=embed&amp;q=41.71130556,-69.96697222" xr:uid="{2AB39487-DD94-4A59-82FE-D72329BA9D84}"/>
    <hyperlink ref="G840" r:id="rId3367" display="http://maps.google.com/?output=embed&amp;q=41.71130556,-69.96697222" xr:uid="{CF89229D-7059-4C7C-8E16-6EC036A16D88}"/>
    <hyperlink ref="P840" r:id="rId3368" display="http://www.usharbormaster.com/secure/AuxAidReport_new.cfm?id=28078" xr:uid="{F7B6850A-B31B-4253-BBED-3CB055EF577C}"/>
    <hyperlink ref="E841" r:id="rId3369" display="http://www.usharbormaster.com/secure/auxview.cfm?recordid=28079" xr:uid="{EF489CCD-4409-456E-927D-71C1B8DB7D45}"/>
    <hyperlink ref="F841" r:id="rId3370" display="http://maps.google.com/?output=embed&amp;q=41.70913889,-69.96847222" xr:uid="{E7704FB1-A884-4A9C-B55E-65E51E86621B}"/>
    <hyperlink ref="G841" r:id="rId3371" display="http://maps.google.com/?output=embed&amp;q=41.70913889,-69.96847222" xr:uid="{A441CECA-AAD9-4753-B4E2-66A4B3F3628C}"/>
    <hyperlink ref="P841" r:id="rId3372" display="http://www.usharbormaster.com/secure/AuxAidReport_new.cfm?id=28079" xr:uid="{855389F1-7B26-47CC-AF47-ACC2CA25C269}"/>
    <hyperlink ref="E842" r:id="rId3373" display="http://www.usharbormaster.com/secure/auxview.cfm?recordid=28080" xr:uid="{55CAB87B-326C-4CF3-A1EB-F95CF2FDD456}"/>
    <hyperlink ref="F842" r:id="rId3374" display="http://maps.google.com/?output=embed&amp;q=41.70700000,-69.97061111" xr:uid="{57146CF8-EC91-4CE3-8B13-07F60CB3F7F3}"/>
    <hyperlink ref="G842" r:id="rId3375" display="http://maps.google.com/?output=embed&amp;q=41.70700000,-69.97061111" xr:uid="{53AC7DEE-122A-400F-BEEE-076BD7EDB64D}"/>
    <hyperlink ref="P842" r:id="rId3376" display="http://www.usharbormaster.com/secure/AuxAidReport_new.cfm?id=28080" xr:uid="{0012F6AA-44E3-47F0-9CC4-C4615BCFE727}"/>
    <hyperlink ref="E843" r:id="rId3377" display="http://www.usharbormaster.com/secure/auxview.cfm?recordid=28081" xr:uid="{94BE48F8-5EC6-4383-A34C-7CFFD62718DE}"/>
    <hyperlink ref="F843" r:id="rId3378" display="http://maps.google.com/?output=embed&amp;q=41.70697222,-69.97263889" xr:uid="{942A3C8D-EE40-4431-ACD4-D53A89AB24F1}"/>
    <hyperlink ref="G843" r:id="rId3379" display="http://maps.google.com/?output=embed&amp;q=41.70697222,-69.97263889" xr:uid="{3CFD4714-F445-467D-9659-A363E48B39DA}"/>
    <hyperlink ref="P843" r:id="rId3380" display="http://www.usharbormaster.com/secure/AuxAidReport_new.cfm?id=28081" xr:uid="{F1476E43-FBC0-473B-B711-F030073894CD}"/>
    <hyperlink ref="E844" r:id="rId3381" display="http://www.usharbormaster.com/secure/auxview.cfm?recordid=28082" xr:uid="{38578F38-087F-477C-B1B9-55221EA42C4D}"/>
    <hyperlink ref="F844" r:id="rId3382" display="http://maps.google.com/?output=embed&amp;q=41.70463889,-69.97663889" xr:uid="{4EB07A66-25AE-4A83-B4EA-7BFC6B0B3DC2}"/>
    <hyperlink ref="G844" r:id="rId3383" display="http://maps.google.com/?output=embed&amp;q=41.70463889,-69.97663889" xr:uid="{68A189AB-C65D-49F4-B140-551CC5E3358F}"/>
    <hyperlink ref="P844" r:id="rId3384" display="http://www.usharbormaster.com/secure/AuxAidReport_new.cfm?id=28082" xr:uid="{3CC8C14D-E8B2-44B7-9468-571D7159FA0A}"/>
    <hyperlink ref="E845" r:id="rId3385" display="http://www.usharbormaster.com/secure/auxview.cfm?recordid=28083" xr:uid="{1631D568-D4EF-4B62-980E-9C24F743800E}"/>
    <hyperlink ref="F845" r:id="rId3386" display="http://maps.google.com/?output=embed&amp;q=41.70676667,-69.97266667" xr:uid="{AA879E65-B6B4-4F04-AA07-23CAEEE5EF18}"/>
    <hyperlink ref="G845" r:id="rId3387" display="http://maps.google.com/?output=embed&amp;q=41.70676667,-69.97266667" xr:uid="{279CC4D8-F140-41B9-8C5F-2F4348FE03A6}"/>
    <hyperlink ref="P845" r:id="rId3388" display="http://www.usharbormaster.com/secure/AuxAidReport_new.cfm?id=28083" xr:uid="{5756828D-ABD2-4087-A2B3-8FEBF8272DD7}"/>
    <hyperlink ref="E846" r:id="rId3389" display="http://www.usharbormaster.com/secure/auxview.cfm?recordid=28085" xr:uid="{BD089AC1-BCD5-4610-ABC6-70E70F0B9B50}"/>
    <hyperlink ref="F846" r:id="rId3390" display="http://maps.google.com/?output=embed&amp;q=41.70680556,-69.97297222" xr:uid="{E4A1F7C8-9325-4E7B-AF6D-5EC522BBA18B}"/>
    <hyperlink ref="G846" r:id="rId3391" display="http://maps.google.com/?output=embed&amp;q=41.70680556,-69.97297222" xr:uid="{42C6BAD2-B825-438A-BD78-037A119AEFB4}"/>
    <hyperlink ref="P846" r:id="rId3392" display="http://www.usharbormaster.com/secure/AuxAidReport_new.cfm?id=28085" xr:uid="{3251D41B-C95F-4156-92AD-EB829312EF17}"/>
    <hyperlink ref="E847" r:id="rId3393" display="http://www.usharbormaster.com/secure/auxview.cfm?recordid=28091" xr:uid="{B7708B70-044F-432C-8A10-EE94EDDFDEA4}"/>
    <hyperlink ref="F847" r:id="rId3394" display="http://maps.google.com/?output=embed&amp;q=41.70833333,-69.96930556" xr:uid="{0278862E-E17B-4DB2-B26E-69A696B6610A}"/>
    <hyperlink ref="G847" r:id="rId3395" display="http://maps.google.com/?output=embed&amp;q=41.70833333,-69.96930556" xr:uid="{9100F6EC-BF16-4CF5-AD77-633B042B41F5}"/>
    <hyperlink ref="P847" r:id="rId3396" display="http://www.usharbormaster.com/secure/AuxAidReport_new.cfm?id=28091" xr:uid="{A4075860-FFEC-4D25-A576-064312A669B0}"/>
    <hyperlink ref="E848" r:id="rId3397" display="http://www.usharbormaster.com/secure/auxview.cfm?recordid=24001" xr:uid="{3CCC0DE4-0508-46C9-BA67-F23E99C91D18}"/>
    <hyperlink ref="F848" r:id="rId3398" display="http://maps.google.com/?output=embed&amp;q=41.71263889,-70.30338889" xr:uid="{C2A7C939-DB93-42F8-9BBD-531AC088DB60}"/>
    <hyperlink ref="G848" r:id="rId3399" display="http://maps.google.com/?output=embed&amp;q=41.71263889,-70.30338889" xr:uid="{9D29B375-6B4E-4EB2-961F-8966BF0F7775}"/>
    <hyperlink ref="P848" r:id="rId3400" display="http://www.usharbormaster.com/secure/AuxAidReport_new.cfm?id=24001" xr:uid="{C7962F6D-91F6-4C17-8BDD-A54FF6BEBEA6}"/>
    <hyperlink ref="E849" r:id="rId3401" display="http://www.usharbormaster.com/secure/auxview.cfm?recordid=24002" xr:uid="{61511431-4DA7-4AEB-B37B-E4F899367126}"/>
    <hyperlink ref="F849" r:id="rId3402" display="http://maps.google.com/?output=embed&amp;q=41.71247222,-70.30497222" xr:uid="{771B729B-6074-4A8A-99E0-6111C5815334}"/>
    <hyperlink ref="G849" r:id="rId3403" display="http://maps.google.com/?output=embed&amp;q=41.71247222,-70.30497222" xr:uid="{0A534506-3F79-4B96-B86C-A06E1D18B3C6}"/>
    <hyperlink ref="P849" r:id="rId3404" display="http://www.usharbormaster.com/secure/AuxAidReport_new.cfm?id=24002" xr:uid="{BD9CEDB6-07B1-4B37-AA1C-1B9B33CE78B9}"/>
    <hyperlink ref="E850" r:id="rId3405" display="http://www.usharbormaster.com/secure/auxview.cfm?recordid=29438" xr:uid="{9013E3C4-F4A1-4AFA-9908-539E3DF04E64}"/>
    <hyperlink ref="F850" r:id="rId3406" display="http://maps.google.com/?output=embed&amp;q=41.71227778,-70.30797222" xr:uid="{8FFA48C2-67EA-45E7-B24E-C83C97177144}"/>
    <hyperlink ref="G850" r:id="rId3407" display="http://maps.google.com/?output=embed&amp;q=41.71227778,-70.30797222" xr:uid="{311564F4-DEB3-4F50-8AB6-D0DFFE307873}"/>
    <hyperlink ref="P850" r:id="rId3408" display="http://www.usharbormaster.com/secure/AuxAidReport_new.cfm?id=29438" xr:uid="{0503D029-68ED-40E0-9006-29D1F3206F4E}"/>
    <hyperlink ref="E851" r:id="rId3409" display="http://www.usharbormaster.com/secure/auxview.cfm?recordid=24003" xr:uid="{A8EC94FC-5436-4DB3-9DAB-D6F8A8AC1902}"/>
    <hyperlink ref="F851" r:id="rId3410" display="http://maps.google.com/?output=embed&amp;q=41.71161111,-70.31202778" xr:uid="{0AAED720-FF0C-4DE6-9350-82C607E4BDD4}"/>
    <hyperlink ref="G851" r:id="rId3411" display="http://maps.google.com/?output=embed&amp;q=41.71161111,-70.31202778" xr:uid="{DDF9BC28-D9A4-476D-B8E3-DFB4B7439AF0}"/>
    <hyperlink ref="P851" r:id="rId3412" display="http://www.usharbormaster.com/secure/AuxAidReport_new.cfm?id=24003" xr:uid="{4504E8E3-A9B1-4EBD-8DC5-4C52C8674EB7}"/>
    <hyperlink ref="E852" r:id="rId3413" display="http://www.usharbormaster.com/secure/auxview.cfm?recordid=29437" xr:uid="{13DBFDA4-069D-4452-A59F-B4BF7B2E9327}"/>
    <hyperlink ref="F852" r:id="rId3414" display="http://maps.google.com/?output=embed&amp;q=41.71141667,-70.31705556" xr:uid="{7EA68CFD-D35F-43D4-BD3B-674D872C091F}"/>
    <hyperlink ref="G852" r:id="rId3415" display="http://maps.google.com/?output=embed&amp;q=41.71141667,-70.31705556" xr:uid="{B34A5958-DBFA-4840-8EE0-CCA4FA020652}"/>
    <hyperlink ref="P852" r:id="rId3416" display="http://www.usharbormaster.com/secure/AuxAidReport_new.cfm?id=29437" xr:uid="{CDFAAC6C-D855-4DFE-B79B-4FA6A40986EC}"/>
    <hyperlink ref="E853" r:id="rId3417" display="http://www.usharbormaster.com/secure/auxview.cfm?recordid=28557" xr:uid="{B1BE7D0D-1562-4B9D-A1D8-87220F51B78E}"/>
    <hyperlink ref="F853" r:id="rId3418" display="http://maps.google.com/?output=embed&amp;q=41.72277778,-70.28111111" xr:uid="{804CAA4F-9D5B-4399-882E-BEEEDDBC883C}"/>
    <hyperlink ref="G853" r:id="rId3419" display="http://maps.google.com/?output=embed&amp;q=41.72277778,-70.28111111" xr:uid="{4495388B-95AB-4CF7-B28F-237365D2DCB0}"/>
    <hyperlink ref="P853" r:id="rId3420" display="http://www.usharbormaster.com/secure/AuxAidReport_new.cfm?id=28557" xr:uid="{602F1127-B9B5-4A47-BC25-AB3B2C9F9BD5}"/>
    <hyperlink ref="E854" r:id="rId3421" display="http://www.usharbormaster.com/secure/auxview.cfm?recordid=26347" xr:uid="{806D17D8-14D1-450F-9FAC-26B1D15D44EB}"/>
    <hyperlink ref="F854" r:id="rId3422" display="http://maps.google.com/?output=embed&amp;q=41.59497222,-70.46372778" xr:uid="{F5360EE9-CDBA-4752-91FC-E5ADC03F0E4D}"/>
    <hyperlink ref="G854" r:id="rId3423" display="http://maps.google.com/?output=embed&amp;q=41.59497222,-70.46372778" xr:uid="{862F4921-2FCB-48F6-AB5F-70E836A881FC}"/>
    <hyperlink ref="P854" r:id="rId3424" display="http://www.usharbormaster.com/secure/AuxAidReport_new.cfm?id=26347" xr:uid="{AD769B27-9681-4EE3-9547-1E22C2D550E8}"/>
    <hyperlink ref="E855" r:id="rId3425" display="http://www.usharbormaster.com/secure/auxview.cfm?recordid=26348" xr:uid="{E1FD9C66-147A-4ECE-93F0-1C7200E24826}"/>
    <hyperlink ref="F855" r:id="rId3426" display="http://maps.google.com/?output=embed&amp;q=41.59688333,-70.46445833" xr:uid="{1350BB50-3F80-43F1-A7E6-A45F30059C4F}"/>
    <hyperlink ref="G855" r:id="rId3427" display="http://maps.google.com/?output=embed&amp;q=41.59688333,-70.46445833" xr:uid="{ECECD8AF-0429-4399-B65E-2B79E5C45328}"/>
    <hyperlink ref="P855" r:id="rId3428" display="http://www.usharbormaster.com/secure/AuxAidReport_new.cfm?id=26348" xr:uid="{DEF11409-7C98-4B0E-B4BA-DEA10B18B470}"/>
    <hyperlink ref="E856" r:id="rId3429" display="http://www.usharbormaster.com/secure/auxview.cfm?recordid=26349" xr:uid="{0FE710AD-C698-4B13-BFEB-BAB7D062D0C3}"/>
    <hyperlink ref="F856" r:id="rId3430" display="http://maps.google.com/?output=embed&amp;q=41.59783333,-70.46581389" xr:uid="{7475F968-02D5-4AF3-BD09-DED49696650D}"/>
    <hyperlink ref="G856" r:id="rId3431" display="http://maps.google.com/?output=embed&amp;q=41.59783333,-70.46581389" xr:uid="{83471DD9-A50E-4FC1-B6BF-E8253BDF39AA}"/>
    <hyperlink ref="P856" r:id="rId3432" display="http://www.usharbormaster.com/secure/AuxAidReport_new.cfm?id=26349" xr:uid="{19FA97A3-37EA-4094-8C3D-344E32C0DFA9}"/>
    <hyperlink ref="E857" r:id="rId3433" display="http://www.usharbormaster.com/secure/auxview.cfm?recordid=26350" xr:uid="{D0BD1F44-D410-44F2-A7C9-43BE0F5D9115}"/>
    <hyperlink ref="F857" r:id="rId3434" display="http://maps.google.com/?output=embed&amp;q=41.59923611,-70.46572500" xr:uid="{A538523B-7F7B-453A-8E2C-C5FAEBC9072F}"/>
    <hyperlink ref="G857" r:id="rId3435" display="http://maps.google.com/?output=embed&amp;q=41.59923611,-70.46572500" xr:uid="{967FB30E-AE1D-4037-9295-FAE389874E0B}"/>
    <hyperlink ref="P857" r:id="rId3436" display="http://www.usharbormaster.com/secure/AuxAidReport_new.cfm?id=26350" xr:uid="{A605C29A-E629-4FE8-AE70-C2E32DC18BC4}"/>
    <hyperlink ref="E858" r:id="rId3437" display="http://www.usharbormaster.com/secure/auxview.cfm?recordid=26614" xr:uid="{CFDE7A96-F9C7-4EEB-AC01-3EC82420A5F2}"/>
    <hyperlink ref="F858" r:id="rId3438" display="http://maps.google.com/?output=embed&amp;q=41.60038889,-70.46525000" xr:uid="{2088C718-CDC6-41B6-982A-17883EFBDE47}"/>
    <hyperlink ref="G858" r:id="rId3439" display="http://maps.google.com/?output=embed&amp;q=41.60038889,-70.46525000" xr:uid="{12DF6F2F-47A8-49BD-BC0C-D4E8A2AECE5A}"/>
    <hyperlink ref="P858" r:id="rId3440" display="http://www.usharbormaster.com/secure/AuxAidReport_new.cfm?id=26614" xr:uid="{BE82BEB0-81B0-4D6A-8EC5-0CB990348D43}"/>
    <hyperlink ref="E859" r:id="rId3441" display="http://www.usharbormaster.com/secure/auxview.cfm?recordid=42672" xr:uid="{7B9147DD-5631-45B5-8645-24C43069E6D5}"/>
    <hyperlink ref="F859" r:id="rId3442" display="http://maps.google.com/?output=embed&amp;q=41.60336667,-70.46233333" xr:uid="{6324A5C8-7825-43AD-9468-FBA41F5FC238}"/>
    <hyperlink ref="G859" r:id="rId3443" display="http://maps.google.com/?output=embed&amp;q=41.60336667,-70.46233333" xr:uid="{54D94248-B611-454C-8D15-B34C7BD42667}"/>
    <hyperlink ref="P859" r:id="rId3444" display="http://www.usharbormaster.com/secure/AuxAidReport_new.cfm?id=42672" xr:uid="{476BE2B8-A0B0-408C-9A1A-AA5CB45513C5}"/>
    <hyperlink ref="E860" r:id="rId3445" display="http://www.usharbormaster.com/secure/auxview.cfm?recordid=45124" xr:uid="{D35CF27A-2BEC-4899-BE02-8D478EC8127E}"/>
    <hyperlink ref="F860" r:id="rId3446" display="http://maps.google.com/?output=embed&amp;q=41.78083333,-70.49888889" xr:uid="{35265F0C-EDC7-45BD-89BF-AB8EF3733737}"/>
    <hyperlink ref="G860" r:id="rId3447" display="http://maps.google.com/?output=embed&amp;q=41.78083333,-70.49888889" xr:uid="{627DDE6E-23D6-4D7A-9F4E-BD915137899F}"/>
    <hyperlink ref="P860" r:id="rId3448" display="http://www.usharbormaster.com/secure/AuxAidReport_new.cfm?id=45124" xr:uid="{51CC087E-086E-4302-8632-B650FE4530E5}"/>
    <hyperlink ref="E861" r:id="rId3449" display="http://www.usharbormaster.com/secure/auxview.cfm?recordid=28505" xr:uid="{3A425B98-D2EB-4536-AAE3-98B98832B65E}"/>
    <hyperlink ref="F861" r:id="rId3450" display="http://maps.google.com/?output=embed&amp;q=41.63316667,-70.22221667" xr:uid="{7D4B39A4-60AC-4D85-B6A8-F83BE38DDAAE}"/>
    <hyperlink ref="G861" r:id="rId3451" display="http://maps.google.com/?output=embed&amp;q=41.63316667,-70.22221667" xr:uid="{4B8C4115-5723-4457-B75C-7731AA2F0BAA}"/>
    <hyperlink ref="P861" r:id="rId3452" display="http://www.usharbormaster.com/secure/AuxAidReport_new.cfm?id=28505" xr:uid="{9ABA44EA-8468-4AC1-87D0-DA9450BD08A7}"/>
    <hyperlink ref="E862" r:id="rId3453" display="http://www.usharbormaster.com/secure/auxview.cfm?recordid=26081" xr:uid="{7F522F5C-BF70-4C7B-8001-F4E68F03FFF7}"/>
    <hyperlink ref="F862" r:id="rId3454" display="http://maps.google.com/?output=embed&amp;q=41.56895000,-70.53320000" xr:uid="{F4FDC42B-8ACF-4282-AAAA-3A155486BAD8}"/>
    <hyperlink ref="G862" r:id="rId3455" display="http://maps.google.com/?output=embed&amp;q=41.56895000,-70.53320000" xr:uid="{C9F81A42-76D3-44E5-9AFF-2EE6E6A77C1A}"/>
    <hyperlink ref="P862" r:id="rId3456" display="http://www.usharbormaster.com/secure/AuxAidReport_new.cfm?id=26081" xr:uid="{9F87146A-1BCE-4E9E-A129-01694A1A75BD}"/>
    <hyperlink ref="E863" r:id="rId3457" display="http://www.usharbormaster.com/secure/auxview.cfm?recordid=26080" xr:uid="{DF569DA8-EBCA-422B-9E9B-B7AC6825B4DC}"/>
    <hyperlink ref="F863" r:id="rId3458" display="http://maps.google.com/?output=embed&amp;q=41.56905000,-70.53368333" xr:uid="{F93966EE-2A2D-41DF-A221-CE7BF24C0877}"/>
    <hyperlink ref="G863" r:id="rId3459" display="http://maps.google.com/?output=embed&amp;q=41.56905000,-70.53368333" xr:uid="{C3EA9EEA-F96F-4725-BD06-7E02B01818DD}"/>
    <hyperlink ref="P863" r:id="rId3460" display="http://www.usharbormaster.com/secure/AuxAidReport_new.cfm?id=26080" xr:uid="{A0EE84AF-1660-42E6-AF22-99A42F11EEEB}"/>
    <hyperlink ref="E864" r:id="rId3461" display="http://www.usharbormaster.com/secure/auxview.cfm?recordid=44861" xr:uid="{04334BD5-6EA5-4B51-BEA6-23C8EC9A8043}"/>
    <hyperlink ref="F864" r:id="rId3462" display="http://maps.google.com/?output=embed&amp;q=41.57426667,-70.52790000" xr:uid="{46B5D958-2A20-43B2-8F19-7B6F4B13F841}"/>
    <hyperlink ref="G864" r:id="rId3463" display="http://maps.google.com/?output=embed&amp;q=41.57426667,-70.52790000" xr:uid="{CCA3866B-4D02-4D20-B5F7-FCEEC91B2B70}"/>
    <hyperlink ref="P864" r:id="rId3464" display="http://www.usharbormaster.com/secure/AuxAidReport_new.cfm?id=44861" xr:uid="{EE12E1A5-3C0B-4778-B1E5-03C176CCB221}"/>
    <hyperlink ref="E865" r:id="rId3465" display="http://www.usharbormaster.com/secure/auxview.cfm?recordid=26082" xr:uid="{3F1DF4C7-5311-4EB6-8675-700FCA933469}"/>
    <hyperlink ref="F865" r:id="rId3466" display="http://maps.google.com/?output=embed&amp;q=41.57158333,-70.53091667" xr:uid="{88C93C9C-A07C-4BDF-932B-45325B72EF5C}"/>
    <hyperlink ref="G865" r:id="rId3467" display="http://maps.google.com/?output=embed&amp;q=41.57158333,-70.53091667" xr:uid="{7D523665-C8CC-478D-8513-82D811DA238E}"/>
    <hyperlink ref="P865" r:id="rId3468" display="http://www.usharbormaster.com/secure/AuxAidReport_new.cfm?id=26082" xr:uid="{3A7C6AF5-91FB-4094-AFAC-F8236196A439}"/>
    <hyperlink ref="E866" r:id="rId3469" display="http://www.usharbormaster.com/secure/auxview.cfm?recordid=26083" xr:uid="{6BD55C8F-C01E-4A86-9B71-8609786294BD}"/>
    <hyperlink ref="F866" r:id="rId3470" display="http://maps.google.com/?output=embed&amp;q=41.57150000,-70.53058333" xr:uid="{65BD5CD3-EB6C-4C23-94D9-9ABEC4DCC549}"/>
    <hyperlink ref="G866" r:id="rId3471" display="http://maps.google.com/?output=embed&amp;q=41.57150000,-70.53058333" xr:uid="{63E36A46-4B48-4878-B798-0F3640EAF63C}"/>
    <hyperlink ref="P866" r:id="rId3472" display="http://www.usharbormaster.com/secure/AuxAidReport_new.cfm?id=26083" xr:uid="{2F0EDE63-7B32-42A1-9431-49CAFABB8BBD}"/>
    <hyperlink ref="E867" r:id="rId3473" display="http://www.usharbormaster.com/secure/auxview.cfm?recordid=44859" xr:uid="{729E5792-E471-4ECD-B307-EA49CB10A978}"/>
    <hyperlink ref="F867" r:id="rId3474" display="http://maps.google.com/?output=embed&amp;q=41.57266667,-70.52971667" xr:uid="{350A3534-CC9C-4E5F-8B92-B2D429468A4E}"/>
    <hyperlink ref="G867" r:id="rId3475" display="http://maps.google.com/?output=embed&amp;q=41.57266667,-70.52971667" xr:uid="{9FD0FCAD-8B54-4207-956D-FE98BD9C0B38}"/>
    <hyperlink ref="P867" r:id="rId3476" display="http://www.usharbormaster.com/secure/AuxAidReport_new.cfm?id=44859" xr:uid="{77E0D72C-7FC8-4501-8720-E6B22389E00A}"/>
    <hyperlink ref="E868" r:id="rId3477" display="http://www.usharbormaster.com/secure/auxview.cfm?recordid=26084" xr:uid="{FBED667E-6E40-401E-876B-6E409BF7A22C}"/>
    <hyperlink ref="F868" r:id="rId3478" display="http://maps.google.com/?output=embed&amp;q=41.57260000,-70.52945000" xr:uid="{54E3D984-F0A8-4AA9-8128-D6A47FAF95B5}"/>
    <hyperlink ref="G868" r:id="rId3479" display="http://maps.google.com/?output=embed&amp;q=41.57260000,-70.52945000" xr:uid="{F8D6BACA-48C7-48B7-8CFB-24A568E66E15}"/>
    <hyperlink ref="P868" r:id="rId3480" display="http://www.usharbormaster.com/secure/AuxAidReport_new.cfm?id=26084" xr:uid="{E40807E5-C69F-49B9-A4A6-7931FC33DCEB}"/>
    <hyperlink ref="E869" r:id="rId3481" display="http://www.usharbormaster.com/secure/auxview.cfm?recordid=26085" xr:uid="{159515B2-544C-47E6-9433-124F2464B9EB}"/>
    <hyperlink ref="F869" r:id="rId3482" display="http://maps.google.com/?output=embed&amp;q=41.57326667,-70.52931667" xr:uid="{1FBE77FE-CD8C-4F70-80AF-679600879F48}"/>
    <hyperlink ref="G869" r:id="rId3483" display="http://maps.google.com/?output=embed&amp;q=41.57326667,-70.52931667" xr:uid="{39BA98AD-C74A-436F-BF26-2FCB7D80129A}"/>
    <hyperlink ref="P869" r:id="rId3484" display="http://www.usharbormaster.com/secure/AuxAidReport_new.cfm?id=26085" xr:uid="{DE1CF71A-02A6-474D-9886-B555C1AFF213}"/>
    <hyperlink ref="E870" r:id="rId3485" display="http://www.usharbormaster.com/secure/auxview.cfm?recordid=44858" xr:uid="{EFF5D865-9AF4-401C-99DF-4DA16E914B1C}"/>
    <hyperlink ref="F870" r:id="rId3486" display="http://maps.google.com/?output=embed&amp;q=41.57346667,-70.52893333" xr:uid="{BB1FECA9-4D27-4C50-BA8D-523C408DFE03}"/>
    <hyperlink ref="G870" r:id="rId3487" display="http://maps.google.com/?output=embed&amp;q=41.57346667,-70.52893333" xr:uid="{7A306277-B4D9-48B2-8DC3-ED3229D757AE}"/>
    <hyperlink ref="P870" r:id="rId3488" display="http://www.usharbormaster.com/secure/AuxAidReport_new.cfm?id=44858" xr:uid="{AB179967-EDFF-4851-9EF1-12040821E240}"/>
    <hyperlink ref="E871" r:id="rId3489" display="http://www.usharbormaster.com/secure/auxview.cfm?recordid=44860" xr:uid="{0F5B79F6-2793-45AD-86B6-D00E2FEF83E1}"/>
    <hyperlink ref="F871" r:id="rId3490" display="http://maps.google.com/?output=embed&amp;q=41.57445000,-70.52781667" xr:uid="{3A0D17A6-7D56-48B1-BA80-F08A5325748F}"/>
    <hyperlink ref="G871" r:id="rId3491" display="http://maps.google.com/?output=embed&amp;q=41.57445000,-70.52781667" xr:uid="{773E0A94-54AA-47D7-BADB-25D0E7A2FCCD}"/>
    <hyperlink ref="P871" r:id="rId3492" display="http://www.usharbormaster.com/secure/AuxAidReport_new.cfm?id=44860" xr:uid="{D9A70BD2-C721-46F1-B1C8-C8F868E9AB97}"/>
    <hyperlink ref="E872" r:id="rId3493" display="http://www.usharbormaster.com/secure/auxview.cfm?recordid=30951" xr:uid="{33B9F634-6690-4F99-B754-F81DD96EB7B1}"/>
    <hyperlink ref="F872" r:id="rId3494" display="http://maps.google.com/?output=embed&amp;q=41.57447222,-70.52713889" xr:uid="{931A84AA-CDA1-4FDD-B116-C08D2A9D8EBD}"/>
    <hyperlink ref="G872" r:id="rId3495" display="http://maps.google.com/?output=embed&amp;q=41.57447222,-70.52713889" xr:uid="{BB3608B9-E6A4-4AD2-84C5-394F463FCBE4}"/>
    <hyperlink ref="P872" r:id="rId3496" display="http://www.usharbormaster.com/secure/AuxAidReport_new.cfm?id=30951" xr:uid="{AA830889-8956-4EF4-89CA-E359395F836B}"/>
    <hyperlink ref="E873" r:id="rId3497" display="http://www.usharbormaster.com/secure/auxview.cfm?recordid=30952" xr:uid="{47C0C52F-6B65-4250-9BFE-90D92217B516}"/>
    <hyperlink ref="F873" r:id="rId3498" display="http://maps.google.com/?output=embed&amp;q=41.56997222,-70.53227778" xr:uid="{160D6B7C-79A6-4104-BF89-0F21223FE082}"/>
    <hyperlink ref="G873" r:id="rId3499" display="http://maps.google.com/?output=embed&amp;q=41.56997222,-70.53227778" xr:uid="{5C9CAE75-2B1B-4B80-A229-77D45E5450F7}"/>
    <hyperlink ref="P873" r:id="rId3500" display="http://www.usharbormaster.com/secure/AuxAidReport_new.cfm?id=30952" xr:uid="{0D8C1EF5-DB70-44A1-8C4C-426858801D9F}"/>
    <hyperlink ref="E874" r:id="rId3501" display="http://www.usharbormaster.com/secure/auxview.cfm?recordid=26526" xr:uid="{8E0F763B-075A-47F4-82CA-E4ACC94CC58A}"/>
    <hyperlink ref="F874" r:id="rId3502" display="http://maps.google.com/?output=embed&amp;q=41.61225000,-70.42786111" xr:uid="{14CD43DF-851D-453A-92E1-955ADCD45BF4}"/>
    <hyperlink ref="G874" r:id="rId3503" display="http://maps.google.com/?output=embed&amp;q=41.61225000,-70.42786111" xr:uid="{F443A3E0-0B06-4F23-BCFA-96536EA3E17F}"/>
    <hyperlink ref="P874" r:id="rId3504" display="http://www.usharbormaster.com/secure/AuxAidReport_new.cfm?id=26526" xr:uid="{4998286E-B092-4BEC-9EE0-65E2D4B7A6D7}"/>
    <hyperlink ref="E875" r:id="rId3505" display="http://www.usharbormaster.com/secure/auxview.cfm?recordid=26533" xr:uid="{FAE6DE3F-6F51-42FB-9FD5-01781A26E49D}"/>
    <hyperlink ref="F875" r:id="rId3506" display="http://maps.google.com/?output=embed&amp;q=41.60904083,-70.41446333" xr:uid="{1664DAD0-664D-4328-8FD5-641FD720721C}"/>
    <hyperlink ref="G875" r:id="rId3507" display="http://maps.google.com/?output=embed&amp;q=41.60904083,-70.41446333" xr:uid="{CC8C0921-8A30-4DC5-9F0F-E19D59E70951}"/>
    <hyperlink ref="P875" r:id="rId3508" display="http://www.usharbormaster.com/secure/AuxAidReport_new.cfm?id=26533" xr:uid="{E397B0E5-F0E0-44EA-B11E-9199C34CB98E}"/>
    <hyperlink ref="E876" r:id="rId3509" display="http://www.usharbormaster.com/secure/auxview.cfm?recordid=26534" xr:uid="{E40E2C0A-2BFA-42DC-B4DC-C097C2330DF9}"/>
    <hyperlink ref="F876" r:id="rId3510" display="http://maps.google.com/?output=embed&amp;q=41.60902778,-70.41086111" xr:uid="{F96A5B7F-E25A-46B8-B232-84E7A4C4FFC2}"/>
    <hyperlink ref="G876" r:id="rId3511" display="http://maps.google.com/?output=embed&amp;q=41.60902778,-70.41086111" xr:uid="{7738F1AF-DAF2-453B-99F0-C9EA39C4D2AD}"/>
    <hyperlink ref="P876" r:id="rId3512" display="http://www.usharbormaster.com/secure/AuxAidReport_new.cfm?id=26534" xr:uid="{00FD8942-B61E-44DF-8C50-5DEB42BDC477}"/>
    <hyperlink ref="E877" r:id="rId3513" display="http://www.usharbormaster.com/secure/auxview.cfm?recordid=26536" xr:uid="{0D85C331-33E9-4530-8EB6-0F0F7937EF23}"/>
    <hyperlink ref="F877" r:id="rId3514" display="http://maps.google.com/?output=embed&amp;q=41.60897667,-70.40993556" xr:uid="{726265B1-74EC-4771-9526-02D4BF18800B}"/>
    <hyperlink ref="G877" r:id="rId3515" display="http://maps.google.com/?output=embed&amp;q=41.60897667,-70.40993556" xr:uid="{44EC4666-DD89-45D3-924D-A8CDE1657DF1}"/>
    <hyperlink ref="P877" r:id="rId3516" display="http://www.usharbormaster.com/secure/AuxAidReport_new.cfm?id=26536" xr:uid="{09DF2FBF-D036-4278-B789-B9855EA4CDDD}"/>
    <hyperlink ref="E878" r:id="rId3517" display="http://www.usharbormaster.com/secure/auxview.cfm?recordid=26537" xr:uid="{F6FF1EF9-21FE-43DE-965E-64474F44C832}"/>
    <hyperlink ref="F878" r:id="rId3518" display="http://maps.google.com/?output=embed&amp;q=41.60925000,-70.40991667" xr:uid="{BB767E8F-2719-4651-9A58-15FFF1EFF521}"/>
    <hyperlink ref="G878" r:id="rId3519" display="http://maps.google.com/?output=embed&amp;q=41.60925000,-70.40991667" xr:uid="{4BF14554-4769-44B4-ADE7-B0CEB3023572}"/>
    <hyperlink ref="P878" r:id="rId3520" display="http://www.usharbormaster.com/secure/AuxAidReport_new.cfm?id=26537" xr:uid="{79784FAD-661F-4BFA-BC9F-A9A82257AD37}"/>
    <hyperlink ref="E879" r:id="rId3521" display="http://www.usharbormaster.com/secure/auxview.cfm?recordid=26538" xr:uid="{4671E430-727C-4C36-8475-DE0D84A5A528}"/>
    <hyperlink ref="F879" r:id="rId3522" display="http://maps.google.com/?output=embed&amp;q=41.60876194,-70.40893778" xr:uid="{3612133F-D846-4F09-B3AF-502C6997D55C}"/>
    <hyperlink ref="G879" r:id="rId3523" display="http://maps.google.com/?output=embed&amp;q=41.60876194,-70.40893778" xr:uid="{4E1D7EC9-AF1A-4C7B-9E34-96AE811D4EC6}"/>
    <hyperlink ref="P879" r:id="rId3524" display="http://www.usharbormaster.com/secure/AuxAidReport_new.cfm?id=26538" xr:uid="{44AA27FD-EE4D-440F-A1F6-287044611AD1}"/>
    <hyperlink ref="E880" r:id="rId3525" display="http://www.usharbormaster.com/secure/auxview.cfm?recordid=26539" xr:uid="{E38AEAB9-8861-4BB5-A524-CAC8FB6AED45}"/>
    <hyperlink ref="F880" r:id="rId3526" display="http://maps.google.com/?output=embed&amp;q=41.60893472,-70.40885667" xr:uid="{C35BC540-138B-4287-BFC3-E2F8F5C7C4B2}"/>
    <hyperlink ref="G880" r:id="rId3527" display="http://maps.google.com/?output=embed&amp;q=41.60893472,-70.40885667" xr:uid="{1780A0F9-5536-4AA7-A172-9A0626E1125B}"/>
    <hyperlink ref="P880" r:id="rId3528" display="http://www.usharbormaster.com/secure/AuxAidReport_new.cfm?id=26539" xr:uid="{00C06BC4-DFE6-4A35-B912-4CF924EC7923}"/>
    <hyperlink ref="E881" r:id="rId3529" display="http://www.usharbormaster.com/secure/auxview.cfm?recordid=26540" xr:uid="{A8EF39DF-A769-40CB-98C7-BC446E3A1B01}"/>
    <hyperlink ref="F881" r:id="rId3530" display="http://maps.google.com/?output=embed&amp;q=41.60841667,-70.40738889" xr:uid="{0CCEEAA8-0954-405B-8F82-4927FA998F5D}"/>
    <hyperlink ref="G881" r:id="rId3531" display="http://maps.google.com/?output=embed&amp;q=41.60841667,-70.40738889" xr:uid="{AC3CF174-F979-433F-A249-91892840D910}"/>
    <hyperlink ref="P881" r:id="rId3532" display="http://www.usharbormaster.com/secure/AuxAidReport_new.cfm?id=26540" xr:uid="{261019BC-4C3C-4F09-95FB-C65D94A1DD64}"/>
    <hyperlink ref="E882" r:id="rId3533" display="http://www.usharbormaster.com/secure/auxview.cfm?recordid=26541" xr:uid="{B9765D57-A67F-414C-BC0A-7E5FB601085F}"/>
    <hyperlink ref="F882" r:id="rId3534" display="http://maps.google.com/?output=embed&amp;q=41.60863889,-70.40747222" xr:uid="{19A5401D-48CC-4A2E-8DA5-E7FD1CEB62BE}"/>
    <hyperlink ref="G882" r:id="rId3535" display="http://maps.google.com/?output=embed&amp;q=41.60863889,-70.40747222" xr:uid="{E702C7B9-AD96-4A86-B086-788344A18521}"/>
    <hyperlink ref="P882" r:id="rId3536" display="http://www.usharbormaster.com/secure/AuxAidReport_new.cfm?id=26541" xr:uid="{E0AECAAD-FF3B-4352-9A44-39C7E821A53B}"/>
    <hyperlink ref="E883" r:id="rId3537" display="http://www.usharbormaster.com/secure/auxview.cfm?recordid=26542" xr:uid="{8B37C17A-6BF7-42F4-9628-E16F39B05610}"/>
    <hyperlink ref="F883" r:id="rId3538" display="http://maps.google.com/?output=embed&amp;q=41.60847639,-70.40644972" xr:uid="{8877FE0C-9F2B-4B25-81F1-D0FC32684F9A}"/>
    <hyperlink ref="G883" r:id="rId3539" display="http://maps.google.com/?output=embed&amp;q=41.60847639,-70.40644972" xr:uid="{BAAC80E3-6AB3-45C4-B737-3720E709CC5B}"/>
    <hyperlink ref="P883" r:id="rId3540" display="http://www.usharbormaster.com/secure/AuxAidReport_new.cfm?id=26542" xr:uid="{8E6D537D-A1CA-4878-B28E-3D7D95487167}"/>
    <hyperlink ref="E884" r:id="rId3541" display="http://www.usharbormaster.com/secure/auxview.cfm?recordid=26543" xr:uid="{4B88489E-6F74-4E6E-951B-7ADB84E4D5E7}"/>
    <hyperlink ref="F884" r:id="rId3542" display="http://maps.google.com/?output=embed&amp;q=41.60833667,-70.40277139" xr:uid="{1EFC4760-24B2-4174-930B-167B08D73EB7}"/>
    <hyperlink ref="G884" r:id="rId3543" display="http://maps.google.com/?output=embed&amp;q=41.60833667,-70.40277139" xr:uid="{37F11342-8C59-4588-A9AA-8ED194387AAD}"/>
    <hyperlink ref="P884" r:id="rId3544" display="http://www.usharbormaster.com/secure/AuxAidReport_new.cfm?id=26543" xr:uid="{B67B73C6-5E2A-4CFC-AADE-0FE1D93FBE5B}"/>
    <hyperlink ref="E885" r:id="rId3545" display="http://www.usharbormaster.com/secure/auxview.cfm?recordid=26544" xr:uid="{459EF417-35BB-45E6-808A-2824660C700E}"/>
    <hyperlink ref="F885" r:id="rId3546" display="http://maps.google.com/?output=embed&amp;q=41.60790278,-70.40138889" xr:uid="{384967F8-A034-4646-BD8F-FB8731A352D8}"/>
    <hyperlink ref="G885" r:id="rId3547" display="http://maps.google.com/?output=embed&amp;q=41.60790278,-70.40138889" xr:uid="{2AE69D7C-F35F-484D-A245-57D5BF5821B5}"/>
    <hyperlink ref="P885" r:id="rId3548" display="http://www.usharbormaster.com/secure/AuxAidReport_new.cfm?id=26544" xr:uid="{B7E1D244-8274-497F-B407-6D9D50D17343}"/>
    <hyperlink ref="E886" r:id="rId3549" display="http://www.usharbormaster.com/secure/auxview.cfm?recordid=26528" xr:uid="{5A626CE3-6C1B-430F-B3EC-CC9D29855C51}"/>
    <hyperlink ref="F886" r:id="rId3550" display="http://maps.google.com/?output=embed&amp;q=41.61213889,-70.42622222" xr:uid="{69CD2A9B-C1A8-47CD-9D90-4E22E65F166C}"/>
    <hyperlink ref="G886" r:id="rId3551" display="http://maps.google.com/?output=embed&amp;q=41.61213889,-70.42622222" xr:uid="{D33F5EA0-55C4-440D-9065-824FD4354E30}"/>
    <hyperlink ref="P886" r:id="rId3552" display="http://www.usharbormaster.com/secure/AuxAidReport_new.cfm?id=26528" xr:uid="{D9347CA7-058F-46F7-8DB7-B928A8CCF6BC}"/>
    <hyperlink ref="E887" r:id="rId3553" display="http://www.usharbormaster.com/secure/auxview.cfm?recordid=26527" xr:uid="{B1DF9B97-802A-4A27-A951-116EA3F18888}"/>
    <hyperlink ref="F887" r:id="rId3554" display="http://maps.google.com/?output=embed&amp;q=41.61186111,-70.42625000" xr:uid="{9463D03F-4DD1-4D7B-AED4-073337E56137}"/>
    <hyperlink ref="G887" r:id="rId3555" display="http://maps.google.com/?output=embed&amp;q=41.61186111,-70.42625000" xr:uid="{C16283CA-21BF-43A9-9223-7BF3BD5D1F33}"/>
    <hyperlink ref="P887" r:id="rId3556" display="http://www.usharbormaster.com/secure/AuxAidReport_new.cfm?id=26527" xr:uid="{E2AE3875-244E-4874-9C83-B8925C40B2DB}"/>
    <hyperlink ref="E888" r:id="rId3557" display="http://www.usharbormaster.com/secure/auxview.cfm?recordid=26529" xr:uid="{2BC43D13-8139-4208-A332-8768A78EFFCC}"/>
    <hyperlink ref="F888" r:id="rId3558" display="http://maps.google.com/?output=embed&amp;q=41.61197917,-70.42319861" xr:uid="{5563572F-EDC9-4965-9EF1-70BE300AF456}"/>
    <hyperlink ref="G888" r:id="rId3559" display="http://maps.google.com/?output=embed&amp;q=41.61197917,-70.42319861" xr:uid="{F72DF569-CEB4-4DEC-8D5F-E27D212ECC5C}"/>
    <hyperlink ref="P888" r:id="rId3560" display="http://www.usharbormaster.com/secure/AuxAidReport_new.cfm?id=26529" xr:uid="{4A277DFB-04CA-438A-8800-B96246B0896C}"/>
    <hyperlink ref="E889" r:id="rId3561" display="http://www.usharbormaster.com/secure/auxview.cfm?recordid=26530" xr:uid="{668B44FD-3A71-4B8E-8B9C-81011B5250CD}"/>
    <hyperlink ref="F889" r:id="rId3562" display="http://maps.google.com/?output=embed&amp;q=41.61171556,-70.42260806" xr:uid="{F07BCE5A-FEEC-428C-93F0-BB4715925C5A}"/>
    <hyperlink ref="G889" r:id="rId3563" display="http://maps.google.com/?output=embed&amp;q=41.61171556,-70.42260806" xr:uid="{842A91F7-E039-49D3-9BF3-1835CAAB264C}"/>
    <hyperlink ref="P889" r:id="rId3564" display="http://www.usharbormaster.com/secure/AuxAidReport_new.cfm?id=26530" xr:uid="{0F374D8D-67EF-4EE0-BF5D-C1329AD61369}"/>
    <hyperlink ref="E890" r:id="rId3565" display="http://www.usharbormaster.com/secure/auxview.cfm?recordid=26531" xr:uid="{66E0E669-111E-449C-9E67-31671CB27897}"/>
    <hyperlink ref="F890" r:id="rId3566" display="http://maps.google.com/?output=embed&amp;q=41.61047222,-70.42119444" xr:uid="{16621A26-6FF5-4F7B-BBDB-2D41DF8FAACB}"/>
    <hyperlink ref="G890" r:id="rId3567" display="http://maps.google.com/?output=embed&amp;q=41.61047222,-70.42119444" xr:uid="{E354BAF2-6822-43FF-9420-904F846B47DB}"/>
    <hyperlink ref="P890" r:id="rId3568" display="http://www.usharbormaster.com/secure/AuxAidReport_new.cfm?id=26531" xr:uid="{88EC1752-10EC-471D-85B9-26E44DAF3191}"/>
    <hyperlink ref="E891" r:id="rId3569" display="http://www.usharbormaster.com/secure/auxview.cfm?recordid=26532" xr:uid="{D2D48B41-1E4E-4CF2-B816-11F8F56661C6}"/>
    <hyperlink ref="F891" r:id="rId3570" display="http://maps.google.com/?output=embed&amp;q=41.60883333,-70.41800000" xr:uid="{0F332F92-6B65-4D0C-94AA-3E54A9C5AA24}"/>
    <hyperlink ref="G891" r:id="rId3571" display="http://maps.google.com/?output=embed&amp;q=41.60883333,-70.41800000" xr:uid="{05A6205B-9A0C-456A-82D3-5E60576551F4}"/>
    <hyperlink ref="P891" r:id="rId3572" display="http://www.usharbormaster.com/secure/AuxAidReport_new.cfm?id=26532" xr:uid="{98747ABF-343F-4367-9BAC-74488A304DD7}"/>
    <hyperlink ref="E892" r:id="rId3573" display="http://www.usharbormaster.com/secure/auxview.cfm?recordid=29429" xr:uid="{EF5E722B-51BA-4719-89DB-8FEA8A565F49}"/>
    <hyperlink ref="F892" r:id="rId3574" display="http://maps.google.com/?output=embed&amp;q=41.61142583,-70.42251778" xr:uid="{A6237AE9-511F-4F2B-A9F0-793019CB309A}"/>
    <hyperlink ref="G892" r:id="rId3575" display="http://maps.google.com/?output=embed&amp;q=41.61142583,-70.42251778" xr:uid="{72B8E2F6-11F7-4EEC-9305-48D664B46B00}"/>
    <hyperlink ref="P892" r:id="rId3576" display="http://www.usharbormaster.com/secure/AuxAidReport_new.cfm?id=29429" xr:uid="{E4C7D314-B61A-4743-BC38-4FC1FE947448}"/>
    <hyperlink ref="E893" r:id="rId3577" display="http://www.usharbormaster.com/secure/auxview.cfm?recordid=29430" xr:uid="{BB411510-0490-41F8-BCBA-3606A8B8F7AD}"/>
    <hyperlink ref="F893" r:id="rId3578" display="http://maps.google.com/?output=embed&amp;q=41.60835778,-70.40298444" xr:uid="{E0A89614-3B1C-4E2A-ADBD-79003ED08082}"/>
    <hyperlink ref="G893" r:id="rId3579" display="http://maps.google.com/?output=embed&amp;q=41.60835778,-70.40298444" xr:uid="{C2064F5A-58F2-4B00-A1A9-708FF63CDA41}"/>
    <hyperlink ref="P893" r:id="rId3580" display="http://www.usharbormaster.com/secure/AuxAidReport_new.cfm?id=29430" xr:uid="{4424E182-F7A3-437E-8ADA-11021F7BECF2}"/>
    <hyperlink ref="E894" r:id="rId3581" display="http://www.usharbormaster.com/secure/auxview.cfm?recordid=27675" xr:uid="{96B84382-E4D5-4FC2-B71D-2A26B1C80E41}"/>
    <hyperlink ref="F894" r:id="rId3582" display="http://maps.google.com/?output=embed&amp;q=41.64863333,-70.63691667" xr:uid="{E25C85CE-BA06-476D-B644-FD7C3FBBB23C}"/>
    <hyperlink ref="G894" r:id="rId3583" display="http://maps.google.com/?output=embed&amp;q=41.64863333,-70.63691667" xr:uid="{1110936C-3C4B-4EAC-AB4F-441CC239EC7D}"/>
    <hyperlink ref="P894" r:id="rId3584" display="http://www.usharbormaster.com/secure/AuxAidReport_new.cfm?id=27675" xr:uid="{0C53EEC5-630B-47F5-B8B1-F37A45F11F26}"/>
    <hyperlink ref="E895" r:id="rId3585" display="http://www.usharbormaster.com/secure/auxview.cfm?recordid=27674" xr:uid="{6197617A-58C3-452D-9ABD-C26F6ED5A36F}"/>
    <hyperlink ref="F895" r:id="rId3586" display="http://maps.google.com/?output=embed&amp;q=41.64785000,-70.64295556" xr:uid="{B0DEA2D4-21C7-4442-B66E-4877F7B369CA}"/>
    <hyperlink ref="G895" r:id="rId3587" display="http://maps.google.com/?output=embed&amp;q=41.64785000,-70.64295556" xr:uid="{66F6257C-2930-40CE-AD73-C551DA6054A6}"/>
    <hyperlink ref="P895" r:id="rId3588" display="http://www.usharbormaster.com/secure/AuxAidReport_new.cfm?id=27674" xr:uid="{0CA8E4CD-AC78-4D44-8F9A-E53FDFA5ABBB}"/>
    <hyperlink ref="E896" r:id="rId3589" display="http://www.usharbormaster.com/secure/auxview.cfm?recordid=28504" xr:uid="{FB7CCC7D-A5E4-409C-B065-500CF85D54A6}"/>
    <hyperlink ref="F896" r:id="rId3590" display="http://maps.google.com/?output=embed&amp;q=41.63716667,-70.21277778" xr:uid="{68CDB933-89ED-416F-9034-EE01122E6116}"/>
    <hyperlink ref="G896" r:id="rId3591" display="http://maps.google.com/?output=embed&amp;q=41.63716667,-70.21277778" xr:uid="{0D60699D-2C96-4E95-9C0C-F5EAA03830BD}"/>
    <hyperlink ref="P896" r:id="rId3592" display="http://www.usharbormaster.com/secure/AuxAidReport_new.cfm?id=28504" xr:uid="{A30FBFF5-22CE-494E-BA25-307436642127}"/>
    <hyperlink ref="E897" r:id="rId3593" display="http://www.usharbormaster.com/secure/auxview.cfm?recordid=44358" xr:uid="{BF39BD01-5535-4DE5-A473-13A7A05F2C01}"/>
    <hyperlink ref="F897" r:id="rId3594" display="http://maps.google.com/?output=embed&amp;q=41.75722222,-70.15500000" xr:uid="{D2BD0296-C2D9-4E81-A458-93F93AF81A9D}"/>
    <hyperlink ref="G897" r:id="rId3595" display="http://maps.google.com/?output=embed&amp;q=41.75722222,-70.15500000" xr:uid="{96F67967-CDAD-47E8-BE3E-78CBDD32D658}"/>
    <hyperlink ref="P897" r:id="rId3596" display="http://www.usharbormaster.com/secure/AuxAidReport_new.cfm?id=44358" xr:uid="{7B2D4BE2-568E-4827-8E10-082AE4F48A01}"/>
    <hyperlink ref="E898" r:id="rId3597" display="http://www.usharbormaster.com/secure/auxview.cfm?recordid=28608" xr:uid="{57B68880-FA45-4F9C-BF93-ED2E97097A75}"/>
    <hyperlink ref="F898" r:id="rId3598" display="http://maps.google.com/?output=embed&amp;q=41.75675000,-70.15452778" xr:uid="{7D2EB707-20C8-415D-91AB-33F39D3BDB33}"/>
    <hyperlink ref="G898" r:id="rId3599" display="http://maps.google.com/?output=embed&amp;q=41.75675000,-70.15452778" xr:uid="{B330E52F-BEF7-49EA-AD29-669B748238A0}"/>
    <hyperlink ref="P898" r:id="rId3600" display="http://www.usharbormaster.com/secure/AuxAidReport_new.cfm?id=28608" xr:uid="{4AED4912-911D-484A-BDEA-A7A51DFF3FCC}"/>
    <hyperlink ref="E899" r:id="rId3601" display="http://www.usharbormaster.com/secure/auxview.cfm?recordid=28609" xr:uid="{180588F0-9EB7-4851-95E1-30859AA0A957}"/>
    <hyperlink ref="F899" r:id="rId3602" display="http://maps.google.com/?output=embed&amp;q=41.75563889,-70.15375000" xr:uid="{A1EE3B61-618C-4EA4-91BB-612C5F9F4484}"/>
    <hyperlink ref="G899" r:id="rId3603" display="http://maps.google.com/?output=embed&amp;q=41.75563889,-70.15375000" xr:uid="{03BC0912-A15C-4AE6-879B-D27D2C368221}"/>
    <hyperlink ref="P899" r:id="rId3604" display="http://www.usharbormaster.com/secure/AuxAidReport_new.cfm?id=28609" xr:uid="{B3391FD1-3A21-4844-A9A3-EFF63BFEA319}"/>
    <hyperlink ref="E900" r:id="rId3605" display="http://www.usharbormaster.com/secure/auxview.cfm?recordid=28605" xr:uid="{CD7FBD4F-AA18-4DD4-8FB8-BCF169FAD2BC}"/>
    <hyperlink ref="F900" r:id="rId3606" display="http://maps.google.com/?output=embed&amp;q=41.76005556,-70.15633333" xr:uid="{4A00CC1E-9871-4D64-9471-4A6090DFA6D0}"/>
    <hyperlink ref="G900" r:id="rId3607" display="http://maps.google.com/?output=embed&amp;q=41.76005556,-70.15633333" xr:uid="{40EF4414-9210-403C-A4AC-C12463EB7203}"/>
    <hyperlink ref="P900" r:id="rId3608" display="http://www.usharbormaster.com/secure/AuxAidReport_new.cfm?id=28605" xr:uid="{2008335E-FEC8-4DC1-A282-25C044358992}"/>
    <hyperlink ref="E901" r:id="rId3609" display="http://www.usharbormaster.com/secure/auxview.cfm?recordid=37962" xr:uid="{8292BA23-244B-420A-A8B3-8E785E7D54C9}"/>
    <hyperlink ref="F901" r:id="rId3610" display="http://maps.google.com/?output=embed&amp;q=41.73518333,-70.66420000" xr:uid="{9A832332-5257-4E79-863F-DB78C5FE9655}"/>
    <hyperlink ref="G901" r:id="rId3611" display="http://maps.google.com/?output=embed&amp;q=41.73518333,-70.66420000" xr:uid="{7E2D94C4-ACE2-41EC-A002-1C5AE5E5413E}"/>
    <hyperlink ref="P901" r:id="rId3612" display="http://www.usharbormaster.com/secure/AuxAidReport_new.cfm?id=37962" xr:uid="{D2FDB025-B0F2-42D8-A21A-FA7A129A94D9}"/>
    <hyperlink ref="E902" r:id="rId3613" display="http://www.usharbormaster.com/secure/auxview.cfm?recordid=37963" xr:uid="{D7F5D48D-9505-4446-9438-75F896078B57}"/>
    <hyperlink ref="F902" r:id="rId3614" display="http://maps.google.com/?output=embed&amp;q=41.73600000,-70.66550000" xr:uid="{CAF147CF-0CE9-4B45-8A85-E3FDD8385BB6}"/>
    <hyperlink ref="G902" r:id="rId3615" display="http://maps.google.com/?output=embed&amp;q=41.73600000,-70.66550000" xr:uid="{418CA6FB-99B5-4E14-AC70-9AC1EF357F01}"/>
    <hyperlink ref="P902" r:id="rId3616" display="http://www.usharbormaster.com/secure/AuxAidReport_new.cfm?id=37963" xr:uid="{DF683736-277D-42E1-BE10-8F6FB3D2BEEA}"/>
    <hyperlink ref="E903" r:id="rId3617" display="http://www.usharbormaster.com/secure/auxview.cfm?recordid=37966" xr:uid="{1BB041D8-C30A-455F-B4CC-A3CCDFF99373}"/>
    <hyperlink ref="F903" r:id="rId3618" display="http://maps.google.com/?output=embed&amp;q=41.73776667,-70.66530000" xr:uid="{5696C605-4BB0-4952-9290-40687554E826}"/>
    <hyperlink ref="G903" r:id="rId3619" display="http://maps.google.com/?output=embed&amp;q=41.73776667,-70.66530000" xr:uid="{2090C359-DECF-4A20-9E37-C69E82AA3BC1}"/>
    <hyperlink ref="P903" r:id="rId3620" display="http://www.usharbormaster.com/secure/AuxAidReport_new.cfm?id=37966" xr:uid="{2DF13597-845C-441D-9474-156EBC8C4301}"/>
    <hyperlink ref="E904" r:id="rId3621" display="http://www.usharbormaster.com/secure/auxview.cfm?recordid=37964" xr:uid="{12297DCB-20CC-4DDD-842F-F749FC9A9222}"/>
    <hyperlink ref="F904" r:id="rId3622" display="http://maps.google.com/?output=embed&amp;q=41.73686667,-70.66551667" xr:uid="{5F9E0690-EFF8-4A02-916C-1529E82C25EB}"/>
    <hyperlink ref="G904" r:id="rId3623" display="http://maps.google.com/?output=embed&amp;q=41.73686667,-70.66551667" xr:uid="{DF252812-2B96-49C0-90DA-40E302FA7FA4}"/>
    <hyperlink ref="P904" r:id="rId3624" display="http://www.usharbormaster.com/secure/AuxAidReport_new.cfm?id=37964" xr:uid="{EA81C1F6-987E-4E20-AF88-1B8862CE027B}"/>
    <hyperlink ref="E905" r:id="rId3625" display="http://www.usharbormaster.com/secure/auxview.cfm?recordid=37959" xr:uid="{451FBBF6-763F-43E2-B89E-E04B1B68E256}"/>
    <hyperlink ref="F905" r:id="rId3626" display="http://maps.google.com/?output=embed&amp;q=41.73771667,-70.66208333" xr:uid="{F9D37482-D512-466B-86E8-72F35840B7C5}"/>
    <hyperlink ref="G905" r:id="rId3627" display="http://maps.google.com/?output=embed&amp;q=41.73771667,-70.66208333" xr:uid="{5767AB1B-8A08-4D24-89A7-2E482257D017}"/>
    <hyperlink ref="P905" r:id="rId3628" display="http://www.usharbormaster.com/secure/AuxAidReport_new.cfm?id=37959" xr:uid="{ED98ACE9-AD0D-45BA-BCBA-2D362D0B2E7D}"/>
    <hyperlink ref="E906" r:id="rId3629" display="http://www.usharbormaster.com/secure/auxview.cfm?recordid=37960" xr:uid="{97DC2B58-922D-4C65-BEEE-739C19193E30}"/>
    <hyperlink ref="F906" r:id="rId3630" display="http://maps.google.com/?output=embed&amp;q=41.73630000,-70.66250000" xr:uid="{FA72FD42-1BD6-43F6-B0BF-AC30D2E4ED30}"/>
    <hyperlink ref="G906" r:id="rId3631" display="http://maps.google.com/?output=embed&amp;q=41.73630000,-70.66250000" xr:uid="{E1D4EBCD-1698-4E7E-9171-215865687011}"/>
    <hyperlink ref="P906" r:id="rId3632" display="http://www.usharbormaster.com/secure/AuxAidReport_new.cfm?id=37960" xr:uid="{A847FB4C-3F9C-4660-BA40-FDE766264D51}"/>
    <hyperlink ref="E907" r:id="rId3633" display="http://www.usharbormaster.com/secure/auxview.cfm?recordid=37961" xr:uid="{13CCF96A-2CCD-4C61-A323-9A6D111C0506}"/>
    <hyperlink ref="F907" r:id="rId3634" display="http://maps.google.com/?output=embed&amp;q=41.73540000,-70.66323333" xr:uid="{5A7F9252-F204-4BA3-82DA-BC9261081EFF}"/>
    <hyperlink ref="G907" r:id="rId3635" display="http://maps.google.com/?output=embed&amp;q=41.73540000,-70.66323333" xr:uid="{8134A686-5BD9-4246-BB90-D42AA92B09F4}"/>
    <hyperlink ref="P907" r:id="rId3636" display="http://www.usharbormaster.com/secure/AuxAidReport_new.cfm?id=37961" xr:uid="{65850CEB-B699-4A49-A6AB-0D9659F54885}"/>
    <hyperlink ref="E908" r:id="rId3637" display="http://www.usharbormaster.com/secure/auxview.cfm?recordid=29164" xr:uid="{F4BB56EB-3EB4-4128-BB1D-D34A8FDB2157}"/>
    <hyperlink ref="F908" r:id="rId3638" display="http://maps.google.com/?output=embed&amp;q=41.73503333,-70.66357222" xr:uid="{332260F5-C626-46E1-98DC-271F037866D3}"/>
    <hyperlink ref="G908" r:id="rId3639" display="http://maps.google.com/?output=embed&amp;q=41.73503333,-70.66357222" xr:uid="{355C98B2-740C-4223-B054-4700553996DE}"/>
    <hyperlink ref="P908" r:id="rId3640" display="http://www.usharbormaster.com/secure/AuxAidReport_new.cfm?id=29164" xr:uid="{05C523AF-02F8-4765-B742-E8726DDE6987}"/>
    <hyperlink ref="E909" r:id="rId3641" display="http://www.usharbormaster.com/secure/auxview.cfm?recordid=29165" xr:uid="{0644ACDF-4A58-4EF5-A933-C1A2F60A8990}"/>
    <hyperlink ref="F909" r:id="rId3642" display="http://maps.google.com/?output=embed&amp;q=41.73823333,-70.66585556" xr:uid="{E94B608D-3712-4198-858C-89B92F728C49}"/>
    <hyperlink ref="G909" r:id="rId3643" display="http://maps.google.com/?output=embed&amp;q=41.73823333,-70.66585556" xr:uid="{14F119BB-83DF-4925-A0E1-BE8F2B9F2A43}"/>
    <hyperlink ref="P909" r:id="rId3644" display="http://www.usharbormaster.com/secure/AuxAidReport_new.cfm?id=29165" xr:uid="{5DB126A8-34C1-412E-B30F-954C39232759}"/>
    <hyperlink ref="E910" r:id="rId3645" display="http://www.usharbormaster.com/secure/auxview.cfm?recordid=28863" xr:uid="{42A79D10-C4AF-4C80-AD1E-03E4E114D4B8}"/>
    <hyperlink ref="F910" r:id="rId3646" display="http://maps.google.com/?output=embed&amp;q=41.69476667,-70.75400000" xr:uid="{F1F5A397-E5A8-45CA-82DD-2779E87BD5E4}"/>
    <hyperlink ref="G910" r:id="rId3647" display="http://maps.google.com/?output=embed&amp;q=41.69476667,-70.75400000" xr:uid="{AEC5340E-511C-4D6F-97C3-1AD5DF19E871}"/>
    <hyperlink ref="P910" r:id="rId3648" display="http://www.usharbormaster.com/secure/AuxAidReport_new.cfm?id=28863" xr:uid="{B4D0CAB8-E9DC-4FA5-8043-EBD9B70180DE}"/>
    <hyperlink ref="E911" r:id="rId3649" display="http://www.usharbormaster.com/secure/auxview.cfm?recordid=29548" xr:uid="{2ACA9E4A-421F-43B8-8231-3308DD1930F0}"/>
    <hyperlink ref="F911" r:id="rId3650" display="http://maps.google.com/?output=embed&amp;q=41.69936667,-70.75335000" xr:uid="{298A65AE-6BE2-4844-BF61-1B2BFF8A8324}"/>
    <hyperlink ref="G911" r:id="rId3651" display="http://maps.google.com/?output=embed&amp;q=41.69936667,-70.75335000" xr:uid="{4F31FEBE-B577-4297-84C8-891A9892CA8E}"/>
    <hyperlink ref="P911" r:id="rId3652" display="http://www.usharbormaster.com/secure/AuxAidReport_new.cfm?id=29548" xr:uid="{2B070AC7-B694-4449-A39C-1AABAC47E6D2}"/>
    <hyperlink ref="E912" r:id="rId3653" display="http://www.usharbormaster.com/secure/auxview.cfm?recordid=29616" xr:uid="{E590CD08-EF37-4763-8FF4-F30755F4CCF8}"/>
    <hyperlink ref="F912" r:id="rId3654" display="http://maps.google.com/?output=embed&amp;q=41.70119444,-70.75370000" xr:uid="{43F21D2B-B465-45D5-85F1-91B083D366D9}"/>
    <hyperlink ref="G912" r:id="rId3655" display="http://maps.google.com/?output=embed&amp;q=41.70119444,-70.75370000" xr:uid="{035E1679-6B6F-4B0A-B8CA-53598A7C411E}"/>
    <hyperlink ref="P912" r:id="rId3656" display="http://www.usharbormaster.com/secure/AuxAidReport_new.cfm?id=29616" xr:uid="{6F939CCB-0B86-4C4F-B677-ED0BAB1E87D4}"/>
    <hyperlink ref="E913" r:id="rId3657" display="http://www.usharbormaster.com/secure/auxview.cfm?recordid=28912" xr:uid="{21C76527-5044-420E-8D20-804A68C80C22}"/>
    <hyperlink ref="F913" r:id="rId3658" display="http://maps.google.com/?output=embed&amp;q=41.63518000,-70.74255000" xr:uid="{38339D5F-5114-4EF8-A857-73247317D7F8}"/>
    <hyperlink ref="G913" r:id="rId3659" display="http://maps.google.com/?output=embed&amp;q=41.63518000,-70.74255000" xr:uid="{ADB9A68A-11E4-4AAC-97A2-B29D0D6688B6}"/>
    <hyperlink ref="P913" r:id="rId3660" display="http://www.usharbormaster.com/secure/AuxAidReport_new.cfm?id=28912" xr:uid="{2AF6CD28-2E75-473D-A0B5-8D881E24E21A}"/>
    <hyperlink ref="E914" r:id="rId3661" display="http://www.usharbormaster.com/secure/auxview.cfm?recordid=29615" xr:uid="{B10959EB-01F3-4B2F-B73A-240FA86003B0}"/>
    <hyperlink ref="F914" r:id="rId3662" display="http://maps.google.com/?output=embed&amp;q=41.70318333,-70.75621667" xr:uid="{1180F04B-2C5A-4222-A28B-7D1996A4C895}"/>
    <hyperlink ref="G914" r:id="rId3663" display="http://maps.google.com/?output=embed&amp;q=41.70318333,-70.75621667" xr:uid="{FCB0570B-2C86-43F6-BB69-519C9E02CEE0}"/>
    <hyperlink ref="P914" r:id="rId3664" display="http://www.usharbormaster.com/secure/AuxAidReport_new.cfm?id=29615" xr:uid="{0C591A48-5E49-44EA-B13D-9320F2AA2228}"/>
    <hyperlink ref="E915" r:id="rId3665" display="http://www.usharbormaster.com/secure/auxview.cfm?recordid=27409" xr:uid="{6B902CB3-E405-4822-8AED-25022F2C9777}"/>
    <hyperlink ref="F915" r:id="rId3666" display="http://maps.google.com/?output=embed&amp;q=41.70595000,-70.75820000" xr:uid="{14F9679F-0778-46AD-B28C-1EFAE046E5F7}"/>
    <hyperlink ref="G915" r:id="rId3667" display="http://maps.google.com/?output=embed&amp;q=41.70595000,-70.75820000" xr:uid="{983F7B24-4650-44CE-9E36-28F8024C6ED9}"/>
    <hyperlink ref="P915" r:id="rId3668" display="http://www.usharbormaster.com/secure/AuxAidReport_new.cfm?id=27409" xr:uid="{E4776932-5415-42E9-B8D3-F49ADC7CBE23}"/>
    <hyperlink ref="E916" r:id="rId3669" display="http://www.usharbormaster.com/secure/auxview.cfm?recordid=23989" xr:uid="{EDBA8C3E-B15C-4F49-8F1A-B36016CAEC66}"/>
    <hyperlink ref="F916" r:id="rId3670" display="http://maps.google.com/?output=embed&amp;q=41.70680000,-70.75912667" xr:uid="{69C41D0D-9933-484A-8FE2-1886C52F6584}"/>
    <hyperlink ref="G916" r:id="rId3671" display="http://maps.google.com/?output=embed&amp;q=41.70680000,-70.75912667" xr:uid="{2177AD32-1890-4322-997A-CA934F715125}"/>
    <hyperlink ref="P916" r:id="rId3672" display="http://www.usharbormaster.com/secure/AuxAidReport_new.cfm?id=23989" xr:uid="{AC4728F1-8DEE-4D7C-9F39-CAB80158F130}"/>
    <hyperlink ref="E917" r:id="rId3673" display="http://www.usharbormaster.com/secure/auxview.cfm?recordid=23990" xr:uid="{8038DD2D-C722-426F-8F4D-3F63DA7D75B2}"/>
    <hyperlink ref="F917" r:id="rId3674" display="http://maps.google.com/?output=embed&amp;q=41.70805556,-70.76027778" xr:uid="{DDBDB681-50E4-4A2A-A7E6-55CA7D8F32BB}"/>
    <hyperlink ref="G917" r:id="rId3675" display="http://maps.google.com/?output=embed&amp;q=41.70805556,-70.76027778" xr:uid="{98C0820B-5A3B-4EF6-AE92-7D0CDC2FBF9C}"/>
    <hyperlink ref="P917" r:id="rId3676" display="http://www.usharbormaster.com/secure/AuxAidReport_new.cfm?id=23990" xr:uid="{9F989FE0-C06E-4D30-B6DB-111FCBAE0FA8}"/>
    <hyperlink ref="E918" r:id="rId3677" display="http://www.usharbormaster.com/secure/auxview.cfm?recordid=23992" xr:uid="{64DCDE55-14EB-44A4-9F68-05EEED2AB934}"/>
    <hyperlink ref="F918" r:id="rId3678" display="http://maps.google.com/?output=embed&amp;q=41.71027778,-70.76305556" xr:uid="{493B807E-FBDD-44F1-9A9B-B4DB220B3602}"/>
    <hyperlink ref="G918" r:id="rId3679" display="http://maps.google.com/?output=embed&amp;q=41.71027778,-70.76305556" xr:uid="{E38D6F2A-30DF-4D7E-BEEA-A24506C34679}"/>
    <hyperlink ref="P918" r:id="rId3680" display="http://www.usharbormaster.com/secure/AuxAidReport_new.cfm?id=23992" xr:uid="{3AA46D7B-9ABF-4C97-872F-CA9A4512C2E1}"/>
    <hyperlink ref="E919" r:id="rId3681" display="http://www.usharbormaster.com/secure/auxview.cfm?recordid=28852" xr:uid="{FB8EBD7B-E930-4317-8E71-0612ADC4AE32}"/>
    <hyperlink ref="F919" r:id="rId3682" display="http://maps.google.com/?output=embed&amp;q=41.70501667,-70.75766667" xr:uid="{08C728D8-0DA6-43CC-8AA7-26FD30015C66}"/>
    <hyperlink ref="G919" r:id="rId3683" display="http://maps.google.com/?output=embed&amp;q=41.70501667,-70.75766667" xr:uid="{410922B5-4BF9-4EBB-8FE3-897E46D112B2}"/>
    <hyperlink ref="P919" r:id="rId3684" display="http://www.usharbormaster.com/secure/AuxAidReport_new.cfm?id=28852" xr:uid="{5C984CC3-A2E7-4CFF-AF51-7FD59CB0DCD8}"/>
    <hyperlink ref="E920" r:id="rId3685" display="http://www.usharbormaster.com/secure/auxview.cfm?recordid=25914" xr:uid="{909B4B49-CF3A-4E41-8410-F27903399CF1}"/>
    <hyperlink ref="F920" r:id="rId3686" display="http://maps.google.com/?output=embed&amp;q=41.70138333,-70.75275000" xr:uid="{4388AD2B-EF78-494E-AE86-9BD3D545F9B9}"/>
    <hyperlink ref="G920" r:id="rId3687" display="http://maps.google.com/?output=embed&amp;q=41.70138333,-70.75275000" xr:uid="{F02B99D0-5DE0-4B69-A5AE-7C87A4276070}"/>
    <hyperlink ref="P920" r:id="rId3688" display="http://www.usharbormaster.com/secure/AuxAidReport_new.cfm?id=25914" xr:uid="{BE4B0083-13F1-4347-A82E-419C78C5594B}"/>
    <hyperlink ref="E921" r:id="rId3689" display="http://www.usharbormaster.com/secure/auxview.cfm?recordid=25911" xr:uid="{DE7B771E-C090-4CE1-9A56-6F34DDFC30AD}"/>
    <hyperlink ref="F921" r:id="rId3690" display="http://maps.google.com/?output=embed&amp;q=41.70156667,-70.75363333" xr:uid="{BC02D3FA-C9B2-47FB-865D-49654EADF6E7}"/>
    <hyperlink ref="G921" r:id="rId3691" display="http://maps.google.com/?output=embed&amp;q=41.70156667,-70.75363333" xr:uid="{1181B688-BCE1-49D5-85C1-6A941416B2BC}"/>
    <hyperlink ref="P921" r:id="rId3692" display="http://www.usharbormaster.com/secure/AuxAidReport_new.cfm?id=25911" xr:uid="{BFF56665-7050-48F4-B1D7-1DA9AB711F57}"/>
    <hyperlink ref="E922" r:id="rId3693" display="http://www.usharbormaster.com/secure/auxview.cfm?recordid=25234" xr:uid="{BC89815A-3F66-4854-8F03-2883A26E53C4}"/>
    <hyperlink ref="F922" r:id="rId3694" display="http://maps.google.com/?output=embed&amp;q=41.65430000,-70.75016667" xr:uid="{EBDACD1F-BD2E-47BE-B5D4-2636BDA252D7}"/>
    <hyperlink ref="G922" r:id="rId3695" display="http://maps.google.com/?output=embed&amp;q=41.65430000,-70.75016667" xr:uid="{5E588685-8E1F-4440-A52C-C85AEE00DB4C}"/>
    <hyperlink ref="P922" r:id="rId3696" display="http://www.usharbormaster.com/secure/AuxAidReport_new.cfm?id=25234" xr:uid="{B70E5D8E-74DD-4260-B675-EE7A5AAECBEA}"/>
    <hyperlink ref="E923" r:id="rId3697" display="http://www.usharbormaster.com/secure/auxview.cfm?recordid=25235" xr:uid="{68C4A552-507E-4991-B6B4-EBE8B95A6A4B}"/>
    <hyperlink ref="F923" r:id="rId3698" display="http://maps.google.com/?output=embed&amp;q=41.67388333,-70.72535000" xr:uid="{9A171B10-A386-451C-B49F-5AD69C4412D2}"/>
    <hyperlink ref="G923" r:id="rId3699" display="http://maps.google.com/?output=embed&amp;q=41.67388333,-70.72535000" xr:uid="{877FAF78-1F71-4446-ACF4-92014FE0E847}"/>
    <hyperlink ref="P923" r:id="rId3700" display="http://www.usharbormaster.com/secure/AuxAidReport_new.cfm?id=25235" xr:uid="{C341C883-A077-45F2-8D45-58E21A5B6EF1}"/>
    <hyperlink ref="E924" r:id="rId3701" display="http://www.usharbormaster.com/secure/auxview.cfm?recordid=25236" xr:uid="{AC2D0533-27FE-42B2-BA2F-7D3953BC06D7}"/>
    <hyperlink ref="F924" r:id="rId3702" display="http://maps.google.com/?output=embed&amp;q=41.68538333,-70.74555000" xr:uid="{58CE486A-50F3-4BC9-B005-44D0771F7032}"/>
    <hyperlink ref="G924" r:id="rId3703" display="http://maps.google.com/?output=embed&amp;q=41.68538333,-70.74555000" xr:uid="{FA6F9A35-6CB3-4809-8E65-DABE3533904E}"/>
    <hyperlink ref="P924" r:id="rId3704" display="http://www.usharbormaster.com/secure/AuxAidReport_new.cfm?id=25236" xr:uid="{57712FDF-A0C4-4151-A76F-C28010EF0392}"/>
    <hyperlink ref="E925" r:id="rId3705" display="http://www.usharbormaster.com/secure/auxview.cfm?recordid=25231" xr:uid="{25EA72E3-B56A-4308-9AEF-08D1DAAE0F5A}"/>
    <hyperlink ref="F925" r:id="rId3706" display="http://maps.google.com/?output=embed&amp;q=41.66946667,-70.74090000" xr:uid="{81AD50EF-C4B1-4FA1-805E-6D1F26FA7D23}"/>
    <hyperlink ref="G925" r:id="rId3707" display="http://maps.google.com/?output=embed&amp;q=41.66946667,-70.74090000" xr:uid="{A39AB68A-D242-4D13-881F-8DCFE532583F}"/>
    <hyperlink ref="P925" r:id="rId3708" display="http://www.usharbormaster.com/secure/AuxAidReport_new.cfm?id=25231" xr:uid="{ADDA60F6-6CEF-4BBB-90FF-C50188D086E0}"/>
    <hyperlink ref="E926" r:id="rId3709" display="http://www.usharbormaster.com/secure/auxview.cfm?recordid=25232" xr:uid="{6500B583-B3A2-431C-830E-B00B695EFFCD}"/>
    <hyperlink ref="F926" r:id="rId3710" display="http://maps.google.com/?output=embed&amp;q=41.66526667,-70.71710000" xr:uid="{ECB7D70F-DAFD-44FE-9D17-553BABD17A26}"/>
    <hyperlink ref="G926" r:id="rId3711" display="http://maps.google.com/?output=embed&amp;q=41.66526667,-70.71710000" xr:uid="{006E88B6-F329-4ABC-B3DF-422FEFB6DA95}"/>
    <hyperlink ref="P926" r:id="rId3712" display="http://www.usharbormaster.com/secure/AuxAidReport_new.cfm?id=25232" xr:uid="{CE5D9800-C124-412E-8CA8-64CFEBBEFA16}"/>
    <hyperlink ref="E927" r:id="rId3713" display="http://www.usharbormaster.com/secure/auxview.cfm?recordid=25233" xr:uid="{D12AAADA-CC73-4432-91FB-1FD24B5025B7}"/>
    <hyperlink ref="F927" r:id="rId3714" display="http://maps.google.com/?output=embed&amp;q=41.68020000,-70.73156667" xr:uid="{81143FFF-D5E6-4AAA-8F98-BBB5C95D93CB}"/>
    <hyperlink ref="G927" r:id="rId3715" display="http://maps.google.com/?output=embed&amp;q=41.68020000,-70.73156667" xr:uid="{72EEB187-8E22-4DC9-8E39-31D8E0722A8D}"/>
    <hyperlink ref="P927" r:id="rId3716" display="http://www.usharbormaster.com/secure/AuxAidReport_new.cfm?id=25233" xr:uid="{513B60EF-3578-4878-9C03-41A0C605D11F}"/>
    <hyperlink ref="E928" r:id="rId3717" display="http://www.usharbormaster.com/secure/auxview.cfm?recordid=25910" xr:uid="{30F3F5C3-31EE-4E72-A35D-C7E9E056F03B}"/>
    <hyperlink ref="F928" r:id="rId3718" display="http://maps.google.com/?output=embed&amp;q=41.70293333,-70.75593333" xr:uid="{22F3AC32-F66C-4700-A07C-62771E935687}"/>
    <hyperlink ref="G928" r:id="rId3719" display="http://maps.google.com/?output=embed&amp;q=41.70293333,-70.75593333" xr:uid="{46E781C7-02B2-4C67-AB96-1B22091A4D3C}"/>
    <hyperlink ref="P928" r:id="rId3720" display="http://www.usharbormaster.com/secure/AuxAidReport_new.cfm?id=25910" xr:uid="{AD082387-496A-42DA-BAF7-EA64BFBF79B8}"/>
    <hyperlink ref="E929" r:id="rId3721" display="http://www.usharbormaster.com/secure/auxview.cfm?recordid=28501" xr:uid="{748E5F3B-7366-4B0D-AA5A-07955336DA8B}"/>
    <hyperlink ref="F929" r:id="rId3722" display="http://maps.google.com/?output=embed&amp;q=41.64300000,-70.19833333" xr:uid="{7A330D8C-BBD9-4391-ACC6-025B8C9AC681}"/>
    <hyperlink ref="G929" r:id="rId3723" display="http://maps.google.com/?output=embed&amp;q=41.64300000,-70.19833333" xr:uid="{EFFD3CFE-D290-4150-8E48-E94A7BA1F714}"/>
    <hyperlink ref="P929" r:id="rId3724" display="http://www.usharbormaster.com/secure/AuxAidReport_new.cfm?id=28501" xr:uid="{9FC812E4-4609-4AF2-9263-731B973A9631}"/>
    <hyperlink ref="E930" r:id="rId3725" display="http://www.usharbormaster.com/secure/auxview.cfm?recordid=28119" xr:uid="{91C77A68-497D-4A2D-97BB-DA900FCC28E6}"/>
    <hyperlink ref="F930" r:id="rId3726" display="http://maps.google.com/?output=embed&amp;q=41.66428333,-70.02515000" xr:uid="{442B210F-F609-4CC8-98BC-6DD137FA2704}"/>
    <hyperlink ref="G930" r:id="rId3727" display="http://maps.google.com/?output=embed&amp;q=41.66428333,-70.02515000" xr:uid="{1CE4D3BF-4227-47A6-BA61-B837E1968583}"/>
    <hyperlink ref="P930" r:id="rId3728" display="http://www.usharbormaster.com/secure/AuxAidReport_new.cfm?id=28119" xr:uid="{07C95A84-7C97-4260-AC37-4788E36C1583}"/>
    <hyperlink ref="E931" r:id="rId3729" display="http://www.usharbormaster.com/secure/auxview.cfm?recordid=27670" xr:uid="{DB043215-CE5A-4BFC-8301-501494DA51F6}"/>
    <hyperlink ref="F931" r:id="rId3730" display="http://maps.google.com/?output=embed&amp;q=41.55144444,-70.50291667" xr:uid="{1AAF77E9-6398-4D18-8C42-201E1EBA7D9B}"/>
    <hyperlink ref="G931" r:id="rId3731" display="http://maps.google.com/?output=embed&amp;q=41.55144444,-70.50291667" xr:uid="{7138C324-E532-4B20-ABD1-3713D4966D7A}"/>
    <hyperlink ref="P931" r:id="rId3732" display="http://www.usharbormaster.com/secure/AuxAidReport_new.cfm?id=27670" xr:uid="{09E5EC89-9C11-49A1-8BEE-4F2210E4A4D1}"/>
    <hyperlink ref="E932" r:id="rId3733" display="http://www.usharbormaster.com/secure/auxview.cfm?recordid=44295" xr:uid="{5D5028B5-9DE3-44BE-B89A-7197855FC6C8}"/>
    <hyperlink ref="F932" r:id="rId3734" display="http://maps.google.com/?output=embed&amp;q=41.07595833,-71.16795000" xr:uid="{CDA6C101-5A5A-4896-B8F4-8D7D58732677}"/>
    <hyperlink ref="G932" r:id="rId3735" display="http://maps.google.com/?output=embed&amp;q=41.07595833,-71.16795000" xr:uid="{9C994139-625B-4416-8D3C-6384B1A78D45}"/>
    <hyperlink ref="P932" r:id="rId3736" display="http://www.usharbormaster.com/secure/AuxAidReport_new.cfm?id=44295" xr:uid="{732A6EC5-632E-4C63-925B-01351888D994}"/>
    <hyperlink ref="E933" r:id="rId3737" display="http://www.usharbormaster.com/secure/auxview.cfm?recordid=44338" xr:uid="{D8ED66E5-6E89-4C63-8AF3-5585E89954BC}"/>
    <hyperlink ref="F933" r:id="rId3738" display="http://maps.google.com/?output=embed&amp;q=41.10882833,-71.18983361" xr:uid="{61E2CC05-41E6-471D-9E99-D35627A87A27}"/>
    <hyperlink ref="G933" r:id="rId3739" display="http://maps.google.com/?output=embed&amp;q=41.10882833,-71.18983361" xr:uid="{95E7695A-9DED-4BF4-AFF7-D6F42B739B75}"/>
    <hyperlink ref="P933" r:id="rId3740" display="http://www.usharbormaster.com/secure/AuxAidReport_new.cfm?id=44338" xr:uid="{D1C32D78-3E7E-4948-952F-AB2FA32E2C29}"/>
    <hyperlink ref="E934" r:id="rId3741" display="http://www.usharbormaster.com/secure/auxview.cfm?recordid=44335" xr:uid="{5A44D4D0-9730-4EA4-9791-CAE4B2752537}"/>
    <hyperlink ref="F934" r:id="rId3742" display="http://maps.google.com/?output=embed&amp;q=41.10920861,-71.16920250" xr:uid="{8A616810-EB2B-48EC-93D0-8DCE06A70266}"/>
    <hyperlink ref="G934" r:id="rId3743" display="http://maps.google.com/?output=embed&amp;q=41.10920861,-71.16920250" xr:uid="{D9196E2F-37E3-4506-8BB4-B3073302B4D6}"/>
    <hyperlink ref="P934" r:id="rId3744" display="http://www.usharbormaster.com/secure/AuxAidReport_new.cfm?id=44335" xr:uid="{EEB2CD2B-A498-4A24-BD4C-2BCD41507DBA}"/>
    <hyperlink ref="E935" r:id="rId3745" display="http://www.usharbormaster.com/secure/auxview.cfm?recordid=44316" xr:uid="{54BA276F-8041-4489-AE2B-F7FEC62DC837}"/>
    <hyperlink ref="F935" r:id="rId3746" display="http://maps.google.com/?output=embed&amp;q=41.10961889,-71.14719806" xr:uid="{03DDAEDD-BFDB-4C88-A5A0-E2283F728BF7}"/>
    <hyperlink ref="G935" r:id="rId3747" display="http://maps.google.com/?output=embed&amp;q=41.10961889,-71.14719806" xr:uid="{424B52C8-9648-470C-A434-60447F01C084}"/>
    <hyperlink ref="P935" r:id="rId3748" display="http://www.usharbormaster.com/secure/AuxAidReport_new.cfm?id=44316" xr:uid="{53F58B5A-C4C8-4B3E-B80C-0DA29B206867}"/>
    <hyperlink ref="E936" r:id="rId3749" display="http://www.usharbormaster.com/secure/auxview.cfm?recordid=44339" xr:uid="{0660329D-E174-4150-BA97-779F7C467B72}"/>
    <hyperlink ref="F936" r:id="rId3750" display="http://maps.google.com/?output=embed&amp;q=41.10933611,-71.12503889" xr:uid="{A6569FDB-2E17-4955-93CF-03DAF1F0E9CC}"/>
    <hyperlink ref="G936" r:id="rId3751" display="http://maps.google.com/?output=embed&amp;q=41.10933611,-71.12503889" xr:uid="{50667E1C-E9D1-40A4-BDEA-4AD676B7ED75}"/>
    <hyperlink ref="P936" r:id="rId3752" display="http://www.usharbormaster.com/secure/AuxAidReport_new.cfm?id=44339" xr:uid="{9F5C7129-262A-4AC6-96F4-99FDB82619C3}"/>
    <hyperlink ref="E937" r:id="rId3753" display="http://www.usharbormaster.com/secure/auxview.cfm?recordid=44340" xr:uid="{B4F7EE65-90B4-4FA0-ADA9-E7665C81B023}"/>
    <hyperlink ref="F937" r:id="rId3754" display="http://maps.google.com/?output=embed&amp;q=41.09212556,-71.19055167" xr:uid="{632BBA02-837B-4829-A3D5-1F55A69FBC32}"/>
    <hyperlink ref="G937" r:id="rId3755" display="http://maps.google.com/?output=embed&amp;q=41.09212556,-71.19055167" xr:uid="{122C09F4-D1F5-4366-AE97-0F8483257155}"/>
    <hyperlink ref="P937" r:id="rId3756" display="http://www.usharbormaster.com/secure/AuxAidReport_new.cfm?id=44340" xr:uid="{56421B39-7835-4858-85D1-3951EF846AD2}"/>
    <hyperlink ref="E938" r:id="rId3757" display="http://www.usharbormaster.com/secure/auxview.cfm?recordid=44314" xr:uid="{95DCD64B-66FF-40BA-8FC2-8D056718C511}"/>
    <hyperlink ref="F938" r:id="rId3758" display="http://maps.google.com/?output=embed&amp;q=41.09195611,-71.16788111" xr:uid="{DC3D0A1C-F0D9-4F69-83E4-B1F2A7E4EF4B}"/>
    <hyperlink ref="G938" r:id="rId3759" display="http://maps.google.com/?output=embed&amp;q=41.09195611,-71.16788111" xr:uid="{C4D0B0CC-2130-47DF-AF50-BDDE0CC90CA7}"/>
    <hyperlink ref="P938" r:id="rId3760" display="http://www.usharbormaster.com/secure/AuxAidReport_new.cfm?id=44314" xr:uid="{DF407889-F30C-46AA-B297-E59A35FEDAF5}"/>
    <hyperlink ref="E939" r:id="rId3761" display="http://www.usharbormaster.com/secure/auxview.cfm?recordid=44315" xr:uid="{27FD9629-54D1-4938-B919-3F417CB4C8C1}"/>
    <hyperlink ref="F939" r:id="rId3762" display="http://maps.google.com/?output=embed&amp;q=41.09338000,-71.12339694" xr:uid="{A0CEF547-3465-4CB1-8F28-A68607F34AF0}"/>
    <hyperlink ref="G939" r:id="rId3763" display="http://maps.google.com/?output=embed&amp;q=41.09338000,-71.12339694" xr:uid="{A4A72E84-3A80-4F6D-BA26-5E159C9557FC}"/>
    <hyperlink ref="P939" r:id="rId3764" display="http://www.usharbormaster.com/secure/AuxAidReport_new.cfm?id=44315" xr:uid="{4C42AC72-1269-4F4A-8B85-329118C798C2}"/>
    <hyperlink ref="E940" r:id="rId3765" display="http://www.usharbormaster.com/secure/auxview.cfm?recordid=44326" xr:uid="{7E30B8DF-2119-4674-9575-A22DCA1AD966}"/>
    <hyperlink ref="F940" r:id="rId3766" display="http://maps.google.com/?output=embed&amp;q=41.09376417,-71.10240583" xr:uid="{71C76722-D47F-42A2-AC97-E31EBF2EAF39}"/>
    <hyperlink ref="G940" r:id="rId3767" display="http://maps.google.com/?output=embed&amp;q=41.09376417,-71.10240583" xr:uid="{D467FD4F-8E1D-4542-9AC9-E6A24D87973F}"/>
    <hyperlink ref="P940" r:id="rId3768" display="http://www.usharbormaster.com/secure/AuxAidReport_new.cfm?id=44326" xr:uid="{B62511F4-4833-4BF2-BD69-9804D1D13536}"/>
    <hyperlink ref="E941" r:id="rId3769" display="http://www.usharbormaster.com/secure/auxview.cfm?recordid=44313" xr:uid="{8A44969A-B3F4-404E-B45C-419EA345864B}"/>
    <hyperlink ref="F941" r:id="rId3770" display="http://maps.google.com/?output=embed&amp;q=41.07545000,-71.18999111" xr:uid="{310E44AB-4D4B-4BEA-8B71-18B833D2D933}"/>
    <hyperlink ref="G941" r:id="rId3771" display="http://maps.google.com/?output=embed&amp;q=41.07545000,-71.18999111" xr:uid="{24F35803-903F-426E-A315-E3DCF424E4F6}"/>
    <hyperlink ref="P941" r:id="rId3772" display="http://www.usharbormaster.com/secure/AuxAidReport_new.cfm?id=44313" xr:uid="{64118DF2-9162-432D-9DB9-8A4787A1FDEA}"/>
    <hyperlink ref="E942" r:id="rId3773" display="http://www.usharbormaster.com/secure/auxview.cfm?recordid=44337" xr:uid="{F16C134F-1490-4F84-A9C7-616CD5A4C4FC}"/>
    <hyperlink ref="F942" r:id="rId3774" display="http://maps.google.com/?output=embed&amp;q=41.07628222,-71.14593694" xr:uid="{9239E85F-A9B5-43F5-96BC-3C30AEA901B1}"/>
    <hyperlink ref="G942" r:id="rId3775" display="http://maps.google.com/?output=embed&amp;q=41.07628222,-71.14593694" xr:uid="{01146E0F-2E4F-4197-8ADE-930DECA15250}"/>
    <hyperlink ref="P942" r:id="rId3776" display="http://www.usharbormaster.com/secure/AuxAidReport_new.cfm?id=44337" xr:uid="{A63AEFDF-1A89-472C-81E9-4C7D92DFDE99}"/>
    <hyperlink ref="E943" r:id="rId3777" display="http://www.usharbormaster.com/secure/auxview.cfm?recordid=44327" xr:uid="{7FBF1028-854E-42ED-B856-EDE8C0D1D6A5}"/>
    <hyperlink ref="F943" r:id="rId3778" display="http://maps.google.com/?output=embed&amp;q=41.07673472,-71.12391750" xr:uid="{C5EF60EB-019A-4787-98A7-C4FE734BBD00}"/>
    <hyperlink ref="G943" r:id="rId3779" display="http://maps.google.com/?output=embed&amp;q=41.07673472,-71.12391750" xr:uid="{999AF1A8-4099-4D32-9915-94893C203C84}"/>
    <hyperlink ref="P943" r:id="rId3780" display="http://www.usharbormaster.com/secure/AuxAidReport_new.cfm?id=44327" xr:uid="{A68014C8-2D9B-4BF4-B188-FD850D9AD28B}"/>
    <hyperlink ref="E944" r:id="rId3781" display="http://www.usharbormaster.com/secure/auxview.cfm?recordid=44336" xr:uid="{AE6558BA-64F4-4AB5-9BE5-837EF77E4B8C}"/>
    <hyperlink ref="F944" r:id="rId3782" display="http://maps.google.com/?output=embed&amp;q=41.07750028,-71.10188778" xr:uid="{E6DCBFE1-D1F7-4EE2-8DEF-CFF00E525EB1}"/>
    <hyperlink ref="G944" r:id="rId3783" display="http://maps.google.com/?output=embed&amp;q=41.07750028,-71.10188778" xr:uid="{05DD544B-122A-4349-98BF-F88CB40C83EC}"/>
    <hyperlink ref="P944" r:id="rId3784" display="http://www.usharbormaster.com/secure/AuxAidReport_new.cfm?id=44336" xr:uid="{47D64E5C-F73A-4991-8AEC-7651C847F57E}"/>
    <hyperlink ref="E945" r:id="rId3785" display="http://www.usharbormaster.com/secure/auxview.cfm?recordid=23987" xr:uid="{179518FE-4BE5-4A25-935A-4A6F40EA7FF6}"/>
    <hyperlink ref="F945" r:id="rId3786" display="http://maps.google.com/?output=embed&amp;q=41.71275000,-70.63348333" xr:uid="{D5CA3A57-811D-40EE-8D55-05DCBE9239D9}"/>
    <hyperlink ref="G945" r:id="rId3787" display="http://maps.google.com/?output=embed&amp;q=41.71275000,-70.63348333" xr:uid="{507F9A52-451B-4AFC-BF18-CFE7313069E8}"/>
    <hyperlink ref="P945" r:id="rId3788" display="http://www.usharbormaster.com/secure/AuxAidReport_new.cfm?id=23987" xr:uid="{CC89A966-3E9F-4DFA-A964-9821A20EFACA}"/>
    <hyperlink ref="E946" r:id="rId3789" display="http://www.usharbormaster.com/secure/auxview.cfm?recordid=28502" xr:uid="{A22C7FCF-6E28-401C-88FF-CE7980008DD2}"/>
    <hyperlink ref="F946" r:id="rId3790" display="http://maps.google.com/?output=embed&amp;q=41.65836667,-70.20421667" xr:uid="{4DAEA9D9-1830-41AE-9545-3BFFD7DE6989}"/>
    <hyperlink ref="G946" r:id="rId3791" display="http://maps.google.com/?output=embed&amp;q=41.65836667,-70.20421667" xr:uid="{7E98235A-AAEF-41BE-A0EE-722943C358DD}"/>
    <hyperlink ref="P946" r:id="rId3792" display="http://www.usharbormaster.com/secure/AuxAidReport_new.cfm?id=28502" xr:uid="{804046F6-1506-49F9-A72A-99E705124BDE}"/>
    <hyperlink ref="E947" r:id="rId3793" display="http://www.usharbormaster.com/secure/auxview.cfm?recordid=44050" xr:uid="{D699689C-786D-433E-86B7-10119AA1750A}"/>
    <hyperlink ref="F947" r:id="rId3794" display="http://maps.google.com/?output=embed&amp;q=41.62039444,-70.91295833" xr:uid="{3DD186F8-D68C-49FB-B742-9BEE6E638603}"/>
    <hyperlink ref="G947" r:id="rId3795" display="http://maps.google.com/?output=embed&amp;q=41.62039444,-70.91295833" xr:uid="{6DF74BD8-303F-4CE1-BC15-47B45E6896C6}"/>
    <hyperlink ref="P947" r:id="rId3796" display="http://www.usharbormaster.com/secure/AuxAidReport_new.cfm?id=44050" xr:uid="{26DE3F9B-4E78-41A5-A4DD-2F8F28498235}"/>
    <hyperlink ref="E948" r:id="rId3797" display="http://www.usharbormaster.com/secure/auxview.cfm?recordid=44056" xr:uid="{5ADF9392-74AF-42EF-B99A-94C93726D36E}"/>
    <hyperlink ref="F948" r:id="rId3798" display="http://maps.google.com/?output=embed&amp;q=41.61866944,-70.91256944" xr:uid="{F07B014B-CACD-4C2D-A358-2F7C069CA615}"/>
    <hyperlink ref="G948" r:id="rId3799" display="http://maps.google.com/?output=embed&amp;q=41.61866944,-70.91256944" xr:uid="{DEECBFAF-4370-4189-AC11-C718811ECB2F}"/>
    <hyperlink ref="P948" r:id="rId3800" display="http://www.usharbormaster.com/secure/AuxAidReport_new.cfm?id=44056" xr:uid="{14C3615F-B1DF-4167-978D-A85A1EDADB1F}"/>
    <hyperlink ref="E949" r:id="rId3801" display="http://www.usharbormaster.com/secure/auxview.cfm?recordid=28645" xr:uid="{2693973D-9A07-44D4-9481-EA9CA08AB2BE}"/>
    <hyperlink ref="F949" r:id="rId3802" display="http://maps.google.com/?output=embed&amp;q=41.65389722,-69.97906667" xr:uid="{51300A2D-2D3D-4D41-8B88-FD480BE7F28A}"/>
    <hyperlink ref="G949" r:id="rId3803" display="http://maps.google.com/?output=embed&amp;q=41.65389722,-69.97906667" xr:uid="{0720B6A6-7F32-4368-A227-9A0EBF1D74E1}"/>
    <hyperlink ref="P949" r:id="rId3804" display="http://www.usharbormaster.com/secure/AuxAidReport_new.cfm?id=28645" xr:uid="{1C09A801-4CA4-4CED-AD48-DD4F4D023884}"/>
    <hyperlink ref="E950" r:id="rId3805" display="http://www.usharbormaster.com/secure/auxview.cfm?recordid=28646" xr:uid="{F89A67B1-5EA4-4FCE-9680-308F286F401C}"/>
    <hyperlink ref="F950" r:id="rId3806" display="http://maps.google.com/?output=embed&amp;q=41.65357222,-69.97535833" xr:uid="{61C472D3-2CF7-42DF-95EB-856DA955FED4}"/>
    <hyperlink ref="G950" r:id="rId3807" display="http://maps.google.com/?output=embed&amp;q=41.65357222,-69.97535833" xr:uid="{5B951D9E-54D9-495B-A341-3295E3A587F0}"/>
    <hyperlink ref="P950" r:id="rId3808" display="http://www.usharbormaster.com/secure/AuxAidReport_new.cfm?id=28646" xr:uid="{60DAD817-B458-4C3A-B587-F9AFFAEC5221}"/>
    <hyperlink ref="E951" r:id="rId3809" display="http://www.usharbormaster.com/secure/auxview.cfm?recordid=28399" xr:uid="{AC12AE2A-9EC9-44EB-AFE1-B96137D0AF63}"/>
    <hyperlink ref="F951" r:id="rId3810" display="http://maps.google.com/?output=embed&amp;q=41.65675000,-69.98172222" xr:uid="{960ED281-9DC7-43B8-AC4E-91A57AA84720}"/>
    <hyperlink ref="G951" r:id="rId3811" display="http://maps.google.com/?output=embed&amp;q=41.65675000,-69.98172222" xr:uid="{107C7FE9-C5E3-4C9F-82E0-FF893C5F49C6}"/>
    <hyperlink ref="P951" r:id="rId3812" display="http://www.usharbormaster.com/secure/AuxAidReport_new.cfm?id=28399" xr:uid="{EDB7EE1F-F1B7-49F0-9F4C-1EC7955781E2}"/>
    <hyperlink ref="E952" r:id="rId3813" display="http://www.usharbormaster.com/secure/auxview.cfm?recordid=28400" xr:uid="{FF93652B-C8A2-4DBE-8820-0D410FBA86A4}"/>
    <hyperlink ref="F952" r:id="rId3814" display="http://maps.google.com/?output=embed&amp;q=41.65400000,-69.98188889" xr:uid="{22E932CE-7FBF-433F-9F9A-06B8B58A8937}"/>
    <hyperlink ref="G952" r:id="rId3815" display="http://maps.google.com/?output=embed&amp;q=41.65400000,-69.98188889" xr:uid="{6B126860-D811-4E1D-9376-02B3D40E8643}"/>
    <hyperlink ref="P952" r:id="rId3816" display="http://www.usharbormaster.com/secure/AuxAidReport_new.cfm?id=28400" xr:uid="{5D17752D-602B-4B58-BEFE-E2B5A86CE98A}"/>
    <hyperlink ref="E953" r:id="rId3817" display="http://www.usharbormaster.com/secure/auxview.cfm?recordid=28401" xr:uid="{05CD0AA9-5FFB-436E-8C31-9A8905B35AF9}"/>
    <hyperlink ref="F953" r:id="rId3818" display="http://maps.google.com/?output=embed&amp;q=41.65463889,-69.98022222" xr:uid="{B680EB6F-4377-417E-BA54-9FD9A4BD266D}"/>
    <hyperlink ref="G953" r:id="rId3819" display="http://maps.google.com/?output=embed&amp;q=41.65463889,-69.98022222" xr:uid="{0FEBC22C-0158-4794-90EA-A39B58648EBF}"/>
    <hyperlink ref="P953" r:id="rId3820" display="http://www.usharbormaster.com/secure/AuxAidReport_new.cfm?id=28401" xr:uid="{2EFD6339-93F4-4D13-B05D-C78E77065D4F}"/>
    <hyperlink ref="E954" r:id="rId3821" display="http://www.usharbormaster.com/secure/auxview.cfm?recordid=28402" xr:uid="{2DBE4999-54C7-4F6D-B6DB-CC5B910886BE}"/>
    <hyperlink ref="F954" r:id="rId3822" display="http://maps.google.com/?output=embed&amp;q=41.65288889,-69.97913889" xr:uid="{859E9B9E-9B43-4ECE-AEFF-8C220C6AFFEA}"/>
    <hyperlink ref="G954" r:id="rId3823" display="http://maps.google.com/?output=embed&amp;q=41.65288889,-69.97913889" xr:uid="{BC5ED338-D232-4A77-A488-58F46D501CFB}"/>
    <hyperlink ref="P954" r:id="rId3824" display="http://www.usharbormaster.com/secure/AuxAidReport_new.cfm?id=28402" xr:uid="{245F16BC-BB97-4D9E-949F-C9B105D458CF}"/>
    <hyperlink ref="E955" r:id="rId3825" display="http://www.usharbormaster.com/secure/auxview.cfm?recordid=28154" xr:uid="{D7C84FC1-9E4A-41AD-8782-9D640059DABF}"/>
    <hyperlink ref="F955" r:id="rId3826" display="http://maps.google.com/?output=embed&amp;q=41.65016667,-69.97902778" xr:uid="{733C35C8-B5CE-4A35-BB22-EF7FDCC883CA}"/>
    <hyperlink ref="G955" r:id="rId3827" display="http://maps.google.com/?output=embed&amp;q=41.65016667,-69.97902778" xr:uid="{A73CC4C4-8CF8-4C02-8009-A855A34669BA}"/>
    <hyperlink ref="P955" r:id="rId3828" display="http://www.usharbormaster.com/secure/AuxAidReport_new.cfm?id=28154" xr:uid="{136953DD-37AB-4ACA-AC3F-4494F8BB87F8}"/>
    <hyperlink ref="E956" r:id="rId3829" display="http://www.usharbormaster.com/secure/auxview.cfm?recordid=28098" xr:uid="{5AC4BB6C-473E-4AFF-8A05-5A4EA521E6D6}"/>
    <hyperlink ref="F956" r:id="rId3830" display="http://maps.google.com/?output=embed&amp;q=41.66583333,-69.97613889" xr:uid="{9A74054A-E139-46F2-8B87-FF1D21A46C18}"/>
    <hyperlink ref="G956" r:id="rId3831" display="http://maps.google.com/?output=embed&amp;q=41.66583333,-69.97613889" xr:uid="{B9D30192-F104-489D-9329-72604C7E1377}"/>
    <hyperlink ref="P956" r:id="rId3832" display="http://www.usharbormaster.com/secure/AuxAidReport_new.cfm?id=28098" xr:uid="{DD5358F1-D3A1-495B-B8E3-F6C6C16856A7}"/>
    <hyperlink ref="E957" r:id="rId3833" display="http://www.usharbormaster.com/secure/auxview.cfm?recordid=28099" xr:uid="{21504BF2-48E6-47AA-ABC7-C647D9575AAF}"/>
    <hyperlink ref="F957" r:id="rId3834" display="http://maps.google.com/?output=embed&amp;q=41.65211111,-69.97113889" xr:uid="{ED350739-05FE-40AD-A992-4FF72087CFD1}"/>
    <hyperlink ref="G957" r:id="rId3835" display="http://maps.google.com/?output=embed&amp;q=41.65211111,-69.97113889" xr:uid="{70B9C1BA-E742-4303-8108-8F87D94EB2DA}"/>
    <hyperlink ref="P957" r:id="rId3836" display="http://www.usharbormaster.com/secure/AuxAidReport_new.cfm?id=28099" xr:uid="{2C449850-3162-4C79-9196-0BAB35E33DE7}"/>
    <hyperlink ref="E958" r:id="rId3837" display="http://www.usharbormaster.com/secure/auxview.cfm?recordid=28100" xr:uid="{ABF27D4B-9E23-4CA9-B2A8-28D16B99FC10}"/>
    <hyperlink ref="F958" r:id="rId3838" display="http://maps.google.com/?output=embed&amp;q=41.65402778,-69.97852778" xr:uid="{B2AB6159-81D8-4EFC-B5FE-4C570BCAF036}"/>
    <hyperlink ref="G958" r:id="rId3839" display="http://maps.google.com/?output=embed&amp;q=41.65402778,-69.97852778" xr:uid="{99E63233-CE87-4C50-8981-14CDEE31C275}"/>
    <hyperlink ref="P958" r:id="rId3840" display="http://www.usharbormaster.com/secure/AuxAidReport_new.cfm?id=28100" xr:uid="{A0FFEE05-E0DD-4ECF-97FF-A4F0FAD39EDE}"/>
    <hyperlink ref="E959" r:id="rId3841" display="http://www.usharbormaster.com/secure/auxview.cfm?recordid=28101" xr:uid="{3F23EB9C-1A9E-4753-8158-6E902914FF8F}"/>
    <hyperlink ref="F959" r:id="rId3842" display="http://maps.google.com/?output=embed&amp;q=41.65372222,-69.97369444" xr:uid="{2600F715-F50B-4E3A-9607-095CBA842C90}"/>
    <hyperlink ref="G959" r:id="rId3843" display="http://maps.google.com/?output=embed&amp;q=41.65372222,-69.97369444" xr:uid="{470F5AEA-FCB0-4B4B-BF92-0DE4F1D03026}"/>
    <hyperlink ref="P959" r:id="rId3844" display="http://www.usharbormaster.com/secure/AuxAidReport_new.cfm?id=28101" xr:uid="{2A545911-4C89-406F-824D-823F9AD5CC2D}"/>
    <hyperlink ref="E960" r:id="rId3845" display="http://www.usharbormaster.com/secure/auxview.cfm?recordid=28102" xr:uid="{44BF279B-604E-4105-8644-0D825D34BC6A}"/>
    <hyperlink ref="F960" r:id="rId3846" display="http://maps.google.com/?output=embed&amp;q=41.65158333,-69.96400000" xr:uid="{6247CD9B-A90D-4596-944A-8A415BCBF9A2}"/>
    <hyperlink ref="G960" r:id="rId3847" display="http://maps.google.com/?output=embed&amp;q=41.65158333,-69.96400000" xr:uid="{D2B9BA9A-1C88-4812-8D4F-458DA904C47E}"/>
    <hyperlink ref="P960" r:id="rId3848" display="http://www.usharbormaster.com/secure/AuxAidReport_new.cfm?id=28102" xr:uid="{75479835-C0F5-41D6-897C-790063A2D608}"/>
    <hyperlink ref="E961" r:id="rId3849" display="http://www.usharbormaster.com/secure/auxview.cfm?recordid=30577" xr:uid="{2971708B-F5C9-457D-92C3-FF3E06F8F2A4}"/>
    <hyperlink ref="F961" r:id="rId3850" display="http://maps.google.com/?output=embed&amp;q=41.65226111,-69.96937222" xr:uid="{FB03936A-2ECC-4825-B506-44CE741245A0}"/>
    <hyperlink ref="G961" r:id="rId3851" display="http://maps.google.com/?output=embed&amp;q=41.65226111,-69.96937222" xr:uid="{C71409FF-AE72-42A5-8972-3A77687E2FE0}"/>
    <hyperlink ref="P961" r:id="rId3852" display="http://www.usharbormaster.com/secure/AuxAidReport_new.cfm?id=30577" xr:uid="{54FE5985-EE0B-45B7-B5AC-3E7CD2732C7C}"/>
    <hyperlink ref="E962" r:id="rId3853" display="http://www.usharbormaster.com/secure/auxview.cfm?recordid=41279" xr:uid="{947EC03F-3AEC-432E-A8A5-730E8D53F32B}"/>
    <hyperlink ref="F962" r:id="rId3854" display="http://maps.google.com/?output=embed&amp;q=41.69597528,-70.74204750" xr:uid="{36487665-D269-4311-8E3C-D33FCF86CA87}"/>
    <hyperlink ref="G962" r:id="rId3855" display="http://maps.google.com/?output=embed&amp;q=41.69597528,-70.74204750" xr:uid="{39CF6E07-403E-48A5-A6F2-4AC12254645D}"/>
    <hyperlink ref="P962" r:id="rId3856" display="http://www.usharbormaster.com/secure/AuxAidReport_new.cfm?id=41279" xr:uid="{F0249119-FA1B-48AA-9528-C603846A27AE}"/>
    <hyperlink ref="E963" r:id="rId3857" display="http://www.usharbormaster.com/secure/auxview.cfm?recordid=41349" xr:uid="{CBF2F61C-2390-4754-9715-15B09B611102}"/>
    <hyperlink ref="F963" r:id="rId3858" display="http://maps.google.com/?output=embed&amp;q=41.63156861,-70.33805556" xr:uid="{44C2BB3E-7239-48CA-9E37-7BF81207AE96}"/>
    <hyperlink ref="G963" r:id="rId3859" display="http://maps.google.com/?output=embed&amp;q=41.63156861,-70.33805556" xr:uid="{E54379D2-2AC6-42F3-97D7-224BE440E9BF}"/>
    <hyperlink ref="P963" r:id="rId3860" display="http://www.usharbormaster.com/secure/AuxAidReport_new.cfm?id=41349" xr:uid="{F13DDD8C-3A7F-4939-91DD-90C9DDC842E5}"/>
    <hyperlink ref="E964" r:id="rId3861" display="http://www.usharbormaster.com/secure/auxview.cfm?recordid=23981" xr:uid="{010059C7-FF41-485B-B9D3-DD10A4F5AD40}"/>
    <hyperlink ref="F964" r:id="rId3862" display="http://maps.google.com/?output=embed&amp;q=41.65925000,-70.62136667" xr:uid="{F52A70BD-D8C2-430C-ABCE-EC45C5560BE9}"/>
    <hyperlink ref="G964" r:id="rId3863" display="http://maps.google.com/?output=embed&amp;q=41.65925000,-70.62136667" xr:uid="{FEDCE66F-8A79-45E3-8903-4F2130D85C38}"/>
    <hyperlink ref="P964" r:id="rId3864" display="http://www.usharbormaster.com/secure/AuxAidReport_new.cfm?id=23981" xr:uid="{71252321-3720-46B5-8F34-110F3B49C66E}"/>
    <hyperlink ref="E965" r:id="rId3865" display="http://www.usharbormaster.com/secure/auxview.cfm?recordid=23982" xr:uid="{2E65ABB5-C4ED-47F6-B668-3827440C406E}"/>
    <hyperlink ref="F965" r:id="rId3866" display="http://maps.google.com/?output=embed&amp;q=41.66085694,-70.62002694" xr:uid="{7777195C-DB9A-49E6-994A-61F8FC577449}"/>
    <hyperlink ref="G965" r:id="rId3867" display="http://maps.google.com/?output=embed&amp;q=41.66085694,-70.62002694" xr:uid="{F34BE235-C95C-4072-8A55-51D6179E780E}"/>
    <hyperlink ref="P965" r:id="rId3868" display="http://www.usharbormaster.com/secure/AuxAidReport_new.cfm?id=23982" xr:uid="{7F8D0A0B-4577-4FAF-BEA3-057C76C8E815}"/>
    <hyperlink ref="E966" r:id="rId3869" display="http://www.usharbormaster.com/secure/auxview.cfm?recordid=23984" xr:uid="{DDB21CD9-EEF0-4419-B0A1-C4F76824BFA7}"/>
    <hyperlink ref="F966" r:id="rId3870" display="http://maps.google.com/?output=embed&amp;q=41.65851667,-70.61881667" xr:uid="{9CA5A305-DFC9-40E3-B26D-E76C9C83D32C}"/>
    <hyperlink ref="G966" r:id="rId3871" display="http://maps.google.com/?output=embed&amp;q=41.65851667,-70.61881667" xr:uid="{2CBF00C1-08B9-478F-8CE7-5F129D3F13FA}"/>
    <hyperlink ref="P966" r:id="rId3872" display="http://www.usharbormaster.com/secure/AuxAidReport_new.cfm?id=23984" xr:uid="{DF2224FF-35AD-49CF-BF86-FE527AC6CF51}"/>
    <hyperlink ref="E967" r:id="rId3873" display="http://www.usharbormaster.com/secure/auxview.cfm?recordid=28093" xr:uid="{7F977692-965B-4A4B-9441-1A1A745FA18A}"/>
    <hyperlink ref="F967" r:id="rId3874" display="http://maps.google.com/?output=embed&amp;q=41.66555556,-69.96888889" xr:uid="{8EAD3A95-0025-4DA6-B842-7C240DD60A30}"/>
    <hyperlink ref="G967" r:id="rId3875" display="http://maps.google.com/?output=embed&amp;q=41.66555556,-69.96888889" xr:uid="{00F4E47F-3F1A-43CF-8789-A5F58D4A0046}"/>
    <hyperlink ref="P967" r:id="rId3876" display="http://www.usharbormaster.com/secure/AuxAidReport_new.cfm?id=28093" xr:uid="{00AAE1A7-6AFA-49F7-8A97-4A004F173096}"/>
    <hyperlink ref="E968" r:id="rId3877" display="http://www.usharbormaster.com/secure/auxview.cfm?recordid=28092" xr:uid="{F38379A9-1D95-44D7-9F55-1DEC124EE505}"/>
    <hyperlink ref="F968" r:id="rId3878" display="http://maps.google.com/?output=embed&amp;q=41.66588889,-69.96902778" xr:uid="{EC3854FA-D88A-4F6B-973C-66D0A1DD6D49}"/>
    <hyperlink ref="G968" r:id="rId3879" display="http://maps.google.com/?output=embed&amp;q=41.66588889,-69.96902778" xr:uid="{55D89C85-4519-45F3-86C1-78117E339B59}"/>
    <hyperlink ref="P968" r:id="rId3880" display="http://www.usharbormaster.com/secure/AuxAidReport_new.cfm?id=28092" xr:uid="{78C9CB4D-2BC4-4BF7-AC8C-38BD170E8286}"/>
    <hyperlink ref="E969" r:id="rId3881" display="http://www.usharbormaster.com/secure/auxview.cfm?recordid=28095" xr:uid="{CD9690F9-5723-4DCE-9F9C-0BA7525BB4E0}"/>
    <hyperlink ref="F969" r:id="rId3882" display="http://maps.google.com/?output=embed&amp;q=41.66555556,-69.96752222" xr:uid="{21C4A05D-7CFF-47B3-A370-47A873696AC6}"/>
    <hyperlink ref="G969" r:id="rId3883" display="http://maps.google.com/?output=embed&amp;q=41.66555556,-69.96752222" xr:uid="{2E7F071F-D9CE-4090-B039-3D27A0C0DAA9}"/>
    <hyperlink ref="P969" r:id="rId3884" display="http://www.usharbormaster.com/secure/AuxAidReport_new.cfm?id=28095" xr:uid="{6F048343-E7B8-4A50-8E5F-865D1F8DDC15}"/>
    <hyperlink ref="E970" r:id="rId3885" display="http://www.usharbormaster.com/secure/auxview.cfm?recordid=28094" xr:uid="{21B16F11-4D63-4482-B1C8-55ED2D62362E}"/>
    <hyperlink ref="F970" r:id="rId3886" display="http://maps.google.com/?output=embed&amp;q=41.66583333,-69.96583333" xr:uid="{020D9E45-4125-4AD4-9A7D-95A8E7542435}"/>
    <hyperlink ref="G970" r:id="rId3887" display="http://maps.google.com/?output=embed&amp;q=41.66583333,-69.96583333" xr:uid="{ABF43F43-F63A-4AC6-876F-780737823E95}"/>
    <hyperlink ref="P970" r:id="rId3888" display="http://www.usharbormaster.com/secure/AuxAidReport_new.cfm?id=28094" xr:uid="{277171F4-8E47-425A-9CB0-975EA099345A}"/>
    <hyperlink ref="E971" r:id="rId3889" display="http://www.usharbormaster.com/secure/auxview.cfm?recordid=28097" xr:uid="{D622D025-E0B7-4B74-A6A4-62D2A22EEAE2}"/>
    <hyperlink ref="F971" r:id="rId3890" display="http://maps.google.com/?output=embed&amp;q=41.66583333,-69.96361111" xr:uid="{31F63316-42AA-46E7-B690-1F5EBCD9EEAF}"/>
    <hyperlink ref="G971" r:id="rId3891" display="http://maps.google.com/?output=embed&amp;q=41.66583333,-69.96361111" xr:uid="{B963E722-E7D6-4EB0-9F3D-C6C408409AE2}"/>
    <hyperlink ref="P971" r:id="rId3892" display="http://www.usharbormaster.com/secure/AuxAidReport_new.cfm?id=28097" xr:uid="{ED134E82-F1CA-47FF-AE96-08F1C5326939}"/>
    <hyperlink ref="E972" r:id="rId3893" display="http://www.usharbormaster.com/secure/auxview.cfm?recordid=29948" xr:uid="{79E43D6D-9AE3-4E5F-BE3C-1DBBCF2F668A}"/>
    <hyperlink ref="F972" r:id="rId3894" display="http://maps.google.com/?output=embed&amp;q=41.66870000,-69.96180000" xr:uid="{A1CB0D06-FC21-4B94-88AC-922666CABEAD}"/>
    <hyperlink ref="G972" r:id="rId3895" display="http://maps.google.com/?output=embed&amp;q=41.66870000,-69.96180000" xr:uid="{29815452-A283-4B8E-8B73-AADFAF9988D3}"/>
    <hyperlink ref="P972" r:id="rId3896" display="http://www.usharbormaster.com/secure/AuxAidReport_new.cfm?id=29948" xr:uid="{E30EC1E8-CAB9-443F-A308-FDE1D3F74D0F}"/>
    <hyperlink ref="E973" r:id="rId3897" display="http://www.usharbormaster.com/secure/auxview.cfm?recordid=29949" xr:uid="{32FE9A67-36C5-4701-90E1-E1922D8D8C85}"/>
    <hyperlink ref="F973" r:id="rId3898" display="http://maps.google.com/?output=embed&amp;q=41.66861111,-69.96166667" xr:uid="{013AEC8F-1695-45C3-BE31-12EC013DDDD5}"/>
    <hyperlink ref="G973" r:id="rId3899" display="http://maps.google.com/?output=embed&amp;q=41.66861111,-69.96166667" xr:uid="{C9E5D4B3-417A-479E-8059-110988608768}"/>
    <hyperlink ref="P973" r:id="rId3900" display="http://www.usharbormaster.com/secure/AuxAidReport_new.cfm?id=29949" xr:uid="{DDB2DD21-EC82-4179-A099-56074B1720D2}"/>
    <hyperlink ref="E974" r:id="rId3901" display="http://www.usharbormaster.com/secure/auxview.cfm?recordid=28132" xr:uid="{219B8092-F1D7-4931-80D4-57A26EE1E68A}"/>
    <hyperlink ref="F974" r:id="rId3902" display="http://maps.google.com/?output=embed&amp;q=41.66571667,-69.96913333" xr:uid="{CEB8AD16-CE2A-46CB-BFAB-7BD94893A85D}"/>
    <hyperlink ref="G974" r:id="rId3903" display="http://maps.google.com/?output=embed&amp;q=41.66571667,-69.96913333" xr:uid="{8D32B4C8-1D60-49B0-B14C-16047B75AE2A}"/>
    <hyperlink ref="P974" r:id="rId3904" display="http://www.usharbormaster.com/secure/AuxAidReport_new.cfm?id=28132" xr:uid="{DAF0C7F4-9C43-49FB-8E85-33C25462FD3D}"/>
    <hyperlink ref="E975" r:id="rId3905" display="http://www.usharbormaster.com/secure/auxview.cfm?recordid=28135" xr:uid="{1C5DA3E9-95F5-42A5-A622-5795748010DA}"/>
    <hyperlink ref="F975" r:id="rId3906" display="http://maps.google.com/?output=embed&amp;q=41.65777778,-69.98111111" xr:uid="{F17685E1-C05B-4818-A216-3808F592A5CA}"/>
    <hyperlink ref="G975" r:id="rId3907" display="http://maps.google.com/?output=embed&amp;q=41.65777778,-69.98111111" xr:uid="{62C06165-B637-44BD-BA0A-402FB8EDA9CA}"/>
    <hyperlink ref="P975" r:id="rId3908" display="http://www.usharbormaster.com/secure/AuxAidReport_new.cfm?id=28135" xr:uid="{E5F28836-D624-425B-80CB-45525C801F5F}"/>
    <hyperlink ref="E976" r:id="rId3909" display="http://www.usharbormaster.com/secure/auxview.cfm?recordid=45059" xr:uid="{B01DBF56-4E84-47DB-8D3F-D41BC87FF3D1}"/>
    <hyperlink ref="F976" r:id="rId3910" display="http://maps.google.com/?output=embed&amp;q=41.62630000,-70.72156667" xr:uid="{6AE75FAF-8E0E-4D42-9A01-3B0CE2E9E2D9}"/>
    <hyperlink ref="G976" r:id="rId3911" display="http://maps.google.com/?output=embed&amp;q=41.62630000,-70.72156667" xr:uid="{FD3239A4-7670-437E-8C89-1FF4F2051112}"/>
    <hyperlink ref="P976" r:id="rId3912" display="http://www.usharbormaster.com/secure/AuxAidReport_new.cfm?id=45059" xr:uid="{EE75282C-391D-4C1D-A53B-7E537AEDD9D4}"/>
    <hyperlink ref="E977" r:id="rId3913" display="http://www.usharbormaster.com/secure/auxview.cfm?recordid=23979" xr:uid="{5F08E6CD-5A5F-488E-9E8D-2F0DF7A80588}"/>
    <hyperlink ref="F977" r:id="rId3914" display="http://maps.google.com/?output=embed&amp;q=41.72525000,-69.94978333" xr:uid="{D7BEE49D-B964-4566-B465-E0A2E07A3F8E}"/>
    <hyperlink ref="G977" r:id="rId3915" display="http://maps.google.com/?output=embed&amp;q=41.72525000,-69.94978333" xr:uid="{681DBB95-C8B6-43D0-9080-3672C0F31720}"/>
    <hyperlink ref="P977" r:id="rId3916" display="http://www.usharbormaster.com/secure/AuxAidReport_new.cfm?id=23979" xr:uid="{B28FEBAE-382A-404E-A385-A83581BECF72}"/>
    <hyperlink ref="E978" r:id="rId3917" display="http://www.usharbormaster.com/secure/auxview.cfm?recordid=42590" xr:uid="{1437A0BB-6155-4D52-8DCB-069C6E2156E9}"/>
    <hyperlink ref="F978" r:id="rId3918" display="http://maps.google.com/?output=embed&amp;q=41.56103333,-70.46981667" xr:uid="{BBF80196-1325-4773-A480-E755FF811D9D}"/>
    <hyperlink ref="G978" r:id="rId3919" display="http://maps.google.com/?output=embed&amp;q=41.56103333,-70.46981667" xr:uid="{06D7883F-E20F-439C-A810-7D2D629E3FCA}"/>
    <hyperlink ref="P978" r:id="rId3920" display="http://www.usharbormaster.com/secure/AuxAidReport_new.cfm?id=42590" xr:uid="{0D11B7AE-A14F-42C1-AB1D-32D0C58BD248}"/>
    <hyperlink ref="E979" r:id="rId3921" display="http://www.usharbormaster.com/secure/auxview.cfm?recordid=44857" xr:uid="{78548A9D-932A-4652-8999-62877A773F0E}"/>
    <hyperlink ref="F979" r:id="rId3922" display="http://maps.google.com/?output=embed&amp;q=40.99654000,-70.85933306" xr:uid="{01BE2769-B19A-4B15-A619-BC6561ED20F0}"/>
    <hyperlink ref="G979" r:id="rId3923" display="http://maps.google.com/?output=embed&amp;q=40.99654000,-70.85933306" xr:uid="{D54BEA4E-205B-4685-9BF6-11420523ADBC}"/>
    <hyperlink ref="P979" r:id="rId3924" display="http://www.usharbormaster.com/secure/AuxAidReport_new.cfm?id=44857" xr:uid="{D003EF39-1FB1-4259-9AA9-DD2F1CD7CD61}"/>
    <hyperlink ref="E980" r:id="rId3925" display="http://www.usharbormaster.com/secure/auxview.cfm?recordid=44873" xr:uid="{E25D5880-3DBB-4A30-946E-BCD66AC6A188}"/>
    <hyperlink ref="F980" r:id="rId3926" display="http://maps.google.com/?output=embed&amp;q=41.04646972,-70.94665972" xr:uid="{1131BE48-A4CD-471F-A47A-5C1868658883}"/>
    <hyperlink ref="G980" r:id="rId3927" display="http://maps.google.com/?output=embed&amp;q=41.04646972,-70.94665972" xr:uid="{AF3F1BC6-DFA8-45A8-97BD-A6999424674A}"/>
    <hyperlink ref="P980" r:id="rId3928" display="http://www.usharbormaster.com/secure/AuxAidReport_new.cfm?id=44873" xr:uid="{CA7B5B80-97D2-4896-9BBD-15123FD344CB}"/>
    <hyperlink ref="E981" r:id="rId3929" display="http://www.usharbormaster.com/secure/auxview.cfm?recordid=44874" xr:uid="{39834ED4-746D-420A-8226-DE5CAB59B6A0}"/>
    <hyperlink ref="F981" r:id="rId3930" display="http://maps.google.com/?output=embed&amp;q=41.02374833,-71.27619611" xr:uid="{E6C6E192-0282-4185-946A-1C3394129CDD}"/>
    <hyperlink ref="G981" r:id="rId3931" display="http://maps.google.com/?output=embed&amp;q=41.02374833,-71.27619611" xr:uid="{16F20194-61FD-4F87-B30B-C13B23B6C4CD}"/>
    <hyperlink ref="P981" r:id="rId3932" display="http://www.usharbormaster.com/secure/AuxAidReport_new.cfm?id=44874" xr:uid="{48C7B15E-5F76-49DE-904C-DD96D18CFF70}"/>
    <hyperlink ref="E982" r:id="rId3933" display="http://www.usharbormaster.com/secure/auxview.cfm?recordid=44875" xr:uid="{5D939845-8A23-4145-9564-4ECDE5E85680}"/>
    <hyperlink ref="F982" r:id="rId3934" display="http://maps.google.com/?output=embed&amp;q=41.02395333,-71.25452556" xr:uid="{2CFC2C64-540D-4DAE-B543-F117A08AD0AE}"/>
    <hyperlink ref="G982" r:id="rId3935" display="http://maps.google.com/?output=embed&amp;q=41.02395333,-71.25452556" xr:uid="{9E907E38-9D4A-49A1-9870-2605E2F630D5}"/>
    <hyperlink ref="P982" r:id="rId3936" display="http://www.usharbormaster.com/secure/AuxAidReport_new.cfm?id=44875" xr:uid="{89CED167-0E0F-47BF-BEDD-56016308B09D}"/>
    <hyperlink ref="E983" r:id="rId3937" display="http://www.usharbormaster.com/secure/auxview.cfm?recordid=44876" xr:uid="{A26A0551-53F1-4DDD-8696-9540A1B18B6E}"/>
    <hyperlink ref="F983" r:id="rId3938" display="http://maps.google.com/?output=embed&amp;q=41.02457222,-71.23202361" xr:uid="{28580C99-A88C-4E09-BF98-151928BEB695}"/>
    <hyperlink ref="G983" r:id="rId3939" display="http://maps.google.com/?output=embed&amp;q=41.02457222,-71.23202361" xr:uid="{C3CCE0CB-1526-40A6-B717-6DB3558CEB6A}"/>
    <hyperlink ref="P983" r:id="rId3940" display="http://www.usharbormaster.com/secure/AuxAidReport_new.cfm?id=44876" xr:uid="{643FF742-FB8B-434F-8537-ABBBA59FAE29}"/>
    <hyperlink ref="E984" r:id="rId3941" display="http://www.usharbormaster.com/secure/auxview.cfm?recordid=44877" xr:uid="{20C74EA9-7926-4D33-A484-28EFA17D6576}"/>
    <hyperlink ref="F984" r:id="rId3942" display="http://maps.google.com/?output=embed&amp;q=41.02478667,-71.21012944" xr:uid="{EB33F78E-0B40-47F7-B9CA-08E9F487F4D3}"/>
    <hyperlink ref="G984" r:id="rId3943" display="http://maps.google.com/?output=embed&amp;q=41.02478667,-71.21012944" xr:uid="{00448DB3-B36A-43FF-BE79-43BF127E6C76}"/>
    <hyperlink ref="P984" r:id="rId3944" display="http://www.usharbormaster.com/secure/AuxAidReport_new.cfm?id=44877" xr:uid="{CD12F655-70BA-4F71-B79E-A71D41602AFA}"/>
    <hyperlink ref="E985" r:id="rId3945" display="http://www.usharbormaster.com/secure/auxview.cfm?recordid=44878" xr:uid="{EE09AC0E-734D-481F-AAA2-94839C02CD66}"/>
    <hyperlink ref="F985" r:id="rId3946" display="http://maps.google.com/?output=embed&amp;q=41.02455583,-71.18847806" xr:uid="{30917689-AE22-4C82-89BB-3D8E389CDB3E}"/>
    <hyperlink ref="G985" r:id="rId3947" display="http://maps.google.com/?output=embed&amp;q=41.02455583,-71.18847806" xr:uid="{E9454E27-B640-4BD0-8E9D-4AA66D911959}"/>
    <hyperlink ref="P985" r:id="rId3948" display="http://www.usharbormaster.com/secure/AuxAidReport_new.cfm?id=44878" xr:uid="{5A2C3638-3641-4818-8A53-AEC4EE164870}"/>
    <hyperlink ref="E986" r:id="rId3949" display="http://www.usharbormaster.com/secure/auxview.cfm?recordid=44879" xr:uid="{A015F8E7-0E15-445F-B13A-A8D6BA32186C}"/>
    <hyperlink ref="F986" r:id="rId3950" display="http://maps.google.com/?output=embed&amp;q=41.02488000,-71.16632083" xr:uid="{04EE12E2-A4A9-4F74-ABA6-A6E496A81678}"/>
    <hyperlink ref="G986" r:id="rId3951" display="http://maps.google.com/?output=embed&amp;q=41.02488000,-71.16632083" xr:uid="{A2E08074-4955-4E1F-950E-2F3B7A8A64C2}"/>
    <hyperlink ref="P986" r:id="rId3952" display="http://www.usharbormaster.com/secure/AuxAidReport_new.cfm?id=44879" xr:uid="{DE6E1656-69A0-450E-A27F-5867DEC7EC9A}"/>
    <hyperlink ref="E987" r:id="rId3953" display="http://www.usharbormaster.com/secure/auxview.cfm?recordid=44880" xr:uid="{01BD4F59-C291-44BB-A6EB-C52D89592683}"/>
    <hyperlink ref="F987" r:id="rId3954" display="http://maps.google.com/?output=embed&amp;q=41.02623139,-71.14426528" xr:uid="{A37ED7D9-FA51-4362-8FD4-2921C82295EF}"/>
    <hyperlink ref="G987" r:id="rId3955" display="http://maps.google.com/?output=embed&amp;q=41.02623139,-71.14426528" xr:uid="{8F5132BB-D60B-4BD6-8857-FA882696A7D7}"/>
    <hyperlink ref="P987" r:id="rId3956" display="http://www.usharbormaster.com/secure/AuxAidReport_new.cfm?id=44880" xr:uid="{D3745243-B54A-42B0-95C2-48BC958496B9}"/>
    <hyperlink ref="E988" r:id="rId3957" display="http://www.usharbormaster.com/secure/auxview.cfm?recordid=44881" xr:uid="{67000B5B-1C88-4E61-B151-82DA2C5AB710}"/>
    <hyperlink ref="F988" r:id="rId3958" display="http://maps.google.com/?output=embed&amp;q=41.02668528,-71.12237278" xr:uid="{EA9DC367-AEA4-4427-9562-7A60BEE9CFFA}"/>
    <hyperlink ref="G988" r:id="rId3959" display="http://maps.google.com/?output=embed&amp;q=41.02668528,-71.12237278" xr:uid="{8AFF6F22-8326-4CDB-80C4-D3F617761ECF}"/>
    <hyperlink ref="P988" r:id="rId3960" display="http://www.usharbormaster.com/secure/AuxAidReport_new.cfm?id=44881" xr:uid="{6853D7B0-B223-4D08-A362-D2F5A39CF4AC}"/>
    <hyperlink ref="E989" r:id="rId3961" display="http://www.usharbormaster.com/secure/auxview.cfm?recordid=44882" xr:uid="{31416438-3FAC-4A32-A170-1830BD8DFBE1}"/>
    <hyperlink ref="F989" r:id="rId3962" display="http://maps.google.com/?output=embed&amp;q=41.02633389,-71.10034500" xr:uid="{8B07EDDC-300B-4DEB-9CD6-94465DC15529}"/>
    <hyperlink ref="G989" r:id="rId3963" display="http://maps.google.com/?output=embed&amp;q=41.02633389,-71.10034500" xr:uid="{215357C6-CE98-4CBD-AE3C-8B4727B03EBA}"/>
    <hyperlink ref="P989" r:id="rId3964" display="http://www.usharbormaster.com/secure/AuxAidReport_new.cfm?id=44882" xr:uid="{813C791B-7805-403B-A7D1-FDC9113F4346}"/>
    <hyperlink ref="E990" r:id="rId3965" display="http://www.usharbormaster.com/secure/auxview.cfm?recordid=44883" xr:uid="{CC70C479-7AF2-4769-827D-A4919DA8940C}"/>
    <hyperlink ref="F990" r:id="rId3966" display="http://maps.google.com/?output=embed&amp;q=41.02755389,-71.07816333" xr:uid="{E5EA2D54-4A43-401E-B394-B730EF7E19F0}"/>
    <hyperlink ref="G990" r:id="rId3967" display="http://maps.google.com/?output=embed&amp;q=41.02755389,-71.07816333" xr:uid="{FCB557F6-C326-4B35-B96F-30C008C0B129}"/>
    <hyperlink ref="P990" r:id="rId3968" display="http://www.usharbormaster.com/secure/AuxAidReport_new.cfm?id=44883" xr:uid="{A88D1401-0ADA-4EC5-941A-EC1EE746B818}"/>
    <hyperlink ref="E991" r:id="rId3969" display="http://www.usharbormaster.com/secure/auxview.cfm?recordid=44884" xr:uid="{3A24E2C4-13CC-4D76-B195-8A525CCD5980}"/>
    <hyperlink ref="F991" r:id="rId3970" display="http://maps.google.com/?output=embed&amp;q=41.02785361,-71.05523667" xr:uid="{E5B234A9-D2F2-426A-8EE4-EC370FCACA07}"/>
    <hyperlink ref="G991" r:id="rId3971" display="http://maps.google.com/?output=embed&amp;q=41.02785361,-71.05523667" xr:uid="{B51F17BE-13E5-456B-9E07-39B984F75FDA}"/>
    <hyperlink ref="P991" r:id="rId3972" display="http://www.usharbormaster.com/secure/AuxAidReport_new.cfm?id=44884" xr:uid="{04D7B70C-7792-4999-8416-74A5DBC4F83E}"/>
    <hyperlink ref="E992" r:id="rId3973" display="http://www.usharbormaster.com/secure/auxview.cfm?recordid=44885" xr:uid="{BE67F9F3-8F43-48DA-AE57-9BF0054DE12A}"/>
    <hyperlink ref="F992" r:id="rId3974" display="http://maps.google.com/?output=embed&amp;q=41.02828000,-71.03413917" xr:uid="{A21E0AE6-F64A-4834-974D-1BACE84D9AC6}"/>
    <hyperlink ref="G992" r:id="rId3975" display="http://maps.google.com/?output=embed&amp;q=41.02828000,-71.03413917" xr:uid="{64A4F8E5-1F62-4715-906C-9BF9D54AB342}"/>
    <hyperlink ref="P992" r:id="rId3976" display="http://www.usharbormaster.com/secure/AuxAidReport_new.cfm?id=44885" xr:uid="{5AE34391-3306-4588-8220-CFB12BC601A7}"/>
    <hyperlink ref="E993" r:id="rId3977" display="http://www.usharbormaster.com/secure/auxview.cfm?recordid=44886" xr:uid="{257180F5-CC60-4E1A-86EE-C708FFED33A0}"/>
    <hyperlink ref="F993" r:id="rId3978" display="http://maps.google.com/?output=embed&amp;q=41.02866139,-71.01222111" xr:uid="{012C6F9A-8EE6-4DBF-B8F7-776BEFD9FAAC}"/>
    <hyperlink ref="G993" r:id="rId3979" display="http://maps.google.com/?output=embed&amp;q=41.02866139,-71.01222111" xr:uid="{3737C81B-0FF6-4503-9B25-477DCDDAF760}"/>
    <hyperlink ref="P993" r:id="rId3980" display="http://www.usharbormaster.com/secure/AuxAidReport_new.cfm?id=44886" xr:uid="{68B12945-810E-4843-A731-6E48702C12E4}"/>
    <hyperlink ref="E994" r:id="rId3981" display="http://www.usharbormaster.com/secure/auxview.cfm?recordid=44887" xr:uid="{AFDCE9BA-11C9-4AAC-838F-D4E606B8D611}"/>
    <hyperlink ref="F994" r:id="rId3982" display="http://maps.google.com/?output=embed&amp;q=41.02895472,-70.99024722" xr:uid="{E4C85030-3D64-41BE-83DA-2508E6ABABFF}"/>
    <hyperlink ref="G994" r:id="rId3983" display="http://maps.google.com/?output=embed&amp;q=41.02895472,-70.99024722" xr:uid="{57992B8A-8A7E-4494-ADAA-8F6FD796F49E}"/>
    <hyperlink ref="P994" r:id="rId3984" display="http://www.usharbormaster.com/secure/AuxAidReport_new.cfm?id=44887" xr:uid="{75887E89-504D-4389-A67C-E78F6B8B8190}"/>
    <hyperlink ref="E995" r:id="rId3985" display="http://www.usharbormaster.com/secure/auxview.cfm?recordid=44888" xr:uid="{29313727-B7AD-4AD1-9462-2FDAE2A3F34E}"/>
    <hyperlink ref="F995" r:id="rId3986" display="http://maps.google.com/?output=embed&amp;q=41.02942083,-70.96825111" xr:uid="{4EB343AF-E94D-4686-BB5E-08A44784D683}"/>
    <hyperlink ref="G995" r:id="rId3987" display="http://maps.google.com/?output=embed&amp;q=41.02942083,-70.96825111" xr:uid="{8B36DC69-595A-495F-A710-A6720A8C197F}"/>
    <hyperlink ref="P995" r:id="rId3988" display="http://www.usharbormaster.com/secure/AuxAidReport_new.cfm?id=44888" xr:uid="{90C718F0-ADCD-4E10-8969-13FB7AF3943E}"/>
    <hyperlink ref="E996" r:id="rId3989" display="http://www.usharbormaster.com/secure/auxview.cfm?recordid=44889" xr:uid="{BAECE001-8EA9-4AF6-85F5-7D20A1D05443}"/>
    <hyperlink ref="F996" r:id="rId3990" display="http://maps.google.com/?output=embed&amp;q=41.03022722,-70.94633972" xr:uid="{4E236BA7-E387-4C54-AEA1-5D76049FBDE5}"/>
    <hyperlink ref="G996" r:id="rId3991" display="http://maps.google.com/?output=embed&amp;q=41.03022722,-70.94633972" xr:uid="{D2DDA757-7372-4127-AC56-CEF569105A69}"/>
    <hyperlink ref="P996" r:id="rId3992" display="http://www.usharbormaster.com/secure/AuxAidReport_new.cfm?id=44889" xr:uid="{463FA829-DFFA-45F8-A574-E4B4EF9360F2}"/>
    <hyperlink ref="E997" r:id="rId3993" display="http://www.usharbormaster.com/secure/auxview.cfm?recordid=44890" xr:uid="{026B08F4-83FE-43A3-8ED3-A74E769C1918}"/>
    <hyperlink ref="F997" r:id="rId3994" display="http://maps.google.com/?output=embed&amp;q=41.03016583,-70.92415000" xr:uid="{A6B6410F-2F68-43FD-9FDF-E3F972140661}"/>
    <hyperlink ref="G997" r:id="rId3995" display="http://maps.google.com/?output=embed&amp;q=41.03016583,-70.92415000" xr:uid="{E2DCEBB5-9BCB-4E1C-912E-74364DC413E1}"/>
    <hyperlink ref="P997" r:id="rId3996" display="http://www.usharbormaster.com/secure/AuxAidReport_new.cfm?id=44890" xr:uid="{39E185A9-539F-4BDC-B45A-A0F898AD5D23}"/>
    <hyperlink ref="E998" r:id="rId3997" display="http://www.usharbormaster.com/secure/auxview.cfm?recordid=44891" xr:uid="{8428FC13-2A6E-4BD2-BB4C-06FA9DE243C6}"/>
    <hyperlink ref="F998" r:id="rId3998" display="http://maps.google.com/?output=embed&amp;q=41.03001000,-70.90257417" xr:uid="{40687CEB-C0FD-4C58-BB4A-E7993B44E26D}"/>
    <hyperlink ref="G998" r:id="rId3999" display="http://maps.google.com/?output=embed&amp;q=41.03001000,-70.90257417" xr:uid="{95144B75-5472-4F5B-8EB2-375B4B16A7F7}"/>
    <hyperlink ref="P998" r:id="rId4000" display="http://www.usharbormaster.com/secure/AuxAidReport_new.cfm?id=44891" xr:uid="{4586409C-BC65-4B77-8199-9CC20054BBFF}"/>
    <hyperlink ref="E999" r:id="rId4001" display="http://www.usharbormaster.com/secure/auxview.cfm?recordid=44892" xr:uid="{DBF6509E-6A36-4707-B1A5-B19045B67474}"/>
    <hyperlink ref="F999" r:id="rId4002" display="http://maps.google.com/?output=embed&amp;q=41.03089111,-70.88013611" xr:uid="{AB79DA0E-727E-4E0D-BF20-F846DB424B66}"/>
    <hyperlink ref="G999" r:id="rId4003" display="http://maps.google.com/?output=embed&amp;q=41.03089111,-70.88013611" xr:uid="{01EA621D-0569-4D94-849E-6180E283A57D}"/>
    <hyperlink ref="P999" r:id="rId4004" display="http://www.usharbormaster.com/secure/AuxAidReport_new.cfm?id=44892" xr:uid="{6D557D21-6ED8-42FB-9772-B5E2A0D379F3}"/>
    <hyperlink ref="E1000" r:id="rId4005" display="http://www.usharbormaster.com/secure/auxview.cfm?recordid=44893" xr:uid="{7CEAD4C8-DC9A-4297-8C46-443436B87BE4}"/>
    <hyperlink ref="F1000" r:id="rId4006" display="http://maps.google.com/?output=embed&amp;q=41.03126667,-70.85738917" xr:uid="{4A263167-753B-4E06-A8B4-C7B91A397241}"/>
    <hyperlink ref="G1000" r:id="rId4007" display="http://maps.google.com/?output=embed&amp;q=41.03126667,-70.85738917" xr:uid="{97DA490E-3E8D-473D-B999-AEFBA66DD893}"/>
    <hyperlink ref="P1000" r:id="rId4008" display="http://www.usharbormaster.com/secure/AuxAidReport_new.cfm?id=44893" xr:uid="{615D1A23-642B-4695-9D39-54CFE8F3C8EB}"/>
    <hyperlink ref="E1001" r:id="rId4009" display="http://www.usharbormaster.com/secure/auxview.cfm?recordid=44894" xr:uid="{EAD76981-3163-4263-8858-4BE661BE24A4}"/>
    <hyperlink ref="F1001" r:id="rId4010" display="http://maps.google.com/?output=embed&amp;q=41.00729111,-71.27570611" xr:uid="{61AB7020-A101-44D5-8505-C613B491636D}"/>
    <hyperlink ref="G1001" r:id="rId4011" display="http://maps.google.com/?output=embed&amp;q=41.00729111,-71.27570611" xr:uid="{9B659E18-9942-43AC-A4AC-03B0A0CD368A}"/>
    <hyperlink ref="P1001" r:id="rId4012" display="http://www.usharbormaster.com/secure/AuxAidReport_new.cfm?id=44894" xr:uid="{0FCC9FB1-65F7-48FB-AF8C-1D5252C931A7}"/>
    <hyperlink ref="E1002" r:id="rId4013" display="http://www.usharbormaster.com/secure/auxview.cfm?recordid=44895" xr:uid="{BBE30B79-FFF6-4B83-830C-901DDAFA3FDE}"/>
    <hyperlink ref="F1002" r:id="rId4014" display="http://maps.google.com/?output=embed&amp;q=41.00750472,-71.25394389" xr:uid="{15C36040-1E4E-4BB1-B0F3-56C7D627E662}"/>
    <hyperlink ref="G1002" r:id="rId4015" display="http://maps.google.com/?output=embed&amp;q=41.00750472,-71.25394389" xr:uid="{B04C3BC1-AB87-4EB6-BD96-069AAFD87F19}"/>
    <hyperlink ref="P1002" r:id="rId4016" display="http://www.usharbormaster.com/secure/AuxAidReport_new.cfm?id=44895" xr:uid="{B1B8E127-3809-4F63-9C09-70CA487E3EFC}"/>
    <hyperlink ref="E1003" r:id="rId4017" display="http://www.usharbormaster.com/secure/auxview.cfm?recordid=44896" xr:uid="{25902D81-EC59-456F-97CB-F4CBFC3C149C}"/>
    <hyperlink ref="F1003" r:id="rId4018" display="http://maps.google.com/?output=embed&amp;q=41.00834972,-71.20979278" xr:uid="{E1147CD0-0834-4BE9-B3C6-F62BB78B04A3}"/>
    <hyperlink ref="G1003" r:id="rId4019" display="http://maps.google.com/?output=embed&amp;q=41.00834972,-71.20979278" xr:uid="{3D22EF4A-6242-4271-A4E8-25CF164DC065}"/>
    <hyperlink ref="P1003" r:id="rId4020" display="http://www.usharbormaster.com/secure/AuxAidReport_new.cfm?id=44896" xr:uid="{7F7764DD-9F35-4ACD-BB32-0408CE3B6734}"/>
    <hyperlink ref="E1004" r:id="rId4021" display="http://www.usharbormaster.com/secure/auxview.cfm?recordid=44897" xr:uid="{9805A651-9623-4227-BA67-0194C641AFE2}"/>
    <hyperlink ref="F1004" r:id="rId4022" display="http://maps.google.com/?output=embed&amp;q=41.02545778,-71.18775833" xr:uid="{23D85373-B2A4-44B3-8A38-9F35B35B7DE7}"/>
    <hyperlink ref="G1004" r:id="rId4023" display="http://maps.google.com/?output=embed&amp;q=41.02545778,-71.18775833" xr:uid="{8AE04234-4354-453D-913C-7FD9D06F45BF}"/>
    <hyperlink ref="P1004" r:id="rId4024" display="http://www.usharbormaster.com/secure/AuxAidReport_new.cfm?id=44897" xr:uid="{654BCF34-8677-4F56-AD2F-E12A7516EBAE}"/>
    <hyperlink ref="E1005" r:id="rId4025" display="http://www.usharbormaster.com/secure/auxview.cfm?recordid=44898" xr:uid="{21893F25-3493-4312-BDAF-29F7DDFB84C2}"/>
    <hyperlink ref="F1005" r:id="rId4026" display="http://maps.google.com/?output=embed&amp;q=41.00919528,-71.16578250" xr:uid="{B130BA46-3939-4029-A0B8-379E48EA6F81}"/>
    <hyperlink ref="G1005" r:id="rId4027" display="http://maps.google.com/?output=embed&amp;q=41.00919528,-71.16578250" xr:uid="{DD4F5D0E-E83A-42AC-835A-4929AD40549E}"/>
    <hyperlink ref="P1005" r:id="rId4028" display="http://www.usharbormaster.com/secure/AuxAidReport_new.cfm?id=44898" xr:uid="{7FB44437-3F00-4A59-B62F-604C268B1721}"/>
    <hyperlink ref="E1006" r:id="rId4029" display="http://www.usharbormaster.com/secure/auxview.cfm?recordid=44899" xr:uid="{A26E0EA7-BA57-45B9-95FE-EADD0A540759}"/>
    <hyperlink ref="F1006" r:id="rId4030" display="http://maps.google.com/?output=embed&amp;q=41.00959694,-71.14376861" xr:uid="{D9730E9F-0DE1-43CF-967C-9DA9C13725A1}"/>
    <hyperlink ref="G1006" r:id="rId4031" display="http://maps.google.com/?output=embed&amp;q=41.00959694,-71.14376861" xr:uid="{F07482CC-F668-47E5-AAA2-182385BFEB72}"/>
    <hyperlink ref="P1006" r:id="rId4032" display="http://www.usharbormaster.com/secure/AuxAidReport_new.cfm?id=44899" xr:uid="{8E440C6D-4402-436C-9599-AED6EB99C554}"/>
    <hyperlink ref="E1007" r:id="rId4033" display="http://www.usharbormaster.com/secure/auxview.cfm?recordid=44900" xr:uid="{7E140D50-3CDE-494F-AD72-17FE412B080F}"/>
    <hyperlink ref="F1007" r:id="rId4034" display="http://maps.google.com/?output=embed&amp;q=41.01005139,-71.12175833" xr:uid="{9B9906A7-85AC-4BBA-8FF9-A5A33E0771C6}"/>
    <hyperlink ref="G1007" r:id="rId4035" display="http://maps.google.com/?output=embed&amp;q=41.01005139,-71.12175833" xr:uid="{7B14D12A-9010-4C20-8295-974ECEF130A6}"/>
    <hyperlink ref="P1007" r:id="rId4036" display="http://www.usharbormaster.com/secure/AuxAidReport_new.cfm?id=44900" xr:uid="{CAA34C01-BC8D-4CA7-AD41-2126E5F6278E}"/>
    <hyperlink ref="E1008" r:id="rId4037" display="http://www.usharbormaster.com/secure/auxview.cfm?recordid=44901" xr:uid="{F4623522-7D50-47AE-B649-2ADEC1676FED}"/>
    <hyperlink ref="F1008" r:id="rId4038" display="http://maps.google.com/?output=embed&amp;q=41.01079194,-71.10015500" xr:uid="{F7A10D39-12B8-4EF8-AD01-FEAB6BB52704}"/>
    <hyperlink ref="G1008" r:id="rId4039" display="http://maps.google.com/?output=embed&amp;q=41.01079194,-71.10015500" xr:uid="{FC7E3FEA-9F07-4E2D-A206-6D7A9B6750D0}"/>
    <hyperlink ref="P1008" r:id="rId4040" display="http://www.usharbormaster.com/secure/AuxAidReport_new.cfm?id=44901" xr:uid="{60C6282B-7CE8-4CCC-9B0C-F0066CDF6B1A}"/>
    <hyperlink ref="E1009" r:id="rId4041" display="http://www.usharbormaster.com/secure/auxview.cfm?recordid=44902" xr:uid="{7752C5F6-697C-493A-8F0A-4B178C6F3613}"/>
    <hyperlink ref="F1009" r:id="rId4042" display="http://maps.google.com/?output=embed&amp;q=41.01080667,-71.07774056" xr:uid="{3ECAA4A4-03C4-40E8-9633-D933AE1815F0}"/>
    <hyperlink ref="G1009" r:id="rId4043" display="http://maps.google.com/?output=embed&amp;q=41.01080667,-71.07774056" xr:uid="{4DFD7371-9315-489F-ABD2-2EC717F53EC8}"/>
    <hyperlink ref="P1009" r:id="rId4044" display="http://www.usharbormaster.com/secure/AuxAidReport_new.cfm?id=44902" xr:uid="{9697CAB0-58B5-464D-89AF-897D01DB6DA8}"/>
    <hyperlink ref="E1010" r:id="rId4045" display="http://www.usharbormaster.com/secure/auxview.cfm?recordid=44903" xr:uid="{520FA854-D3F4-4B69-99AF-D4E6EF19626E}"/>
    <hyperlink ref="F1010" r:id="rId4046" display="http://maps.google.com/?output=embed&amp;q=41.01017944,-71.05570861" xr:uid="{EA04F757-230E-4919-97D2-5182F2E439BC}"/>
    <hyperlink ref="G1010" r:id="rId4047" display="http://maps.google.com/?output=embed&amp;q=41.01017944,-71.05570861" xr:uid="{60ADE8CC-7075-4301-87F7-22154583F39E}"/>
    <hyperlink ref="P1010" r:id="rId4048" display="http://www.usharbormaster.com/secure/AuxAidReport_new.cfm?id=44903" xr:uid="{2315450E-FC3C-4E6D-BB1D-91ED9210E8B0}"/>
    <hyperlink ref="E1011" r:id="rId4049" display="http://www.usharbormaster.com/secure/auxview.cfm?recordid=44904" xr:uid="{E8288113-C74D-4F28-AA11-C4A6980D15C7}"/>
    <hyperlink ref="F1011" r:id="rId4050" display="http://maps.google.com/?output=embed&amp;q=41.01159222,-71.03371944" xr:uid="{22DF65EE-B4F4-434E-A129-FFADAE75112D}"/>
    <hyperlink ref="G1011" r:id="rId4051" display="http://maps.google.com/?output=embed&amp;q=41.01159222,-71.03371944" xr:uid="{437303D5-FD7C-439D-A0B8-6060DF24AD3F}"/>
    <hyperlink ref="P1011" r:id="rId4052" display="http://www.usharbormaster.com/secure/AuxAidReport_new.cfm?id=44904" xr:uid="{6BA268AD-6F2B-4A48-8CD8-090AB492B3AC}"/>
    <hyperlink ref="E1012" r:id="rId4053" display="http://www.usharbormaster.com/secure/auxview.cfm?recordid=44905" xr:uid="{4577D467-DF38-45F5-88E2-7219861A5E01}"/>
    <hyperlink ref="F1012" r:id="rId4054" display="http://maps.google.com/?output=embed&amp;q=41.01208917,-71.01166083" xr:uid="{EC2951DE-0E37-4CA9-B238-A182C0EB3EBB}"/>
    <hyperlink ref="G1012" r:id="rId4055" display="http://maps.google.com/?output=embed&amp;q=41.01208917,-71.01166083" xr:uid="{E09BBB8C-94C5-4826-8318-2BBBBCC4036F}"/>
    <hyperlink ref="P1012" r:id="rId4056" display="http://www.usharbormaster.com/secure/AuxAidReport_new.cfm?id=44905" xr:uid="{7389D3A9-26D7-49D2-9835-9B9069C91A13}"/>
    <hyperlink ref="E1013" r:id="rId4057" display="http://www.usharbormaster.com/secure/auxview.cfm?recordid=44906" xr:uid="{493A47F1-D3B0-4B70-BB50-3A009ED303B3}"/>
    <hyperlink ref="F1013" r:id="rId4058" display="http://maps.google.com/?output=embed&amp;q=41.01225083,-70.98955694" xr:uid="{51F6034C-07F3-45FA-B448-6495ABBC2F07}"/>
    <hyperlink ref="G1013" r:id="rId4059" display="http://maps.google.com/?output=embed&amp;q=41.01225083,-70.98955694" xr:uid="{16B052C1-7180-4F29-AA78-27F30EF999C1}"/>
    <hyperlink ref="P1013" r:id="rId4060" display="http://www.usharbormaster.com/secure/AuxAidReport_new.cfm?id=44906" xr:uid="{B91C37E0-125C-4B6A-841B-2982D2A95480}"/>
    <hyperlink ref="E1014" r:id="rId4061" display="http://www.usharbormaster.com/secure/auxview.cfm?recordid=44907" xr:uid="{842524E3-36D6-4815-81BD-D57C580C58CD}"/>
    <hyperlink ref="F1014" r:id="rId4062" display="http://maps.google.com/?output=embed&amp;q=41.01277583,-70.96769056" xr:uid="{AC7020BF-C2F2-42B6-B56D-CBF36C8CC562}"/>
    <hyperlink ref="G1014" r:id="rId4063" display="http://maps.google.com/?output=embed&amp;q=41.01277583,-70.96769056" xr:uid="{0920F444-8F6E-483E-9F56-1EC2AF97ACAB}"/>
    <hyperlink ref="P1014" r:id="rId4064" display="http://www.usharbormaster.com/secure/AuxAidReport_new.cfm?id=44907" xr:uid="{ABF3D553-EE18-4970-AB6C-D8F2395CE530}"/>
    <hyperlink ref="E1015" r:id="rId4065" display="http://www.usharbormaster.com/secure/auxview.cfm?recordid=44908" xr:uid="{5C7FD4C3-18AE-4ED8-8F45-F5E3D61FC2FB}"/>
    <hyperlink ref="F1015" r:id="rId4066" display="http://maps.google.com/?output=embed&amp;q=41.01312250,-70.94563583" xr:uid="{BB9B2430-C395-40EF-9CA8-78822C28AB97}"/>
    <hyperlink ref="G1015" r:id="rId4067" display="http://maps.google.com/?output=embed&amp;q=41.01312250,-70.94563583" xr:uid="{051B50B5-F925-4AE2-9FD7-0DC6E8FFEDB5}"/>
    <hyperlink ref="P1015" r:id="rId4068" display="http://www.usharbormaster.com/secure/AuxAidReport_new.cfm?id=44908" xr:uid="{02095952-ABAD-41D9-AD8A-C3141CB82356}"/>
    <hyperlink ref="E1016" r:id="rId4069" display="http://www.usharbormaster.com/secure/auxview.cfm?recordid=44909" xr:uid="{35BEE104-6675-435F-BD95-E3619DBDBAF6}"/>
    <hyperlink ref="F1016" r:id="rId4070" display="http://maps.google.com/?output=embed&amp;q=41.01359472,-70.92375694" xr:uid="{6C8985DD-A42D-4E3B-9829-C405F43B3C2A}"/>
    <hyperlink ref="G1016" r:id="rId4071" display="http://maps.google.com/?output=embed&amp;q=41.01359472,-70.92375694" xr:uid="{B907C932-77F1-4611-A2BD-54570BBE5235}"/>
    <hyperlink ref="P1016" r:id="rId4072" display="http://www.usharbormaster.com/secure/AuxAidReport_new.cfm?id=44909" xr:uid="{4B780319-71AC-4885-B7CC-DE4CF1D5A614}"/>
    <hyperlink ref="E1017" r:id="rId4073" display="http://www.usharbormaster.com/secure/auxview.cfm?recordid=44910" xr:uid="{B7DF6F4D-B529-45F5-9E24-166D06B13101}"/>
    <hyperlink ref="F1017" r:id="rId4074" display="http://maps.google.com/?output=embed&amp;q=41.01385750,-70.90165139" xr:uid="{F15F44F1-54F8-4439-AF65-54E9171DF72D}"/>
    <hyperlink ref="G1017" r:id="rId4075" display="http://maps.google.com/?output=embed&amp;q=41.01385750,-70.90165139" xr:uid="{125022F1-DB75-4ABE-B5B4-C64C6696635D}"/>
    <hyperlink ref="P1017" r:id="rId4076" display="http://www.usharbormaster.com/secure/AuxAidReport_new.cfm?id=44910" xr:uid="{8696643C-CE3B-4D72-8070-253EFE38C5DD}"/>
    <hyperlink ref="E1018" r:id="rId4077" display="http://www.usharbormaster.com/secure/auxview.cfm?recordid=44911" xr:uid="{9DE0F8A9-5DDE-47C0-908D-19C4D7BF0648}"/>
    <hyperlink ref="F1018" r:id="rId4078" display="http://maps.google.com/?output=embed&amp;q=41.01420861,-70.87963250" xr:uid="{167D7F60-5218-49BB-A455-6F8FBF97DE57}"/>
    <hyperlink ref="G1018" r:id="rId4079" display="http://maps.google.com/?output=embed&amp;q=41.01420861,-70.87963250" xr:uid="{FC1D32F1-DCE0-4467-B82F-A1664D4ACBF6}"/>
    <hyperlink ref="P1018" r:id="rId4080" display="http://www.usharbormaster.com/secure/AuxAidReport_new.cfm?id=44911" xr:uid="{B729AC4E-1AD7-46B6-92A9-23D72319447F}"/>
    <hyperlink ref="E1019" r:id="rId4081" display="http://www.usharbormaster.com/secure/auxview.cfm?recordid=44912" xr:uid="{DD771492-632C-44C8-A564-C2DB6C659D65}"/>
    <hyperlink ref="F1019" r:id="rId4082" display="http://maps.google.com/?output=embed&amp;q=41.01455889,-70.85886056" xr:uid="{4B93F369-64C0-4BC3-9FBF-F2653306EEE6}"/>
    <hyperlink ref="G1019" r:id="rId4083" display="http://maps.google.com/?output=embed&amp;q=41.01455889,-70.85886056" xr:uid="{CAAAADE3-6574-4A8D-A69D-30BFCDEB3F1C}"/>
    <hyperlink ref="P1019" r:id="rId4084" display="http://www.usharbormaster.com/secure/AuxAidReport_new.cfm?id=44912" xr:uid="{5171166E-9B3E-443B-9AA0-654E75EB707B}"/>
    <hyperlink ref="E1020" r:id="rId4085" display="http://www.usharbormaster.com/secure/auxview.cfm?recordid=44913" xr:uid="{FDF648AE-FE7A-45C7-BCAE-613350514192}"/>
    <hyperlink ref="F1020" r:id="rId4086" display="http://maps.google.com/?output=embed&amp;q=40.99033750,-71.27515778" xr:uid="{E66F9503-1535-4357-B0EF-E3F1499595D3}"/>
    <hyperlink ref="G1020" r:id="rId4087" display="http://maps.google.com/?output=embed&amp;q=40.99033750,-71.27515778" xr:uid="{256E789A-1A08-4125-8129-E88B7B1887B2}"/>
    <hyperlink ref="P1020" r:id="rId4088" display="http://www.usharbormaster.com/secure/AuxAidReport_new.cfm?id=44913" xr:uid="{8715E6E6-8EA6-48A1-B154-551DACEDBCA0}"/>
    <hyperlink ref="E1021" r:id="rId4089" display="http://www.usharbormaster.com/secure/auxview.cfm?recordid=44914" xr:uid="{66E50923-039B-40E5-B68B-FD2363B20D0E}"/>
    <hyperlink ref="F1021" r:id="rId4090" display="http://maps.google.com/?output=embed&amp;q=40.99082972,-71.25308361" xr:uid="{449EF1DD-5EFC-42FE-A54C-73C9946787CF}"/>
    <hyperlink ref="G1021" r:id="rId4091" display="http://maps.google.com/?output=embed&amp;q=40.99082972,-71.25308361" xr:uid="{DAADF42E-CF74-49B2-BBAB-683E293EC2C4}"/>
    <hyperlink ref="P1021" r:id="rId4092" display="http://www.usharbormaster.com/secure/AuxAidReport_new.cfm?id=44914" xr:uid="{487673E9-E0B9-41AD-8537-A5D1A286C4FB}"/>
    <hyperlink ref="E1022" r:id="rId4093" display="http://www.usharbormaster.com/secure/auxview.cfm?recordid=44953" xr:uid="{D86F0DFA-217B-4E52-9EEA-F6E0DFE40339}"/>
    <hyperlink ref="F1022" r:id="rId4094" display="http://maps.google.com/?output=embed&amp;q=40.99124111,-71.23257917" xr:uid="{80169033-1383-4236-AA59-D5D8953BA97C}"/>
    <hyperlink ref="G1022" r:id="rId4095" display="http://maps.google.com/?output=embed&amp;q=40.99124111,-71.23257917" xr:uid="{9CAE54A9-6110-4EA6-A360-9165AD925F1A}"/>
    <hyperlink ref="P1022" r:id="rId4096" display="http://www.usharbormaster.com/secure/AuxAidReport_new.cfm?id=44953" xr:uid="{C91D4E23-F7F1-4E8F-8204-327D82BA851D}"/>
    <hyperlink ref="E1023" r:id="rId4097" display="http://www.usharbormaster.com/secure/auxview.cfm?recordid=44915" xr:uid="{F1D5C829-0145-42B6-9C97-F555068D97EF}"/>
    <hyperlink ref="F1023" r:id="rId4098" display="http://maps.google.com/?output=embed&amp;q=40.99168889,-71.20924111" xr:uid="{163D22F0-3F81-40FF-A75E-5C1BD708F335}"/>
    <hyperlink ref="G1023" r:id="rId4099" display="http://maps.google.com/?output=embed&amp;q=40.99168889,-71.20924111" xr:uid="{EF8FE006-662E-4DDE-BEC2-AA9CAC92657A}"/>
    <hyperlink ref="P1023" r:id="rId4100" display="http://www.usharbormaster.com/secure/AuxAidReport_new.cfm?id=44915" xr:uid="{2F97BD6B-AFA0-4DA9-9B48-3F5422B9C808}"/>
    <hyperlink ref="E1024" r:id="rId4101" display="http://www.usharbormaster.com/secure/auxview.cfm?recordid=44916" xr:uid="{7DE15866-F9DB-4401-A7E1-4EDFDE9A0C93}"/>
    <hyperlink ref="F1024" r:id="rId4102" display="http://maps.google.com/?output=embed&amp;q=40.99215944,-71.18730611" xr:uid="{1B367A99-AE1E-4638-BBE7-BB5632489FD4}"/>
    <hyperlink ref="G1024" r:id="rId4103" display="http://maps.google.com/?output=embed&amp;q=40.99215944,-71.18730611" xr:uid="{026B830F-8945-4A9D-947B-CA451E9A80BE}"/>
    <hyperlink ref="P1024" r:id="rId4104" display="http://www.usharbormaster.com/secure/AuxAidReport_new.cfm?id=44916" xr:uid="{F8A84916-DD9A-48D4-90AF-180C3820927C}"/>
    <hyperlink ref="E1025" r:id="rId4105" display="http://www.usharbormaster.com/secure/auxview.cfm?recordid=44917" xr:uid="{ACF16081-9FB9-4997-B81F-A512930C82F0}"/>
    <hyperlink ref="F1025" r:id="rId4106" display="http://maps.google.com/?output=embed&amp;q=40.99257500,-71.16529583" xr:uid="{6D8D3D12-EC00-46C6-A706-9445FEA83BF7}"/>
    <hyperlink ref="G1025" r:id="rId4107" display="http://maps.google.com/?output=embed&amp;q=40.99257500,-71.16529583" xr:uid="{B65936FC-BCEA-42C3-816A-DF2EE0C323AC}"/>
    <hyperlink ref="P1025" r:id="rId4108" display="http://www.usharbormaster.com/secure/AuxAidReport_new.cfm?id=44917" xr:uid="{1B520857-FD5E-412B-B4AE-B15ED3D98E88}"/>
    <hyperlink ref="E1026" r:id="rId4109" display="http://www.usharbormaster.com/secure/auxview.cfm?recordid=44918" xr:uid="{CB32F542-198C-47C9-8F22-FEBE40BB0C43}"/>
    <hyperlink ref="F1026" r:id="rId4110" display="http://maps.google.com/?output=embed&amp;q=40.99298500,-71.14323528" xr:uid="{07140FF8-E6F6-4528-9D92-F80190171E37}"/>
    <hyperlink ref="G1026" r:id="rId4111" display="http://maps.google.com/?output=embed&amp;q=40.99298500,-71.14323528" xr:uid="{112EBFC6-078B-4A59-8792-824730F132CA}"/>
    <hyperlink ref="P1026" r:id="rId4112" display="http://www.usharbormaster.com/secure/AuxAidReport_new.cfm?id=44918" xr:uid="{D4154926-BD15-4EF7-8A3B-4B671CD29C26}"/>
    <hyperlink ref="E1027" r:id="rId4113" display="http://www.usharbormaster.com/secure/auxview.cfm?recordid=44962" xr:uid="{17FEDD71-5CA7-42AD-8A12-96690540BC7D}"/>
    <hyperlink ref="F1027" r:id="rId4114" display="http://maps.google.com/?output=embed&amp;q=40.99340611,-71.12137611" xr:uid="{1C89C405-5B39-4A45-B7BE-C696BBCC685C}"/>
    <hyperlink ref="G1027" r:id="rId4115" display="http://maps.google.com/?output=embed&amp;q=40.99340611,-71.12137611" xr:uid="{F7AAF1BB-0B29-41E9-A0EF-AFB778C2F7A5}"/>
    <hyperlink ref="P1027" r:id="rId4116" display="http://www.usharbormaster.com/secure/AuxAidReport_new.cfm?id=44962" xr:uid="{058D51EC-3718-4539-ADE3-9DEDA8EEDA55}"/>
    <hyperlink ref="E1028" r:id="rId4117" display="http://www.usharbormaster.com/secure/auxview.cfm?recordid=44919" xr:uid="{CE677964-17A7-4F0A-97E8-B70CEA2AFB32}"/>
    <hyperlink ref="F1028" r:id="rId4118" display="http://maps.google.com/?output=embed&amp;q=40.99374556,-71.09922639" xr:uid="{45C53C7D-5D30-4A23-93FF-5D5F78D5AFAD}"/>
    <hyperlink ref="G1028" r:id="rId4119" display="http://maps.google.com/?output=embed&amp;q=40.99374556,-71.09922639" xr:uid="{D62B1DCF-E993-4E2B-B6F9-DC82AE35DD9B}"/>
    <hyperlink ref="P1028" r:id="rId4120" display="http://www.usharbormaster.com/secure/AuxAidReport_new.cfm?id=44919" xr:uid="{C72719C8-D3E4-4F88-B0EA-6C7FDC734661}"/>
    <hyperlink ref="E1029" r:id="rId4121" display="http://www.usharbormaster.com/secure/auxview.cfm?recordid=44920" xr:uid="{A9C14940-2950-4FCA-86CB-35603BA46002}"/>
    <hyperlink ref="F1029" r:id="rId4122" display="http://maps.google.com/?output=embed&amp;q=40.99413139,-71.07707417" xr:uid="{9EA4113B-9F4B-42A0-AA71-AE5CF8DA559B}"/>
    <hyperlink ref="G1029" r:id="rId4123" display="http://maps.google.com/?output=embed&amp;q=40.99413139,-71.07707417" xr:uid="{8A09CF4A-3C27-4A43-ACF0-333FD6AA07FD}"/>
    <hyperlink ref="P1029" r:id="rId4124" display="http://www.usharbormaster.com/secure/AuxAidReport_new.cfm?id=44920" xr:uid="{710575B3-5958-4B9E-8354-9F1A57AA1090}"/>
    <hyperlink ref="E1030" r:id="rId4125" display="http://www.usharbormaster.com/secure/auxview.cfm?recordid=44921" xr:uid="{E6D582D3-8EF8-4A64-A4D6-6A2CD956C301}"/>
    <hyperlink ref="F1030" r:id="rId4126" display="http://maps.google.com/?output=embed&amp;q=40.99479667,-71.05432833" xr:uid="{74A8DF01-3931-40FE-8BC5-F8E61FE58632}"/>
    <hyperlink ref="G1030" r:id="rId4127" display="http://maps.google.com/?output=embed&amp;q=40.99479667,-71.05432833" xr:uid="{45FF654B-749E-4203-8D61-DF2752F1FF54}"/>
    <hyperlink ref="P1030" r:id="rId4128" display="http://www.usharbormaster.com/secure/AuxAidReport_new.cfm?id=44921" xr:uid="{3984552D-39EB-4042-8E67-B4FEB0B5B56D}"/>
    <hyperlink ref="E1031" r:id="rId4129" display="http://www.usharbormaster.com/secure/auxview.cfm?recordid=44922" xr:uid="{278E2783-A11C-4543-A897-98EDC59ED37A}"/>
    <hyperlink ref="F1031" r:id="rId4130" display="http://maps.google.com/?output=embed&amp;q=40.99507167,-71.03313639" xr:uid="{B4B54236-213F-4A68-83AE-90F12C3C9E8F}"/>
    <hyperlink ref="G1031" r:id="rId4131" display="http://maps.google.com/?output=embed&amp;q=40.99507167,-71.03313639" xr:uid="{A6DC7CF9-A9D5-4BC7-B298-E112BE8ECF68}"/>
    <hyperlink ref="P1031" r:id="rId4132" display="http://www.usharbormaster.com/secure/AuxAidReport_new.cfm?id=44922" xr:uid="{F4F0B740-9E29-4975-8C84-1DB7CA299767}"/>
    <hyperlink ref="E1032" r:id="rId4133" display="http://www.usharbormaster.com/secure/auxview.cfm?recordid=44923" xr:uid="{C4969EC6-3AAA-4F12-B406-AA8D496CEA16}"/>
    <hyperlink ref="F1032" r:id="rId4134" display="http://maps.google.com/?output=embed&amp;q=40.99528917,-71.01113722" xr:uid="{22441D11-1391-4EE7-9696-BEA4D2D3D9EE}"/>
    <hyperlink ref="G1032" r:id="rId4135" display="http://maps.google.com/?output=embed&amp;q=40.99528917,-71.01113722" xr:uid="{955D4DE2-89F3-47F0-B236-4EF166021EEC}"/>
    <hyperlink ref="P1032" r:id="rId4136" display="http://www.usharbormaster.com/secure/AuxAidReport_new.cfm?id=44923" xr:uid="{DF46B9C6-4C41-48A4-8E89-E6F2809B49EE}"/>
    <hyperlink ref="E1033" r:id="rId4137" display="http://www.usharbormaster.com/secure/auxview.cfm?recordid=44924" xr:uid="{C8E1FF5F-82DB-44EE-91CB-16BC8C0233CC}"/>
    <hyperlink ref="F1033" r:id="rId4138" display="http://maps.google.com/?output=embed&amp;q=40.99569750,-70.98920028" xr:uid="{CD36A800-3D52-4B0E-A2E2-E8B74D6E2B11}"/>
    <hyperlink ref="G1033" r:id="rId4139" display="http://maps.google.com/?output=embed&amp;q=40.99569750,-70.98920028" xr:uid="{B947B56A-6A08-465D-B952-2C7B63CC61DC}"/>
    <hyperlink ref="P1033" r:id="rId4140" display="http://www.usharbormaster.com/secure/AuxAidReport_new.cfm?id=44924" xr:uid="{0A3F016A-1F70-44AA-8222-C102A9A838B2}"/>
    <hyperlink ref="E1034" r:id="rId4141" display="http://www.usharbormaster.com/secure/auxview.cfm?recordid=44925" xr:uid="{F226425D-F94E-4090-ACC3-DB75BE345B03}"/>
    <hyperlink ref="F1034" r:id="rId4142" display="http://maps.google.com/?output=embed&amp;q=40.99557889,-70.96680250" xr:uid="{2A39DCC6-1F88-4ADD-893C-476ED7285CFF}"/>
    <hyperlink ref="G1034" r:id="rId4143" display="http://maps.google.com/?output=embed&amp;q=40.99557889,-70.96680250" xr:uid="{C78EB45E-45BA-4DC2-B323-CB53374014F5}"/>
    <hyperlink ref="P1034" r:id="rId4144" display="http://www.usharbormaster.com/secure/AuxAidReport_new.cfm?id=44925" xr:uid="{51309B78-3282-4C45-9D6D-AD5C301E1FB9}"/>
    <hyperlink ref="E1035" r:id="rId4145" display="http://www.usharbormaster.com/secure/auxview.cfm?recordid=44926" xr:uid="{05A86471-B0E4-44A3-ABC3-A059A423D5EB}"/>
    <hyperlink ref="F1035" r:id="rId4146" display="http://maps.google.com/?output=embed&amp;q=40.99644889,-70.94518694" xr:uid="{F986FCD6-2494-4404-B946-6147863A6DE5}"/>
    <hyperlink ref="G1035" r:id="rId4147" display="http://maps.google.com/?output=embed&amp;q=40.99644889,-70.94518694" xr:uid="{E18EDA0C-219A-487D-8A84-D1697B8CB264}"/>
    <hyperlink ref="P1035" r:id="rId4148" display="http://www.usharbormaster.com/secure/AuxAidReport_new.cfm?id=44926" xr:uid="{509FBE12-5052-40D1-8950-54233861F920}"/>
    <hyperlink ref="E1036" r:id="rId4149" display="http://www.usharbormaster.com/secure/auxview.cfm?recordid=44927" xr:uid="{F293804F-E4E5-430D-8103-7AE85590D775}"/>
    <hyperlink ref="F1036" r:id="rId4150" display="http://maps.google.com/?output=embed&amp;q=40.99687583,-70.92318167" xr:uid="{2714AB54-9CCD-4B57-AF7E-9CED799EE2D7}"/>
    <hyperlink ref="G1036" r:id="rId4151" display="http://maps.google.com/?output=embed&amp;q=40.99687583,-70.92318167" xr:uid="{4308306E-8CFA-420E-9175-41E5CA81FE97}"/>
    <hyperlink ref="P1036" r:id="rId4152" display="http://www.usharbormaster.com/secure/AuxAidReport_new.cfm?id=44927" xr:uid="{B302F37D-6307-45C3-B4C9-6114760BFB83}"/>
    <hyperlink ref="E1037" r:id="rId4153" display="http://www.usharbormaster.com/secure/auxview.cfm?recordid=44928" xr:uid="{1C2A7823-23AE-4CD0-BA04-EAB6776F7282}"/>
    <hyperlink ref="F1037" r:id="rId4154" display="http://maps.google.com/?output=embed&amp;q=40.99718361,-70.90117194" xr:uid="{9B05B3E2-2821-4488-A3CA-2335CFE6BA1B}"/>
    <hyperlink ref="G1037" r:id="rId4155" display="http://maps.google.com/?output=embed&amp;q=40.99718361,-70.90117194" xr:uid="{1C27EE21-337A-47B5-9FD0-0FFDD1B701F2}"/>
    <hyperlink ref="P1037" r:id="rId4156" display="http://www.usharbormaster.com/secure/AuxAidReport_new.cfm?id=44928" xr:uid="{4DB592EE-2051-4B41-92E7-1BB6A20D4B8A}"/>
    <hyperlink ref="E1038" r:id="rId4157" display="http://www.usharbormaster.com/secure/auxview.cfm?recordid=44929" xr:uid="{0F567B99-79DE-455E-9003-801A23B19A7C}"/>
    <hyperlink ref="F1038" r:id="rId4158" display="http://maps.google.com/?output=embed&amp;q=40.99799472,-70.87917639" xr:uid="{A034CDE9-90E8-42BD-8FEF-3674D97B8677}"/>
    <hyperlink ref="G1038" r:id="rId4159" display="http://maps.google.com/?output=embed&amp;q=40.99799472,-70.87917639" xr:uid="{BD3CAF11-3772-4919-8265-422190B652A5}"/>
    <hyperlink ref="P1038" r:id="rId4160" display="http://www.usharbormaster.com/secure/AuxAidReport_new.cfm?id=44929" xr:uid="{67C02C9E-4657-4CCA-A7EC-BD12BA2D9D86}"/>
    <hyperlink ref="E1039" r:id="rId4161" display="http://www.usharbormaster.com/secure/auxview.cfm?recordid=44930" xr:uid="{CF771236-ED6E-4498-AB23-1667C5FF6A79}"/>
    <hyperlink ref="F1039" r:id="rId4162" display="http://maps.google.com/?output=embed&amp;q=40.99823083,-70.83595611" xr:uid="{AD0EABDE-0F83-438B-8D4C-60F6547AD7FE}"/>
    <hyperlink ref="G1039" r:id="rId4163" display="http://maps.google.com/?output=embed&amp;q=40.99823083,-70.83595611" xr:uid="{5CBB1518-D41F-487C-A52B-1762C7CBD59C}"/>
    <hyperlink ref="P1039" r:id="rId4164" display="http://www.usharbormaster.com/secure/AuxAidReport_new.cfm?id=44930" xr:uid="{A934965C-253C-439B-AA00-D12563669456}"/>
    <hyperlink ref="E1040" r:id="rId4165" display="http://www.usharbormaster.com/secure/auxview.cfm?recordid=44931" xr:uid="{B39679DA-9762-462F-B81F-FA849F092B53}"/>
    <hyperlink ref="F1040" r:id="rId4166" display="http://maps.google.com/?output=embed&amp;q=40.97381972,-71.27465583" xr:uid="{11778D45-5CCD-4D1A-95EA-F8D96A70D64D}"/>
    <hyperlink ref="G1040" r:id="rId4167" display="http://maps.google.com/?output=embed&amp;q=40.97381972,-71.27465583" xr:uid="{88587DB0-9FC1-4F96-988C-2CF52776CD6B}"/>
    <hyperlink ref="P1040" r:id="rId4168" display="http://www.usharbormaster.com/secure/AuxAidReport_new.cfm?id=44931" xr:uid="{DA060FDB-1F56-42CF-8729-9B420AE63522}"/>
    <hyperlink ref="E1041" r:id="rId4169" display="http://www.usharbormaster.com/secure/auxview.cfm?recordid=44932" xr:uid="{36DBCB39-B37A-4C37-B0D6-DA34814D4487}"/>
    <hyperlink ref="F1041" r:id="rId4170" display="http://maps.google.com/?output=embed&amp;q=40.97416639,-71.25267639" xr:uid="{4FE4EE92-06F1-4CCD-8E3E-95E3F520A5D3}"/>
    <hyperlink ref="G1041" r:id="rId4171" display="http://maps.google.com/?output=embed&amp;q=40.97416639,-71.25267639" xr:uid="{57A7054C-BFE9-4D97-83A5-FC5B7EEEB64D}"/>
    <hyperlink ref="P1041" r:id="rId4172" display="http://www.usharbormaster.com/secure/AuxAidReport_new.cfm?id=44932" xr:uid="{F7EBAED6-433D-4107-92CF-9F6861E97DD5}"/>
    <hyperlink ref="E1042" r:id="rId4173" display="http://www.usharbormaster.com/secure/auxview.cfm?recordid=44933" xr:uid="{3557BD25-77AD-45BC-B288-35AB41804283}"/>
    <hyperlink ref="F1042" r:id="rId4174" display="http://maps.google.com/?output=embed&amp;q=40.97459222,-71.23078389" xr:uid="{EE43017B-C5DF-4915-99AA-49298A701BFE}"/>
    <hyperlink ref="G1042" r:id="rId4175" display="http://maps.google.com/?output=embed&amp;q=40.97459222,-71.23078389" xr:uid="{1DD369F7-7EE1-4CD8-A976-FEC90FD57FE4}"/>
    <hyperlink ref="P1042" r:id="rId4176" display="http://www.usharbormaster.com/secure/AuxAidReport_new.cfm?id=44933" xr:uid="{1429AD3D-C48D-426B-B7DA-C0C503B6130F}"/>
    <hyperlink ref="E1043" r:id="rId4177" display="http://www.usharbormaster.com/secure/auxview.cfm?recordid=44934" xr:uid="{05C68658-2747-451B-8D8C-7D7418892CAE}"/>
    <hyperlink ref="F1043" r:id="rId4178" display="http://maps.google.com/?output=embed&amp;q=40.97499056,-71.20876472" xr:uid="{06AB524E-7B88-49F7-85A8-AB199E6879AD}"/>
    <hyperlink ref="G1043" r:id="rId4179" display="http://maps.google.com/?output=embed&amp;q=40.97499056,-71.20876472" xr:uid="{0E25C074-20A1-4D82-A95C-DF23676711BE}"/>
    <hyperlink ref="P1043" r:id="rId4180" display="http://www.usharbormaster.com/secure/AuxAidReport_new.cfm?id=44934" xr:uid="{D2634839-8320-49E0-84D9-8FCB1D4E4FDA}"/>
    <hyperlink ref="E1044" r:id="rId4181" display="http://www.usharbormaster.com/secure/auxview.cfm?recordid=44935" xr:uid="{B6A7CC66-7F99-49F9-BCD1-FB5CDA15C34E}"/>
    <hyperlink ref="F1044" r:id="rId4182" display="http://maps.google.com/?output=embed&amp;q=40.97547222,-71.18630444" xr:uid="{B6471BDD-4434-46C8-A135-CBA09BCC1B13}"/>
    <hyperlink ref="G1044" r:id="rId4183" display="http://maps.google.com/?output=embed&amp;q=40.97547222,-71.18630444" xr:uid="{813DD8F8-EDE0-47C4-8724-644D7B44ACCD}"/>
    <hyperlink ref="P1044" r:id="rId4184" display="http://www.usharbormaster.com/secure/AuxAidReport_new.cfm?id=44935" xr:uid="{5D3487C8-5B04-4BE4-B039-7A54A00AB944}"/>
    <hyperlink ref="E1045" r:id="rId4185" display="http://www.usharbormaster.com/secure/auxview.cfm?recordid=44936" xr:uid="{48F0B5E7-D6CC-45F2-84C3-3FB575B2414F}"/>
    <hyperlink ref="F1045" r:id="rId4186" display="http://maps.google.com/?output=embed&amp;q=40.97576722,-71.16468361" xr:uid="{E6D1177F-9739-477D-BB75-A5CE87C24928}"/>
    <hyperlink ref="G1045" r:id="rId4187" display="http://maps.google.com/?output=embed&amp;q=40.97576722,-71.16468361" xr:uid="{17BA2478-4828-4340-B97B-3F721347F8E8}"/>
    <hyperlink ref="P1045" r:id="rId4188" display="http://www.usharbormaster.com/secure/AuxAidReport_new.cfm?id=44936" xr:uid="{03E13BBA-341A-41DE-AAF5-1BD042EB2393}"/>
    <hyperlink ref="E1046" r:id="rId4189" display="http://www.usharbormaster.com/secure/auxview.cfm?recordid=44937" xr:uid="{DAEBA28C-78BB-48CA-8C4A-4FB781215346}"/>
    <hyperlink ref="F1046" r:id="rId4190" display="http://maps.google.com/?output=embed&amp;q=40.97628528,-71.14271583" xr:uid="{1C264EDA-448C-4DED-9115-8FF76D5E6F34}"/>
    <hyperlink ref="G1046" r:id="rId4191" display="http://maps.google.com/?output=embed&amp;q=40.97628528,-71.14271583" xr:uid="{8282B058-27F2-49B9-B7DA-A868BFD54F87}"/>
    <hyperlink ref="P1046" r:id="rId4192" display="http://www.usharbormaster.com/secure/AuxAidReport_new.cfm?id=44937" xr:uid="{BC96BA42-3663-406A-9FD5-347837B9440A}"/>
    <hyperlink ref="E1047" r:id="rId4193" display="http://www.usharbormaster.com/secure/auxview.cfm?recordid=44938" xr:uid="{280F8D2B-3327-4440-A76D-DEE1AD751DDD}"/>
    <hyperlink ref="F1047" r:id="rId4194" display="http://maps.google.com/?output=embed&amp;q=40.97668833,-71.12071722" xr:uid="{51BFF84C-00F6-49D3-B9EA-0C1554428983}"/>
    <hyperlink ref="G1047" r:id="rId4195" display="http://maps.google.com/?output=embed&amp;q=40.97668833,-71.12071722" xr:uid="{38038099-2A07-41A3-A601-422814D13672}"/>
    <hyperlink ref="P1047" r:id="rId4196" display="http://www.usharbormaster.com/secure/AuxAidReport_new.cfm?id=44938" xr:uid="{955AD810-0AA1-4EA1-8315-91C9EE85D366}"/>
    <hyperlink ref="E1048" r:id="rId4197" display="http://www.usharbormaster.com/secure/auxview.cfm?recordid=44939" xr:uid="{90A714C6-C2C0-43C2-ACFE-7F8F05B8E7D0}"/>
    <hyperlink ref="F1048" r:id="rId4198" display="http://maps.google.com/?output=embed&amp;q=40.97693889,-71.09868444" xr:uid="{1AEA69B4-D008-4CAF-8DD9-B46B13BCB609}"/>
    <hyperlink ref="G1048" r:id="rId4199" display="http://maps.google.com/?output=embed&amp;q=40.97693889,-71.09868444" xr:uid="{197F0588-E54F-4BB9-8E38-226A38429175}"/>
    <hyperlink ref="P1048" r:id="rId4200" display="http://www.usharbormaster.com/secure/AuxAidReport_new.cfm?id=44939" xr:uid="{239FBEEC-219E-424C-A8B9-846CC67262CD}"/>
    <hyperlink ref="E1049" r:id="rId4201" display="http://www.usharbormaster.com/secure/auxview.cfm?recordid=44940" xr:uid="{1D9553B4-6A52-4C2A-A137-5E3B7784A14A}"/>
    <hyperlink ref="F1049" r:id="rId4202" display="http://maps.google.com/?output=embed&amp;q=40.97742111,-71.07694361" xr:uid="{EEDDD546-BF65-49EC-A273-0A1DFBE07E8D}"/>
    <hyperlink ref="G1049" r:id="rId4203" display="http://maps.google.com/?output=embed&amp;q=40.97742111,-71.07694361" xr:uid="{C297E4F3-6E1D-4A39-86AB-E9EEB5B1FE48}"/>
    <hyperlink ref="P1049" r:id="rId4204" display="http://www.usharbormaster.com/secure/AuxAidReport_new.cfm?id=44940" xr:uid="{7C4EC5FC-0851-44EB-9A3F-5D5776FC24B8}"/>
    <hyperlink ref="E1050" r:id="rId4205" display="http://www.usharbormaster.com/secure/auxview.cfm?recordid=44941" xr:uid="{60F64A82-1184-41E3-9211-FB7DC9F85C65}"/>
    <hyperlink ref="F1050" r:id="rId4206" display="http://maps.google.com/?output=embed&amp;q=40.97791139,-71.05483778" xr:uid="{D97E18FB-F354-48AA-9C58-78D2032B5129}"/>
    <hyperlink ref="G1050" r:id="rId4207" display="http://maps.google.com/?output=embed&amp;q=40.97791139,-71.05483778" xr:uid="{356333A9-D5C1-4F72-AD25-81CA5C1042B0}"/>
    <hyperlink ref="P1050" r:id="rId4208" display="http://www.usharbormaster.com/secure/AuxAidReport_new.cfm?id=44941" xr:uid="{6F41A9A0-26DA-466D-B43C-D1C85D109BCF}"/>
    <hyperlink ref="E1051" r:id="rId4209" display="http://www.usharbormaster.com/secure/auxview.cfm?recordid=44942" xr:uid="{0BE80594-B371-44BD-B8AD-DC205B545EC6}"/>
    <hyperlink ref="F1051" r:id="rId4210" display="http://maps.google.com/?output=embed&amp;q=40.97814333,-71.03269222" xr:uid="{6E94F4D2-EB35-4CDB-8DC1-30A645F530EB}"/>
    <hyperlink ref="G1051" r:id="rId4211" display="http://maps.google.com/?output=embed&amp;q=40.97814333,-71.03269222" xr:uid="{6847B344-EFC4-43D6-A4E6-D8E181C97C31}"/>
    <hyperlink ref="P1051" r:id="rId4212" display="http://www.usharbormaster.com/secure/AuxAidReport_new.cfm?id=44942" xr:uid="{42D5CEBE-9DBE-4380-9C6D-17186B07CBFC}"/>
    <hyperlink ref="E1052" r:id="rId4213" display="http://www.usharbormaster.com/secure/auxview.cfm?recordid=44943" xr:uid="{A53968F4-8434-4221-BE4E-71DA24ECE1EE}"/>
    <hyperlink ref="F1052" r:id="rId4214" display="http://maps.google.com/?output=embed&amp;q=40.97864250,-71.01069944" xr:uid="{206126D8-5A50-4EEB-B8FA-CFB7B901DE73}"/>
    <hyperlink ref="G1052" r:id="rId4215" display="http://maps.google.com/?output=embed&amp;q=40.97864250,-71.01069944" xr:uid="{6F7571B0-5E93-4481-A346-BD3BE3BD68EB}"/>
    <hyperlink ref="P1052" r:id="rId4216" display="http://www.usharbormaster.com/secure/AuxAidReport_new.cfm?id=44943" xr:uid="{7421D4F8-FD5E-42B3-AC5B-4160FC74EE7E}"/>
    <hyperlink ref="E1053" r:id="rId4217" display="http://www.usharbormaster.com/secure/auxview.cfm?recordid=44944" xr:uid="{A37440DD-5518-4B7B-BD1A-FAD02CA34B9C}"/>
    <hyperlink ref="F1053" r:id="rId4218" display="http://maps.google.com/?output=embed&amp;q=40.98012944,-70.92272833" xr:uid="{960AC6E0-75C9-4932-8315-618C198F05E7}"/>
    <hyperlink ref="G1053" r:id="rId4219" display="http://maps.google.com/?output=embed&amp;q=40.98012944,-70.92272833" xr:uid="{42A2FFCF-88EF-4AC8-934E-A84DD0395600}"/>
    <hyperlink ref="P1053" r:id="rId4220" display="http://www.usharbormaster.com/secure/AuxAidReport_new.cfm?id=44944" xr:uid="{4C5486E7-FCCD-453B-9481-061FC47DBDD3}"/>
    <hyperlink ref="E1054" r:id="rId4221" display="http://www.usharbormaster.com/secure/auxview.cfm?recordid=44945" xr:uid="{DBA2314D-AF77-4BEE-AAA5-5A37F6C1A163}"/>
    <hyperlink ref="F1054" r:id="rId4222" display="http://maps.google.com/?output=embed&amp;q=40.95714111,-71.27413083" xr:uid="{740A4966-3B4C-485B-A0F5-A3B2F7DF6BDD}"/>
    <hyperlink ref="G1054" r:id="rId4223" display="http://maps.google.com/?output=embed&amp;q=40.95714111,-71.27413083" xr:uid="{5C37D115-A3C4-44F2-9936-CA475B66EDFB}"/>
    <hyperlink ref="P1054" r:id="rId4224" display="http://www.usharbormaster.com/secure/AuxAidReport_new.cfm?id=44945" xr:uid="{829D33F4-C22D-48F5-9ACA-02B1AF4FE684}"/>
    <hyperlink ref="E1055" r:id="rId4225" display="http://www.usharbormaster.com/secure/auxview.cfm?recordid=44946" xr:uid="{1B2BB13E-14D3-4722-B292-EE475FF61FDC}"/>
    <hyperlink ref="F1055" r:id="rId4226" display="http://maps.google.com/?output=embed&amp;q=40.95744806,-71.25210389" xr:uid="{34A0A7FA-F5A9-408F-A8C4-738FBBD24893}"/>
    <hyperlink ref="G1055" r:id="rId4227" display="http://maps.google.com/?output=embed&amp;q=40.95744806,-71.25210389" xr:uid="{4B6AFADE-B831-486A-BC62-ECC756282E1B}"/>
    <hyperlink ref="P1055" r:id="rId4228" display="http://www.usharbormaster.com/secure/AuxAidReport_new.cfm?id=44946" xr:uid="{CEB0EA97-A480-405A-91A3-B663EFBE5AC9}"/>
    <hyperlink ref="E1056" r:id="rId4229" display="http://www.usharbormaster.com/secure/auxview.cfm?recordid=44947" xr:uid="{6683B6DE-38D2-4922-9565-BD22C32E71AA}"/>
    <hyperlink ref="F1056" r:id="rId4230" display="http://maps.google.com/?output=embed&amp;q=40.95791361,-71.23011389" xr:uid="{A6649252-F6BF-4CC8-A127-21235066F7AA}"/>
    <hyperlink ref="G1056" r:id="rId4231" display="http://maps.google.com/?output=embed&amp;q=40.95791361,-71.23011389" xr:uid="{01BC94E5-1895-4990-9342-95B634C5893D}"/>
    <hyperlink ref="P1056" r:id="rId4232" display="http://www.usharbormaster.com/secure/AuxAidReport_new.cfm?id=44947" xr:uid="{7F25A4EB-DDC4-4FA0-8FA8-404EA00D06D1}"/>
    <hyperlink ref="E1057" r:id="rId4233" display="http://www.usharbormaster.com/secure/auxview.cfm?recordid=44948" xr:uid="{20047612-03AF-4461-8F37-3A70BC8BBE1D}"/>
    <hyperlink ref="F1057" r:id="rId4234" display="http://maps.google.com/?output=embed&amp;q=40.95872361,-71.18618167" xr:uid="{6958BE8E-22E3-41C2-9D62-05921549F841}"/>
    <hyperlink ref="G1057" r:id="rId4235" display="http://maps.google.com/?output=embed&amp;q=40.95872361,-71.18618167" xr:uid="{E3D800F3-FED9-42CE-B93B-AB56D74623B4}"/>
    <hyperlink ref="P1057" r:id="rId4236" display="http://www.usharbormaster.com/secure/AuxAidReport_new.cfm?id=44948" xr:uid="{D734A644-72A7-4E42-9E2C-736B41459010}"/>
    <hyperlink ref="E1058" r:id="rId4237" display="http://www.usharbormaster.com/secure/auxview.cfm?recordid=44949" xr:uid="{77A290EE-4F09-44EC-8D39-F3F1C4761FBC}"/>
    <hyperlink ref="F1058" r:id="rId4238" display="http://maps.google.com/?output=embed&amp;q=40.95893389,-71.16427833" xr:uid="{E50E80E6-1BB8-4B85-B9BF-917DFB2EA438}"/>
    <hyperlink ref="G1058" r:id="rId4239" display="http://maps.google.com/?output=embed&amp;q=40.95893389,-71.16427833" xr:uid="{CD52B33D-23F7-4C07-B49A-13D3E3261A5A}"/>
    <hyperlink ref="P1058" r:id="rId4240" display="http://www.usharbormaster.com/secure/AuxAidReport_new.cfm?id=44949" xr:uid="{52AD3382-E0B2-41F0-94DE-BCDC19F8A166}"/>
    <hyperlink ref="E1059" r:id="rId4241" display="http://www.usharbormaster.com/secure/auxview.cfm?recordid=44950" xr:uid="{7BDF304F-2EBE-4EFB-AEE0-8CAA0C60C307}"/>
    <hyperlink ref="F1059" r:id="rId4242" display="http://maps.google.com/?output=embed&amp;q=40.95959222,-71.14215417" xr:uid="{7A1A039D-100B-49F4-B7AA-1F5059BFEA84}"/>
    <hyperlink ref="G1059" r:id="rId4243" display="http://maps.google.com/?output=embed&amp;q=40.95959222,-71.14215417" xr:uid="{D1629272-0FE6-48A2-9B14-A6AA2E87D68F}"/>
    <hyperlink ref="P1059" r:id="rId4244" display="http://www.usharbormaster.com/secure/AuxAidReport_new.cfm?id=44950" xr:uid="{F1AC72DF-5E17-4641-9023-3547A3963E82}"/>
    <hyperlink ref="E1060" r:id="rId4245" display="http://www.usharbormaster.com/secure/auxview.cfm?recordid=44951" xr:uid="{22544FB4-C3A6-409C-8D9B-FB5B97D4B2A4}"/>
    <hyperlink ref="F1060" r:id="rId4246" display="http://maps.google.com/?output=embed&amp;q=40.95940806,-71.12014333" xr:uid="{56102B4F-BC72-441C-B8A0-CCB3CE593800}"/>
    <hyperlink ref="G1060" r:id="rId4247" display="http://maps.google.com/?output=embed&amp;q=40.95940806,-71.12014333" xr:uid="{069956EB-2DC7-4EEB-9068-3DEE193B5866}"/>
    <hyperlink ref="P1060" r:id="rId4248" display="http://www.usharbormaster.com/secure/AuxAidReport_new.cfm?id=44951" xr:uid="{F4E21D71-24FC-4FFA-BD35-DDC27EC798B8}"/>
    <hyperlink ref="E1061" r:id="rId4249" display="http://www.usharbormaster.com/secure/auxview.cfm?recordid=44952" xr:uid="{4EF58B94-B67E-486A-B5F2-DCFD2A69FC2B}"/>
    <hyperlink ref="F1061" r:id="rId4250" display="http://maps.google.com/?output=embed&amp;q=40.96049083,-71.09817250" xr:uid="{BDEB2BA9-9286-459C-8463-938C21E9B981}"/>
    <hyperlink ref="G1061" r:id="rId4251" display="http://maps.google.com/?output=embed&amp;q=40.96049083,-71.09817250" xr:uid="{CDA9E704-A532-4006-8059-3737C4727C05}"/>
    <hyperlink ref="P1061" r:id="rId4252" display="http://www.usharbormaster.com/secure/AuxAidReport_new.cfm?id=44952" xr:uid="{9B55BA6B-E552-42F5-B1F1-50018C418D92}"/>
    <hyperlink ref="E1062" r:id="rId4253" display="http://www.usharbormaster.com/secure/auxview.cfm?recordid=44956" xr:uid="{30888EC0-065B-4C20-9B09-6650F4DA22D6}"/>
    <hyperlink ref="F1062" r:id="rId4254" display="http://maps.google.com/?output=embed&amp;q=40.96073417,-71.07625444" xr:uid="{689FDE4D-7EE3-400B-BBA7-0D43AB5AC191}"/>
    <hyperlink ref="G1062" r:id="rId4255" display="http://maps.google.com/?output=embed&amp;q=40.96073417,-71.07625444" xr:uid="{41FA95B7-0827-4441-B904-E2F5B97BE42C}"/>
    <hyperlink ref="P1062" r:id="rId4256" display="http://www.usharbormaster.com/secure/AuxAidReport_new.cfm?id=44956" xr:uid="{2540BA5F-E809-4212-86FF-35F6F15AD3D3}"/>
    <hyperlink ref="E1063" r:id="rId4257" display="http://www.usharbormaster.com/secure/auxview.cfm?recordid=44955" xr:uid="{7DA6EFBF-BAE7-413B-B4C4-E13C6C6F0553}"/>
    <hyperlink ref="F1063" r:id="rId4258" display="http://maps.google.com/?output=embed&amp;q=40.96119389,-71.05418194" xr:uid="{55E28EE7-971D-4EAC-AEBD-38186EB3FED2}"/>
    <hyperlink ref="G1063" r:id="rId4259" display="http://maps.google.com/?output=embed&amp;q=40.96119389,-71.05418194" xr:uid="{0C4B8027-6F6F-476C-A469-0BF9EB1C7F33}"/>
    <hyperlink ref="P1063" r:id="rId4260" display="http://www.usharbormaster.com/secure/AuxAidReport_new.cfm?id=44955" xr:uid="{A5E09368-C396-4B52-86FA-00697AF5516C}"/>
    <hyperlink ref="E1064" r:id="rId4261" display="http://www.usharbormaster.com/secure/auxview.cfm?recordid=44954" xr:uid="{9660E77B-6EB1-47B1-8BDA-2860BD60F812}"/>
    <hyperlink ref="F1064" r:id="rId4262" display="http://maps.google.com/?output=embed&amp;q=40.96081861,-71.03216444" xr:uid="{B3E39B2A-A21B-47E1-B325-176B03CF1098}"/>
    <hyperlink ref="G1064" r:id="rId4263" display="http://maps.google.com/?output=embed&amp;q=40.96081861,-71.03216444" xr:uid="{FB12F0EE-1160-492C-AE04-1B77DE197D60}"/>
    <hyperlink ref="P1064" r:id="rId4264" display="http://www.usharbormaster.com/secure/AuxAidReport_new.cfm?id=44954" xr:uid="{1101CCE1-219F-4603-B5D1-495AD1004B3E}"/>
    <hyperlink ref="E1065" r:id="rId4265" display="http://www.usharbormaster.com/secure/auxview.cfm?recordid=23974" xr:uid="{9C44209D-C098-4CB0-BB05-D796039B60C1}"/>
    <hyperlink ref="F1065" r:id="rId4266" display="http://maps.google.com/?output=embed&amp;q=41.73875000,-70.66126667" xr:uid="{D4071C11-76E3-49F0-B53E-0CBC4C42D073}"/>
    <hyperlink ref="G1065" r:id="rId4267" display="http://maps.google.com/?output=embed&amp;q=41.73875000,-70.66126667" xr:uid="{72A4A7EA-3656-4A18-B325-FFFDAB6927C9}"/>
    <hyperlink ref="P1065" r:id="rId4268" display="http://www.usharbormaster.com/secure/AuxAidReport_new.cfm?id=23974" xr:uid="{D9B62004-BAF1-4FBA-973C-80AEB4F90986}"/>
    <hyperlink ref="E1066" r:id="rId4269" display="http://www.usharbormaster.com/secure/auxview.cfm?recordid=23975" xr:uid="{CDBDA795-37D3-4CDF-838D-1C75831E0BCE}"/>
    <hyperlink ref="F1066" r:id="rId4270" display="http://maps.google.com/?output=embed&amp;q=41.74004722,-70.65986111" xr:uid="{4C12C2A2-0C12-4AB2-B6F2-F32821D7115E}"/>
    <hyperlink ref="G1066" r:id="rId4271" display="http://maps.google.com/?output=embed&amp;q=41.74004722,-70.65986111" xr:uid="{DF401B57-4CE5-4582-A58A-E81BC3A799E4}"/>
    <hyperlink ref="P1066" r:id="rId4272" display="http://www.usharbormaster.com/secure/AuxAidReport_new.cfm?id=23975" xr:uid="{E3FA8CCC-E82D-4761-B93C-9925811FEBD4}"/>
    <hyperlink ref="E1067" r:id="rId4273" display="http://www.usharbormaster.com/secure/auxview.cfm?recordid=28275" xr:uid="{154ABF63-C522-4D7E-8A15-B09079273A98}"/>
    <hyperlink ref="F1067" r:id="rId4274" display="http://maps.google.com/?output=embed&amp;q=41.54083333,-70.61944444" xr:uid="{991886F1-8927-428E-ABE4-72F6AEDE4BA1}"/>
    <hyperlink ref="G1067" r:id="rId4275" display="http://maps.google.com/?output=embed&amp;q=41.54083333,-70.61944444" xr:uid="{5F050FF4-C6CC-48A2-99B1-EF152F545715}"/>
    <hyperlink ref="P1067" r:id="rId4276" display="http://www.usharbormaster.com/secure/AuxAidReport_new.cfm?id=28275" xr:uid="{DDAC84D0-D7FF-4201-84F0-46EC3DACFB9C}"/>
    <hyperlink ref="E1068" r:id="rId4277" display="http://www.usharbormaster.com/secure/auxview.cfm?recordid=29149" xr:uid="{91A0A2C8-B6C4-4644-ABBC-A9E59CB96353}"/>
    <hyperlink ref="F1068" r:id="rId4278" display="http://maps.google.com/?output=embed&amp;q=41.73588333,-70.71841667" xr:uid="{69073D4B-C88E-4ECB-AF2C-1E25A0F84513}"/>
    <hyperlink ref="G1068" r:id="rId4279" display="http://maps.google.com/?output=embed&amp;q=41.73588333,-70.71841667" xr:uid="{CA777D90-CCBB-4504-A152-CA6B2FBDCA8C}"/>
    <hyperlink ref="P1068" r:id="rId4280" display="http://www.usharbormaster.com/secure/AuxAidReport_new.cfm?id=29149" xr:uid="{8C853F37-F6C0-42AB-98E5-65DF457D1768}"/>
    <hyperlink ref="E1069" r:id="rId4281" display="http://www.usharbormaster.com/secure/auxview.cfm?recordid=29148" xr:uid="{D15566DC-9BC2-4847-94BC-022A48F58D44}"/>
    <hyperlink ref="F1069" r:id="rId4282" display="http://maps.google.com/?output=embed&amp;q=41.74048333,-70.71368333" xr:uid="{FD422CCA-1977-4B68-A3A8-44E0A49506E5}"/>
    <hyperlink ref="G1069" r:id="rId4283" display="http://maps.google.com/?output=embed&amp;q=41.74048333,-70.71368333" xr:uid="{5347A973-103C-4E05-BDBA-0706D5DCAEDD}"/>
    <hyperlink ref="P1069" r:id="rId4284" display="http://www.usharbormaster.com/secure/AuxAidReport_new.cfm?id=29148" xr:uid="{C1C50BE0-0333-430D-B85B-9AB407A2809B}"/>
    <hyperlink ref="E1070" r:id="rId4285" display="http://www.usharbormaster.com/secure/auxview.cfm?recordid=28610" xr:uid="{E7AB4ED7-0282-4008-956E-88A759584B81}"/>
    <hyperlink ref="F1070" r:id="rId4286" display="http://maps.google.com/?output=embed&amp;q=41.75838889,-70.16738889" xr:uid="{C5041CF5-C809-4211-8746-B887DD482EA0}"/>
    <hyperlink ref="G1070" r:id="rId4287" display="http://maps.google.com/?output=embed&amp;q=41.75838889,-70.16738889" xr:uid="{30F1BB2E-F148-4FA7-8C59-D849D2AA115C}"/>
    <hyperlink ref="P1070" r:id="rId4288" display="http://www.usharbormaster.com/secure/AuxAidReport_new.cfm?id=28610" xr:uid="{069884F4-2135-4330-8EB4-6CF2354BEC10}"/>
    <hyperlink ref="E1071" r:id="rId4289" display="http://www.usharbormaster.com/secure/auxview.cfm?recordid=44723" xr:uid="{C8C65BBC-CB70-465E-B93F-766423C0AE3F}"/>
    <hyperlink ref="F1071" r:id="rId4290" display="http://maps.google.com/?output=embed&amp;q=41.14300000,-70.62149972" xr:uid="{EB079FFC-AC7C-42CC-A2CD-DD77D82D88DF}"/>
    <hyperlink ref="G1071" r:id="rId4291" display="http://maps.google.com/?output=embed&amp;q=41.14300000,-70.62149972" xr:uid="{0560433A-CF48-4EF6-B29D-34AFA9F90A3F}"/>
    <hyperlink ref="P1071" r:id="rId4292" display="http://www.usharbormaster.com/secure/AuxAidReport_new.cfm?id=44723" xr:uid="{AF53B87F-209C-400D-A6BD-22D1590272F1}"/>
    <hyperlink ref="E1072" r:id="rId4293" display="http://www.usharbormaster.com/secure/auxview.cfm?recordid=44998" xr:uid="{8D6DDC5F-B677-4DD5-A394-2102F603605F}"/>
    <hyperlink ref="F1072" r:id="rId4294" display="http://maps.google.com/?output=embed&amp;q=40.02694444,-70.56055556" xr:uid="{68C58C80-513F-4154-947C-1850BF9EAC5B}"/>
    <hyperlink ref="G1072" r:id="rId4295" display="http://maps.google.com/?output=embed&amp;q=40.02694444,-70.56055556" xr:uid="{9607C194-D2FA-4DDE-9FC1-A4C6A4F85506}"/>
    <hyperlink ref="P1072" r:id="rId4296" display="http://www.usharbormaster.com/secure/AuxAidReport_new.cfm?id=44998" xr:uid="{794DDC0C-03F7-4279-B22E-CEC78B65F40E}"/>
    <hyperlink ref="E1073" r:id="rId4297" display="http://www.usharbormaster.com/secure/auxview.cfm?recordid=23622" xr:uid="{AEEDF7F7-8F39-4B3A-8124-416A5E84F94B}"/>
    <hyperlink ref="F1073" r:id="rId4298" display="http://maps.google.com/?output=embed&amp;q=41.52455500,-70.67305778" xr:uid="{358B214C-9229-437A-BF2B-0E7CF6DC0B33}"/>
    <hyperlink ref="G1073" r:id="rId4299" display="http://maps.google.com/?output=embed&amp;q=41.52455500,-70.67305778" xr:uid="{FE8A6455-85CB-4537-8D64-A6A1B9E747BD}"/>
    <hyperlink ref="P1073" r:id="rId4300" display="http://www.usharbormaster.com/secure/AuxAidReport_new.cfm?id=23622" xr:uid="{7969F5B2-C24E-481E-ABCF-2758AD1D0C30}"/>
    <hyperlink ref="E1074" r:id="rId4301" display="http://www.usharbormaster.com/secure/auxview.cfm?recordid=24078" xr:uid="{9E29F32C-BC1A-4035-B1AA-6E1498781462}"/>
    <hyperlink ref="F1074" r:id="rId4302" display="http://maps.google.com/?output=embed&amp;q=41.80938889,-69.95036111" xr:uid="{31304A68-46B9-4539-B265-83517EFABEEA}"/>
    <hyperlink ref="G1074" r:id="rId4303" display="http://maps.google.com/?output=embed&amp;q=41.80938889,-69.95036111" xr:uid="{9C0C71A1-226E-4085-88D1-2763B5FA8D2B}"/>
    <hyperlink ref="P1074" r:id="rId4304" display="http://www.usharbormaster.com/secure/AuxAidReport_new.cfm?id=24078" xr:uid="{8B751834-5182-467D-944A-E7AA162D974D}"/>
    <hyperlink ref="E1075" r:id="rId4305" display="http://www.usharbormaster.com/secure/auxview.cfm?recordid=29283" xr:uid="{319C2A1D-C548-4F82-BD0D-62E17AD5DDBF}"/>
    <hyperlink ref="F1075" r:id="rId4306" display="http://maps.google.com/?output=embed&amp;q=41.80525000,-69.96836111" xr:uid="{1717540D-934D-4EA5-9FF1-2779F1004820}"/>
    <hyperlink ref="G1075" r:id="rId4307" display="http://maps.google.com/?output=embed&amp;q=41.80525000,-69.96836111" xr:uid="{0A128564-1618-49C0-8274-0831AB63D7BA}"/>
    <hyperlink ref="P1075" r:id="rId4308" display="http://www.usharbormaster.com/secure/AuxAidReport_new.cfm?id=29283" xr:uid="{7319BAAD-E000-49DA-B19D-592C44A894F9}"/>
    <hyperlink ref="E1076" r:id="rId4309" display="http://www.usharbormaster.com/secure/auxview.cfm?recordid=29284" xr:uid="{9D10205E-5969-4412-8F19-68C027851CF1}"/>
    <hyperlink ref="F1076" r:id="rId4310" display="http://maps.google.com/?output=embed&amp;q=41.80591667,-69.97152778" xr:uid="{B45DE2FF-FEF6-4717-98B9-5ECF879F2FBB}"/>
    <hyperlink ref="G1076" r:id="rId4311" display="http://maps.google.com/?output=embed&amp;q=41.80591667,-69.97152778" xr:uid="{D2FF260A-2E53-43E1-85FD-895A65CF403A}"/>
    <hyperlink ref="P1076" r:id="rId4312" display="http://www.usharbormaster.com/secure/AuxAidReport_new.cfm?id=29284" xr:uid="{6776D434-AEB8-4C4A-9A4B-69F98BB8A3F3}"/>
    <hyperlink ref="E1077" r:id="rId4313" display="http://www.usharbormaster.com/secure/auxview.cfm?recordid=24083" xr:uid="{EA1CCEEF-B7EA-41EF-BB23-703CE2BFA85E}"/>
    <hyperlink ref="F1077" r:id="rId4314" display="http://maps.google.com/?output=embed&amp;q=41.80527778,-69.97208333" xr:uid="{2A8E6073-F322-4347-82A2-AE7534DC4A99}"/>
    <hyperlink ref="G1077" r:id="rId4315" display="http://maps.google.com/?output=embed&amp;q=41.80527778,-69.97208333" xr:uid="{C2FA2CF0-5062-4F8B-8919-85F96FDF744B}"/>
    <hyperlink ref="P1077" r:id="rId4316" display="http://www.usharbormaster.com/secure/AuxAidReport_new.cfm?id=24083" xr:uid="{D8434C36-1CF9-4483-8388-4C328920FE7C}"/>
    <hyperlink ref="E1078" r:id="rId4317" display="http://www.usharbormaster.com/secure/auxview.cfm?recordid=29285" xr:uid="{E9EDF232-85B9-4904-9CC4-2621A355F7AF}"/>
    <hyperlink ref="F1078" r:id="rId4318" display="http://maps.google.com/?output=embed&amp;q=41.80338889,-69.97380556" xr:uid="{DE4FEF65-403C-4EB7-B5FA-43E54C484D5C}"/>
    <hyperlink ref="G1078" r:id="rId4319" display="http://maps.google.com/?output=embed&amp;q=41.80338889,-69.97380556" xr:uid="{AF3E3C01-6E28-468F-B656-D90D77977F4D}"/>
    <hyperlink ref="P1078" r:id="rId4320" display="http://www.usharbormaster.com/secure/AuxAidReport_new.cfm?id=29285" xr:uid="{75424064-C8E9-4708-B5BB-79C198C731CB}"/>
    <hyperlink ref="E1079" r:id="rId4321" display="http://www.usharbormaster.com/secure/auxview.cfm?recordid=24086" xr:uid="{400E09D1-81D0-4640-A062-6FB0CE86FF1C}"/>
    <hyperlink ref="F1079" r:id="rId4322" display="http://maps.google.com/?output=embed&amp;q=41.80191667,-69.97422222" xr:uid="{29E1A1B1-357E-4012-A99E-FB3451696A7F}"/>
    <hyperlink ref="G1079" r:id="rId4323" display="http://maps.google.com/?output=embed&amp;q=41.80191667,-69.97422222" xr:uid="{C5891F54-35A2-4AEC-A1B4-615384E23268}"/>
    <hyperlink ref="P1079" r:id="rId4324" display="http://www.usharbormaster.com/secure/AuxAidReport_new.cfm?id=24086" xr:uid="{E5E63277-B0DE-4B32-AE50-53D6AFB3DF23}"/>
    <hyperlink ref="E1080" r:id="rId4325" display="http://www.usharbormaster.com/secure/auxview.cfm?recordid=29286" xr:uid="{D124EDBD-6D0C-4C22-B465-B09A3490FDBA}"/>
    <hyperlink ref="F1080" r:id="rId4326" display="http://maps.google.com/?output=embed&amp;q=41.80083333,-69.97527778" xr:uid="{26164A81-9FC4-4641-993B-2D63CAF8DC7D}"/>
    <hyperlink ref="G1080" r:id="rId4327" display="http://maps.google.com/?output=embed&amp;q=41.80083333,-69.97527778" xr:uid="{A284287E-F666-4076-896A-1287408A8120}"/>
    <hyperlink ref="P1080" r:id="rId4328" display="http://www.usharbormaster.com/secure/AuxAidReport_new.cfm?id=29286" xr:uid="{21260777-E673-4F40-A3B6-5346A84A6143}"/>
    <hyperlink ref="E1081" r:id="rId4329" display="http://www.usharbormaster.com/secure/auxview.cfm?recordid=24084" xr:uid="{AD4F1771-015F-419E-A520-69615067E6EF}"/>
    <hyperlink ref="F1081" r:id="rId4330" display="http://maps.google.com/?output=embed&amp;q=41.79938889,-69.97561111" xr:uid="{4B413A51-8649-465E-A6C2-D4D9A4DEEB1D}"/>
    <hyperlink ref="G1081" r:id="rId4331" display="http://maps.google.com/?output=embed&amp;q=41.79938889,-69.97561111" xr:uid="{EB4ABE9F-C417-41A9-9394-991BBE02F216}"/>
    <hyperlink ref="P1081" r:id="rId4332" display="http://www.usharbormaster.com/secure/AuxAidReport_new.cfm?id=24084" xr:uid="{FC0773DD-6062-4EB8-A4AD-C9D830ABC800}"/>
    <hyperlink ref="E1082" r:id="rId4333" display="http://www.usharbormaster.com/secure/auxview.cfm?recordid=29287" xr:uid="{985656A5-FF2C-433B-AF2E-0ED62B4C16E3}"/>
    <hyperlink ref="F1082" r:id="rId4334" display="http://maps.google.com/?output=embed&amp;q=41.79833333,-69.97686111" xr:uid="{90ED204C-2CD5-4FBE-B0AA-C3539407FBA0}"/>
    <hyperlink ref="G1082" r:id="rId4335" display="http://maps.google.com/?output=embed&amp;q=41.79833333,-69.97686111" xr:uid="{316DD79A-FC13-4770-AABC-7609E60AD609}"/>
    <hyperlink ref="P1082" r:id="rId4336" display="http://www.usharbormaster.com/secure/AuxAidReport_new.cfm?id=29287" xr:uid="{617155D7-913B-44F7-A087-1F0883D6944A}"/>
    <hyperlink ref="E1083" r:id="rId4337" display="http://www.usharbormaster.com/secure/auxview.cfm?recordid=29272" xr:uid="{34E3EE18-4491-4650-9303-6E4948A1890D}"/>
    <hyperlink ref="F1083" r:id="rId4338" display="http://maps.google.com/?output=embed&amp;q=41.79755556,-69.97680556" xr:uid="{075C0D9B-60AE-4E3E-A6A7-945A4B2582E7}"/>
    <hyperlink ref="G1083" r:id="rId4339" display="http://maps.google.com/?output=embed&amp;q=41.79755556,-69.97680556" xr:uid="{40094F4B-3AC7-470E-8AE9-5F5633BB302D}"/>
    <hyperlink ref="P1083" r:id="rId4340" display="http://www.usharbormaster.com/secure/AuxAidReport_new.cfm?id=29272" xr:uid="{583335BC-D3ED-4C8E-A330-0D4A6D20580A}"/>
    <hyperlink ref="E1084" r:id="rId4341" display="http://www.usharbormaster.com/secure/auxview.cfm?recordid=29271" xr:uid="{59ADB2EF-F7D1-4266-8143-457632E2A9A1}"/>
    <hyperlink ref="F1084" r:id="rId4342" display="http://maps.google.com/?output=embed&amp;q=41.80936111,-69.95108333" xr:uid="{3E17D52C-064D-45DD-B020-B078D1A5C3FE}"/>
    <hyperlink ref="G1084" r:id="rId4343" display="http://maps.google.com/?output=embed&amp;q=41.80936111,-69.95108333" xr:uid="{647C3FA7-4910-4286-A740-648FD90ABF9E}"/>
    <hyperlink ref="P1084" r:id="rId4344" display="http://www.usharbormaster.com/secure/AuxAidReport_new.cfm?id=29271" xr:uid="{1229E629-5F85-446B-85BC-AAD58AD09AF5}"/>
    <hyperlink ref="E1085" r:id="rId4345" display="http://www.usharbormaster.com/secure/auxview.cfm?recordid=29279" xr:uid="{8E5E3DD5-A4D1-49A7-9329-54FEA22CA3D9}"/>
    <hyperlink ref="F1085" r:id="rId4346" display="http://maps.google.com/?output=embed&amp;q=41.81225000,-69.95358333" xr:uid="{A7F06044-5A76-4893-8A3C-03E71C22D6E2}"/>
    <hyperlink ref="G1085" r:id="rId4347" display="http://maps.google.com/?output=embed&amp;q=41.81225000,-69.95358333" xr:uid="{A721404A-2873-41BD-BDE4-EC6C863A9DEC}"/>
    <hyperlink ref="P1085" r:id="rId4348" display="http://www.usharbormaster.com/secure/AuxAidReport_new.cfm?id=29279" xr:uid="{FBEFB2C4-B53B-4096-AA28-2DC719A4A3F6}"/>
    <hyperlink ref="E1086" r:id="rId4349" display="http://www.usharbormaster.com/secure/auxview.cfm?recordid=24079" xr:uid="{B69C65E0-6579-4BA6-AAB3-FDB77A294D2B}"/>
    <hyperlink ref="F1086" r:id="rId4350" display="http://maps.google.com/?output=embed&amp;q=41.81366667,-69.95572222" xr:uid="{33919B83-5F4E-45E7-ABFF-4616653749BB}"/>
    <hyperlink ref="G1086" r:id="rId4351" display="http://maps.google.com/?output=embed&amp;q=41.81366667,-69.95572222" xr:uid="{3F5C097F-8164-4829-AC02-A64B020445BF}"/>
    <hyperlink ref="P1086" r:id="rId4352" display="http://www.usharbormaster.com/secure/AuxAidReport_new.cfm?id=24079" xr:uid="{3BFDBA2E-58D9-4161-906B-14C2D712FC60}"/>
    <hyperlink ref="E1087" r:id="rId4353" display="http://www.usharbormaster.com/secure/auxview.cfm?recordid=29280" xr:uid="{AC3E4E8A-AC17-470D-8845-A012D7197422}"/>
    <hyperlink ref="F1087" r:id="rId4354" display="http://maps.google.com/?output=embed&amp;q=41.81502778,-69.95833333" xr:uid="{B6B709D0-90EB-4D68-B3BE-2D0AF25BC293}"/>
    <hyperlink ref="G1087" r:id="rId4355" display="http://maps.google.com/?output=embed&amp;q=41.81502778,-69.95833333" xr:uid="{1BB793E8-A975-477A-B09E-2948173E123F}"/>
    <hyperlink ref="P1087" r:id="rId4356" display="http://www.usharbormaster.com/secure/AuxAidReport_new.cfm?id=29280" xr:uid="{46714FBF-3A5D-4DC4-84DF-FD3C53E7B5FA}"/>
    <hyperlink ref="E1088" r:id="rId4357" display="http://www.usharbormaster.com/secure/auxview.cfm?recordid=24080" xr:uid="{198F3E59-2C77-4FF6-BDCE-080BEC9E52C4}"/>
    <hyperlink ref="F1088" r:id="rId4358" display="http://maps.google.com/?output=embed&amp;q=41.81463889,-69.96080556" xr:uid="{FB92077F-CAD3-4191-9CF4-A0B00B6D953D}"/>
    <hyperlink ref="G1088" r:id="rId4359" display="http://maps.google.com/?output=embed&amp;q=41.81463889,-69.96080556" xr:uid="{6621EB02-2523-4159-A88E-84BE991AF4A1}"/>
    <hyperlink ref="P1088" r:id="rId4360" display="http://www.usharbormaster.com/secure/AuxAidReport_new.cfm?id=24080" xr:uid="{36693AAD-3BDF-4F54-8326-6D34AF20FDAE}"/>
    <hyperlink ref="E1089" r:id="rId4361" display="http://www.usharbormaster.com/secure/auxview.cfm?recordid=29281" xr:uid="{CC77D8B3-2A31-46C0-B661-DA8F70C7EDBF}"/>
    <hyperlink ref="F1089" r:id="rId4362" display="http://maps.google.com/?output=embed&amp;q=41.81302778,-69.96361111" xr:uid="{2A638377-F07A-4AF6-ACC5-B1C81E935322}"/>
    <hyperlink ref="G1089" r:id="rId4363" display="http://maps.google.com/?output=embed&amp;q=41.81302778,-69.96361111" xr:uid="{88A6EEAE-8FF2-4040-9C92-817AEEF7B4CC}"/>
    <hyperlink ref="P1089" r:id="rId4364" display="http://www.usharbormaster.com/secure/AuxAidReport_new.cfm?id=29281" xr:uid="{D39D4E71-2202-4C16-A2CC-1D48A2A0D2A6}"/>
    <hyperlink ref="E1090" r:id="rId4365" display="http://www.usharbormaster.com/secure/auxview.cfm?recordid=24081" xr:uid="{7BE1B824-D6D5-462C-96A9-B8F5F89C03CE}"/>
    <hyperlink ref="F1090" r:id="rId4366" display="http://maps.google.com/?output=embed&amp;q=41.81052778,-69.96547222" xr:uid="{5790F82E-45F5-4E7D-B84F-B11ACB7D8F21}"/>
    <hyperlink ref="G1090" r:id="rId4367" display="http://maps.google.com/?output=embed&amp;q=41.81052778,-69.96547222" xr:uid="{6516B018-8B03-48BC-85B5-422C2F6C0A40}"/>
    <hyperlink ref="P1090" r:id="rId4368" display="http://www.usharbormaster.com/secure/AuxAidReport_new.cfm?id=24081" xr:uid="{F79D55B3-734F-4F98-BE5A-75DF0ABAEB40}"/>
    <hyperlink ref="E1091" r:id="rId4369" display="http://www.usharbormaster.com/secure/auxview.cfm?recordid=29282" xr:uid="{249B1E74-4A57-43E7-B5FE-356B16CC4C50}"/>
    <hyperlink ref="F1091" r:id="rId4370" display="http://maps.google.com/?output=embed&amp;q=41.80808333,-69.96577778" xr:uid="{B09EB9B5-470E-4F9B-8D0A-F6E9E13993FF}"/>
    <hyperlink ref="G1091" r:id="rId4371" display="http://maps.google.com/?output=embed&amp;q=41.80808333,-69.96577778" xr:uid="{9BADEA31-3FEB-4463-BD4B-7D0E869C72F3}"/>
    <hyperlink ref="P1091" r:id="rId4372" display="http://www.usharbormaster.com/secure/AuxAidReport_new.cfm?id=29282" xr:uid="{7FF59BA5-2251-41AD-90D1-32285E065486}"/>
    <hyperlink ref="E1092" r:id="rId4373" display="http://www.usharbormaster.com/secure/auxview.cfm?recordid=24082" xr:uid="{E725AEF2-B598-43F8-8123-72B8777F24CA}"/>
    <hyperlink ref="F1092" r:id="rId4374" display="http://maps.google.com/?output=embed&amp;q=41.80672222,-69.96577778" xr:uid="{705A8FC5-9C6F-4788-BE52-0E957ECF43EF}"/>
    <hyperlink ref="G1092" r:id="rId4375" display="http://maps.google.com/?output=embed&amp;q=41.80672222,-69.96577778" xr:uid="{3E4E5E6F-0C5D-4AEC-A340-52179183DB8F}"/>
    <hyperlink ref="P1092" r:id="rId4376" display="http://www.usharbormaster.com/secure/AuxAidReport_new.cfm?id=24082" xr:uid="{31971383-E66D-4382-869D-7B6985DB5B71}"/>
    <hyperlink ref="E1093" r:id="rId4377" display="http://www.usharbormaster.com/secure/auxview.cfm?recordid=29349" xr:uid="{836716CF-F1FF-4A3D-BF2E-D730A2D7307C}"/>
    <hyperlink ref="F1093" r:id="rId4378" display="http://maps.google.com/?output=embed&amp;q=41.80533333,-69.96925000" xr:uid="{C50DB1A1-48ED-4B41-9E7C-BCFFF4AB236F}"/>
    <hyperlink ref="G1093" r:id="rId4379" display="http://maps.google.com/?output=embed&amp;q=41.80533333,-69.96925000" xr:uid="{3141D1E1-3689-4AA2-A6F1-010D849FE5DC}"/>
    <hyperlink ref="P1093" r:id="rId4380" display="http://www.usharbormaster.com/secure/AuxAidReport_new.cfm?id=29349" xr:uid="{2666DD01-1D0A-4ED5-B645-5752F1F38DD9}"/>
    <hyperlink ref="E1094" r:id="rId4381" display="http://www.usharbormaster.com/secure/auxview.cfm?recordid=29350" xr:uid="{43B73290-CBDC-4845-85BF-1D45E1F9C831}"/>
    <hyperlink ref="F1094" r:id="rId4382" display="http://maps.google.com/?output=embed&amp;q=41.80548333,-69.96918333" xr:uid="{694DCC3F-CD4F-46B1-9D50-97A59FB9B160}"/>
    <hyperlink ref="G1094" r:id="rId4383" display="http://maps.google.com/?output=embed&amp;q=41.80548333,-69.96918333" xr:uid="{8FC0F858-1C01-4E77-A39C-39DC5D5C8B95}"/>
    <hyperlink ref="P1094" r:id="rId4384" display="http://www.usharbormaster.com/secure/AuxAidReport_new.cfm?id=29350" xr:uid="{08A01285-B10A-4373-9D19-A933382B158D}"/>
    <hyperlink ref="E1095" r:id="rId4385" display="http://www.usharbormaster.com/secure/auxview.cfm?recordid=43911" xr:uid="{E783652F-125D-48AE-A194-2917EBB3699F}"/>
    <hyperlink ref="F1095" r:id="rId4386" display="http://maps.google.com/?output=embed&amp;q=41.58772222,-70.45780556" xr:uid="{84BF3117-B3CB-4EB1-8D79-D5669183AA0D}"/>
    <hyperlink ref="G1095" r:id="rId4387" display="http://maps.google.com/?output=embed&amp;q=41.58772222,-70.45780556" xr:uid="{A5F8D231-116B-402C-8189-C6FB9315A799}"/>
    <hyperlink ref="P1095" r:id="rId4388" display="http://www.usharbormaster.com/secure/AuxAidReport_new.cfm?id=43911" xr:uid="{C6A00456-9459-4172-8266-584E98FF981A}"/>
    <hyperlink ref="E1096" r:id="rId4389" display="http://www.usharbormaster.com/secure/auxview.cfm?recordid=44772" xr:uid="{DA5530D6-6A86-445C-A162-8041F99CC554}"/>
    <hyperlink ref="F1096" r:id="rId4390" display="http://maps.google.com/?output=embed&amp;q=41.57100000,-70.43348333" xr:uid="{B6AFA44B-140D-444F-A59E-F99A40DAC6E9}"/>
    <hyperlink ref="G1096" r:id="rId4391" display="http://maps.google.com/?output=embed&amp;q=41.57100000,-70.43348333" xr:uid="{C5CEBE32-3BB3-40AE-A6AA-21077EDE35A8}"/>
    <hyperlink ref="P1096" r:id="rId4392" display="http://www.usharbormaster.com/secure/AuxAidReport_new.cfm?id=44772" xr:uid="{CB190CC0-D0B1-4757-A1A6-ECD2E3C84B0A}"/>
    <hyperlink ref="E1097" r:id="rId4393" display="http://www.usharbormaster.com/secure/auxview.cfm?recordid=30942" xr:uid="{C47247E8-C369-4CD8-8B51-892B5F39B3F1}"/>
    <hyperlink ref="F1097" r:id="rId4394" display="http://maps.google.com/?output=embed&amp;q=41.28177778,-70.09263889" xr:uid="{806C98C8-215A-49BE-9AA0-46210CC26ED1}"/>
    <hyperlink ref="G1097" r:id="rId4395" display="http://maps.google.com/?output=embed&amp;q=41.28177778,-70.09263889" xr:uid="{013F01E6-BF00-4E73-939C-0C11CE12A68A}"/>
    <hyperlink ref="P1097" r:id="rId4396" display="http://www.usharbormaster.com/secure/AuxAidReport_new.cfm?id=30942" xr:uid="{F05CEE4E-793A-4CE0-AD67-6ADC48C31E50}"/>
    <hyperlink ref="E1098" r:id="rId4397" display="http://www.usharbormaster.com/secure/auxview.cfm?recordid=30318" xr:uid="{702AAC76-BB83-4388-AFC3-3DCA9D99020C}"/>
    <hyperlink ref="F1098" r:id="rId4398" display="http://maps.google.com/?output=embed&amp;q=41.66666667,-71.38333333" xr:uid="{3A2723A4-2F50-4B98-8A12-169C27824CDB}"/>
    <hyperlink ref="G1098" r:id="rId4399" display="http://maps.google.com/?output=embed&amp;q=41.66666667,-71.38333333" xr:uid="{A5AED5F7-192A-4A26-9286-0A9D10DB95A7}"/>
    <hyperlink ref="P1098" r:id="rId4400" display="http://www.usharbormaster.com/secure/AuxAidReport_new.cfm?id=30318" xr:uid="{D3D1C6E2-6377-4CCD-88A4-0BB9BC8EAD7A}"/>
    <hyperlink ref="E1099" r:id="rId4401" display="http://www.usharbormaster.com/secure/auxview.cfm?recordid=29012" xr:uid="{CA6070EF-96B0-46AD-BEAE-1C9721B50D07}"/>
    <hyperlink ref="F1099" r:id="rId4402" display="http://maps.google.com/?output=embed&amp;q=41.62946667,-70.25968333" xr:uid="{933B6615-FB31-4445-A3AB-884905F4708F}"/>
    <hyperlink ref="G1099" r:id="rId4403" display="http://maps.google.com/?output=embed&amp;q=41.62946667,-70.25968333" xr:uid="{89D5979F-473E-4C9B-9086-5E683A356BB6}"/>
    <hyperlink ref="P1099" r:id="rId4404" display="http://www.usharbormaster.com/secure/AuxAidReport_new.cfm?id=29012" xr:uid="{ABA65AAF-DE8F-439A-98FF-DCD34EA2B917}"/>
    <hyperlink ref="E1100" r:id="rId4405" display="http://www.usharbormaster.com/secure/auxview.cfm?recordid=45102" xr:uid="{97EB3276-447F-4D4B-AA12-FCA7CBA3F071}"/>
    <hyperlink ref="F1100" r:id="rId4406" display="http://maps.google.com/?output=embed&amp;q=41.33222222,-71.60944444" xr:uid="{6F625D9C-1875-4DAB-B63D-44BF08FDB7D8}"/>
    <hyperlink ref="G1100" r:id="rId4407" display="http://maps.google.com/?output=embed&amp;q=41.33222222,-71.60944444" xr:uid="{920CDD1F-D391-431B-984D-9CAFA4CC13FB}"/>
    <hyperlink ref="P1100" r:id="rId4408" display="http://www.usharbormaster.com/secure/AuxAidReport_new.cfm?id=45102" xr:uid="{636B553C-0D52-4C52-9BC8-B706376DD7A2}"/>
    <hyperlink ref="E1101" r:id="rId4409" display="http://www.usharbormaster.com/secure/auxview.cfm?recordid=44968" xr:uid="{C8B58048-835D-41AC-85F2-CF543A2DE110}"/>
    <hyperlink ref="F1101" r:id="rId4410" display="http://maps.google.com/?output=embed&amp;q=41.64600000,-70.80180000" xr:uid="{2EC735B3-0807-46D6-9025-7BF95C297679}"/>
    <hyperlink ref="G1101" r:id="rId4411" display="http://maps.google.com/?output=embed&amp;q=41.64600000,-70.80180000" xr:uid="{8C3B73CB-8BAD-477C-ABCE-649F581A6621}"/>
    <hyperlink ref="P1101" r:id="rId4412" display="http://www.usharbormaster.com/secure/AuxAidReport_new.cfm?id=44968" xr:uid="{75263927-091C-4FBD-989E-E616780D546D}"/>
    <hyperlink ref="E1102" r:id="rId4413" display="http://www.usharbormaster.com/secure/auxview.cfm?recordid=44970" xr:uid="{990FC4DE-7143-41EA-A5AB-5C8F6E08C457}"/>
    <hyperlink ref="F1102" r:id="rId4414" display="http://maps.google.com/?output=embed&amp;q=41.70680000,-70.75554694" xr:uid="{21A8EFF4-9D61-4A3A-B9F9-D31AC6B08767}"/>
    <hyperlink ref="G1102" r:id="rId4415" display="http://maps.google.com/?output=embed&amp;q=41.70680000,-70.75554694" xr:uid="{A05955D6-694E-4FBD-B35A-E9B357072FF7}"/>
    <hyperlink ref="P1102" r:id="rId4416" display="http://www.usharbormaster.com/secure/AuxAidReport_new.cfm?id=44970" xr:uid="{51D19653-A0F9-4098-B82A-D80931A693B8}"/>
    <hyperlink ref="E1103" r:id="rId4417" display="http://www.usharbormaster.com/secure/auxview.cfm?recordid=27694" xr:uid="{21022AF6-B748-4B7A-9532-A8A5C443DF15}"/>
    <hyperlink ref="F1103" r:id="rId4418" display="http://maps.google.com/?output=embed&amp;q=41.69075000,-70.16805556" xr:uid="{61DE9CD4-1F64-4B35-9112-89CA793993AB}"/>
    <hyperlink ref="G1103" r:id="rId4419" display="http://maps.google.com/?output=embed&amp;q=41.69075000,-70.16805556" xr:uid="{2AA2ACCF-6AD3-48E5-888A-2D94FDE8430D}"/>
    <hyperlink ref="P1103" r:id="rId4420" display="http://www.usharbormaster.com/secure/AuxAidReport_new.cfm?id=27694" xr:uid="{95CEAB62-84CB-4CF0-B60B-E9D8BDFC2ADE}"/>
    <hyperlink ref="E1104" r:id="rId4421" display="http://www.usharbormaster.com/secure/auxview.cfm?recordid=24092" xr:uid="{A0F884E2-0B0F-4F37-9D24-A8711BE50378}"/>
    <hyperlink ref="F1104" r:id="rId4422" display="http://maps.google.com/?output=embed&amp;q=41.45573333,-70.59946667" xr:uid="{4AD7CB58-5651-4028-AA26-6351A4053D12}"/>
    <hyperlink ref="G1104" r:id="rId4423" display="http://maps.google.com/?output=embed&amp;q=41.45573333,-70.59946667" xr:uid="{4F12B0AE-F54F-4949-9433-47A9F6B55837}"/>
    <hyperlink ref="P1104" r:id="rId4424" display="http://www.usharbormaster.com/secure/AuxAidReport_new.cfm?id=24092" xr:uid="{18CF7E59-8640-4899-AAFD-001E24F59A32}"/>
    <hyperlink ref="E1105" r:id="rId4425" display="http://www.usharbormaster.com/secure/auxview.cfm?recordid=30923" xr:uid="{C21C4851-B6A5-4317-A63E-E7CB5B32BBA9}"/>
    <hyperlink ref="F1105" r:id="rId4426" display="http://maps.google.com/?output=embed&amp;q=41.45598333,-70.59970000" xr:uid="{66390D3D-37E7-4591-AEC4-0CDCF8D43504}"/>
    <hyperlink ref="G1105" r:id="rId4427" display="http://maps.google.com/?output=embed&amp;q=41.45598333,-70.59970000" xr:uid="{0C83EFD2-558A-4BB9-AE2D-FEBB105A14A1}"/>
    <hyperlink ref="P1105" r:id="rId4428" display="http://www.usharbormaster.com/secure/AuxAidReport_new.cfm?id=30923" xr:uid="{63BAB29D-D895-49B2-81EB-8606B063781B}"/>
    <hyperlink ref="E1106" r:id="rId4429" display="http://www.usharbormaster.com/secure/auxview.cfm?recordid=36597" xr:uid="{9826FDCD-1197-4F11-A028-964DEE9530B6}"/>
    <hyperlink ref="F1106" r:id="rId4430" display="http://maps.google.com/?output=embed&amp;q=41.45530000,-70.59960000" xr:uid="{1A274201-34AA-424F-8CA6-2E621AC214F2}"/>
    <hyperlink ref="G1106" r:id="rId4431" display="http://maps.google.com/?output=embed&amp;q=41.45530000,-70.59960000" xr:uid="{96E3C03B-1F8A-4C7F-8536-23F1884D4686}"/>
    <hyperlink ref="P1106" r:id="rId4432" display="http://www.usharbormaster.com/secure/AuxAidReport_new.cfm?id=36597" xr:uid="{61D3951E-E77A-4DEE-8BC2-69DED8AD186A}"/>
    <hyperlink ref="E1107" r:id="rId4433" display="http://www.usharbormaster.com/secure/auxview.cfm?recordid=24090" xr:uid="{62D2A202-0231-4CCD-B62A-04543122A123}"/>
    <hyperlink ref="F1107" r:id="rId4434" display="http://maps.google.com/?output=embed&amp;q=41.45555000,-70.59940000" xr:uid="{1B916D6D-0432-4BE5-BC4A-CD212199639E}"/>
    <hyperlink ref="G1107" r:id="rId4435" display="http://maps.google.com/?output=embed&amp;q=41.45555000,-70.59940000" xr:uid="{D8602013-D1D2-4637-9172-D5E24262BF17}"/>
    <hyperlink ref="P1107" r:id="rId4436" display="http://www.usharbormaster.com/secure/AuxAidReport_new.cfm?id=24090" xr:uid="{44AF1B37-B235-478F-8694-36071E3CF272}"/>
    <hyperlink ref="E1108" r:id="rId4437" display="http://www.usharbormaster.com/secure/auxview.cfm?recordid=26204" xr:uid="{31D0CD1B-5C9E-4A8B-91AE-917F49990596}"/>
    <hyperlink ref="F1108" r:id="rId4438" display="http://maps.google.com/?output=embed&amp;q=41.46275000,-70.59225000" xr:uid="{21C0673D-D107-469F-A978-B30F98AF6292}"/>
    <hyperlink ref="G1108" r:id="rId4439" display="http://maps.google.com/?output=embed&amp;q=41.46275000,-70.59225000" xr:uid="{B612D275-39A4-4786-B14F-F5BCDE2B1744}"/>
    <hyperlink ref="P1108" r:id="rId4440" display="http://www.usharbormaster.com/secure/AuxAidReport_new.cfm?id=26204" xr:uid="{D88184D3-26E9-45C0-B30F-A1E703B6FC44}"/>
    <hyperlink ref="E1109" r:id="rId4441" display="http://www.usharbormaster.com/secure/auxview.cfm?recordid=26203" xr:uid="{A43EBD58-65F7-499F-9485-6E6E64954A52}"/>
    <hyperlink ref="F1109" r:id="rId4442" display="http://maps.google.com/?output=embed&amp;q=41.46027778,-70.58944444" xr:uid="{3FCD0CC5-D62D-4DAD-AF7E-8D25FFA81191}"/>
    <hyperlink ref="G1109" r:id="rId4443" display="http://maps.google.com/?output=embed&amp;q=41.46027778,-70.58944444" xr:uid="{FEE310B9-4F3A-45F1-8265-58CB30FFB6EB}"/>
    <hyperlink ref="P1109" r:id="rId4444" display="http://www.usharbormaster.com/secure/AuxAidReport_new.cfm?id=26203" xr:uid="{EC2AFF05-2543-4881-A42D-E090269F8E50}"/>
    <hyperlink ref="E1110" r:id="rId4445" display="http://www.usharbormaster.com/secure/auxview.cfm?recordid=44126" xr:uid="{EB40BBD0-AAE2-4C34-AFDB-181D767DDD7E}"/>
    <hyperlink ref="F1110" r:id="rId4446" display="http://maps.google.com/?output=embed&amp;q=41.12007222,-70.48517500" xr:uid="{90CCF936-444D-47CB-B6F1-0A8F2C30D32A}"/>
    <hyperlink ref="G1110" r:id="rId4447" display="http://maps.google.com/?output=embed&amp;q=41.12007222,-70.48517500" xr:uid="{B063178F-4901-435B-9D8C-91F74421B5C8}"/>
    <hyperlink ref="P1110" r:id="rId4448" display="http://www.usharbormaster.com/secure/AuxAidReport_new.cfm?id=44126" xr:uid="{FA97CA26-457C-433F-9579-F7CF75AB855F}"/>
    <hyperlink ref="E1111" r:id="rId4449" display="http://www.usharbormaster.com/secure/auxview.cfm?recordid=44188" xr:uid="{35096D1D-F75C-4BBF-97B9-06CA4985A879}"/>
    <hyperlink ref="F1111" r:id="rId4450" display="http://maps.google.com/?output=embed&amp;q=41.13702917,-70.46389750" xr:uid="{551C1550-2118-4E0A-B333-4683F36B7E59}"/>
    <hyperlink ref="G1111" r:id="rId4451" display="http://maps.google.com/?output=embed&amp;q=41.13702917,-70.46389750" xr:uid="{3640197F-9BC3-4616-A7AE-AD7F03C55B24}"/>
    <hyperlink ref="P1111" r:id="rId4452" display="http://www.usharbormaster.com/secure/AuxAidReport_new.cfm?id=44188" xr:uid="{08F8B051-9BAA-40CD-885D-FE32D2F06D2D}"/>
    <hyperlink ref="E1112" r:id="rId4453" display="http://www.usharbormaster.com/secure/auxview.cfm?recordid=44127" xr:uid="{A6FA5CBA-90BA-4079-A4FF-D8EE4F0272D9}"/>
    <hyperlink ref="F1112" r:id="rId4454" display="http://maps.google.com/?output=embed&amp;q=41.12034694,-70.46352833" xr:uid="{57F03D4E-5786-4E55-9D5E-363D2CD45B26}"/>
    <hyperlink ref="G1112" r:id="rId4455" display="http://maps.google.com/?output=embed&amp;q=41.12034694,-70.46352833" xr:uid="{F732B7F9-EFF0-42CB-B513-1D18AF501A5F}"/>
    <hyperlink ref="P1112" r:id="rId4456" display="http://www.usharbormaster.com/secure/AuxAidReport_new.cfm?id=44127" xr:uid="{376AE361-992D-41A6-A915-8E5CBF22AD08}"/>
    <hyperlink ref="E1113" r:id="rId4457" display="http://www.usharbormaster.com/secure/auxview.cfm?recordid=44128" xr:uid="{DCAB4AC1-3444-4C77-AAB5-D538C96111B6}"/>
    <hyperlink ref="F1113" r:id="rId4458" display="http://maps.google.com/?output=embed&amp;q=41.12063028,-70.44147167" xr:uid="{D37903E1-D5FA-402B-9AB2-52C504E4C6D1}"/>
    <hyperlink ref="G1113" r:id="rId4459" display="http://maps.google.com/?output=embed&amp;q=41.12063028,-70.44147167" xr:uid="{29FB7111-9345-437A-B83D-6CCFF95B7183}"/>
    <hyperlink ref="P1113" r:id="rId4460" display="http://www.usharbormaster.com/secure/AuxAidReport_new.cfm?id=44128" xr:uid="{49B40053-363C-416E-A801-02976E7132CF}"/>
    <hyperlink ref="E1114" r:id="rId4461" display="http://www.usharbormaster.com/secure/auxview.cfm?recordid=44129" xr:uid="{C2C241E4-0137-49C8-8243-0FA839DD2590}"/>
    <hyperlink ref="F1114" r:id="rId4462" display="http://maps.google.com/?output=embed&amp;q=41.10310444,-70.50725306" xr:uid="{9B260760-0AC0-443F-9EAC-6F6280EA388B}"/>
    <hyperlink ref="G1114" r:id="rId4463" display="http://maps.google.com/?output=embed&amp;q=41.10310444,-70.50725306" xr:uid="{8BFA8F2E-7AAB-435C-91CA-6E745C06004B}"/>
    <hyperlink ref="P1114" r:id="rId4464" display="http://www.usharbormaster.com/secure/AuxAidReport_new.cfm?id=44129" xr:uid="{BE5F1F6F-FA74-43D1-A7B4-20CD2C2F2621}"/>
    <hyperlink ref="E1115" r:id="rId4465" display="http://www.usharbormaster.com/secure/auxview.cfm?recordid=44130" xr:uid="{0620E26A-7168-401C-9918-669F0730205A}"/>
    <hyperlink ref="F1115" r:id="rId4466" display="http://maps.google.com/?output=embed&amp;q=41.10338833,-70.48519889" xr:uid="{EC77A890-D71D-463D-85BB-264915D3F1FA}"/>
    <hyperlink ref="G1115" r:id="rId4467" display="http://maps.google.com/?output=embed&amp;q=41.10338833,-70.48519889" xr:uid="{05D70BFA-4AB1-4AC4-951C-2CC0B57555EA}"/>
    <hyperlink ref="P1115" r:id="rId4468" display="http://www.usharbormaster.com/secure/AuxAidReport_new.cfm?id=44130" xr:uid="{24E45E9E-C92B-4D25-ADE9-B8E96B7581D4}"/>
    <hyperlink ref="E1116" r:id="rId4469" display="http://www.usharbormaster.com/secure/auxview.cfm?recordid=44131" xr:uid="{B588963F-95DE-411E-9129-CD4635E7F7E0}"/>
    <hyperlink ref="F1116" r:id="rId4470" display="http://maps.google.com/?output=embed&amp;q=41.10366861,-70.46315444" xr:uid="{48397FB8-92C2-4697-98BA-E75B2B16482B}"/>
    <hyperlink ref="G1116" r:id="rId4471" display="http://maps.google.com/?output=embed&amp;q=41.10366861,-70.46315444" xr:uid="{1A505807-EEEE-4705-83EA-4D53F6F2078C}"/>
    <hyperlink ref="P1116" r:id="rId4472" display="http://www.usharbormaster.com/secure/AuxAidReport_new.cfm?id=44131" xr:uid="{F93AD26C-55DC-4E05-B4D7-B306B1178092}"/>
    <hyperlink ref="E1117" r:id="rId4473" display="http://www.usharbormaster.com/secure/auxview.cfm?recordid=44132" xr:uid="{E08C8ED9-3C58-4C18-B595-A21DCF770ECA}"/>
    <hyperlink ref="F1117" r:id="rId4474" display="http://maps.google.com/?output=embed&amp;q=41.10394500,-70.44111000" xr:uid="{57EDBD71-ED58-4B73-A3DD-11A23232575C}"/>
    <hyperlink ref="G1117" r:id="rId4475" display="http://maps.google.com/?output=embed&amp;q=41.10394500,-70.44111000" xr:uid="{98FBBCA8-B382-407C-B728-9F720D13BA72}"/>
    <hyperlink ref="P1117" r:id="rId4476" display="http://www.usharbormaster.com/secure/AuxAidReport_new.cfm?id=44132" xr:uid="{EF8E869C-E8BF-4731-B00B-319E8FABE820}"/>
    <hyperlink ref="E1118" r:id="rId4477" display="http://www.usharbormaster.com/secure/auxview.cfm?recordid=44133" xr:uid="{3EEA6D2A-38FE-45A0-801C-7AE52DC3AD6A}"/>
    <hyperlink ref="F1118" r:id="rId4478" display="http://maps.google.com/?output=embed&amp;q=41.08613472,-70.52891583" xr:uid="{2A01AE23-D527-4AD3-80B6-EC5A0FA97E70}"/>
    <hyperlink ref="G1118" r:id="rId4479" display="http://maps.google.com/?output=embed&amp;q=41.08613472,-70.52891583" xr:uid="{C416495A-98ED-4563-A49C-05DA5FCBDBB4}"/>
    <hyperlink ref="P1118" r:id="rId4480" display="http://www.usharbormaster.com/secure/AuxAidReport_new.cfm?id=44133" xr:uid="{7A6C9FFB-2B43-411E-A6FC-DA0CE9535CBE}"/>
    <hyperlink ref="E1119" r:id="rId4481" display="http://www.usharbormaster.com/secure/auxview.cfm?recordid=44134" xr:uid="{6FAF1AE9-CBAE-42F1-B55A-BF9997008636}"/>
    <hyperlink ref="F1119" r:id="rId4482" display="http://maps.google.com/?output=embed&amp;q=41.08642583,-70.50687056" xr:uid="{C14E3AB6-CB76-41CF-BE83-1AF596FC6199}"/>
    <hyperlink ref="G1119" r:id="rId4483" display="http://maps.google.com/?output=embed&amp;q=41.08642583,-70.50687056" xr:uid="{54F01110-647B-4969-A26A-6EB58BC40F24}"/>
    <hyperlink ref="P1119" r:id="rId4484" display="http://www.usharbormaster.com/secure/AuxAidReport_new.cfm?id=44134" xr:uid="{1B56361D-ACAC-4AEB-A740-42A9F6691A78}"/>
    <hyperlink ref="E1120" r:id="rId4485" display="http://www.usharbormaster.com/secure/auxview.cfm?recordid=44135" xr:uid="{B4B29B4A-8264-47EE-9754-0039D631159F}"/>
    <hyperlink ref="F1120" r:id="rId4486" display="http://maps.google.com/?output=embed&amp;q=41.08670194,-70.48482306" xr:uid="{D6098A6F-8490-4E20-B15A-0DFCCF53DC8F}"/>
    <hyperlink ref="G1120" r:id="rId4487" display="http://maps.google.com/?output=embed&amp;q=41.08670194,-70.48482306" xr:uid="{37562E91-48D0-48EE-9C78-672DCB21A4E0}"/>
    <hyperlink ref="P1120" r:id="rId4488" display="http://www.usharbormaster.com/secure/AuxAidReport_new.cfm?id=44135" xr:uid="{E0DFB5A4-50DF-4BA9-8FAC-03D3BE687BD7}"/>
    <hyperlink ref="E1121" r:id="rId4489" display="http://www.usharbormaster.com/secure/auxview.cfm?recordid=44136" xr:uid="{83A0F817-EB95-4AB7-B82D-E04836934BF0}"/>
    <hyperlink ref="F1121" r:id="rId4490" display="http://maps.google.com/?output=embed&amp;q=41.08699750,-70.46278500" xr:uid="{BB527C31-8649-4B78-9B8A-2DF8F85E3224}"/>
    <hyperlink ref="G1121" r:id="rId4491" display="http://maps.google.com/?output=embed&amp;q=41.08699750,-70.46278500" xr:uid="{98E3BDC0-0679-403F-AEDC-91C195DB0A93}"/>
    <hyperlink ref="P1121" r:id="rId4492" display="http://www.usharbormaster.com/secure/AuxAidReport_new.cfm?id=44136" xr:uid="{7F671691-C8BD-47FB-B2A5-90C36758B4DF}"/>
    <hyperlink ref="E1122" r:id="rId4493" display="http://www.usharbormaster.com/secure/auxview.cfm?recordid=44137" xr:uid="{A7A84671-97BF-45DB-8033-BBBE8D4112CC}"/>
    <hyperlink ref="F1122" r:id="rId4494" display="http://maps.google.com/?output=embed&amp;q=41.08727222,-70.44074306" xr:uid="{DFE18536-67E7-4034-993E-6F80538DFF51}"/>
    <hyperlink ref="G1122" r:id="rId4495" display="http://maps.google.com/?output=embed&amp;q=41.08727222,-70.44074306" xr:uid="{3660CDA0-41D1-4143-AD7C-405DBA867F15}"/>
    <hyperlink ref="P1122" r:id="rId4496" display="http://www.usharbormaster.com/secure/AuxAidReport_new.cfm?id=44137" xr:uid="{F19B37E7-7D85-48AF-ADEC-4CD52A1B59C2}"/>
    <hyperlink ref="E1123" r:id="rId4497" display="http://www.usharbormaster.com/secure/auxview.cfm?recordid=44138" xr:uid="{99858311-9814-48A4-8D73-33CDF9FFE089}"/>
    <hyperlink ref="F1123" r:id="rId4498" display="http://maps.google.com/?output=embed&amp;q=41.08754111,-70.41869806" xr:uid="{E9B47CEA-6F25-42A7-954E-046DE79138B8}"/>
    <hyperlink ref="G1123" r:id="rId4499" display="http://maps.google.com/?output=embed&amp;q=41.08754111,-70.41869806" xr:uid="{F6DFE727-1E9A-4633-BD86-8ACBC592C648}"/>
    <hyperlink ref="P1123" r:id="rId4500" display="http://www.usharbormaster.com/secure/AuxAidReport_new.cfm?id=44138" xr:uid="{A88D3AE9-8F63-44E3-8970-5A1615C5DAA9}"/>
    <hyperlink ref="E1124" r:id="rId4501" display="http://www.usharbormaster.com/secure/auxview.cfm?recordid=44139" xr:uid="{32F065EB-056A-4CC5-8125-7CB61F9F1A9F}"/>
    <hyperlink ref="F1124" r:id="rId4502" display="http://maps.google.com/?output=embed&amp;q=41.08781139,-70.39665528" xr:uid="{2E0DBF72-5E03-468D-BA3C-D9110207CE15}"/>
    <hyperlink ref="G1124" r:id="rId4503" display="http://maps.google.com/?output=embed&amp;q=41.08781139,-70.39665528" xr:uid="{3944A320-FB42-4DD6-AC68-E33B4E6DB288}"/>
    <hyperlink ref="P1124" r:id="rId4504" display="http://www.usharbormaster.com/secure/AuxAidReport_new.cfm?id=44139" xr:uid="{2426C69F-3855-4F53-8B92-400206F56A60}"/>
    <hyperlink ref="E1125" r:id="rId4505" display="http://www.usharbormaster.com/secure/auxview.cfm?recordid=44140" xr:uid="{7FB8E581-1A45-476B-8A51-0F7323AB6991}"/>
    <hyperlink ref="F1125" r:id="rId4506" display="http://maps.google.com/?output=embed&amp;q=41.06915917,-70.55056361" xr:uid="{4D5820FE-E795-4E1D-90B0-839C91C085FE}"/>
    <hyperlink ref="G1125" r:id="rId4507" display="http://maps.google.com/?output=embed&amp;q=41.06915917,-70.55056361" xr:uid="{B2100CAA-8D0F-44BC-8EE5-D45014879DC0}"/>
    <hyperlink ref="P1125" r:id="rId4508" display="http://www.usharbormaster.com/secure/AuxAidReport_new.cfm?id=44140" xr:uid="{D8BA7FE6-66CD-428C-9F75-B34AC22B77F6}"/>
    <hyperlink ref="E1126" r:id="rId4509" display="http://www.usharbormaster.com/secure/auxview.cfm?recordid=44141" xr:uid="{6F7C57A3-229F-4674-8B4F-68472DB7463D}"/>
    <hyperlink ref="F1126" r:id="rId4510" display="http://maps.google.com/?output=embed&amp;q=41.06944806,-70.52852000" xr:uid="{724ABE14-5501-47CC-9E3A-4A828A1AFB57}"/>
    <hyperlink ref="G1126" r:id="rId4511" display="http://maps.google.com/?output=embed&amp;q=41.06944806,-70.52852000" xr:uid="{0494253D-6CD2-425F-A545-789820702FB0}"/>
    <hyperlink ref="P1126" r:id="rId4512" display="http://www.usharbormaster.com/secure/AuxAidReport_new.cfm?id=44141" xr:uid="{D6060FF9-70A5-4433-98E9-DF9C4FE7C7C3}"/>
    <hyperlink ref="E1127" r:id="rId4513" display="http://www.usharbormaster.com/secure/auxview.cfm?recordid=44142" xr:uid="{113F90FE-9FFF-439D-B6C0-70C75395C8CB}"/>
    <hyperlink ref="F1127" r:id="rId4514" display="http://maps.google.com/?output=embed&amp;q=41.06974306,-70.50649000" xr:uid="{0098B70E-B144-4461-8720-7A656D017ACA}"/>
    <hyperlink ref="G1127" r:id="rId4515" display="http://maps.google.com/?output=embed&amp;q=41.06974306,-70.50649000" xr:uid="{21458017-03FA-4729-8439-7BC2D299282B}"/>
    <hyperlink ref="P1127" r:id="rId4516" display="http://www.usharbormaster.com/secure/AuxAidReport_new.cfm?id=44142" xr:uid="{1A21A99B-ECC4-4750-AC00-018B431063CF}"/>
    <hyperlink ref="E1128" r:id="rId4517" display="http://www.usharbormaster.com/secure/auxview.cfm?recordid=44143" xr:uid="{92B439BC-5A10-4A92-B1A9-CF10C5C62959}"/>
    <hyperlink ref="F1128" r:id="rId4518" display="http://maps.google.com/?output=embed&amp;q=41.07002389,-70.48444694" xr:uid="{BACB312E-10A4-4611-B215-B1A85E419164}"/>
    <hyperlink ref="G1128" r:id="rId4519" display="http://maps.google.com/?output=embed&amp;q=41.07002389,-70.48444694" xr:uid="{9BF21E71-94B3-47F6-AB72-EB9A8F3443DD}"/>
    <hyperlink ref="P1128" r:id="rId4520" display="http://www.usharbormaster.com/secure/AuxAidReport_new.cfm?id=44143" xr:uid="{3FEE2C92-8D03-48C4-A6F9-C24A0EC327D0}"/>
    <hyperlink ref="E1129" r:id="rId4521" display="http://www.usharbormaster.com/secure/auxview.cfm?recordid=44144" xr:uid="{64894E8B-C39D-47C7-8EF9-E34037C69B8F}"/>
    <hyperlink ref="F1129" r:id="rId4522" display="http://maps.google.com/?output=embed&amp;q=41.07031056,-70.46241194" xr:uid="{1BD4ECDD-1CA4-49A6-8CC1-E63C326CDAB4}"/>
    <hyperlink ref="G1129" r:id="rId4523" display="http://maps.google.com/?output=embed&amp;q=41.07031056,-70.46241194" xr:uid="{62C43938-EA61-447A-AD39-66EC38DBA67F}"/>
    <hyperlink ref="P1129" r:id="rId4524" display="http://www.usharbormaster.com/secure/AuxAidReport_new.cfm?id=44144" xr:uid="{F0655C24-876A-4B24-88BA-F441C62BB8A6}"/>
    <hyperlink ref="E1130" r:id="rId4525" display="http://www.usharbormaster.com/secure/auxview.cfm?recordid=44145" xr:uid="{6CE7CC66-2573-4393-9AA3-89CFCFF91A1C}"/>
    <hyperlink ref="F1130" r:id="rId4526" display="http://maps.google.com/?output=embed&amp;q=41.07058611,-70.44037750" xr:uid="{2E2066A7-1E6D-44B5-961D-7E0A7F3F53E3}"/>
    <hyperlink ref="G1130" r:id="rId4527" display="http://maps.google.com/?output=embed&amp;q=41.07058611,-70.44037750" xr:uid="{EBF88532-B31C-400D-8DB3-3BBFBDE701D0}"/>
    <hyperlink ref="P1130" r:id="rId4528" display="http://www.usharbormaster.com/secure/AuxAidReport_new.cfm?id=44145" xr:uid="{0EC4D5B2-6C4D-42BB-B0A2-6FB4F243C5B0}"/>
    <hyperlink ref="E1131" r:id="rId4529" display="http://www.usharbormaster.com/secure/auxview.cfm?recordid=44146" xr:uid="{6A5B95B0-C4AE-40B9-B32B-E46CBD871ED5}"/>
    <hyperlink ref="F1131" r:id="rId4530" display="http://maps.google.com/?output=embed&amp;q=41.07086583,-70.41834167" xr:uid="{F492804B-D612-4D8D-8748-9BD0897202F8}"/>
    <hyperlink ref="G1131" r:id="rId4531" display="http://maps.google.com/?output=embed&amp;q=41.07086583,-70.41834167" xr:uid="{B873CB4F-6ED2-4374-81B8-4D0540234661}"/>
    <hyperlink ref="P1131" r:id="rId4532" display="http://www.usharbormaster.com/secure/AuxAidReport_new.cfm?id=44146" xr:uid="{E9AD0B0B-CAD0-4677-BDE2-85ACEDB8C5AE}"/>
    <hyperlink ref="E1132" r:id="rId4533" display="http://www.usharbormaster.com/secure/auxview.cfm?recordid=44147" xr:uid="{6E70ACF1-74B8-4A97-87C7-C201E4ACC4BC}"/>
    <hyperlink ref="F1132" r:id="rId4534" display="http://maps.google.com/?output=embed&amp;q=41.07113556,-70.39630472" xr:uid="{90EC6922-9345-4A53-9351-708EE7192D71}"/>
    <hyperlink ref="G1132" r:id="rId4535" display="http://maps.google.com/?output=embed&amp;q=41.07113556,-70.39630472" xr:uid="{9B12F3BE-08F6-41C0-BDA3-4EB8DBF44F0D}"/>
    <hyperlink ref="P1132" r:id="rId4536" display="http://www.usharbormaster.com/secure/AuxAidReport_new.cfm?id=44147" xr:uid="{902EB66C-5F8A-4DE6-B5E5-6A8E08AAC452}"/>
    <hyperlink ref="E1133" r:id="rId4537" display="http://www.usharbormaster.com/secure/auxview.cfm?recordid=44148" xr:uid="{AB7D65A1-447D-4A2A-A2CE-44F225D1F284}"/>
    <hyperlink ref="F1133" r:id="rId4538" display="http://maps.google.com/?output=embed&amp;q=41.07139972,-70.37426389" xr:uid="{D632F00D-5A52-4E19-B648-650C3451B82E}"/>
    <hyperlink ref="G1133" r:id="rId4539" display="http://maps.google.com/?output=embed&amp;q=41.07139972,-70.37426389" xr:uid="{C1E03208-A2E3-4A54-BEF9-259339819C27}"/>
    <hyperlink ref="P1133" r:id="rId4540" display="http://www.usharbormaster.com/secure/AuxAidReport_new.cfm?id=44148" xr:uid="{9CDA3003-F4D1-4B46-9A15-9F7AE195F950}"/>
    <hyperlink ref="E1134" r:id="rId4541" display="http://www.usharbormaster.com/secure/auxview.cfm?recordid=44149" xr:uid="{DF9AA4AA-E407-449A-9A0E-9321F8697A1C}"/>
    <hyperlink ref="F1134" r:id="rId4542" display="http://maps.google.com/?output=embed&amp;q=41.05217778,-70.57219472" xr:uid="{A5B6F366-65A8-4C8E-AA7A-1EB46FAE3590}"/>
    <hyperlink ref="G1134" r:id="rId4543" display="http://maps.google.com/?output=embed&amp;q=41.05217778,-70.57219472" xr:uid="{A7CECB39-842D-4B0E-8948-C5BCC6FBB52F}"/>
    <hyperlink ref="P1134" r:id="rId4544" display="http://www.usharbormaster.com/secure/AuxAidReport_new.cfm?id=44149" xr:uid="{498B26D7-F05F-407F-9782-E852D733F8D9}"/>
    <hyperlink ref="E1135" r:id="rId4545" display="http://www.usharbormaster.com/secure/auxview.cfm?recordid=44150" xr:uid="{6AB69FF1-68F2-499F-9194-0BD325D00A9E}"/>
    <hyperlink ref="F1135" r:id="rId4546" display="http://maps.google.com/?output=embed&amp;q=41.05247694,-70.55016500" xr:uid="{C67EAF23-3BB0-4269-8C1E-2A5B9A76C768}"/>
    <hyperlink ref="G1135" r:id="rId4547" display="http://maps.google.com/?output=embed&amp;q=41.05247694,-70.55016500" xr:uid="{5AEC76A4-F00D-4B5C-9046-0E5D3D2D0F0E}"/>
    <hyperlink ref="P1135" r:id="rId4548" display="http://www.usharbormaster.com/secure/AuxAidReport_new.cfm?id=44150" xr:uid="{4EA53877-6104-4B88-9078-BEC79F3F0EE6}"/>
    <hyperlink ref="E1136" r:id="rId4549" display="http://www.usharbormaster.com/secure/auxview.cfm?recordid=44151" xr:uid="{BB157ACF-AFFA-4907-B175-084F67286239}"/>
    <hyperlink ref="F1136" r:id="rId4550" display="http://maps.google.com/?output=embed&amp;q=41.05277083,-70.52813389" xr:uid="{70DB0FB2-C545-41C2-B2AD-0A5A5C03F6C7}"/>
    <hyperlink ref="G1136" r:id="rId4551" display="http://maps.google.com/?output=embed&amp;q=41.05277083,-70.52813389" xr:uid="{8E8814FE-88BC-4CF9-B6A4-835B9C07131A}"/>
    <hyperlink ref="P1136" r:id="rId4552" display="http://www.usharbormaster.com/secure/AuxAidReport_new.cfm?id=44151" xr:uid="{2D1B4339-6932-49C6-82BC-D5F0CE719F34}"/>
    <hyperlink ref="E1137" r:id="rId4553" display="http://www.usharbormaster.com/secure/auxview.cfm?recordid=44152" xr:uid="{2455F05B-AF43-4CC8-8421-C88109114CA6}"/>
    <hyperlink ref="F1137" r:id="rId4554" display="http://maps.google.com/?output=embed&amp;q=41.05306083,-70.50610278" xr:uid="{1F3EF4A0-8E05-467F-B40C-A57D933F8905}"/>
    <hyperlink ref="G1137" r:id="rId4555" display="http://maps.google.com/?output=embed&amp;q=41.05306083,-70.50610278" xr:uid="{163D6073-417D-437A-ABA4-17E19D547C0F}"/>
    <hyperlink ref="P1137" r:id="rId4556" display="http://www.usharbormaster.com/secure/AuxAidReport_new.cfm?id=44152" xr:uid="{6B18C889-034A-4D96-8A2D-ED7039AB11AA}"/>
    <hyperlink ref="E1138" r:id="rId4557" display="http://www.usharbormaster.com/secure/auxview.cfm?recordid=44153" xr:uid="{390BA548-5CC2-41E7-BF70-D4CE09654BF1}"/>
    <hyperlink ref="F1138" r:id="rId4558" display="http://maps.google.com/?output=embed&amp;q=41.05334694,-70.48407194" xr:uid="{06AF4C8E-AC45-4F8E-8DC9-C0961AF39ACE}"/>
    <hyperlink ref="G1138" r:id="rId4559" display="http://maps.google.com/?output=embed&amp;q=41.05334694,-70.48407194" xr:uid="{413A86EB-1325-420B-81C2-7D212A23F0EC}"/>
    <hyperlink ref="P1138" r:id="rId4560" display="http://www.usharbormaster.com/secure/AuxAidReport_new.cfm?id=44153" xr:uid="{8BCBA28C-DC3E-4F36-B5B0-8CE4E3232134}"/>
    <hyperlink ref="E1139" r:id="rId4561" display="http://www.usharbormaster.com/secure/auxview.cfm?recordid=44154" xr:uid="{083DA7FB-8F09-4605-A928-09A9367E451D}"/>
    <hyperlink ref="F1139" r:id="rId4562" display="http://maps.google.com/?output=embed&amp;q=41.05364056,-70.46204722" xr:uid="{68DE4838-05C8-474D-9920-39E710504D5B}"/>
    <hyperlink ref="G1139" r:id="rId4563" display="http://maps.google.com/?output=embed&amp;q=41.05364056,-70.46204722" xr:uid="{B0446E0E-46BD-496E-AB42-8187EF2D375C}"/>
    <hyperlink ref="P1139" r:id="rId4564" display="http://www.usharbormaster.com/secure/AuxAidReport_new.cfm?id=44154" xr:uid="{E3EAAED4-9439-4187-B3FF-C51447D4D884}"/>
    <hyperlink ref="E1140" r:id="rId4565" display="http://www.usharbormaster.com/secure/auxview.cfm?recordid=44155" xr:uid="{6F9F61DD-A315-46D7-BB8A-B1816273B9FA}"/>
    <hyperlink ref="F1140" r:id="rId4566" display="http://maps.google.com/?output=embed&amp;q=41.05391528,-70.44002222" xr:uid="{0834CC1E-49F8-46DA-9C7C-550AF5B614EF}"/>
    <hyperlink ref="G1140" r:id="rId4567" display="http://maps.google.com/?output=embed&amp;q=41.05391528,-70.44002222" xr:uid="{FDCC5CDD-211D-49EA-8FDE-10EFD9150FFB}"/>
    <hyperlink ref="P1140" r:id="rId4568" display="http://www.usharbormaster.com/secure/AuxAidReport_new.cfm?id=44155" xr:uid="{A3D60F64-98D3-496D-A916-A950872BA9B7}"/>
    <hyperlink ref="E1141" r:id="rId4569" display="http://www.usharbormaster.com/secure/auxview.cfm?recordid=44156" xr:uid="{B96150B5-1B3D-40AB-BCD6-37BB197D2D3C}"/>
    <hyperlink ref="F1141" r:id="rId4570" display="http://maps.google.com/?output=embed&amp;q=41.05418694,-70.41798750" xr:uid="{A4F0285B-280F-4088-98FC-878B399BAD6D}"/>
    <hyperlink ref="G1141" r:id="rId4571" display="http://maps.google.com/?output=embed&amp;q=41.05418694,-70.41798750" xr:uid="{3AEFAEC7-1135-4062-B489-C69F4AE10F8C}"/>
    <hyperlink ref="P1141" r:id="rId4572" display="http://www.usharbormaster.com/secure/AuxAidReport_new.cfm?id=44156" xr:uid="{4D02FCDB-CA66-47A5-B15A-9CD8A3A621AC}"/>
    <hyperlink ref="E1142" r:id="rId4573" display="http://www.usharbormaster.com/secure/auxview.cfm?recordid=44157" xr:uid="{5D3B974B-358A-4C73-A5D9-13507290464D}"/>
    <hyperlink ref="F1142" r:id="rId4574" display="http://maps.google.com/?output=embed&amp;q=41.05445444,-70.39594917" xr:uid="{DAC02CAF-B1F0-4356-9B12-9CA8239950D9}"/>
    <hyperlink ref="G1142" r:id="rId4575" display="http://maps.google.com/?output=embed&amp;q=41.05445444,-70.39594917" xr:uid="{0ED4B5EF-BAA9-4EFE-940F-CBE3AA193149}"/>
    <hyperlink ref="P1142" r:id="rId4576" display="http://www.usharbormaster.com/secure/AuxAidReport_new.cfm?id=44157" xr:uid="{7E9E7257-1783-491E-896D-8D0CE4441930}"/>
    <hyperlink ref="E1143" r:id="rId4577" display="http://www.usharbormaster.com/secure/auxview.cfm?recordid=44158" xr:uid="{D43B86C7-D34F-49A5-A48B-B2C11462BBF1}"/>
    <hyperlink ref="F1143" r:id="rId4578" display="http://maps.google.com/?output=embed&amp;q=41.05472194,-70.37391722" xr:uid="{878CD52A-28DB-49E9-97FF-23AD7AA9EC1E}"/>
    <hyperlink ref="G1143" r:id="rId4579" display="http://maps.google.com/?output=embed&amp;q=41.05472194,-70.37391722" xr:uid="{8710707D-A193-4887-B62E-70BFDD980A20}"/>
    <hyperlink ref="P1143" r:id="rId4580" display="http://www.usharbormaster.com/secure/AuxAidReport_new.cfm?id=44158" xr:uid="{E5300164-934D-4D1C-A143-A08790AD9EB6}"/>
    <hyperlink ref="E1144" r:id="rId4581" display="http://www.usharbormaster.com/secure/auxview.cfm?recordid=44159" xr:uid="{3759464A-3AA1-440F-BB3C-5994B627B1B6}"/>
    <hyperlink ref="F1144" r:id="rId4582" display="http://maps.google.com/?output=embed&amp;q=41.03519889,-70.59382194" xr:uid="{44B9D26C-D80A-4C9D-BEEE-11044061240C}"/>
    <hyperlink ref="G1144" r:id="rId4583" display="http://maps.google.com/?output=embed&amp;q=41.03519889,-70.59382194" xr:uid="{63A8D573-6F92-4D2B-A106-BBFFC7505A28}"/>
    <hyperlink ref="P1144" r:id="rId4584" display="http://www.usharbormaster.com/secure/AuxAidReport_new.cfm?id=44159" xr:uid="{6EAB5983-7065-410B-AD2B-F93AAA9C5F1D}"/>
    <hyperlink ref="E1145" r:id="rId4585" display="http://www.usharbormaster.com/secure/auxview.cfm?recordid=44160" xr:uid="{8AC9599A-9CB3-40D7-9B38-20A9A01AC575}"/>
    <hyperlink ref="F1145" r:id="rId4586" display="http://maps.google.com/?output=embed&amp;q=41.03550083,-70.57179806" xr:uid="{364F217F-0E8B-4A6E-A9C3-D83E00C5A8A5}"/>
    <hyperlink ref="G1145" r:id="rId4587" display="http://maps.google.com/?output=embed&amp;q=41.03550083,-70.57179806" xr:uid="{EA827BCD-869E-4F97-BD0B-CF61C6CEA403}"/>
    <hyperlink ref="P1145" r:id="rId4588" display="http://www.usharbormaster.com/secure/AuxAidReport_new.cfm?id=44160" xr:uid="{456C03E1-5B2A-466E-B81C-7C1A5E446835}"/>
    <hyperlink ref="E1146" r:id="rId4589" display="http://www.usharbormaster.com/secure/auxview.cfm?recordid=44161" xr:uid="{48E03AEB-4427-4567-87DD-3BBCB811B3E5}"/>
    <hyperlink ref="F1146" r:id="rId4590" display="http://maps.google.com/?output=embed&amp;q=41.03580000,-70.54977306" xr:uid="{7B6897DB-F219-42C7-A571-6A74DE57F3BB}"/>
    <hyperlink ref="G1146" r:id="rId4591" display="http://maps.google.com/?output=embed&amp;q=41.03580000,-70.54977306" xr:uid="{C61C418A-08AD-4913-B2A8-05BE6A95805A}"/>
    <hyperlink ref="P1146" r:id="rId4592" display="http://www.usharbormaster.com/secure/AuxAidReport_new.cfm?id=44161" xr:uid="{9CE3F553-6FE2-45DA-A837-2DE46DFC4CAA}"/>
    <hyperlink ref="E1147" r:id="rId4593" display="http://www.usharbormaster.com/secure/auxview.cfm?recordid=44162" xr:uid="{FACF54E6-B8BA-4415-9F69-6E42D8F0A33C}"/>
    <hyperlink ref="F1147" r:id="rId4594" display="http://maps.google.com/?output=embed&amp;q=41.03610500,-70.52775417" xr:uid="{68C36F38-52D3-4255-8784-CF899247C282}"/>
    <hyperlink ref="G1147" r:id="rId4595" display="http://maps.google.com/?output=embed&amp;q=41.03610500,-70.52775417" xr:uid="{87322D82-84A7-4D1D-8676-BE70AAA86099}"/>
    <hyperlink ref="P1147" r:id="rId4596" display="http://www.usharbormaster.com/secure/AuxAidReport_new.cfm?id=44162" xr:uid="{2BE74C71-C48F-4997-A533-1352736F5647}"/>
    <hyperlink ref="E1148" r:id="rId4597" display="http://www.usharbormaster.com/secure/auxview.cfm?recordid=44163" xr:uid="{FB21DC83-2BE5-45B6-8CA0-407CACE810DC}"/>
    <hyperlink ref="F1148" r:id="rId4598" display="http://maps.google.com/?output=embed&amp;q=41.03638389,-70.50572306" xr:uid="{D783645D-7FF8-497D-92BC-3C0BF6BDE07B}"/>
    <hyperlink ref="G1148" r:id="rId4599" display="http://maps.google.com/?output=embed&amp;q=41.03638389,-70.50572306" xr:uid="{7D230B8A-02E2-45B7-9E3D-604E294E69BD}"/>
    <hyperlink ref="P1148" r:id="rId4600" display="http://www.usharbormaster.com/secure/AuxAidReport_new.cfm?id=44163" xr:uid="{BDD9DA46-2D46-45DE-B0A9-D6120785EC92}"/>
    <hyperlink ref="E1149" r:id="rId4601" display="http://www.usharbormaster.com/secure/auxview.cfm?recordid=44164" xr:uid="{062F2748-569B-4250-873D-45D562B32241}"/>
    <hyperlink ref="F1149" r:id="rId4602" display="http://maps.google.com/?output=embed&amp;q=41.03667806,-70.48370139" xr:uid="{01D499D0-85D6-4476-B6C9-537D70A618A4}"/>
    <hyperlink ref="G1149" r:id="rId4603" display="http://maps.google.com/?output=embed&amp;q=41.03667806,-70.48370139" xr:uid="{41C0C0D9-7D67-4B9D-97E5-248F9C7488C8}"/>
    <hyperlink ref="P1149" r:id="rId4604" display="http://www.usharbormaster.com/secure/AuxAidReport_new.cfm?id=44164" xr:uid="{BC5A7E9C-FB2E-45C4-B346-FF2137BD2E4A}"/>
    <hyperlink ref="E1150" r:id="rId4605" display="http://www.usharbormaster.com/secure/auxview.cfm?recordid=44165" xr:uid="{D9B31ABE-30B7-45C8-8CC7-CC16E4448A0A}"/>
    <hyperlink ref="F1150" r:id="rId4606" display="http://maps.google.com/?output=embed&amp;q=41.03695111,-70.46167083" xr:uid="{52A756E4-6C16-45E3-AE16-0DB7BF160CBA}"/>
    <hyperlink ref="G1150" r:id="rId4607" display="http://maps.google.com/?output=embed&amp;q=41.03695111,-70.46167083" xr:uid="{98F4EA1C-EAA7-4DE8-82FB-4FA1DB91CB05}"/>
    <hyperlink ref="P1150" r:id="rId4608" display="http://www.usharbormaster.com/secure/AuxAidReport_new.cfm?id=44165" xr:uid="{6887883C-A111-4867-9BE9-7EF6D6CC8ABB}"/>
    <hyperlink ref="E1151" r:id="rId4609" display="http://www.usharbormaster.com/secure/auxview.cfm?recordid=44166" xr:uid="{E8E7D5B7-5ADE-4D6D-9A85-768B5DE1F0F2}"/>
    <hyperlink ref="F1151" r:id="rId4610" display="http://maps.google.com/?output=embed&amp;q=41.03723778,-70.43965833" xr:uid="{7B423BF0-1AC2-4A5E-82A6-D17BBA63EA2A}"/>
    <hyperlink ref="G1151" r:id="rId4611" display="http://maps.google.com/?output=embed&amp;q=41.03723778,-70.43965833" xr:uid="{A09CB449-DE23-4742-9E18-E45828FD5FA7}"/>
    <hyperlink ref="P1151" r:id="rId4612" display="http://www.usharbormaster.com/secure/AuxAidReport_new.cfm?id=44166" xr:uid="{6CCAF969-B687-41D7-AC8C-CB92D333C5E0}"/>
    <hyperlink ref="E1152" r:id="rId4613" display="http://www.usharbormaster.com/secure/auxview.cfm?recordid=44167" xr:uid="{3F250B4F-56E9-473E-ACA5-D6B12DD5F5AA}"/>
    <hyperlink ref="F1152" r:id="rId4614" display="http://maps.google.com/?output=embed&amp;q=41.03750972,-70.41762472" xr:uid="{3A268A2F-205A-44F9-8751-8510E3EBA41E}"/>
    <hyperlink ref="G1152" r:id="rId4615" display="http://maps.google.com/?output=embed&amp;q=41.03750972,-70.41762472" xr:uid="{9A1172FD-17BD-4098-AA60-0630FB076087}"/>
    <hyperlink ref="P1152" r:id="rId4616" display="http://www.usharbormaster.com/secure/AuxAidReport_new.cfm?id=44167" xr:uid="{E08A1204-674D-4DBE-A9FF-1B05F8823A09}"/>
    <hyperlink ref="E1153" r:id="rId4617" display="http://www.usharbormaster.com/secure/auxview.cfm?recordid=44168" xr:uid="{B841334F-9115-481F-8911-B3DCF1FD9D4E}"/>
    <hyperlink ref="F1153" r:id="rId4618" display="http://maps.google.com/?output=embed&amp;q=41.03777722,-70.39560333" xr:uid="{A9EFC8BA-36B3-4644-A7A9-075C3F07A355}"/>
    <hyperlink ref="G1153" r:id="rId4619" display="http://maps.google.com/?output=embed&amp;q=41.03777722,-70.39560333" xr:uid="{FB3D59FD-AB5B-4331-B26D-8A45D81F3628}"/>
    <hyperlink ref="P1153" r:id="rId4620" display="http://www.usharbormaster.com/secure/AuxAidReport_new.cfm?id=44168" xr:uid="{A21EB67C-5F0E-4E9B-9246-8DC5D71E4F15}"/>
    <hyperlink ref="E1154" r:id="rId4621" display="http://www.usharbormaster.com/secure/auxview.cfm?recordid=44169" xr:uid="{2691766C-F1EE-4A57-9A83-4AA6E695C52B}"/>
    <hyperlink ref="F1154" r:id="rId4622" display="http://maps.google.com/?output=embed&amp;q=41.03804472,-70.37357583" xr:uid="{C5D2DF53-062A-4CC9-ABC8-0B8D437AC0D9}"/>
    <hyperlink ref="G1154" r:id="rId4623" display="http://maps.google.com/?output=embed&amp;q=41.03804472,-70.37357583" xr:uid="{916E1BBD-0670-44AD-A447-40DD1EECD946}"/>
    <hyperlink ref="P1154" r:id="rId4624" display="http://www.usharbormaster.com/secure/AuxAidReport_new.cfm?id=44169" xr:uid="{2E990A38-F256-40C1-B47F-6125A71F95EA}"/>
    <hyperlink ref="E1155" r:id="rId4625" display="http://www.usharbormaster.com/secure/auxview.cfm?recordid=44170" xr:uid="{C52C3D2B-33AF-49FE-B38C-DFC253C41F9C}"/>
    <hyperlink ref="F1155" r:id="rId4626" display="http://maps.google.com/?output=embed&amp;q=41.01882389,-70.57140194" xr:uid="{07394F89-0833-4406-9278-8E8E5DEE6E3D}"/>
    <hyperlink ref="G1155" r:id="rId4627" display="http://maps.google.com/?output=embed&amp;q=41.01882389,-70.57140194" xr:uid="{449B7DBC-4ECA-43FA-A02E-B12E77D8939B}"/>
    <hyperlink ref="P1155" r:id="rId4628" display="http://www.usharbormaster.com/secure/AuxAidReport_new.cfm?id=44170" xr:uid="{A750FC08-6A5B-4B7E-86A7-817FE4D656DE}"/>
    <hyperlink ref="E1156" r:id="rId4629" display="http://www.usharbormaster.com/secure/auxview.cfm?recordid=44171" xr:uid="{9FAB7905-BD7C-48C6-BCCF-F381FF64637D}"/>
    <hyperlink ref="F1156" r:id="rId4630" display="http://maps.google.com/?output=embed&amp;q=41.01913306,-70.54938806" xr:uid="{239CF655-AFC4-4071-A4AA-34C4BD0A4513}"/>
    <hyperlink ref="G1156" r:id="rId4631" display="http://maps.google.com/?output=embed&amp;q=41.01913306,-70.54938806" xr:uid="{A14F2FDA-87CF-470E-ADE7-21B9BD2C0A9A}"/>
    <hyperlink ref="P1156" r:id="rId4632" display="http://www.usharbormaster.com/secure/AuxAidReport_new.cfm?id=44171" xr:uid="{F00B6FC1-DBDF-4880-8285-527303129C34}"/>
    <hyperlink ref="E1157" r:id="rId4633" display="http://www.usharbormaster.com/secure/auxview.cfm?recordid=44172" xr:uid="{21B760DA-D3FA-4E84-A29B-228A1917D8E9}"/>
    <hyperlink ref="F1157" r:id="rId4634" display="http://maps.google.com/?output=embed&amp;q=41.01942444,-70.52736861" xr:uid="{2A216FC3-A543-4969-8B93-5213A7F67B84}"/>
    <hyperlink ref="G1157" r:id="rId4635" display="http://maps.google.com/?output=embed&amp;q=41.01942444,-70.52736861" xr:uid="{DEA88480-3D22-4CE4-9DDD-6483FDB47E9D}"/>
    <hyperlink ref="P1157" r:id="rId4636" display="http://www.usharbormaster.com/secure/AuxAidReport_new.cfm?id=44172" xr:uid="{3F7B08AE-72B1-4B53-9C2B-39A3821A2E3C}"/>
    <hyperlink ref="E1158" r:id="rId4637" display="http://www.usharbormaster.com/secure/auxview.cfm?recordid=44173" xr:uid="{D4F9375A-966B-44C1-B098-4CBB9A3D43CE}"/>
    <hyperlink ref="F1158" r:id="rId4638" display="http://maps.google.com/?output=embed&amp;q=41.01970583,-70.50534278" xr:uid="{95AD5440-7557-4496-BE69-80BEE8086904}"/>
    <hyperlink ref="G1158" r:id="rId4639" display="http://maps.google.com/?output=embed&amp;q=41.01970583,-70.50534278" xr:uid="{5841844A-0E0A-473E-A9C4-85FDA17759D8}"/>
    <hyperlink ref="P1158" r:id="rId4640" display="http://www.usharbormaster.com/secure/AuxAidReport_new.cfm?id=44173" xr:uid="{F2ABBB1E-6BC5-419D-BCAD-326B1FB96B0B}"/>
    <hyperlink ref="E1159" r:id="rId4641" display="http://www.usharbormaster.com/secure/auxview.cfm?recordid=44174" xr:uid="{F91E2A93-0770-498E-AC88-FA13F37F439C}"/>
    <hyperlink ref="F1159" r:id="rId4642" display="http://maps.google.com/?output=embed&amp;q=41.02000000,-70.48333028" xr:uid="{F6E8844B-FCB5-40F1-B554-753F5603D4C5}"/>
    <hyperlink ref="G1159" r:id="rId4643" display="http://maps.google.com/?output=embed&amp;q=41.02000000,-70.48333028" xr:uid="{43D6FD64-C28C-4C81-93E2-F7483CB4D211}"/>
    <hyperlink ref="P1159" r:id="rId4644" display="http://www.usharbormaster.com/secure/AuxAidReport_new.cfm?id=44174" xr:uid="{368895A6-08A6-4F66-BC45-6B261F3D8871}"/>
    <hyperlink ref="E1160" r:id="rId4645" display="http://www.usharbormaster.com/secure/auxview.cfm?recordid=44175" xr:uid="{5F3BFC6E-F0C2-4C2B-9D63-71324CF260DA}"/>
    <hyperlink ref="F1160" r:id="rId4646" display="http://maps.google.com/?output=embed&amp;q=41.02027306,-70.46130306" xr:uid="{30578D28-4283-41CB-BF05-DF8A55E22801}"/>
    <hyperlink ref="G1160" r:id="rId4647" display="http://maps.google.com/?output=embed&amp;q=41.02027306,-70.46130306" xr:uid="{80476674-7A1F-402E-8494-D05F05336220}"/>
    <hyperlink ref="P1160" r:id="rId4648" display="http://www.usharbormaster.com/secure/AuxAidReport_new.cfm?id=44175" xr:uid="{52FBF392-F276-4C0A-BB72-28FD4EAEED1B}"/>
    <hyperlink ref="E1161" r:id="rId4649" display="http://www.usharbormaster.com/secure/auxview.cfm?recordid=44176" xr:uid="{24A72AD7-447C-4C89-A15E-F07A83657815}"/>
    <hyperlink ref="F1161" r:id="rId4650" display="http://maps.google.com/?output=embed&amp;q=41.02055889,-70.43928972" xr:uid="{4B1A164E-E5BE-4184-9922-0C9E15C5AA22}"/>
    <hyperlink ref="G1161" r:id="rId4651" display="http://maps.google.com/?output=embed&amp;q=41.02055889,-70.43928972" xr:uid="{09C21021-CCE5-452E-8B83-39817E6EA95D}"/>
    <hyperlink ref="P1161" r:id="rId4652" display="http://www.usharbormaster.com/secure/AuxAidReport_new.cfm?id=44176" xr:uid="{B38F80A8-573A-454E-ACF6-34295F1DAA31}"/>
    <hyperlink ref="E1162" r:id="rId4653" display="http://www.usharbormaster.com/secure/auxview.cfm?recordid=44177" xr:uid="{16387E48-2CFB-48E9-A1A8-AB9158A11439}"/>
    <hyperlink ref="F1162" r:id="rId4654" display="http://maps.google.com/?output=embed&amp;q=41.02082528,-70.41726528" xr:uid="{C6A3B23C-7F2B-4B53-9735-726F868C9989}"/>
    <hyperlink ref="G1162" r:id="rId4655" display="http://maps.google.com/?output=embed&amp;q=41.02082528,-70.41726528" xr:uid="{974821FB-C370-44AC-9E6C-4E01B6011BC4}"/>
    <hyperlink ref="P1162" r:id="rId4656" display="http://www.usharbormaster.com/secure/AuxAidReport_new.cfm?id=44177" xr:uid="{F5D739AB-6172-4A2D-9EA0-BBD0F50C02CF}"/>
    <hyperlink ref="E1163" r:id="rId4657" display="http://www.usharbormaster.com/secure/auxview.cfm?recordid=44178" xr:uid="{8088F1D6-4AD7-4BBF-BE8D-CCC28E9E49BF}"/>
    <hyperlink ref="F1163" r:id="rId4658" display="http://maps.google.com/?output=embed&amp;q=41.02110056,-70.39524417" xr:uid="{A13A12E8-3464-4E39-8F63-9715E45465F6}"/>
    <hyperlink ref="G1163" r:id="rId4659" display="http://maps.google.com/?output=embed&amp;q=41.02110056,-70.39524417" xr:uid="{EAE82173-E17B-429F-BE73-B2C72172BDE1}"/>
    <hyperlink ref="P1163" r:id="rId4660" display="http://www.usharbormaster.com/secure/AuxAidReport_new.cfm?id=44178" xr:uid="{1E0DE4D1-059B-463E-A0AB-8BFB1393C088}"/>
    <hyperlink ref="E1164" r:id="rId4661" display="http://www.usharbormaster.com/secure/auxview.cfm?recordid=44179" xr:uid="{46755466-9532-40F9-8756-BFDBAD0B347C}"/>
    <hyperlink ref="F1164" r:id="rId4662" display="http://maps.google.com/?output=embed&amp;q=41.00303722,-70.50496917" xr:uid="{AFFAEAEB-C143-4873-941C-7C0F10845E1D}"/>
    <hyperlink ref="G1164" r:id="rId4663" display="http://maps.google.com/?output=embed&amp;q=41.00303722,-70.50496917" xr:uid="{4323E1BC-2358-486B-8200-A105D6B9A76F}"/>
    <hyperlink ref="P1164" r:id="rId4664" display="http://www.usharbormaster.com/secure/AuxAidReport_new.cfm?id=44179" xr:uid="{C9DD2F59-0337-4ED4-990C-E431AF52E0A2}"/>
    <hyperlink ref="E1165" r:id="rId4665" display="http://www.usharbormaster.com/secure/auxview.cfm?recordid=44180" xr:uid="{D606ED38-BD51-4F4E-B26C-AD8FB9931B9E}"/>
    <hyperlink ref="F1165" r:id="rId4666" display="http://maps.google.com/?output=embed&amp;q=41.00331806,-70.48295222" xr:uid="{50D1EA89-F502-41CF-BD0C-D4C15DE85225}"/>
    <hyperlink ref="G1165" r:id="rId4667" display="http://maps.google.com/?output=embed&amp;q=41.00331806,-70.48295222" xr:uid="{0FC8746A-D76B-4471-824D-6C7BA09606B6}"/>
    <hyperlink ref="P1165" r:id="rId4668" display="http://www.usharbormaster.com/secure/AuxAidReport_new.cfm?id=44180" xr:uid="{BB72506A-64B1-4D9D-9374-3A5BF07D345D}"/>
    <hyperlink ref="E1166" r:id="rId4669" display="http://www.usharbormaster.com/secure/auxview.cfm?recordid=44181" xr:uid="{5E2C313D-07B9-474D-8850-7BD5AC40122A}"/>
    <hyperlink ref="F1166" r:id="rId4670" display="http://maps.google.com/?output=embed&amp;q=41.00360750,-70.46094167" xr:uid="{E91B8E5E-55D8-4C2D-B616-53B5F54FE788}"/>
    <hyperlink ref="G1166" r:id="rId4671" display="http://maps.google.com/?output=embed&amp;q=41.00360750,-70.46094167" xr:uid="{4E3DB56A-5B0B-45B9-9CDA-BD98D2049B78}"/>
    <hyperlink ref="P1166" r:id="rId4672" display="http://www.usharbormaster.com/secure/AuxAidReport_new.cfm?id=44181" xr:uid="{33925CDC-EE78-4B8D-8BC9-061914041130}"/>
    <hyperlink ref="E1167" r:id="rId4673" display="http://www.usharbormaster.com/secure/auxview.cfm?recordid=44182" xr:uid="{3D60AB06-E512-4F8C-982C-B3591143C175}"/>
    <hyperlink ref="F1167" r:id="rId4674" display="http://maps.google.com/?output=embed&amp;q=41.00388250,-70.43893000" xr:uid="{7DB25E91-3E44-4A76-AC72-0056B24B2219}"/>
    <hyperlink ref="G1167" r:id="rId4675" display="http://maps.google.com/?output=embed&amp;q=41.00388250,-70.43893000" xr:uid="{032DC221-E044-4D8A-8812-0C23B2FED485}"/>
    <hyperlink ref="P1167" r:id="rId4676" display="http://www.usharbormaster.com/secure/AuxAidReport_new.cfm?id=44182" xr:uid="{0A248E15-8053-45B3-9020-EBB4CF01D26E}"/>
    <hyperlink ref="E1168" r:id="rId4677" display="http://www.usharbormaster.com/secure/auxview.cfm?recordid=44183" xr:uid="{7CA4EC3D-3CB3-43DF-B07E-A106C4D08E5A}"/>
    <hyperlink ref="F1168" r:id="rId4678" display="http://maps.google.com/?output=embed&amp;q=41.00415500,-70.41690917" xr:uid="{FDE6E60A-3104-4701-9295-D3A57E659244}"/>
    <hyperlink ref="G1168" r:id="rId4679" display="http://maps.google.com/?output=embed&amp;q=41.00415500,-70.41690917" xr:uid="{79DE4B2B-64E0-4943-A9A1-FD6E8A265544}"/>
    <hyperlink ref="P1168" r:id="rId4680" display="http://www.usharbormaster.com/secure/AuxAidReport_new.cfm?id=44183" xr:uid="{C3F69C9E-E882-4364-BE42-456430CC8E50}"/>
    <hyperlink ref="E1169" r:id="rId4681" display="http://www.usharbormaster.com/secure/auxview.cfm?recordid=44184" xr:uid="{243CC24C-6B0B-4C3F-8C6D-B641183B792A}"/>
    <hyperlink ref="F1169" r:id="rId4682" display="http://maps.google.com/?output=embed&amp;q=40.98664778,-70.48258500" xr:uid="{C12283CF-39B9-42BB-A7A3-5AC92D926F01}"/>
    <hyperlink ref="G1169" r:id="rId4683" display="http://maps.google.com/?output=embed&amp;q=40.98664778,-70.48258500" xr:uid="{9822DF26-E757-4148-BD38-5C138E809A8B}"/>
    <hyperlink ref="P1169" r:id="rId4684" display="http://www.usharbormaster.com/secure/AuxAidReport_new.cfm?id=44184" xr:uid="{F6AF6121-75A1-493C-A9ED-7E9438CDE0F6}"/>
    <hyperlink ref="E1170" r:id="rId4685" display="http://www.usharbormaster.com/secure/auxview.cfm?recordid=44185" xr:uid="{E38A3F2A-44A9-44DE-A390-706749918F7A}"/>
    <hyperlink ref="F1170" r:id="rId4686" display="http://maps.google.com/?output=embed&amp;q=40.98692667,-70.46056889" xr:uid="{A62C8481-D10B-4F43-ABD2-B2827157BAD2}"/>
    <hyperlink ref="G1170" r:id="rId4687" display="http://maps.google.com/?output=embed&amp;q=40.98692667,-70.46056889" xr:uid="{8F6F2B54-1689-4AB5-B007-A105D6669187}"/>
    <hyperlink ref="P1170" r:id="rId4688" display="http://www.usharbormaster.com/secure/AuxAidReport_new.cfm?id=44185" xr:uid="{20FA7CE5-8152-429C-B603-EBAA43685C5D}"/>
    <hyperlink ref="E1171" r:id="rId4689" display="http://www.usharbormaster.com/secure/auxview.cfm?recordid=44186" xr:uid="{6EF04A09-DA14-4011-96EB-3A77A3629E56}"/>
    <hyperlink ref="F1171" r:id="rId4690" display="http://maps.google.com/?output=embed&amp;q=40.98720861,-70.43856750" xr:uid="{9556267D-CA14-4392-8FA0-28935CCE03E8}"/>
    <hyperlink ref="G1171" r:id="rId4691" display="http://maps.google.com/?output=embed&amp;q=40.98720861,-70.43856750" xr:uid="{2DE78D1C-6DDD-4BC7-9E2D-96233EA1BCDA}"/>
    <hyperlink ref="P1171" r:id="rId4692" display="http://www.usharbormaster.com/secure/AuxAidReport_new.cfm?id=44186" xr:uid="{76EF2EE7-EEAB-4796-92D8-FDE564038BF2}"/>
    <hyperlink ref="E1172" r:id="rId4693" display="http://www.usharbormaster.com/secure/auxview.cfm?recordid=44187" xr:uid="{1087BD0B-7B4B-487A-B545-9B15F021F73F}"/>
    <hyperlink ref="F1172" r:id="rId4694" display="http://maps.google.com/?output=embed&amp;q=40.97024639,-70.46020611" xr:uid="{55E97883-398C-4D8C-BA87-9C4983FDFF13}"/>
    <hyperlink ref="G1172" r:id="rId4695" display="http://maps.google.com/?output=embed&amp;q=40.97024639,-70.46020611" xr:uid="{D695506C-0609-4153-86FA-7F9C72BCFFB9}"/>
    <hyperlink ref="P1172" r:id="rId4696" display="http://www.usharbormaster.com/secure/AuxAidReport_new.cfm?id=44187" xr:uid="{7C2B3B69-03E2-4C23-B998-B8FBDFFC2FBB}"/>
    <hyperlink ref="E1173" r:id="rId4697" display="http://www.usharbormaster.com/secure/auxview.cfm?recordid=44406" xr:uid="{4A8F3724-BEA6-44C8-8101-9C74F95C49D4}"/>
    <hyperlink ref="F1173" r:id="rId4698" display="http://maps.google.com/?output=embed&amp;q=41.58025444,-70.90152750" xr:uid="{219817E2-340B-43F1-A62E-3B74A6C516F4}"/>
    <hyperlink ref="G1173" r:id="rId4699" display="http://maps.google.com/?output=embed&amp;q=41.58025444,-70.90152750" xr:uid="{E9803A8F-A69E-4CCE-B268-8075E98698B8}"/>
    <hyperlink ref="P1173" r:id="rId4700" display="http://www.usharbormaster.com/secure/AuxAidReport_new.cfm?id=44406" xr:uid="{37B54557-C24A-4377-84A8-7A436635AF3F}"/>
    <hyperlink ref="E1174" r:id="rId4701" display="http://www.usharbormaster.com/secure/auxview.cfm?recordid=44296" xr:uid="{0B92A049-6AE9-44BB-9905-B3FEA1F65C95}"/>
    <hyperlink ref="F1174" r:id="rId4702" display="http://maps.google.com/?output=embed&amp;q=41.11407806,-70.46677361" xr:uid="{6289A597-1257-4BFF-A5EB-E033CC1F3E6D}"/>
    <hyperlink ref="G1174" r:id="rId4703" display="http://maps.google.com/?output=embed&amp;q=41.11407806,-70.46677361" xr:uid="{30F43292-102A-4614-AA3B-11A79228EBF2}"/>
    <hyperlink ref="P1174" r:id="rId4704" display="http://www.usharbormaster.com/secure/AuxAidReport_new.cfm?id=44296" xr:uid="{D9C6CD93-5FC2-4408-9842-260FFC08E72F}"/>
    <hyperlink ref="E1175" r:id="rId4705" display="http://www.usharbormaster.com/secure/auxview.cfm?recordid=44319" xr:uid="{8C342A5E-1111-4BDA-8BFD-67B628881FB0}"/>
    <hyperlink ref="F1175" r:id="rId4706" display="http://maps.google.com/?output=embed&amp;q=41.02680000,-70.52575000" xr:uid="{B78645F6-078A-43AD-83F2-9A8F58812D90}"/>
    <hyperlink ref="G1175" r:id="rId4707" display="http://maps.google.com/?output=embed&amp;q=41.02680000,-70.52575000" xr:uid="{8AE53BDA-1DDD-457B-983B-F1E2C2CC2966}"/>
    <hyperlink ref="P1175" r:id="rId4708" display="http://www.usharbormaster.com/secure/AuxAidReport_new.cfm?id=44319" xr:uid="{E5D2FC91-BF15-4D64-95BD-F0E64D47CB09}"/>
    <hyperlink ref="E1176" r:id="rId4709" display="http://www.usharbormaster.com/secure/auxview.cfm?recordid=44320" xr:uid="{21570D9E-C984-4A1D-BA5A-528EBDFE11C1}"/>
    <hyperlink ref="F1176" r:id="rId4710" display="http://maps.google.com/?output=embed&amp;q=41.02719389,-70.41731389" xr:uid="{F576B91C-E2E3-44F5-A70C-9F9B77C0C5A6}"/>
    <hyperlink ref="G1176" r:id="rId4711" display="http://maps.google.com/?output=embed&amp;q=41.02719389,-70.41731389" xr:uid="{4DD109BC-4634-4C25-A3C9-604B66CEDF92}"/>
    <hyperlink ref="P1176" r:id="rId4712" display="http://www.usharbormaster.com/secure/AuxAidReport_new.cfm?id=44320" xr:uid="{C2DCE46C-E1E9-4DB7-BC93-3CD2CD677A6C}"/>
    <hyperlink ref="E1177" r:id="rId4713" display="http://www.usharbormaster.com/secure/auxview.cfm?recordid=26091" xr:uid="{1F57F858-6967-4F7A-8E59-5E8C19C83377}"/>
    <hyperlink ref="F1177" r:id="rId4714" display="http://maps.google.com/?output=embed&amp;q=41.57300000,-70.52419444" xr:uid="{EA055EA5-B70D-42FA-A961-460340CC56E5}"/>
    <hyperlink ref="G1177" r:id="rId4715" display="http://maps.google.com/?output=embed&amp;q=41.57300000,-70.52419444" xr:uid="{E264C3DA-53A6-494D-99BA-71AC50676CE1}"/>
    <hyperlink ref="P1177" r:id="rId4716" display="http://www.usharbormaster.com/secure/AuxAidReport_new.cfm?id=26091" xr:uid="{35C37ED6-975F-4EE8-8854-71399E4547F4}"/>
    <hyperlink ref="E1178" r:id="rId4717" display="http://www.usharbormaster.com/secure/auxview.cfm?recordid=26095" xr:uid="{B175ACA0-4C8C-410D-BC91-67B6C40AC3C5}"/>
    <hyperlink ref="F1178" r:id="rId4718" display="http://maps.google.com/?output=embed&amp;q=41.55180556,-70.52780556" xr:uid="{0C0B59A3-109E-4FD2-8B62-92162C893B68}"/>
    <hyperlink ref="G1178" r:id="rId4719" display="http://maps.google.com/?output=embed&amp;q=41.55180556,-70.52780556" xr:uid="{1DDCF7EA-6C73-4F7B-B013-A2AC1C5E3ED8}"/>
    <hyperlink ref="P1178" r:id="rId4720" display="http://www.usharbormaster.com/secure/AuxAidReport_new.cfm?id=26095" xr:uid="{99E9A929-317D-4731-BC41-AEAFDF5A7A5A}"/>
    <hyperlink ref="E1179" r:id="rId4721" display="http://www.usharbormaster.com/secure/auxview.cfm?recordid=26096" xr:uid="{0BE4B9C6-87EE-4375-93C9-75A1C0AFA92E}"/>
    <hyperlink ref="F1179" r:id="rId4722" display="http://maps.google.com/?output=embed&amp;q=41.55680000,-70.52660000" xr:uid="{4695C39C-ED7B-4187-BACF-08702A322FE5}"/>
    <hyperlink ref="G1179" r:id="rId4723" display="http://maps.google.com/?output=embed&amp;q=41.55680000,-70.52660000" xr:uid="{EE20B53B-A942-425D-99EC-01D37E42DEFB}"/>
    <hyperlink ref="P1179" r:id="rId4724" display="http://www.usharbormaster.com/secure/AuxAidReport_new.cfm?id=26096" xr:uid="{1A70F8CA-9747-424B-ADF9-91A50D0A1B24}"/>
    <hyperlink ref="E1180" r:id="rId4725" display="http://www.usharbormaster.com/secure/auxview.cfm?recordid=26098" xr:uid="{FD5AB409-2030-423C-82A5-4C2B4A7A5A4B}"/>
    <hyperlink ref="F1180" r:id="rId4726" display="http://maps.google.com/?output=embed&amp;q=41.56013889,-70.52527778" xr:uid="{48362BBD-4D6C-4DF3-BDF6-138B771E1A48}"/>
    <hyperlink ref="G1180" r:id="rId4727" display="http://maps.google.com/?output=embed&amp;q=41.56013889,-70.52527778" xr:uid="{006464EF-BC0B-4E6D-B8CC-0B9CC1E6369E}"/>
    <hyperlink ref="P1180" r:id="rId4728" display="http://www.usharbormaster.com/secure/AuxAidReport_new.cfm?id=26098" xr:uid="{B8983D33-FBAA-44A3-BA48-BBB0031D2C67}"/>
    <hyperlink ref="E1181" r:id="rId4729" display="http://www.usharbormaster.com/secure/auxview.cfm?recordid=26099" xr:uid="{5DB5C91F-73D1-465B-BBB1-05AD2EAFCEE8}"/>
    <hyperlink ref="F1181" r:id="rId4730" display="http://maps.google.com/?output=embed&amp;q=41.56000000,-70.52444444" xr:uid="{8E8CF3DD-54B7-43C1-BAB6-88542DAF77AD}"/>
    <hyperlink ref="G1181" r:id="rId4731" display="http://maps.google.com/?output=embed&amp;q=41.56000000,-70.52444444" xr:uid="{1650B572-7A87-4E9A-9D61-2B4ADC70074F}"/>
    <hyperlink ref="P1181" r:id="rId4732" display="http://www.usharbormaster.com/secure/AuxAidReport_new.cfm?id=26099" xr:uid="{CBEFD384-897E-4E9C-9645-A9CE589FEF19}"/>
    <hyperlink ref="E1182" r:id="rId4733" display="http://www.usharbormaster.com/secure/auxview.cfm?recordid=26100" xr:uid="{53B069A0-9DC5-479D-A7B3-6627146AF1DA}"/>
    <hyperlink ref="F1182" r:id="rId4734" display="http://maps.google.com/?output=embed&amp;q=41.56380556,-70.52469444" xr:uid="{ACFFB09A-D009-43F6-9543-CBF8458BD42F}"/>
    <hyperlink ref="G1182" r:id="rId4735" display="http://maps.google.com/?output=embed&amp;q=41.56380556,-70.52469444" xr:uid="{60AB0D48-AFB0-49E3-ADC3-D816BF1E24D3}"/>
    <hyperlink ref="P1182" r:id="rId4736" display="http://www.usharbormaster.com/secure/AuxAidReport_new.cfm?id=26100" xr:uid="{B5153A92-19BC-47D0-8DBA-A3A82E2371DF}"/>
    <hyperlink ref="E1183" r:id="rId4737" display="http://www.usharbormaster.com/secure/auxview.cfm?recordid=25844" xr:uid="{90B41BA2-664B-467D-9084-A6AD6517B90E}"/>
    <hyperlink ref="F1183" r:id="rId4738" display="http://maps.google.com/?output=embed&amp;q=41.56760000,-70.52408333" xr:uid="{EC6D52E7-6E53-4D10-86DA-2A83BD01B229}"/>
    <hyperlink ref="G1183" r:id="rId4739" display="http://maps.google.com/?output=embed&amp;q=41.56760000,-70.52408333" xr:uid="{46336A29-D3F9-4159-88C6-8238F84CF70F}"/>
    <hyperlink ref="P1183" r:id="rId4740" display="http://www.usharbormaster.com/secure/AuxAidReport_new.cfm?id=25844" xr:uid="{D4CE0793-BD9A-4B45-A866-400A82DB90A0}"/>
    <hyperlink ref="E1184" r:id="rId4741" display="http://www.usharbormaster.com/secure/auxview.cfm?recordid=24093" xr:uid="{0FF10C26-3412-46E4-B716-0741B3C2B8BD}"/>
    <hyperlink ref="F1184" r:id="rId4742" display="http://maps.google.com/?output=embed&amp;q=41.54500000,-70.53011111" xr:uid="{758E741B-9ED0-431D-BA2B-2A5B597E2351}"/>
    <hyperlink ref="G1184" r:id="rId4743" display="http://maps.google.com/?output=embed&amp;q=41.54500000,-70.53011111" xr:uid="{F3B31181-3AB5-4F92-963C-3D377F79DEB5}"/>
    <hyperlink ref="P1184" r:id="rId4744" display="http://www.usharbormaster.com/secure/AuxAidReport_new.cfm?id=24093" xr:uid="{81BCE24C-0622-422A-B9CE-E492BC518394}"/>
    <hyperlink ref="E1185" r:id="rId4745" display="http://www.usharbormaster.com/secure/auxview.cfm?recordid=27277" xr:uid="{BA2F6CD4-ADCC-4A7A-881A-7F83284C60BF}"/>
    <hyperlink ref="F1185" r:id="rId4746" display="http://maps.google.com/?output=embed&amp;q=41.55169167,-70.52816667" xr:uid="{0BA25B78-6131-433E-AE84-931665B47D65}"/>
    <hyperlink ref="G1185" r:id="rId4747" display="http://maps.google.com/?output=embed&amp;q=41.55169167,-70.52816667" xr:uid="{A4068F36-4DE2-416B-AD63-447E030C426A}"/>
    <hyperlink ref="P1185" r:id="rId4748" display="http://www.usharbormaster.com/secure/AuxAidReport_new.cfm?id=27277" xr:uid="{DF3A2F9B-7B91-4978-8F52-A6624754C804}"/>
    <hyperlink ref="E1186" r:id="rId4749" display="http://www.usharbormaster.com/secure/auxview.cfm?recordid=26097" xr:uid="{B7EE21C0-F1FB-44DB-8CB5-828D3E5A4C3A}"/>
    <hyperlink ref="F1186" r:id="rId4750" display="http://maps.google.com/?output=embed&amp;q=41.55672222,-70.52586111" xr:uid="{BE398748-2604-4B4A-9A26-058942385BEE}"/>
    <hyperlink ref="G1186" r:id="rId4751" display="http://maps.google.com/?output=embed&amp;q=41.55672222,-70.52586111" xr:uid="{EEBA81E2-2CE5-4988-BED2-CF264C8D6C8A}"/>
    <hyperlink ref="P1186" r:id="rId4752" display="http://www.usharbormaster.com/secure/AuxAidReport_new.cfm?id=26097" xr:uid="{A4464063-A307-4134-BFFB-A42472AAE64D}"/>
    <hyperlink ref="E1187" r:id="rId4753" display="http://www.usharbormaster.com/secure/auxview.cfm?recordid=42678" xr:uid="{27A43E35-D7E3-4765-BDE0-E87DA0931376}"/>
    <hyperlink ref="F1187" r:id="rId4754" display="http://maps.google.com/?output=embed&amp;q=41.55198333,-70.52615000" xr:uid="{908A5268-20A6-4E45-B9E0-A4ACFE0441E9}"/>
    <hyperlink ref="G1187" r:id="rId4755" display="http://maps.google.com/?output=embed&amp;q=41.55198333,-70.52615000" xr:uid="{D6CF50C3-ACBF-437D-9788-D6DCA1885171}"/>
    <hyperlink ref="P1187" r:id="rId4756" display="http://www.usharbormaster.com/secure/AuxAidReport_new.cfm?id=42678" xr:uid="{D88A6F05-4013-4637-B021-EFED1D3FC5D5}"/>
    <hyperlink ref="E1188" r:id="rId4757" display="http://www.usharbormaster.com/secure/auxview.cfm?recordid=42679" xr:uid="{7A7CABAC-EFAB-4798-9CBC-29AE10B8BBED}"/>
    <hyperlink ref="F1188" r:id="rId4758" display="http://maps.google.com/?output=embed&amp;q=41.55325000,-70.52495167" xr:uid="{51B776E8-5277-4511-AACF-5BCB0684F210}"/>
    <hyperlink ref="G1188" r:id="rId4759" display="http://maps.google.com/?output=embed&amp;q=41.55325000,-70.52495167" xr:uid="{F7FA3046-F9D0-40D3-91D0-546E74F9B3DC}"/>
    <hyperlink ref="P1188" r:id="rId4760" display="http://www.usharbormaster.com/secure/AuxAidReport_new.cfm?id=42679" xr:uid="{682A2AEF-77FD-45A6-9CD9-BA6FCD6317C7}"/>
    <hyperlink ref="E1189" r:id="rId4761" display="http://www.usharbormaster.com/secure/auxview.cfm?recordid=25845" xr:uid="{3572F50C-9FB6-42E1-9BB8-692F12988B2A}"/>
    <hyperlink ref="F1189" r:id="rId4762" display="http://maps.google.com/?output=embed&amp;q=41.55777778,-70.52611111" xr:uid="{06D61309-9C9D-4DE8-9E85-047F47741D37}"/>
    <hyperlink ref="G1189" r:id="rId4763" display="http://maps.google.com/?output=embed&amp;q=41.55777778,-70.52611111" xr:uid="{2D9AB215-58DD-41A2-8695-7F77C1B2125E}"/>
    <hyperlink ref="P1189" r:id="rId4764" display="http://www.usharbormaster.com/secure/AuxAidReport_new.cfm?id=25845" xr:uid="{52702E38-DA4C-4581-8A77-DC1D22603B69}"/>
    <hyperlink ref="E1190" r:id="rId4765" display="http://www.usharbormaster.com/secure/auxview.cfm?recordid=15642" xr:uid="{11033718-0971-4659-A4EF-ABCD7B463611}"/>
    <hyperlink ref="F1190" r:id="rId4766" display="http://maps.google.com/?output=embed&amp;q=41.54563889,-70.53061111" xr:uid="{42E2AD0D-EAA5-45A2-AF97-19FD55087691}"/>
    <hyperlink ref="G1190" r:id="rId4767" display="http://maps.google.com/?output=embed&amp;q=41.54563889,-70.53061111" xr:uid="{8E663CDD-18B4-4ADC-8080-14E1A218A652}"/>
    <hyperlink ref="P1190" r:id="rId4768" display="http://www.usharbormaster.com/secure/AuxAidReport_new.cfm?id=15642" xr:uid="{63599E3A-3BBD-417A-A1CD-FA7A4BB0D03E}"/>
    <hyperlink ref="E1191" r:id="rId4769" display="http://www.usharbormaster.com/secure/auxview.cfm?recordid=30766" xr:uid="{5556CB48-D694-4A01-947D-16987608270D}"/>
    <hyperlink ref="F1191" r:id="rId4770" display="http://maps.google.com/?output=embed&amp;q=41.65450000,-70.63083333" xr:uid="{9CD34042-6D5F-47C4-B465-C5A4E917F35B}"/>
    <hyperlink ref="G1191" r:id="rId4771" display="http://maps.google.com/?output=embed&amp;q=41.65450000,-70.63083333" xr:uid="{68851A7B-F69C-4AEB-BB7A-BAD4296B5932}"/>
    <hyperlink ref="P1191" r:id="rId4772" display="http://www.usharbormaster.com/secure/AuxAidReport_new.cfm?id=30766" xr:uid="{26E1F948-EB8B-4D12-9F80-35565FD6D18F}"/>
    <hyperlink ref="E1192" r:id="rId4773" display="http://www.usharbormaster.com/secure/auxview.cfm?recordid=30767" xr:uid="{F3E3FF78-3A7C-4A10-B017-9C1FB8FF8DC3}"/>
    <hyperlink ref="F1192" r:id="rId4774" display="http://maps.google.com/?output=embed&amp;q=41.65405833,-70.62959167" xr:uid="{84A1BF5F-1986-44FE-A331-00E342D244D6}"/>
    <hyperlink ref="G1192" r:id="rId4775" display="http://maps.google.com/?output=embed&amp;q=41.65405833,-70.62959167" xr:uid="{E83FE781-4386-4496-B9CC-95D8DEE380C0}"/>
    <hyperlink ref="P1192" r:id="rId4776" display="http://www.usharbormaster.com/secure/AuxAidReport_new.cfm?id=30767" xr:uid="{A92313F5-7E28-4288-8D02-4293D879C616}"/>
    <hyperlink ref="E1193" r:id="rId4777" display="http://www.usharbormaster.com/secure/auxview.cfm?recordid=30768" xr:uid="{73874060-C080-447D-83CE-D53F566DA2BE}"/>
    <hyperlink ref="F1193" r:id="rId4778" display="http://maps.google.com/?output=embed&amp;q=41.65305000,-70.63025000" xr:uid="{9829948F-8753-4C09-BA0F-6F183598F610}"/>
    <hyperlink ref="G1193" r:id="rId4779" display="http://maps.google.com/?output=embed&amp;q=41.65305000,-70.63025000" xr:uid="{F7F8D2A6-73F9-4457-97FE-B54AC9FBB3D8}"/>
    <hyperlink ref="P1193" r:id="rId4780" display="http://www.usharbormaster.com/secure/AuxAidReport_new.cfm?id=30768" xr:uid="{900F5D54-923A-45F2-8CE5-84DFEB46BABE}"/>
    <hyperlink ref="E1194" r:id="rId4781" display="http://www.usharbormaster.com/secure/auxview.cfm?recordid=30769" xr:uid="{36DF7185-D7CC-4B8A-8327-14ECE8CB14AB}"/>
    <hyperlink ref="F1194" r:id="rId4782" display="http://maps.google.com/?output=embed&amp;q=41.65326667,-70.62928333" xr:uid="{607E660B-EC47-4B09-A51A-3A21F26575B6}"/>
    <hyperlink ref="G1194" r:id="rId4783" display="http://maps.google.com/?output=embed&amp;q=41.65326667,-70.62928333" xr:uid="{15E1B8C7-54C2-4DDA-BE26-3A6E0DFD5897}"/>
    <hyperlink ref="P1194" r:id="rId4784" display="http://www.usharbormaster.com/secure/AuxAidReport_new.cfm?id=30769" xr:uid="{A8DB2331-2FE5-4993-A8B3-470A17AFE994}"/>
    <hyperlink ref="E1195" r:id="rId4785" display="http://www.usharbormaster.com/secure/auxview.cfm?recordid=36698" xr:uid="{8E516FC3-8548-40D1-8025-C6754407CD89}"/>
    <hyperlink ref="F1195" r:id="rId4786" display="http://maps.google.com/?output=embed&amp;q=41.65344722,-70.63449444" xr:uid="{B5CF6234-B4D9-416C-9F17-FB513A52B77C}"/>
    <hyperlink ref="G1195" r:id="rId4787" display="http://maps.google.com/?output=embed&amp;q=41.65344722,-70.63449444" xr:uid="{1041E5AE-3B2B-4BB0-B8B8-7D38279E09C7}"/>
    <hyperlink ref="P1195" r:id="rId4788" display="http://www.usharbormaster.com/secure/AuxAidReport_new.cfm?id=36698" xr:uid="{2366975B-9847-4C61-9D44-FC2197688915}"/>
    <hyperlink ref="E1196" r:id="rId4789" display="http://www.usharbormaster.com/secure/auxview.cfm?recordid=36699" xr:uid="{ECC3B36F-4F3A-4417-AD54-75A20D515CEE}"/>
    <hyperlink ref="F1196" r:id="rId4790" display="http://maps.google.com/?output=embed&amp;q=41.65527778,-70.63125556" xr:uid="{1AABA9A2-331A-4971-9C39-0FEA7CFE303E}"/>
    <hyperlink ref="G1196" r:id="rId4791" display="http://maps.google.com/?output=embed&amp;q=41.65527778,-70.63125556" xr:uid="{55A809F5-01F7-48C3-A2DC-49347730EDF8}"/>
    <hyperlink ref="P1196" r:id="rId4792" display="http://www.usharbormaster.com/secure/AuxAidReport_new.cfm?id=36699" xr:uid="{E1EB7E4C-9E5B-466C-B6B2-2E865B7EEABC}"/>
    <hyperlink ref="E1197" r:id="rId4793" display="http://www.usharbormaster.com/secure/auxview.cfm?recordid=36700" xr:uid="{862796AC-068D-4887-B0EC-8C9531720587}"/>
    <hyperlink ref="F1197" r:id="rId4794" display="http://maps.google.com/?output=embed&amp;q=41.65357778,-70.63459167" xr:uid="{737A3098-8598-4798-B1E4-56B424CE6CD8}"/>
    <hyperlink ref="G1197" r:id="rId4795" display="http://maps.google.com/?output=embed&amp;q=41.65357778,-70.63459167" xr:uid="{3279CE9D-1F37-4DBE-8F13-A9B11F63AB11}"/>
    <hyperlink ref="P1197" r:id="rId4796" display="http://www.usharbormaster.com/secure/AuxAidReport_new.cfm?id=36700" xr:uid="{25730880-733F-4E4D-BB4E-969B400941AB}"/>
    <hyperlink ref="E1198" r:id="rId4797" display="http://www.usharbormaster.com/secure/auxview.cfm?recordid=29125" xr:uid="{40548EC4-5CE5-4229-A9FA-3ED8080DB3F2}"/>
    <hyperlink ref="F1198" r:id="rId4798" display="http://maps.google.com/?output=embed&amp;q=41.74875000,-70.70481667" xr:uid="{DEA794D4-0022-46A2-A319-87022120D325}"/>
    <hyperlink ref="G1198" r:id="rId4799" display="http://maps.google.com/?output=embed&amp;q=41.74875000,-70.70481667" xr:uid="{38F20812-688F-47E9-9080-4959E03678CE}"/>
    <hyperlink ref="P1198" r:id="rId4800" display="http://www.usharbormaster.com/secure/AuxAidReport_new.cfm?id=29125" xr:uid="{ED51957A-FBD7-4591-85C6-0A6F980ADC07}"/>
    <hyperlink ref="E1199" r:id="rId4801" display="http://www.usharbormaster.com/secure/auxview.cfm?recordid=29127" xr:uid="{73CCED39-03B7-4384-9FDF-2D15691AB6E5}"/>
    <hyperlink ref="F1199" r:id="rId4802" display="http://maps.google.com/?output=embed&amp;q=41.73980000,-70.70863333" xr:uid="{2B6CF702-33A3-499B-9C29-0FDAC42CDBBA}"/>
    <hyperlink ref="G1199" r:id="rId4803" display="http://maps.google.com/?output=embed&amp;q=41.73980000,-70.70863333" xr:uid="{F90E6BFE-B451-45FD-B51C-169A03E5F75B}"/>
    <hyperlink ref="P1199" r:id="rId4804" display="http://www.usharbormaster.com/secure/AuxAidReport_new.cfm?id=29127" xr:uid="{57594877-FA45-4E7E-B159-563FDB107FF2}"/>
    <hyperlink ref="E1200" r:id="rId4805" display="http://www.usharbormaster.com/secure/auxview.cfm?recordid=29191" xr:uid="{1981CA47-0854-4148-AFD0-0901F4F8BDE3}"/>
    <hyperlink ref="F1200" r:id="rId4806" display="http://maps.google.com/?output=embed&amp;q=41.72186111,-70.72408333" xr:uid="{B53647A5-C1F7-431B-9A59-503D02999F1B}"/>
    <hyperlink ref="G1200" r:id="rId4807" display="http://maps.google.com/?output=embed&amp;q=41.72186111,-70.72408333" xr:uid="{15D7EB73-A399-4099-BAAF-D1BECEEB883B}"/>
    <hyperlink ref="P1200" r:id="rId4808" display="http://www.usharbormaster.com/secure/AuxAidReport_new.cfm?id=29191" xr:uid="{8047DA43-E3CE-4AF6-811D-C8DB0F934DEF}"/>
    <hyperlink ref="E1201" r:id="rId4809" display="http://www.usharbormaster.com/secure/auxview.cfm?recordid=28707" xr:uid="{3FEDE12E-09B3-4F48-B576-0C4A5472BF65}"/>
    <hyperlink ref="F1201" r:id="rId4810" display="http://maps.google.com/?output=embed&amp;q=41.65144444,-70.19530556" xr:uid="{60EAA8D0-3035-4FDC-B02D-D76A9AC89D62}"/>
    <hyperlink ref="G1201" r:id="rId4811" display="http://maps.google.com/?output=embed&amp;q=41.65144444,-70.19530556" xr:uid="{19FF3923-77FF-4207-9CA0-D2F600EB9BCF}"/>
    <hyperlink ref="P1201" r:id="rId4812" display="http://www.usharbormaster.com/secure/AuxAidReport_new.cfm?id=28707" xr:uid="{76CB68F3-82DA-44E8-A367-2B1FD8A683E3}"/>
    <hyperlink ref="E1202" r:id="rId4813" display="http://www.usharbormaster.com/secure/auxview.cfm?recordid=28583" xr:uid="{5062A195-72F2-4D86-9F86-D3FDCC2D5CEA}"/>
    <hyperlink ref="F1202" r:id="rId4814" display="http://maps.google.com/?output=embed&amp;q=41.65122222,-70.19469444" xr:uid="{A6BF7D36-4F8E-403E-AE8C-BBBA1E9D76A2}"/>
    <hyperlink ref="G1202" r:id="rId4815" display="http://maps.google.com/?output=embed&amp;q=41.65122222,-70.19469444" xr:uid="{D2CF0D49-4C41-4B84-8EDB-5054DC061E58}"/>
    <hyperlink ref="P1202" r:id="rId4816" display="http://www.usharbormaster.com/secure/AuxAidReport_new.cfm?id=28583" xr:uid="{119AFCEA-62B2-4705-A99F-62F44D10A5FB}"/>
    <hyperlink ref="E1203" r:id="rId4817" display="http://www.usharbormaster.com/secure/auxview.cfm?recordid=28584" xr:uid="{F677DC2D-196F-466F-B78B-5F84370823E3}"/>
    <hyperlink ref="F1203" r:id="rId4818" display="http://maps.google.com/?output=embed&amp;q=41.65263889,-70.19166667" xr:uid="{8F627A38-998A-4825-B726-0F0AC2CAB13C}"/>
    <hyperlink ref="G1203" r:id="rId4819" display="http://maps.google.com/?output=embed&amp;q=41.65263889,-70.19166667" xr:uid="{E9458227-1557-486E-95AD-871732DDDAF0}"/>
    <hyperlink ref="P1203" r:id="rId4820" display="http://www.usharbormaster.com/secure/AuxAidReport_new.cfm?id=28584" xr:uid="{954A36A9-C10F-4EB8-A250-1DBD9C3D300B}"/>
    <hyperlink ref="E1204" r:id="rId4821" display="http://www.usharbormaster.com/secure/auxview.cfm?recordid=28585" xr:uid="{5FB6AA31-1001-44D2-AC78-3380C804B970}"/>
    <hyperlink ref="F1204" r:id="rId4822" display="http://maps.google.com/?output=embed&amp;q=41.65408333,-70.18877778" xr:uid="{DB7C2561-5352-415F-9131-2BE78420FAEF}"/>
    <hyperlink ref="G1204" r:id="rId4823" display="http://maps.google.com/?output=embed&amp;q=41.65408333,-70.18877778" xr:uid="{7FD61056-72AC-4FD4-B44F-DA58866D20A6}"/>
    <hyperlink ref="P1204" r:id="rId4824" display="http://www.usharbormaster.com/secure/AuxAidReport_new.cfm?id=28585" xr:uid="{44D844AD-FD33-42AC-84F6-255F23F82F39}"/>
    <hyperlink ref="E1205" r:id="rId4825" display="http://www.usharbormaster.com/secure/auxview.cfm?recordid=28587" xr:uid="{0EA82CE2-3B12-437E-B8F6-2B55F4937D1B}"/>
    <hyperlink ref="F1205" r:id="rId4826" display="http://maps.google.com/?output=embed&amp;q=41.65372222,-70.18777778" xr:uid="{065C9FD7-C160-4E34-82B3-71DDAD083E56}"/>
    <hyperlink ref="G1205" r:id="rId4827" display="http://maps.google.com/?output=embed&amp;q=41.65372222,-70.18777778" xr:uid="{C5B61FE0-D0F9-4096-B812-AB72E3231C45}"/>
    <hyperlink ref="P1205" r:id="rId4828" display="http://www.usharbormaster.com/secure/AuxAidReport_new.cfm?id=28587" xr:uid="{BAA227C9-2B94-4274-8AAF-E520FC800AD3}"/>
    <hyperlink ref="E1206" r:id="rId4829" display="http://www.usharbormaster.com/secure/auxview.cfm?recordid=28588" xr:uid="{B000E086-CF5D-48DE-A3BD-253D5B5B30B4}"/>
    <hyperlink ref="F1206" r:id="rId4830" display="http://maps.google.com/?output=embed&amp;q=41.65311111,-70.18475000" xr:uid="{3C53760A-0350-4EA8-B8AE-67C011E2F674}"/>
    <hyperlink ref="G1206" r:id="rId4831" display="http://maps.google.com/?output=embed&amp;q=41.65311111,-70.18475000" xr:uid="{271362DB-66C9-47F7-8BFF-EE48B737C16C}"/>
    <hyperlink ref="P1206" r:id="rId4832" display="http://www.usharbormaster.com/secure/AuxAidReport_new.cfm?id=28588" xr:uid="{3C909594-6D06-4FF2-84FD-06BF9D30E0A3}"/>
    <hyperlink ref="E1207" r:id="rId4833" display="http://www.usharbormaster.com/secure/auxview.cfm?recordid=28589" xr:uid="{63CA7FA3-4E54-4B48-B61E-9A20304552A0}"/>
    <hyperlink ref="F1207" r:id="rId4834" display="http://maps.google.com/?output=embed&amp;q=41.65297222,-70.18602778" xr:uid="{01D475D8-BFC7-47F5-A5B8-C547961DC71B}"/>
    <hyperlink ref="G1207" r:id="rId4835" display="http://maps.google.com/?output=embed&amp;q=41.65297222,-70.18602778" xr:uid="{17B682D6-5678-4798-8CD3-B395B018232F}"/>
    <hyperlink ref="P1207" r:id="rId4836" display="http://www.usharbormaster.com/secure/AuxAidReport_new.cfm?id=28589" xr:uid="{CC3A4E86-95D6-4CAC-96F1-8D0094C292B8}"/>
    <hyperlink ref="E1208" r:id="rId4837" display="http://www.usharbormaster.com/secure/auxview.cfm?recordid=28708" xr:uid="{7A2BCD85-4612-44C3-9414-677218FCD5DF}"/>
    <hyperlink ref="F1208" r:id="rId4838" display="http://maps.google.com/?output=embed&amp;q=41.65388889,-70.18336111" xr:uid="{AB407A96-8E1D-491E-8D66-C200A61DD072}"/>
    <hyperlink ref="G1208" r:id="rId4839" display="http://maps.google.com/?output=embed&amp;q=41.65388889,-70.18336111" xr:uid="{E0967A2D-DE16-4272-88A8-B95C00ACC327}"/>
    <hyperlink ref="P1208" r:id="rId4840" display="http://www.usharbormaster.com/secure/AuxAidReport_new.cfm?id=28708" xr:uid="{613C7D2B-C75F-4F7F-81EC-C0FCA660325A}"/>
    <hyperlink ref="E1209" r:id="rId4841" display="http://www.usharbormaster.com/secure/auxview.cfm?recordid=28590" xr:uid="{1D4A0872-F1D8-4252-AAC6-07CCC6B0A9FE}"/>
    <hyperlink ref="F1209" r:id="rId4842" display="http://maps.google.com/?output=embed&amp;q=41.65427778,-70.18297222" xr:uid="{96862AC9-F701-4872-9EC8-D5469A7EACBD}"/>
    <hyperlink ref="G1209" r:id="rId4843" display="http://maps.google.com/?output=embed&amp;q=41.65427778,-70.18297222" xr:uid="{672C72AB-A105-4626-8846-13F0E5BE7213}"/>
    <hyperlink ref="P1209" r:id="rId4844" display="http://www.usharbormaster.com/secure/AuxAidReport_new.cfm?id=28590" xr:uid="{24307475-0970-49D1-A145-77A1C6B3F3A9}"/>
    <hyperlink ref="E1210" r:id="rId4845" display="http://www.usharbormaster.com/secure/auxview.cfm?recordid=28586" xr:uid="{C70333C5-0259-450A-AC6B-3F85FA7A7742}"/>
    <hyperlink ref="F1210" r:id="rId4846" display="http://maps.google.com/?output=embed&amp;q=41.65452778,-70.18280556" xr:uid="{3577B3C4-F824-490E-B450-A1C8C951CE86}"/>
    <hyperlink ref="G1210" r:id="rId4847" display="http://maps.google.com/?output=embed&amp;q=41.65452778,-70.18280556" xr:uid="{C6DF0900-2EBA-4547-BA7E-D68B51BDBB28}"/>
    <hyperlink ref="P1210" r:id="rId4848" display="http://www.usharbormaster.com/secure/AuxAidReport_new.cfm?id=28586" xr:uid="{F2B9BF91-3286-40F1-B69F-6F94ECC67ACA}"/>
    <hyperlink ref="E1211" r:id="rId4849" display="http://www.usharbormaster.com/secure/auxview.cfm?recordid=28644" xr:uid="{313284E4-D50F-44BE-A6B2-2112679C6CE3}"/>
    <hyperlink ref="F1211" r:id="rId4850" display="http://maps.google.com/?output=embed&amp;q=41.92813333,-70.03368333" xr:uid="{2922FE5C-0354-42F3-9E34-B8F84ABCB53A}"/>
    <hyperlink ref="G1211" r:id="rId4851" display="http://maps.google.com/?output=embed&amp;q=41.92813333,-70.03368333" xr:uid="{DF7998E2-9B33-4005-A676-8C71C7C30458}"/>
    <hyperlink ref="P1211" r:id="rId4852" display="http://www.usharbormaster.com/secure/AuxAidReport_new.cfm?id=28644" xr:uid="{E136A244-9F39-4654-8EB8-7888FC289E74}"/>
    <hyperlink ref="E1212" r:id="rId4853" display="http://www.usharbormaster.com/secure/auxview.cfm?recordid=27506" xr:uid="{1EF23EC1-D63A-4987-B8E5-5180F5C6F1BC}"/>
    <hyperlink ref="F1212" r:id="rId4854" display="http://maps.google.com/?output=embed&amp;q=41.92500000,-70.03555556" xr:uid="{AE5471DB-9B3E-47E9-8C82-7D36B5667E80}"/>
    <hyperlink ref="G1212" r:id="rId4855" display="http://maps.google.com/?output=embed&amp;q=41.92500000,-70.03555556" xr:uid="{E86106E3-F76F-45EF-B3F2-7620D0922D37}"/>
    <hyperlink ref="P1212" r:id="rId4856" display="http://www.usharbormaster.com/secure/AuxAidReport_new.cfm?id=27506" xr:uid="{787A633D-8083-46FF-9F1E-1E56F37A2349}"/>
    <hyperlink ref="E1213" r:id="rId4857" display="http://www.usharbormaster.com/secure/auxview.cfm?recordid=28793" xr:uid="{276063A2-E2D9-459F-8442-1E825248C98D}"/>
    <hyperlink ref="F1213" r:id="rId4858" display="http://maps.google.com/?output=embed&amp;q=41.92744444,-70.03369444" xr:uid="{16F40CCC-78EB-4C8B-9C41-27B1A5EC6F4F}"/>
    <hyperlink ref="G1213" r:id="rId4859" display="http://maps.google.com/?output=embed&amp;q=41.92744444,-70.03369444" xr:uid="{478F9D6E-7B2E-431A-81D3-92C7502F9042}"/>
    <hyperlink ref="P1213" r:id="rId4860" display="http://www.usharbormaster.com/secure/AuxAidReport_new.cfm?id=28793" xr:uid="{1D65214B-D71D-46B5-9D71-43883799061B}"/>
    <hyperlink ref="E1214" r:id="rId4861" display="http://www.usharbormaster.com/secure/auxview.cfm?recordid=26549" xr:uid="{481096B7-DDD4-4B5D-BC8F-F064145669EC}"/>
    <hyperlink ref="F1214" r:id="rId4862" display="http://maps.google.com/?output=embed&amp;q=41.60372222,-70.40091667" xr:uid="{07F53B52-7442-469D-A7F7-A09EEE243F71}"/>
    <hyperlink ref="G1214" r:id="rId4863" display="http://maps.google.com/?output=embed&amp;q=41.60372222,-70.40091667" xr:uid="{D95B706F-14B7-42AA-85FA-37F641BA82F9}"/>
    <hyperlink ref="P1214" r:id="rId4864" display="http://www.usharbormaster.com/secure/AuxAidReport_new.cfm?id=26549" xr:uid="{9833D9E7-180C-4122-86CE-86189D1F7D71}"/>
    <hyperlink ref="E1215" r:id="rId4865" display="http://www.usharbormaster.com/secure/auxview.cfm?recordid=26545" xr:uid="{72ADA033-7FCC-4C6F-B8A3-EB02A96A21E7}"/>
    <hyperlink ref="F1215" r:id="rId4866" display="http://maps.google.com/?output=embed&amp;q=41.60038889,-70.40225000" xr:uid="{31A482A2-BE0C-4AB4-95E0-C58E26634B2C}"/>
    <hyperlink ref="G1215" r:id="rId4867" display="http://maps.google.com/?output=embed&amp;q=41.60038889,-70.40225000" xr:uid="{B106F485-0659-4F26-8859-09A7DE0B0D7E}"/>
    <hyperlink ref="P1215" r:id="rId4868" display="http://www.usharbormaster.com/secure/AuxAidReport_new.cfm?id=26545" xr:uid="{9C2ACC40-2207-4317-B478-3E3CECB93B42}"/>
    <hyperlink ref="E1216" r:id="rId4869" display="http://www.usharbormaster.com/secure/auxview.cfm?recordid=26546" xr:uid="{AD22FD13-F2A2-410D-B28C-71365800C3F4}"/>
    <hyperlink ref="F1216" r:id="rId4870" display="http://maps.google.com/?output=embed&amp;q=41.60113889,-70.40227778" xr:uid="{C9D65681-99CC-4882-93A6-382BCDFE028D}"/>
    <hyperlink ref="G1216" r:id="rId4871" display="http://maps.google.com/?output=embed&amp;q=41.60113889,-70.40227778" xr:uid="{0A21C209-6ECF-4449-A646-E60877A985AA}"/>
    <hyperlink ref="P1216" r:id="rId4872" display="http://www.usharbormaster.com/secure/AuxAidReport_new.cfm?id=26546" xr:uid="{6E48E63F-5A7C-4B47-9B48-047ED155344D}"/>
    <hyperlink ref="E1217" r:id="rId4873" display="http://www.usharbormaster.com/secure/auxview.cfm?recordid=26547" xr:uid="{BD2A8E07-095A-4F7B-AEC4-4919646D46C9}"/>
    <hyperlink ref="F1217" r:id="rId4874" display="http://maps.google.com/?output=embed&amp;q=41.60186667,-70.40111667" xr:uid="{C9CC9997-ADA9-4617-AED3-972E82881FDF}"/>
    <hyperlink ref="G1217" r:id="rId4875" display="http://maps.google.com/?output=embed&amp;q=41.60186667,-70.40111667" xr:uid="{1442C9C4-B0A7-4A49-AA80-CA9B32859E88}"/>
    <hyperlink ref="P1217" r:id="rId4876" display="http://www.usharbormaster.com/secure/AuxAidReport_new.cfm?id=26547" xr:uid="{D381E284-3F2F-4CE6-8D04-1BB097ED7052}"/>
    <hyperlink ref="E1218" r:id="rId4877" display="http://www.usharbormaster.com/secure/auxview.cfm?recordid=26548" xr:uid="{B2907AD0-8991-4F54-9ED4-C98FB8E3CF60}"/>
    <hyperlink ref="F1218" r:id="rId4878" display="http://maps.google.com/?output=embed&amp;q=41.60253889,-70.40250000" xr:uid="{90EE1873-B59A-4169-8614-30B450DA9479}"/>
    <hyperlink ref="G1218" r:id="rId4879" display="http://maps.google.com/?output=embed&amp;q=41.60253889,-70.40250000" xr:uid="{9FCF81A0-BD47-4BF7-A0EC-BA3E502BBF42}"/>
    <hyperlink ref="P1218" r:id="rId4880" display="http://www.usharbormaster.com/secure/AuxAidReport_new.cfm?id=26548" xr:uid="{835E8FBB-9C9C-4991-8B3E-6A5358FAC0A1}"/>
    <hyperlink ref="E1219" r:id="rId4881" display="http://www.usharbormaster.com/secure/auxview.cfm?recordid=24120" xr:uid="{308DB59E-4B60-4B58-A5A1-EEF523687704}"/>
    <hyperlink ref="F1219" r:id="rId4882" display="http://maps.google.com/?output=embed&amp;q=41.60559417,-70.40075556" xr:uid="{C4E0B6C1-7BE2-4159-8C6B-69BFCB8CE3DE}"/>
    <hyperlink ref="G1219" r:id="rId4883" display="http://maps.google.com/?output=embed&amp;q=41.60559417,-70.40075556" xr:uid="{40CEACCE-2AB1-4657-9951-3B7AB9DACC27}"/>
    <hyperlink ref="P1219" r:id="rId4884" display="http://www.usharbormaster.com/secure/AuxAidReport_new.cfm?id=24120" xr:uid="{D456EFF1-52A7-47DC-B577-335DEB5193F7}"/>
    <hyperlink ref="E1220" r:id="rId4885" display="http://www.usharbormaster.com/secure/auxview.cfm?recordid=26774" xr:uid="{12BD188F-E74A-4947-874C-2717BEEC07A8}"/>
    <hyperlink ref="F1220" r:id="rId4886" display="http://maps.google.com/?output=embed&amp;q=41.60026667,-70.40123333" xr:uid="{8DF6EB51-519A-4EC2-9E1D-2C23283581C0}"/>
    <hyperlink ref="G1220" r:id="rId4887" display="http://maps.google.com/?output=embed&amp;q=41.60026667,-70.40123333" xr:uid="{7AF090D6-11D8-4BDF-8B5C-4A0800D3DB99}"/>
    <hyperlink ref="P1220" r:id="rId4888" display="http://www.usharbormaster.com/secure/AuxAidReport_new.cfm?id=26774" xr:uid="{547AC7D9-A342-4D2B-9BB0-181F0FE9B156}"/>
    <hyperlink ref="E1221" r:id="rId4889" display="http://www.usharbormaster.com/secure/auxview.cfm?recordid=41347" xr:uid="{367F5032-B023-4026-A74D-BE3B8AB06A63}"/>
    <hyperlink ref="F1221" r:id="rId4890" display="http://maps.google.com/?output=embed&amp;q=41.60550000,-70.40165000" xr:uid="{36C250EF-0522-48FB-9BED-FA1FDF34C933}"/>
    <hyperlink ref="G1221" r:id="rId4891" display="http://maps.google.com/?output=embed&amp;q=41.60550000,-70.40165000" xr:uid="{B6A10375-3F2C-4303-B261-F5236C5D1588}"/>
    <hyperlink ref="P1221" r:id="rId4892" display="http://www.usharbormaster.com/secure/AuxAidReport_new.cfm?id=41347" xr:uid="{6161B566-5F0D-4390-AF2C-B6A7D493EC99}"/>
    <hyperlink ref="E1222" r:id="rId4893" display="http://www.usharbormaster.com/secure/auxview.cfm?recordid=26550" xr:uid="{7BC3D93E-BFD0-412D-80CC-0F4453410F7F}"/>
    <hyperlink ref="F1222" r:id="rId4894" display="http://maps.google.com/?output=embed&amp;q=41.61080556,-70.40083333" xr:uid="{214F842A-89BD-40F8-B392-16F3A70701A4}"/>
    <hyperlink ref="G1222" r:id="rId4895" display="http://maps.google.com/?output=embed&amp;q=41.61080556,-70.40083333" xr:uid="{8B73534B-0187-4939-BC5A-D1E4ACCF3799}"/>
    <hyperlink ref="P1222" r:id="rId4896" display="http://www.usharbormaster.com/secure/AuxAidReport_new.cfm?id=26550" xr:uid="{73D8860A-318C-45E7-9453-0056321E41B7}"/>
    <hyperlink ref="E1223" r:id="rId4897" display="http://www.usharbormaster.com/secure/auxview.cfm?recordid=26559" xr:uid="{CEBC901C-7E1D-41DC-9CA9-EE4F5212558F}"/>
    <hyperlink ref="F1223" r:id="rId4898" display="http://maps.google.com/?output=embed&amp;q=41.61669444,-70.40064167" xr:uid="{5698ED0B-E11E-457F-BC7C-9AE6817E43E5}"/>
    <hyperlink ref="G1223" r:id="rId4899" display="http://maps.google.com/?output=embed&amp;q=41.61669444,-70.40064167" xr:uid="{A6B29A95-82B7-4B7E-8D66-3BE894C6FFC5}"/>
    <hyperlink ref="P1223" r:id="rId4900" display="http://www.usharbormaster.com/secure/AuxAidReport_new.cfm?id=26559" xr:uid="{A5023157-5B5C-442F-998D-4746F9D04094}"/>
    <hyperlink ref="E1224" r:id="rId4901" display="http://www.usharbormaster.com/secure/auxview.cfm?recordid=26560" xr:uid="{6788DC50-1D5F-4DA2-B187-F9F160EE16AC}"/>
    <hyperlink ref="F1224" r:id="rId4902" display="http://maps.google.com/?output=embed&amp;q=41.61813889,-70.40066667" xr:uid="{5E6C5FB5-4539-4B28-B2F0-2B25DDDF6473}"/>
    <hyperlink ref="G1224" r:id="rId4903" display="http://maps.google.com/?output=embed&amp;q=41.61813889,-70.40066667" xr:uid="{33F18022-D767-469C-87C7-86C0AB6CD2E5}"/>
    <hyperlink ref="P1224" r:id="rId4904" display="http://www.usharbormaster.com/secure/AuxAidReport_new.cfm?id=26560" xr:uid="{1B1EB2DC-247D-4AD6-9D50-3416EDECC84E}"/>
    <hyperlink ref="E1225" r:id="rId4905" display="http://www.usharbormaster.com/secure/auxview.cfm?recordid=26561" xr:uid="{807F3510-8D8C-4541-9CE3-1577C9689243}"/>
    <hyperlink ref="F1225" r:id="rId4906" display="http://maps.google.com/?output=embed&amp;q=41.61794444,-70.40044444" xr:uid="{118CCAAB-48F6-4802-A9B2-3592AB3ABCDE}"/>
    <hyperlink ref="G1225" r:id="rId4907" display="http://maps.google.com/?output=embed&amp;q=41.61794444,-70.40044444" xr:uid="{31E01FC2-AA14-4F21-9B61-B4671623512E}"/>
    <hyperlink ref="P1225" r:id="rId4908" display="http://www.usharbormaster.com/secure/AuxAidReport_new.cfm?id=26561" xr:uid="{F58DB957-571F-4058-A635-D06D08E395BC}"/>
    <hyperlink ref="E1226" r:id="rId4909" display="http://www.usharbormaster.com/secure/auxview.cfm?recordid=26562" xr:uid="{74EBE382-C082-4558-9F1B-ED7F5A05BF1D}"/>
    <hyperlink ref="F1226" r:id="rId4910" display="http://maps.google.com/?output=embed&amp;q=41.61875000,-70.40002778" xr:uid="{87580228-7ADD-4F66-820E-DDC5A0EB23D5}"/>
    <hyperlink ref="G1226" r:id="rId4911" display="http://maps.google.com/?output=embed&amp;q=41.61875000,-70.40002778" xr:uid="{8051E6E7-1187-40BB-AC15-B367FB445050}"/>
    <hyperlink ref="P1226" r:id="rId4912" display="http://www.usharbormaster.com/secure/AuxAidReport_new.cfm?id=26562" xr:uid="{F60D291F-5E25-4F53-AE04-0B0B492A9565}"/>
    <hyperlink ref="E1227" r:id="rId4913" display="http://www.usharbormaster.com/secure/auxview.cfm?recordid=26563" xr:uid="{681A7B5F-41BF-4803-B500-3B8D4BE05FA4}"/>
    <hyperlink ref="F1227" r:id="rId4914" display="http://maps.google.com/?output=embed&amp;q=41.61861111,-70.39972222" xr:uid="{3017E339-8414-473B-B6F3-34618102EB43}"/>
    <hyperlink ref="G1227" r:id="rId4915" display="http://maps.google.com/?output=embed&amp;q=41.61861111,-70.39972222" xr:uid="{C17CE22E-415A-43EC-BB0B-257395F294FA}"/>
    <hyperlink ref="P1227" r:id="rId4916" display="http://www.usharbormaster.com/secure/AuxAidReport_new.cfm?id=26563" xr:uid="{97560AFD-2E41-45CB-9F18-A27D556F3D8A}"/>
    <hyperlink ref="E1228" r:id="rId4917" display="http://www.usharbormaster.com/secure/auxview.cfm?recordid=26564" xr:uid="{9BF5A70D-4E1A-442D-A1A4-16D98D3836DA}"/>
    <hyperlink ref="F1228" r:id="rId4918" display="http://maps.google.com/?output=embed&amp;q=41.61930556,-70.39902778" xr:uid="{1A412EED-EDE6-4467-AC04-198409FFF1B0}"/>
    <hyperlink ref="G1228" r:id="rId4919" display="http://maps.google.com/?output=embed&amp;q=41.61930556,-70.39902778" xr:uid="{0F496DB1-C972-4FB2-BE0A-24B5C3C2F6E9}"/>
    <hyperlink ref="P1228" r:id="rId4920" display="http://www.usharbormaster.com/secure/AuxAidReport_new.cfm?id=26564" xr:uid="{96140BD5-29C3-4622-B942-0D2DB5D9651D}"/>
    <hyperlink ref="E1229" r:id="rId4921" display="http://www.usharbormaster.com/secure/auxview.cfm?recordid=26565" xr:uid="{8A7718C8-67BE-4C72-8A93-E47459CFC072}"/>
    <hyperlink ref="F1229" r:id="rId4922" display="http://maps.google.com/?output=embed&amp;q=41.61902778,-70.39902778" xr:uid="{CC488B6A-310E-416F-848D-F6576EB4AE15}"/>
    <hyperlink ref="G1229" r:id="rId4923" display="http://maps.google.com/?output=embed&amp;q=41.61902778,-70.39902778" xr:uid="{93CDB5DA-F8E7-4810-A60E-B12E195AEBA7}"/>
    <hyperlink ref="P1229" r:id="rId4924" display="http://www.usharbormaster.com/secure/AuxAidReport_new.cfm?id=26565" xr:uid="{5C86C249-04B2-42A6-858E-87AFE1C4334A}"/>
    <hyperlink ref="E1230" r:id="rId4925" display="http://www.usharbormaster.com/secure/auxview.cfm?recordid=26566" xr:uid="{DB75E064-1828-48C2-B718-637C9FA00AB6}"/>
    <hyperlink ref="F1230" r:id="rId4926" display="http://maps.google.com/?output=embed&amp;q=41.61936111,-70.39775000" xr:uid="{EB223419-71F9-4C24-80DB-82C47B64D53F}"/>
    <hyperlink ref="G1230" r:id="rId4927" display="http://maps.google.com/?output=embed&amp;q=41.61936111,-70.39775000" xr:uid="{F2D6164D-FEDA-4519-B2AD-4C8A333A3A76}"/>
    <hyperlink ref="P1230" r:id="rId4928" display="http://www.usharbormaster.com/secure/AuxAidReport_new.cfm?id=26566" xr:uid="{6ABD0D77-BB58-4E2F-840F-3D4CD4D74834}"/>
    <hyperlink ref="E1231" r:id="rId4929" display="http://www.usharbormaster.com/secure/auxview.cfm?recordid=26567" xr:uid="{8F3D3F26-5584-4B51-A3F8-8462191A1E2B}"/>
    <hyperlink ref="F1231" r:id="rId4930" display="http://maps.google.com/?output=embed&amp;q=41.61919444,-70.39769444" xr:uid="{CE382ADE-4B4B-4C91-B6F8-DEB89591365D}"/>
    <hyperlink ref="G1231" r:id="rId4931" display="http://maps.google.com/?output=embed&amp;q=41.61919444,-70.39769444" xr:uid="{CD1D2E47-E11F-43C3-9367-9D9AE7416D5C}"/>
    <hyperlink ref="P1231" r:id="rId4932" display="http://www.usharbormaster.com/secure/AuxAidReport_new.cfm?id=26567" xr:uid="{89723AA8-0B98-4AE9-B0A0-837778AB9BDB}"/>
    <hyperlink ref="E1232" r:id="rId4933" display="http://www.usharbormaster.com/secure/auxview.cfm?recordid=26597" xr:uid="{40C05B37-2CBB-44A7-8DD2-3DEE072953D4}"/>
    <hyperlink ref="F1232" r:id="rId4934" display="http://maps.google.com/?output=embed&amp;q=41.61944444,-70.39566667" xr:uid="{C7A460E2-2A6C-4027-A612-633BFE48BAB9}"/>
    <hyperlink ref="G1232" r:id="rId4935" display="http://maps.google.com/?output=embed&amp;q=41.61944444,-70.39566667" xr:uid="{664F5D8F-8D64-4BD6-9ED7-A1301FCB39FD}"/>
    <hyperlink ref="P1232" r:id="rId4936" display="http://www.usharbormaster.com/secure/AuxAidReport_new.cfm?id=26597" xr:uid="{9864EA9F-9092-4E00-AECA-76268532B2FB}"/>
    <hyperlink ref="E1233" r:id="rId4937" display="http://www.usharbormaster.com/secure/auxview.cfm?recordid=26551" xr:uid="{33746448-042C-4F1F-8D11-1C7B647CACDA}"/>
    <hyperlink ref="F1233" r:id="rId4938" display="http://maps.google.com/?output=embed&amp;q=41.61097222,-70.40036111" xr:uid="{C9E7B649-CEDE-40FA-9742-47E8E91896C8}"/>
    <hyperlink ref="G1233" r:id="rId4939" display="http://maps.google.com/?output=embed&amp;q=41.61097222,-70.40036111" xr:uid="{91E53F19-EEC9-4760-9958-0F059B9C220B}"/>
    <hyperlink ref="P1233" r:id="rId4940" display="http://www.usharbormaster.com/secure/AuxAidReport_new.cfm?id=26551" xr:uid="{028A72B2-6569-4D58-87AD-7D190380B544}"/>
    <hyperlink ref="E1234" r:id="rId4941" display="http://www.usharbormaster.com/secure/auxview.cfm?recordid=26568" xr:uid="{87A77544-4769-4183-B583-4ADD5FDA0114}"/>
    <hyperlink ref="F1234" r:id="rId4942" display="http://maps.google.com/?output=embed&amp;q=41.61922222,-70.39555556" xr:uid="{03737407-9196-4C07-A850-F0399708B6F8}"/>
    <hyperlink ref="G1234" r:id="rId4943" display="http://maps.google.com/?output=embed&amp;q=41.61922222,-70.39555556" xr:uid="{93CFD166-2777-4234-8702-6E88BE3A3062}"/>
    <hyperlink ref="P1234" r:id="rId4944" display="http://www.usharbormaster.com/secure/AuxAidReport_new.cfm?id=26568" xr:uid="{A4F37492-152E-4D0D-995D-FCD7251EC883}"/>
    <hyperlink ref="E1235" r:id="rId4945" display="http://www.usharbormaster.com/secure/auxview.cfm?recordid=26569" xr:uid="{1B3B2CBE-6BD9-47E1-A6D5-CF28DF427DA2}"/>
    <hyperlink ref="F1235" r:id="rId4946" display="http://maps.google.com/?output=embed&amp;q=41.62030556,-70.39586111" xr:uid="{B433963F-2AE9-4DA9-A633-788DE792B85B}"/>
    <hyperlink ref="G1235" r:id="rId4947" display="http://maps.google.com/?output=embed&amp;q=41.62030556,-70.39586111" xr:uid="{9EF0E638-A705-471D-A9E7-1A770BBFF38C}"/>
    <hyperlink ref="P1235" r:id="rId4948" display="http://www.usharbormaster.com/secure/AuxAidReport_new.cfm?id=26569" xr:uid="{49DC3DBA-8C9A-48FF-8DE6-5E98B1DB3D08}"/>
    <hyperlink ref="E1236" r:id="rId4949" display="http://www.usharbormaster.com/secure/auxview.cfm?recordid=26552" xr:uid="{EBE1521E-9B8F-4AC4-99B0-237B1586A12F}"/>
    <hyperlink ref="F1236" r:id="rId4950" display="http://maps.google.com/?output=embed&amp;q=41.61194444,-70.40066667" xr:uid="{D110F04F-39EC-43AA-BBDF-C2F7FDDBE2F0}"/>
    <hyperlink ref="G1236" r:id="rId4951" display="http://maps.google.com/?output=embed&amp;q=41.61194444,-70.40066667" xr:uid="{4CD3BF52-2AB8-40FE-8111-326B446F4125}"/>
    <hyperlink ref="P1236" r:id="rId4952" display="http://www.usharbormaster.com/secure/AuxAidReport_new.cfm?id=26552" xr:uid="{81C9DCF6-0A09-43B0-BE92-0555B685CF92}"/>
    <hyperlink ref="E1237" r:id="rId4953" display="http://www.usharbormaster.com/secure/auxview.cfm?recordid=26553" xr:uid="{7A105FE1-DDC8-4FA9-A1C9-2CFDE9CF1530}"/>
    <hyperlink ref="F1237" r:id="rId4954" display="http://maps.google.com/?output=embed&amp;q=41.61183333,-70.40036111" xr:uid="{8D8AEB60-1395-49A2-917A-5651E170E95F}"/>
    <hyperlink ref="G1237" r:id="rId4955" display="http://maps.google.com/?output=embed&amp;q=41.61183333,-70.40036111" xr:uid="{64B583D2-E868-4F10-9E80-A1441D2B5362}"/>
    <hyperlink ref="P1237" r:id="rId4956" display="http://www.usharbormaster.com/secure/AuxAidReport_new.cfm?id=26553" xr:uid="{CA6933C1-7062-49A0-8295-76F60B3CEB3E}"/>
    <hyperlink ref="E1238" r:id="rId4957" display="http://www.usharbormaster.com/secure/auxview.cfm?recordid=26554" xr:uid="{4F646214-68B6-456D-A298-CF1677C6896E}"/>
    <hyperlink ref="F1238" r:id="rId4958" display="http://maps.google.com/?output=embed&amp;q=41.61447222,-70.40055556" xr:uid="{7635D0A3-29C0-4CB1-ADF1-0F4008C7E341}"/>
    <hyperlink ref="G1238" r:id="rId4959" display="http://maps.google.com/?output=embed&amp;q=41.61447222,-70.40055556" xr:uid="{C7893957-9611-4540-B47B-7E4EF2F44F05}"/>
    <hyperlink ref="P1238" r:id="rId4960" display="http://www.usharbormaster.com/secure/AuxAidReport_new.cfm?id=26554" xr:uid="{C2FA75CE-904F-4CD7-8278-82768D83A2A9}"/>
    <hyperlink ref="E1239" r:id="rId4961" display="http://www.usharbormaster.com/secure/auxview.cfm?recordid=26555" xr:uid="{D67F6645-4C8B-467C-8F45-A7CCC802B8BD}"/>
    <hyperlink ref="F1239" r:id="rId4962" display="http://maps.google.com/?output=embed&amp;q=41.61438889,-70.40033333" xr:uid="{B4EF1C36-8ABA-4359-AA83-DCC6379E7A08}"/>
    <hyperlink ref="G1239" r:id="rId4963" display="http://maps.google.com/?output=embed&amp;q=41.61438889,-70.40033333" xr:uid="{BCBA7D58-69DC-43CE-B32E-A54447065597}"/>
    <hyperlink ref="P1239" r:id="rId4964" display="http://www.usharbormaster.com/secure/AuxAidReport_new.cfm?id=26555" xr:uid="{BB775136-5CE5-4B79-870B-096572A59BC6}"/>
    <hyperlink ref="E1240" r:id="rId4965" display="http://www.usharbormaster.com/secure/auxview.cfm?recordid=26556" xr:uid="{7DA5A0F5-68BE-405A-9D4D-B942F16F2514}"/>
    <hyperlink ref="F1240" r:id="rId4966" display="http://maps.google.com/?output=embed&amp;q=41.61533333,-70.40063889" xr:uid="{272A9D2B-B642-44C6-B0CF-51556A55B62B}"/>
    <hyperlink ref="G1240" r:id="rId4967" display="http://maps.google.com/?output=embed&amp;q=41.61533333,-70.40063889" xr:uid="{EBABEBED-7263-40A2-B403-ECB9CA47429D}"/>
    <hyperlink ref="P1240" r:id="rId4968" display="http://www.usharbormaster.com/secure/AuxAidReport_new.cfm?id=26556" xr:uid="{B37F53F5-7EFD-44CD-ABA4-D7E283C9B86E}"/>
    <hyperlink ref="E1241" r:id="rId4969" display="http://www.usharbormaster.com/secure/auxview.cfm?recordid=26557" xr:uid="{9F923838-EB01-4573-BB4B-2EDAFC2DAC4D}"/>
    <hyperlink ref="F1241" r:id="rId4970" display="http://maps.google.com/?output=embed&amp;q=41.61538889,-70.40041667" xr:uid="{04765171-2E45-45AD-AF2E-3BBC5258ADE0}"/>
    <hyperlink ref="G1241" r:id="rId4971" display="http://maps.google.com/?output=embed&amp;q=41.61538889,-70.40041667" xr:uid="{4E98C39D-D583-49C2-978A-E9EFB11CD9A4}"/>
    <hyperlink ref="P1241" r:id="rId4972" display="http://www.usharbormaster.com/secure/AuxAidReport_new.cfm?id=26557" xr:uid="{223255FF-E4C2-441C-BA6B-071CD4B064B5}"/>
    <hyperlink ref="E1242" r:id="rId4973" display="http://www.usharbormaster.com/secure/auxview.cfm?recordid=26558" xr:uid="{8304330F-F4FC-489E-92AC-222778527C56}"/>
    <hyperlink ref="F1242" r:id="rId4974" display="http://maps.google.com/?output=embed&amp;q=41.61669444,-70.40119444" xr:uid="{16F4224F-DA30-43A0-A905-1AEDE17FE5CD}"/>
    <hyperlink ref="G1242" r:id="rId4975" display="http://maps.google.com/?output=embed&amp;q=41.61669444,-70.40119444" xr:uid="{3F625583-C8D9-44FB-86AA-8085314A138C}"/>
    <hyperlink ref="P1242" r:id="rId4976" display="http://www.usharbormaster.com/secure/AuxAidReport_new.cfm?id=26558" xr:uid="{9D7CAEE5-6C4C-487B-A1A5-BDCC3971242F}"/>
    <hyperlink ref="E1243" r:id="rId4977" display="http://www.usharbormaster.com/secure/auxview.cfm?recordid=29412" xr:uid="{31D202C6-B55E-4A6D-AA66-120A615C4FD9}"/>
    <hyperlink ref="F1243" r:id="rId4978" display="http://maps.google.com/?output=embed&amp;q=41.61847222,-70.40058333" xr:uid="{99EC1C27-FB7E-4F3A-A642-E81D75C64A98}"/>
    <hyperlink ref="G1243" r:id="rId4979" display="http://maps.google.com/?output=embed&amp;q=41.61847222,-70.40058333" xr:uid="{5FC5E3CA-6802-4814-B0D4-C24660A79942}"/>
    <hyperlink ref="P1243" r:id="rId4980" display="http://www.usharbormaster.com/secure/AuxAidReport_new.cfm?id=29412" xr:uid="{013A7F72-BAE1-4FEF-B147-7CF292672A1D}"/>
    <hyperlink ref="E1244" r:id="rId4981" display="http://www.usharbormaster.com/secure/auxview.cfm?recordid=29413" xr:uid="{7D8C3585-FE36-4F92-B933-43D0644C2DE6}"/>
    <hyperlink ref="F1244" r:id="rId4982" display="http://maps.google.com/?output=embed&amp;q=41.61011111,-70.40141667" xr:uid="{D3DE55B4-7120-4950-9F43-488D9B946619}"/>
    <hyperlink ref="G1244" r:id="rId4983" display="http://maps.google.com/?output=embed&amp;q=41.61011111,-70.40141667" xr:uid="{E2067674-7B8B-44B9-8475-48BCDCC2F595}"/>
    <hyperlink ref="P1244" r:id="rId4984" display="http://www.usharbormaster.com/secure/AuxAidReport_new.cfm?id=29413" xr:uid="{FECD95F4-D665-4F6E-8101-221173DA2DFF}"/>
    <hyperlink ref="E1245" r:id="rId4985" display="http://www.usharbormaster.com/secure/auxview.cfm?recordid=29414" xr:uid="{20EC60E1-D031-4464-A81B-06D22E99C15E}"/>
    <hyperlink ref="F1245" r:id="rId4986" display="http://maps.google.com/?output=embed&amp;q=41.60559444,-70.40075556" xr:uid="{2D13E076-4E16-4B12-861A-BCEC3CB01070}"/>
    <hyperlink ref="G1245" r:id="rId4987" display="http://maps.google.com/?output=embed&amp;q=41.60559444,-70.40075556" xr:uid="{6E5E557F-9718-4C90-9309-E1355A42C6C5}"/>
    <hyperlink ref="P1245" r:id="rId4988" display="http://www.usharbormaster.com/secure/AuxAidReport_new.cfm?id=29414" xr:uid="{042248AA-AF08-445D-B2EB-4582A84D4367}"/>
    <hyperlink ref="E1246" r:id="rId4989" display="http://www.usharbormaster.com/secure/auxview.cfm?recordid=29416" xr:uid="{D3941F08-9E56-47D2-B8E1-65DBD2DBAB48}"/>
    <hyperlink ref="F1246" r:id="rId4990" display="http://maps.google.com/?output=embed&amp;q=41.61992861,-70.39659667" xr:uid="{6AC00877-5922-4AA6-BD47-997242CE6699}"/>
    <hyperlink ref="G1246" r:id="rId4991" display="http://maps.google.com/?output=embed&amp;q=41.61992861,-70.39659667" xr:uid="{0C5F2D72-9ECA-4135-8906-AD3792F8FE3E}"/>
    <hyperlink ref="P1246" r:id="rId4992" display="http://www.usharbormaster.com/secure/AuxAidReport_new.cfm?id=29416" xr:uid="{E955BFDE-7670-4D08-A776-46DF2A0E28BA}"/>
    <hyperlink ref="E1247" r:id="rId4993" display="http://www.usharbormaster.com/secure/auxview.cfm?recordid=29317" xr:uid="{E4134567-5DB3-4A34-9EFA-D1882A946689}"/>
    <hyperlink ref="F1247" r:id="rId4994" display="http://maps.google.com/?output=embed&amp;q=41.64321667,-70.18443333" xr:uid="{1A37C68B-2A89-47AB-B9A5-A24C54432921}"/>
    <hyperlink ref="G1247" r:id="rId4995" display="http://maps.google.com/?output=embed&amp;q=41.64321667,-70.18443333" xr:uid="{68651A2B-FA9C-4464-BAAD-68F928911836}"/>
    <hyperlink ref="P1247" r:id="rId4996" display="http://www.usharbormaster.com/secure/AuxAidReport_new.cfm?id=29317" xr:uid="{7781A502-B9CE-4FA9-9817-6C70137E28D5}"/>
    <hyperlink ref="E1248" r:id="rId4997" display="http://www.usharbormaster.com/secure/auxview.cfm?recordid=28667" xr:uid="{6BD4C6CE-ADD6-4C55-BDA4-A94EEDF75172}"/>
    <hyperlink ref="F1248" r:id="rId4998" display="http://maps.google.com/?output=embed&amp;q=41.64321667,-70.18443333" xr:uid="{56EF1041-5894-47B5-8904-C6C10E582E8A}"/>
    <hyperlink ref="G1248" r:id="rId4999" display="http://maps.google.com/?output=embed&amp;q=41.64321667,-70.18443333" xr:uid="{7841F300-6CB9-4492-9966-2F3FCBAA9D80}"/>
    <hyperlink ref="P1248" r:id="rId5000" display="http://www.usharbormaster.com/secure/AuxAidReport_new.cfm?id=28667" xr:uid="{48707D1B-B71A-4CD3-8306-F3CBE919B9CC}"/>
    <hyperlink ref="E1249" r:id="rId5001" display="http://www.usharbormaster.com/secure/auxview.cfm?recordid=25659" xr:uid="{65443378-07FC-4890-ABE2-6E965B4831BB}"/>
    <hyperlink ref="F1249" r:id="rId5002" display="http://maps.google.com/?output=embed&amp;q=41.65194444,-70.17027778" xr:uid="{0E3EA692-F701-454C-992C-5D1DA131CB24}"/>
    <hyperlink ref="G1249" r:id="rId5003" display="http://maps.google.com/?output=embed&amp;q=41.65194444,-70.17027778" xr:uid="{7A69F24B-ECAF-4154-B4BC-4A4BE6C8714C}"/>
    <hyperlink ref="P1249" r:id="rId5004" display="http://www.usharbormaster.com/secure/AuxAidReport_new.cfm?id=25659" xr:uid="{06CAF264-CF9A-49E4-9915-594D42819564}"/>
    <hyperlink ref="E1250" r:id="rId5005" display="http://www.usharbormaster.com/secure/auxview.cfm?recordid=26105" xr:uid="{0637FE5B-E764-43B7-A0D6-9305F35834BC}"/>
    <hyperlink ref="F1250" r:id="rId5006" display="http://maps.google.com/?output=embed&amp;q=41.60430000,-70.64320000" xr:uid="{1384D81F-F348-45E1-88C6-3A48C54EC344}"/>
    <hyperlink ref="G1250" r:id="rId5007" display="http://maps.google.com/?output=embed&amp;q=41.60430000,-70.64320000" xr:uid="{EAC9A027-22B4-439B-9234-40DEC7CBFFAD}"/>
    <hyperlink ref="P1250" r:id="rId5008" display="http://www.usharbormaster.com/secure/AuxAidReport_new.cfm?id=26105" xr:uid="{ED67A91D-EAE3-4CF7-8687-C5C927B77A1E}"/>
    <hyperlink ref="E1251" r:id="rId5009" display="http://www.usharbormaster.com/secure/auxview.cfm?recordid=26106" xr:uid="{7A5F87C3-B4F5-4EDA-8794-61DD25E77101}"/>
    <hyperlink ref="F1251" r:id="rId5010" display="http://maps.google.com/?output=embed&amp;q=41.60408333,-70.64336667" xr:uid="{4E410AF4-B24C-4FFB-B8BA-3ACFD71B5EDB}"/>
    <hyperlink ref="G1251" r:id="rId5011" display="http://maps.google.com/?output=embed&amp;q=41.60408333,-70.64336667" xr:uid="{61D458E0-3F2B-4CFC-BB0B-F15BE063877E}"/>
    <hyperlink ref="P1251" r:id="rId5012" display="http://www.usharbormaster.com/secure/AuxAidReport_new.cfm?id=26106" xr:uid="{8A037B8E-2249-4A66-81A2-408FB3650353}"/>
    <hyperlink ref="E1252" r:id="rId5013" display="http://www.usharbormaster.com/secure/auxview.cfm?recordid=26092" xr:uid="{A8DC40E6-EB8B-4230-B2B8-B2A8A856A76B}"/>
    <hyperlink ref="F1252" r:id="rId5014" display="http://maps.google.com/?output=embed&amp;q=41.60607222,-70.65098333" xr:uid="{393A8CBB-CC5A-4CF6-B1C9-218B1D88C27F}"/>
    <hyperlink ref="G1252" r:id="rId5015" display="http://maps.google.com/?output=embed&amp;q=41.60607222,-70.65098333" xr:uid="{54969F85-03B1-41EB-9BFF-9D5819D5DAED}"/>
    <hyperlink ref="P1252" r:id="rId5016" display="http://www.usharbormaster.com/secure/AuxAidReport_new.cfm?id=26092" xr:uid="{378AB6FE-CEEF-4EB7-A162-59617ED2ABCD}"/>
    <hyperlink ref="E1253" r:id="rId5017" display="http://www.usharbormaster.com/secure/auxview.cfm?recordid=26103" xr:uid="{2BA55A67-0616-43A2-BF7B-D6E5D73B2D8A}"/>
    <hyperlink ref="F1253" r:id="rId5018" display="http://maps.google.com/?output=embed&amp;q=41.60603333,-70.64808333" xr:uid="{9F8AFC7D-7421-427A-AA01-017B5BAF7B03}"/>
    <hyperlink ref="G1253" r:id="rId5019" display="http://maps.google.com/?output=embed&amp;q=41.60603333,-70.64808333" xr:uid="{EB9F39D2-6E95-4256-87DA-3273361F3ED0}"/>
    <hyperlink ref="P1253" r:id="rId5020" display="http://www.usharbormaster.com/secure/AuxAidReport_new.cfm?id=26103" xr:uid="{C13384FE-1E7F-4A3B-A8B0-E0D374896266}"/>
    <hyperlink ref="E1254" r:id="rId5021" display="http://www.usharbormaster.com/secure/auxview.cfm?recordid=26108" xr:uid="{659FF5EF-B93C-4919-82A7-B648220C88EE}"/>
    <hyperlink ref="F1254" r:id="rId5022" display="http://maps.google.com/?output=embed&amp;q=41.60444444,-70.64333333" xr:uid="{1366C75B-C8A8-4425-BAF6-042E7DDD6F76}"/>
    <hyperlink ref="G1254" r:id="rId5023" display="http://maps.google.com/?output=embed&amp;q=41.60444444,-70.64333333" xr:uid="{B0421FE3-0297-4F5F-8403-B2575A43416C}"/>
    <hyperlink ref="P1254" r:id="rId5024" display="http://www.usharbormaster.com/secure/AuxAidReport_new.cfm?id=26108" xr:uid="{E851FA35-5B0B-4F60-957E-92D8CA133425}"/>
    <hyperlink ref="E1255" r:id="rId5025" display="http://www.usharbormaster.com/secure/auxview.cfm?recordid=35547" xr:uid="{7F22A513-469D-408E-978B-D29179B19BBE}"/>
    <hyperlink ref="F1255" r:id="rId5026" display="http://maps.google.com/?output=embed&amp;q=41.60600000,-70.65116667" xr:uid="{7EC4372D-6DFA-4D6B-8A5A-DCFB2852C7FA}"/>
    <hyperlink ref="G1255" r:id="rId5027" display="http://maps.google.com/?output=embed&amp;q=41.60600000,-70.65116667" xr:uid="{986F266B-A8FF-46DD-95D9-7E5649E9E3E7}"/>
    <hyperlink ref="P1255" r:id="rId5028" display="http://www.usharbormaster.com/secure/AuxAidReport_new.cfm?id=35547" xr:uid="{2C374B40-4B36-4483-9C79-1278CA89C3FD}"/>
    <hyperlink ref="E1256" r:id="rId5029" display="http://www.usharbormaster.com/secure/auxview.cfm?recordid=26381" xr:uid="{485D2316-9948-45F9-A8AD-F58DA2B7CEFA}"/>
    <hyperlink ref="F1256" r:id="rId5030" display="http://maps.google.com/?output=embed&amp;q=41.60393611,-72.84387778" xr:uid="{ABEE073E-C4F2-4691-AEBA-5AF6E87E4FFA}"/>
    <hyperlink ref="G1256" r:id="rId5031" display="http://maps.google.com/?output=embed&amp;q=41.60393611,-72.84387778" xr:uid="{5E1ED26B-1C70-42A1-800F-D3C7D49DA1F8}"/>
    <hyperlink ref="P1256" r:id="rId5032" display="http://www.usharbormaster.com/secure/AuxAidReport_new.cfm?id=26381" xr:uid="{B51E78E8-4CA2-49AF-8516-63C44871078F}"/>
    <hyperlink ref="E1257" r:id="rId5033" display="http://www.usharbormaster.com/secure/auxview.cfm?recordid=26382" xr:uid="{EA265B24-EDE3-483A-A385-59A2EA164FCA}"/>
    <hyperlink ref="F1257" r:id="rId5034" display="http://maps.google.com/?output=embed&amp;q=41.60369444,-70.84402778" xr:uid="{A13BEFE9-8F8F-4A31-BBD6-8835E8124784}"/>
    <hyperlink ref="G1257" r:id="rId5035" display="http://maps.google.com/?output=embed&amp;q=41.60369444,-70.84402778" xr:uid="{48E7912B-2B5F-4F84-BECF-FE717512E2C2}"/>
    <hyperlink ref="P1257" r:id="rId5036" display="http://www.usharbormaster.com/secure/AuxAidReport_new.cfm?id=26382" xr:uid="{AA5419F7-CACE-4A20-AB1C-0BD0CEBC88DE}"/>
    <hyperlink ref="E1258" r:id="rId5037" display="http://www.usharbormaster.com/secure/auxview.cfm?recordid=26383" xr:uid="{58A51A20-82B8-4581-95B0-5230ACF03713}"/>
    <hyperlink ref="F1258" r:id="rId5038" display="http://maps.google.com/?output=embed&amp;q=41.60355556,-70.84436111" xr:uid="{94638AFE-8228-40CD-BD7E-7EF27E6A7EA1}"/>
    <hyperlink ref="G1258" r:id="rId5039" display="http://maps.google.com/?output=embed&amp;q=41.60355556,-70.84436111" xr:uid="{CE64CC04-CF4C-4896-9B39-C6F8539D42D9}"/>
    <hyperlink ref="P1258" r:id="rId5040" display="http://www.usharbormaster.com/secure/AuxAidReport_new.cfm?id=26383" xr:uid="{587CC5AE-5BEA-4D64-8E62-09A48E64865D}"/>
    <hyperlink ref="E1259" r:id="rId5041" display="http://www.usharbormaster.com/secure/auxview.cfm?recordid=26384" xr:uid="{EF1FD205-9DE4-4113-B247-294A887E2272}"/>
    <hyperlink ref="F1259" r:id="rId5042" display="http://maps.google.com/?output=embed&amp;q=41.60308333,-70.84424167" xr:uid="{ADF3BCAA-6B5F-4C6A-A551-67333D99253D}"/>
    <hyperlink ref="G1259" r:id="rId5043" display="http://maps.google.com/?output=embed&amp;q=41.60308333,-70.84424167" xr:uid="{2370D1F1-B363-4FB3-9BE1-FAC39F348D79}"/>
    <hyperlink ref="P1259" r:id="rId5044" display="http://www.usharbormaster.com/secure/AuxAidReport_new.cfm?id=26384" xr:uid="{9094C52A-CC8E-4036-8E48-E262830FB56B}"/>
    <hyperlink ref="E1260" r:id="rId5045" display="http://www.usharbormaster.com/secure/auxview.cfm?recordid=26385" xr:uid="{F7AA375F-369C-4965-A916-09941F7E183C}"/>
    <hyperlink ref="F1260" r:id="rId5046" display="http://maps.google.com/?output=embed&amp;q=41.60318889,-70.84445278" xr:uid="{99EA31AA-1402-4269-BEE0-12214D61D8BB}"/>
    <hyperlink ref="G1260" r:id="rId5047" display="http://maps.google.com/?output=embed&amp;q=41.60318889,-70.84445278" xr:uid="{4AC907A3-AA35-4DA7-859D-41212C6EB78E}"/>
    <hyperlink ref="P1260" r:id="rId5048" display="http://www.usharbormaster.com/secure/AuxAidReport_new.cfm?id=26385" xr:uid="{0FE346D0-75FF-4934-9186-408AF186D9B2}"/>
    <hyperlink ref="E1261" r:id="rId5049" display="http://www.usharbormaster.com/secure/auxview.cfm?recordid=26386" xr:uid="{32C061D2-E3D2-47D8-8154-C4AA283D38EC}"/>
    <hyperlink ref="F1261" r:id="rId5050" display="http://maps.google.com/?output=embed&amp;q=41.60273889,-70.84402778" xr:uid="{88D1600D-3995-40C6-AA85-93D5A53D9E03}"/>
    <hyperlink ref="G1261" r:id="rId5051" display="http://maps.google.com/?output=embed&amp;q=41.60273889,-70.84402778" xr:uid="{02770D38-272A-4641-BB36-578F4AA42C03}"/>
    <hyperlink ref="P1261" r:id="rId5052" display="http://www.usharbormaster.com/secure/AuxAidReport_new.cfm?id=26386" xr:uid="{EFD5D535-DC90-4C87-B9BE-5AA4A99FEF5D}"/>
    <hyperlink ref="E1262" r:id="rId5053" display="http://www.usharbormaster.com/secure/auxview.cfm?recordid=26387" xr:uid="{0F356F2D-0806-419A-92F7-A38457F02AC5}"/>
    <hyperlink ref="F1262" r:id="rId5054" display="http://maps.google.com/?output=embed&amp;q=41.60272500,-70.84433333" xr:uid="{303488C1-8E31-421F-A140-33DBAF55E4E1}"/>
    <hyperlink ref="G1262" r:id="rId5055" display="http://maps.google.com/?output=embed&amp;q=41.60272500,-70.84433333" xr:uid="{543CC1A8-C2BE-4C6B-B54B-7AB692FB19A2}"/>
    <hyperlink ref="P1262" r:id="rId5056" display="http://www.usharbormaster.com/secure/AuxAidReport_new.cfm?id=26387" xr:uid="{7EE818F5-0D3A-4C40-986E-98C7A0963806}"/>
    <hyperlink ref="E1263" r:id="rId5057" display="http://www.usharbormaster.com/secure/auxview.cfm?recordid=26374" xr:uid="{860EC693-9BC7-4010-A4AE-0ACB24ED9227}"/>
    <hyperlink ref="F1263" r:id="rId5058" display="http://maps.google.com/?output=embed&amp;q=41.60488889,-70.84222222" xr:uid="{C517DB89-2D67-444F-85E7-E3BBEA3AE427}"/>
    <hyperlink ref="G1263" r:id="rId5059" display="http://maps.google.com/?output=embed&amp;q=41.60488889,-70.84222222" xr:uid="{AA9DF450-D52E-4C55-8B4F-1D9FDA12C9E2}"/>
    <hyperlink ref="P1263" r:id="rId5060" display="http://www.usharbormaster.com/secure/AuxAidReport_new.cfm?id=26374" xr:uid="{EE63347F-51C3-417B-8387-0057B0027AA8}"/>
    <hyperlink ref="E1264" r:id="rId5061" display="http://www.usharbormaster.com/secure/auxview.cfm?recordid=26375" xr:uid="{6A002B76-E1B6-4CC3-8175-24071B430CF1}"/>
    <hyperlink ref="F1264" r:id="rId5062" display="http://maps.google.com/?output=embed&amp;q=41.60508333,-70.84225000" xr:uid="{F11E432D-81AA-4138-AAF0-9B45DD8A505F}"/>
    <hyperlink ref="G1264" r:id="rId5063" display="http://maps.google.com/?output=embed&amp;q=41.60508333,-70.84225000" xr:uid="{52B423E0-1941-4B61-BAFC-EAE35C7ACE0E}"/>
    <hyperlink ref="P1264" r:id="rId5064" display="http://www.usharbormaster.com/secure/AuxAidReport_new.cfm?id=26375" xr:uid="{CC9E1B47-C1D6-4892-BBBC-4C3509D01F23}"/>
    <hyperlink ref="E1265" r:id="rId5065" display="http://www.usharbormaster.com/secure/auxview.cfm?recordid=26376" xr:uid="{0D528A46-A03C-4F92-82A6-887F9357F32D}"/>
    <hyperlink ref="F1265" r:id="rId5066" display="http://maps.google.com/?output=embed&amp;q=41.60458333,-70.84266667" xr:uid="{91B18CA2-59AE-42D9-9F57-6FCAAF61066B}"/>
    <hyperlink ref="G1265" r:id="rId5067" display="http://maps.google.com/?output=embed&amp;q=41.60458333,-70.84266667" xr:uid="{1B8ECBD7-DA28-4138-9351-95F7B8874BCB}"/>
    <hyperlink ref="P1265" r:id="rId5068" display="http://www.usharbormaster.com/secure/AuxAidReport_new.cfm?id=26376" xr:uid="{01D584FD-75D7-40A0-8D58-84B2EBD78DF5}"/>
    <hyperlink ref="E1266" r:id="rId5069" display="http://www.usharbormaster.com/secure/auxview.cfm?recordid=26377" xr:uid="{28302179-4C15-44EB-95E3-D5F1CA2249D7}"/>
    <hyperlink ref="F1266" r:id="rId5070" display="http://maps.google.com/?output=embed&amp;q=41.60472222,-70.84286111" xr:uid="{58BCC4D9-5DCE-4271-9C7B-870543F12F8F}"/>
    <hyperlink ref="G1266" r:id="rId5071" display="http://maps.google.com/?output=embed&amp;q=41.60472222,-70.84286111" xr:uid="{A1A67DFA-E930-49CD-B2C4-708A6E5BD684}"/>
    <hyperlink ref="P1266" r:id="rId5072" display="http://www.usharbormaster.com/secure/AuxAidReport_new.cfm?id=26377" xr:uid="{3B695B0E-BC57-40F3-81F3-8238EE444CD9}"/>
    <hyperlink ref="E1267" r:id="rId5073" display="http://www.usharbormaster.com/secure/auxview.cfm?recordid=26378" xr:uid="{468761CA-6BE4-4D0C-AD9E-784D6A744354}"/>
    <hyperlink ref="F1267" r:id="rId5074" display="http://maps.google.com/?output=embed&amp;q=41.60433333,-70.84300000" xr:uid="{12126C78-DAD3-42C8-ADCC-F965A394A54C}"/>
    <hyperlink ref="G1267" r:id="rId5075" display="http://maps.google.com/?output=embed&amp;q=41.60433333,-70.84300000" xr:uid="{E7505557-96B9-482B-8E47-A7AD230B8CB0}"/>
    <hyperlink ref="P1267" r:id="rId5076" display="http://www.usharbormaster.com/secure/AuxAidReport_new.cfm?id=26378" xr:uid="{99DDA2D2-4F7B-4002-92CF-3E6B5334DE02}"/>
    <hyperlink ref="E1268" r:id="rId5077" display="http://www.usharbormaster.com/secure/auxview.cfm?recordid=26379" xr:uid="{CB52F4C2-B33C-4AB1-A304-8895D9CC0454}"/>
    <hyperlink ref="F1268" r:id="rId5078" display="http://maps.google.com/?output=embed&amp;q=41.60416667,-70.84350000" xr:uid="{1D3A985B-DA26-4F88-80C2-D6D53AD96C65}"/>
    <hyperlink ref="G1268" r:id="rId5079" display="http://maps.google.com/?output=embed&amp;q=41.60416667,-70.84350000" xr:uid="{AAFAC96D-A264-45B2-B2EC-334566834EBC}"/>
    <hyperlink ref="P1268" r:id="rId5080" display="http://www.usharbormaster.com/secure/AuxAidReport_new.cfm?id=26379" xr:uid="{A254C3B2-B4D8-426D-AC6E-03AE1A1C6906}"/>
    <hyperlink ref="E1269" r:id="rId5081" display="http://www.usharbormaster.com/secure/auxview.cfm?recordid=26380" xr:uid="{BF51B7C9-7DD5-4965-B3F3-B5ACF4A80AC5}"/>
    <hyperlink ref="F1269" r:id="rId5082" display="http://maps.google.com/?output=embed&amp;q=41.60414167,-70.84317500" xr:uid="{5C722C6E-8405-4811-8636-B763D8E809A7}"/>
    <hyperlink ref="G1269" r:id="rId5083" display="http://maps.google.com/?output=embed&amp;q=41.60414167,-70.84317500" xr:uid="{FCC58C3B-77DE-43BF-BDFE-468295BE65B2}"/>
    <hyperlink ref="P1269" r:id="rId5084" display="http://www.usharbormaster.com/secure/AuxAidReport_new.cfm?id=26380" xr:uid="{2EED925C-8B5B-4B67-B7CB-253B0F5E2C23}"/>
    <hyperlink ref="E1270" r:id="rId5085" display="http://www.usharbormaster.com/secure/auxview.cfm?recordid=26372" xr:uid="{73F20A3A-8FAD-4A39-86C2-9431DE019233}"/>
    <hyperlink ref="F1270" r:id="rId5086" display="http://maps.google.com/?output=embed&amp;q=41.60550000,-70.84118611" xr:uid="{6F353076-0AC5-488B-A7FC-F2BC350B4D87}"/>
    <hyperlink ref="G1270" r:id="rId5087" display="http://maps.google.com/?output=embed&amp;q=41.60550000,-70.84118611" xr:uid="{CD40E6A8-991E-45EC-90DB-70FAA7433D5E}"/>
    <hyperlink ref="P1270" r:id="rId5088" display="http://www.usharbormaster.com/secure/AuxAidReport_new.cfm?id=26372" xr:uid="{298860FF-127D-434D-9DE6-77EB4DE02FFE}"/>
    <hyperlink ref="E1271" r:id="rId5089" display="http://www.usharbormaster.com/secure/auxview.cfm?recordid=26373" xr:uid="{E1444782-4B03-41AF-BD88-FC13E096DC88}"/>
    <hyperlink ref="F1271" r:id="rId5090" display="http://maps.google.com/?output=embed&amp;q=41.60577778,-70.84155556" xr:uid="{759BFB97-C68B-4B29-AB10-73306DBF40A9}"/>
    <hyperlink ref="G1271" r:id="rId5091" display="http://maps.google.com/?output=embed&amp;q=41.60577778,-70.84155556" xr:uid="{0FB850D9-5C1B-41AB-A8AF-767A05CC2469}"/>
    <hyperlink ref="P1271" r:id="rId5092" display="http://www.usharbormaster.com/secure/AuxAidReport_new.cfm?id=26373" xr:uid="{FDCBC110-97D8-480A-91BD-D6802415ABC4}"/>
    <hyperlink ref="E1272" r:id="rId5093" display="http://www.usharbormaster.com/secure/auxview.cfm?recordid=29190" xr:uid="{263C2588-3D3E-4004-AEE5-4CF7CD914D4F}"/>
    <hyperlink ref="F1272" r:id="rId5094" display="http://maps.google.com/?output=embed&amp;q=41.59545000,-70.84145000" xr:uid="{E2E982DA-5879-459C-8B73-4AD8FAAEF3AA}"/>
    <hyperlink ref="G1272" r:id="rId5095" display="http://maps.google.com/?output=embed&amp;q=41.59545000,-70.84145000" xr:uid="{920CAFBA-4356-4B30-A651-8B7722CB06F7}"/>
    <hyperlink ref="P1272" r:id="rId5096" display="http://www.usharbormaster.com/secure/AuxAidReport_new.cfm?id=29190" xr:uid="{7DBEE239-9C7F-4D68-A0E8-C2491FFE5D22}"/>
    <hyperlink ref="E1273" r:id="rId5097" display="http://www.usharbormaster.com/secure/auxview.cfm?recordid=37971" xr:uid="{20FF28B0-74B6-4DD0-94CD-62436A9ED3FC}"/>
    <hyperlink ref="F1273" r:id="rId5098" display="http://maps.google.com/?output=embed&amp;q=41.72191667,-70.72396667" xr:uid="{38BFB886-EC05-4161-BED8-78BD9734412E}"/>
    <hyperlink ref="G1273" r:id="rId5099" display="http://maps.google.com/?output=embed&amp;q=41.72191667,-70.72396667" xr:uid="{7A7606B6-9818-4D28-A88F-999576EEAEB2}"/>
    <hyperlink ref="P1273" r:id="rId5100" display="http://www.usharbormaster.com/secure/AuxAidReport_new.cfm?id=37971" xr:uid="{CFCB530F-01D1-4C19-B730-01E37F82FEE4}"/>
    <hyperlink ref="E1274" r:id="rId5101" display="http://www.usharbormaster.com/secure/auxview.cfm?recordid=37984" xr:uid="{68D94DE3-73DD-474E-90AD-5336378483A5}"/>
    <hyperlink ref="F1274" r:id="rId5102" display="http://maps.google.com/?output=embed&amp;q=41.73075000,-70.74106389" xr:uid="{4A63E452-4BFE-4FF4-AF80-8CEA3F8E10BA}"/>
    <hyperlink ref="G1274" r:id="rId5103" display="http://maps.google.com/?output=embed&amp;q=41.73075000,-70.74106389" xr:uid="{990454E9-63A4-483F-848D-B6347ACBF96E}"/>
    <hyperlink ref="P1274" r:id="rId5104" display="http://www.usharbormaster.com/secure/AuxAidReport_new.cfm?id=37984" xr:uid="{A630CF03-BC18-4611-BBA7-0B24ACEE5A60}"/>
    <hyperlink ref="E1275" r:id="rId5105" display="http://www.usharbormaster.com/secure/auxview.cfm?recordid=37987" xr:uid="{4D410AE0-CCBA-47DC-A180-634E61745DC3}"/>
    <hyperlink ref="F1275" r:id="rId5106" display="http://maps.google.com/?output=embed&amp;q=41.73058333,-70.74351667" xr:uid="{FBC0B23C-264F-4F36-A8D3-4A81813229C9}"/>
    <hyperlink ref="G1275" r:id="rId5107" display="http://maps.google.com/?output=embed&amp;q=41.73058333,-70.74351667" xr:uid="{6F8934EE-758F-4BA6-9C8B-0CDC218D7511}"/>
    <hyperlink ref="P1275" r:id="rId5108" display="http://www.usharbormaster.com/secure/AuxAidReport_new.cfm?id=37987" xr:uid="{311B36A4-44E5-4F0B-B5A8-7C7B5E7FD98E}"/>
    <hyperlink ref="E1276" r:id="rId5109" display="http://www.usharbormaster.com/secure/auxview.cfm?recordid=37986" xr:uid="{99103C80-16E8-4F38-8CC4-0EB12A53A97D}"/>
    <hyperlink ref="F1276" r:id="rId5110" display="http://maps.google.com/?output=embed&amp;q=41.73238333,-70.74531667" xr:uid="{2A46385E-CC8E-4873-BEB2-8F7BCCB32228}"/>
    <hyperlink ref="G1276" r:id="rId5111" display="http://maps.google.com/?output=embed&amp;q=41.73238333,-70.74531667" xr:uid="{423C4E70-41DA-4436-9BAB-1ACC291D377B}"/>
    <hyperlink ref="P1276" r:id="rId5112" display="http://www.usharbormaster.com/secure/AuxAidReport_new.cfm?id=37986" xr:uid="{BCAE6A82-505D-4717-ACAF-848E60C93793}"/>
    <hyperlink ref="E1277" r:id="rId5113" display="http://www.usharbormaster.com/secure/auxview.cfm?recordid=37985" xr:uid="{B91F1720-DE89-4381-B611-BAD4B88BF936}"/>
    <hyperlink ref="F1277" r:id="rId5114" display="http://maps.google.com/?output=embed&amp;q=41.73369167,-70.74554722" xr:uid="{89FE4F6D-F2B0-4792-AFC4-E9D1CEA61A42}"/>
    <hyperlink ref="G1277" r:id="rId5115" display="http://maps.google.com/?output=embed&amp;q=41.73369167,-70.74554722" xr:uid="{85290149-9881-412C-9F1A-A9A0F449130C}"/>
    <hyperlink ref="P1277" r:id="rId5116" display="http://www.usharbormaster.com/secure/AuxAidReport_new.cfm?id=37985" xr:uid="{FE7C154E-5DEA-4FD4-9323-9FD449AF1A51}"/>
    <hyperlink ref="E1278" r:id="rId5117" display="http://www.usharbormaster.com/secure/auxview.cfm?recordid=37974" xr:uid="{56AFD879-16BC-4F56-9180-CBCF5B8998F4}"/>
    <hyperlink ref="F1278" r:id="rId5118" display="http://maps.google.com/?output=embed&amp;q=41.72653333,-70.72878333" xr:uid="{BBB4D445-B8B4-47E9-8008-D432A1863A51}"/>
    <hyperlink ref="G1278" r:id="rId5119" display="http://maps.google.com/?output=embed&amp;q=41.72653333,-70.72878333" xr:uid="{537A439D-A1C5-4816-8ABF-5CC8C71DF255}"/>
    <hyperlink ref="P1278" r:id="rId5120" display="http://www.usharbormaster.com/secure/AuxAidReport_new.cfm?id=37974" xr:uid="{15FAE5D6-3E21-4470-9D8A-E390838BAEBD}"/>
    <hyperlink ref="E1279" r:id="rId5121" display="http://www.usharbormaster.com/secure/auxview.cfm?recordid=37975" xr:uid="{0E8DA86B-6C1F-4319-89D8-C2A1E5AE9978}"/>
    <hyperlink ref="F1279" r:id="rId5122" display="http://maps.google.com/?output=embed&amp;q=41.72700000,-70.72993333" xr:uid="{1EB9F494-D81B-4D57-A69D-A31F316595CC}"/>
    <hyperlink ref="G1279" r:id="rId5123" display="http://maps.google.com/?output=embed&amp;q=41.72700000,-70.72993333" xr:uid="{8ADB9B30-074A-4EF9-B989-E2EA50B2B3C2}"/>
    <hyperlink ref="P1279" r:id="rId5124" display="http://www.usharbormaster.com/secure/AuxAidReport_new.cfm?id=37975" xr:uid="{EF648B5D-CD8D-4DD4-A05C-026B3C3503E7}"/>
    <hyperlink ref="E1280" r:id="rId5125" display="http://www.usharbormaster.com/secure/auxview.cfm?recordid=37976" xr:uid="{0E546AB8-A35B-40ED-8616-0056BED48860}"/>
    <hyperlink ref="F1280" r:id="rId5126" display="http://maps.google.com/?output=embed&amp;q=41.72685000,-70.73061667" xr:uid="{A618BA87-618A-4432-9CE8-B7225F81CCA2}"/>
    <hyperlink ref="G1280" r:id="rId5127" display="http://maps.google.com/?output=embed&amp;q=41.72685000,-70.73061667" xr:uid="{6BC5563D-5D0E-4236-98FB-4DC203C6BEAD}"/>
    <hyperlink ref="P1280" r:id="rId5128" display="http://www.usharbormaster.com/secure/AuxAidReport_new.cfm?id=37976" xr:uid="{45C0E208-7AB7-4275-BB78-3E30F8716E9B}"/>
    <hyperlink ref="E1281" r:id="rId5129" display="http://www.usharbormaster.com/secure/auxview.cfm?recordid=37977" xr:uid="{FE500EBE-3580-434B-8A15-821BE2F8F0D5}"/>
    <hyperlink ref="F1281" r:id="rId5130" display="http://maps.google.com/?output=embed&amp;q=41.72696667,-70.73221667" xr:uid="{BA9BDA32-E53E-4E9C-8DB4-B52ACBC58F1A}"/>
    <hyperlink ref="G1281" r:id="rId5131" display="http://maps.google.com/?output=embed&amp;q=41.72696667,-70.73221667" xr:uid="{B0873F0B-AFB4-47D6-A9C8-97781EC560F2}"/>
    <hyperlink ref="P1281" r:id="rId5132" display="http://www.usharbormaster.com/secure/AuxAidReport_new.cfm?id=37977" xr:uid="{A3B29F20-E948-45E7-BC64-EDF975FAAD30}"/>
    <hyperlink ref="E1282" r:id="rId5133" display="http://www.usharbormaster.com/secure/auxview.cfm?recordid=37980" xr:uid="{461C5C02-1021-42CA-9F71-AF7C1AAC70E7}"/>
    <hyperlink ref="F1282" r:id="rId5134" display="http://maps.google.com/?output=embed&amp;q=41.73005000,-70.73619167" xr:uid="{61438D1B-C79B-4BEC-B97E-A3159249970A}"/>
    <hyperlink ref="G1282" r:id="rId5135" display="http://maps.google.com/?output=embed&amp;q=41.73005000,-70.73619167" xr:uid="{C674707A-B178-41F5-9D5D-BC1A1226E2CE}"/>
    <hyperlink ref="P1282" r:id="rId5136" display="http://www.usharbormaster.com/secure/AuxAidReport_new.cfm?id=37980" xr:uid="{C6978909-2220-43F9-BF4B-FA24199143EE}"/>
    <hyperlink ref="E1283" r:id="rId5137" display="http://www.usharbormaster.com/secure/auxview.cfm?recordid=37982" xr:uid="{9EF7CB79-D228-4BE4-8499-AD8114060754}"/>
    <hyperlink ref="F1283" r:id="rId5138" display="http://maps.google.com/?output=embed&amp;q=41.73137500,-70.73775556" xr:uid="{4291AC69-4515-49BE-BF94-FCE550530DA2}"/>
    <hyperlink ref="G1283" r:id="rId5139" display="http://maps.google.com/?output=embed&amp;q=41.73137500,-70.73775556" xr:uid="{1D108531-581F-41C0-AA6E-6D72919435BC}"/>
    <hyperlink ref="P1283" r:id="rId5140" display="http://www.usharbormaster.com/secure/AuxAidReport_new.cfm?id=37982" xr:uid="{754C2547-EDDB-488F-9CA6-309CFA22C7FD}"/>
    <hyperlink ref="E1284" r:id="rId5141" display="http://www.usharbormaster.com/secure/auxview.cfm?recordid=29130" xr:uid="{344245FF-8FE0-4EE1-A92B-AD78EBC61F1A}"/>
    <hyperlink ref="F1284" r:id="rId5142" display="http://maps.google.com/?output=embed&amp;q=41.73396667,-70.74498333" xr:uid="{73C5474C-02C1-424C-AFDB-4B0F423DFFA6}"/>
    <hyperlink ref="G1284" r:id="rId5143" display="http://maps.google.com/?output=embed&amp;q=41.73396667,-70.74498333" xr:uid="{4481009B-9074-419D-BA50-018CB30B0D92}"/>
    <hyperlink ref="P1284" r:id="rId5144" display="http://www.usharbormaster.com/secure/AuxAidReport_new.cfm?id=29130" xr:uid="{26E639E0-7CEE-46C6-ACF0-F9616FBF4EB9}"/>
    <hyperlink ref="E1285" r:id="rId5145" display="http://www.usharbormaster.com/secure/auxview.cfm?recordid=29131" xr:uid="{EB594660-F062-406B-8E1E-C1DE5D050BE5}"/>
    <hyperlink ref="F1285" r:id="rId5146" display="http://maps.google.com/?output=embed&amp;q=41.73152778,-70.73777778" xr:uid="{27031CE8-063F-4E16-B24A-6811142108DD}"/>
    <hyperlink ref="G1285" r:id="rId5147" display="http://maps.google.com/?output=embed&amp;q=41.73152778,-70.73777778" xr:uid="{16BABD57-CB0A-43C9-85C7-24EB761C68C4}"/>
    <hyperlink ref="P1285" r:id="rId5148" display="http://www.usharbormaster.com/secure/AuxAidReport_new.cfm?id=29131" xr:uid="{93CCE1A6-5405-4C55-B5FA-6F743193E9B3}"/>
    <hyperlink ref="E1286" r:id="rId5149" display="http://www.usharbormaster.com/secure/auxview.cfm?recordid=28719" xr:uid="{BD710A4E-7668-46BA-89C1-D2F781DDEE06}"/>
    <hyperlink ref="F1286" r:id="rId5150" display="http://maps.google.com/?output=embed&amp;q=41.29733333,-70.11716667" xr:uid="{19FCD46A-4B4C-4CA2-84EE-7B6E5597A532}"/>
    <hyperlink ref="G1286" r:id="rId5151" display="http://maps.google.com/?output=embed&amp;q=41.29733333,-70.11716667" xr:uid="{C8B5CC34-5FAB-428D-B1F1-CEDCFC749D06}"/>
    <hyperlink ref="P1286" r:id="rId5152" display="http://www.usharbormaster.com/secure/AuxAidReport_new.cfm?id=28719" xr:uid="{6019BD4C-11B5-439F-A025-6DCE0DA23D6D}"/>
    <hyperlink ref="E1287" r:id="rId5153" display="http://www.usharbormaster.com/secure/auxview.cfm?recordid=44621" xr:uid="{DBD44E93-B912-4151-B71B-12B43043503D}"/>
    <hyperlink ref="F1287" r:id="rId5154" display="http://maps.google.com/?output=embed&amp;q=41.84830556,-70.32994444" xr:uid="{1691F53F-4C44-440D-A7BA-EF82CBC8D555}"/>
    <hyperlink ref="G1287" r:id="rId5155" display="http://maps.google.com/?output=embed&amp;q=41.84830556,-70.32994444" xr:uid="{23D30CF9-BC0F-46FE-A201-55FA5AADD9D0}"/>
    <hyperlink ref="P1287" r:id="rId5156" display="http://www.usharbormaster.com/secure/AuxAidReport_new.cfm?id=44621" xr:uid="{EB6157B4-812D-43D7-BA58-C7EDFF5B900F}"/>
    <hyperlink ref="E1288" r:id="rId5157" display="http://www.usharbormaster.com/secure/auxview.cfm?recordid=44726" xr:uid="{21DB17AB-EEAC-4B3C-9A67-295243E29AAE}"/>
    <hyperlink ref="F1288" r:id="rId5158" display="http://maps.google.com/?output=embed&amp;q=41.91780333,-70.33223667" xr:uid="{7AF5D12C-8979-4879-BFE5-BB605E373348}"/>
    <hyperlink ref="G1288" r:id="rId5159" display="http://maps.google.com/?output=embed&amp;q=41.91780333,-70.33223667" xr:uid="{19800EF1-BE36-4ADB-84C4-921C9DD3520E}"/>
    <hyperlink ref="P1288" r:id="rId5160" display="http://www.usharbormaster.com/secure/AuxAidReport_new.cfm?id=44726" xr:uid="{4A72CD2A-EE33-4357-ABDA-90C1C3986BED}"/>
    <hyperlink ref="E1289" r:id="rId5161" display="http://www.usharbormaster.com/secure/auxview.cfm?recordid=44356" xr:uid="{D857DFE1-5B31-4C24-BEE8-9CAB95BD63BF}"/>
    <hyperlink ref="F1289" r:id="rId5162" display="http://maps.google.com/?output=embed&amp;q=41.06083333,-70.49416667" xr:uid="{FFB5FE5F-6577-466D-8A94-A1DBB9552B78}"/>
    <hyperlink ref="G1289" r:id="rId5163" display="http://maps.google.com/?output=embed&amp;q=41.06083333,-70.49416667" xr:uid="{70929ACD-BFA5-4521-8ECC-C431C252E567}"/>
    <hyperlink ref="P1289" r:id="rId5164" display="http://www.usharbormaster.com/secure/AuxAidReport_new.cfm?id=44356" xr:uid="{5BA9D0F2-F18C-4A18-859A-CD8C23915FFC}"/>
    <hyperlink ref="E1290" r:id="rId5165" display="http://www.usharbormaster.com/secure/auxview.cfm?recordid=27242" xr:uid="{4CD67B86-DF58-4DCD-BA1A-F132CB943275}"/>
    <hyperlink ref="F1290" r:id="rId5166" display="http://maps.google.com/?output=embed&amp;q=41.32500000,-70.56666667" xr:uid="{6E72EEC1-E8BF-47F3-A21E-7AA4F3E54379}"/>
    <hyperlink ref="G1290" r:id="rId5167" display="http://maps.google.com/?output=embed&amp;q=41.32500000,-70.56666667" xr:uid="{178BDB14-EB64-4483-BC0B-849C9511D1F9}"/>
    <hyperlink ref="P1290" r:id="rId5168" display="http://www.usharbormaster.com/secure/AuxAidReport_new.cfm?id=27242" xr:uid="{6FC90E5C-2D5F-4531-A0C4-F0199CC057E2}"/>
    <hyperlink ref="E1291" r:id="rId5169" display="http://www.usharbormaster.com/secure/auxview.cfm?recordid=44704" xr:uid="{A580E51F-E567-4EE2-AEA9-5024F68E3E6C}"/>
    <hyperlink ref="F1291" r:id="rId5170" display="http://maps.google.com/?output=embed&amp;q=40.99915000,-70.32725000" xr:uid="{8DB7306C-DC7E-43F9-B98F-49D1D24F26C1}"/>
    <hyperlink ref="G1291" r:id="rId5171" display="http://maps.google.com/?output=embed&amp;q=40.99915000,-70.32725000" xr:uid="{C14797D1-54D0-4DD7-B596-DD2218A0E572}"/>
    <hyperlink ref="P1291" r:id="rId5172" display="http://www.usharbormaster.com/secure/AuxAidReport_new.cfm?id=44704" xr:uid="{3DE0C907-55D0-4EFF-98F5-2E2CEF7240B9}"/>
    <hyperlink ref="E1292" r:id="rId5173" display="http://www.usharbormaster.com/secure/auxview.cfm?recordid=28807" xr:uid="{503DD451-595F-46CF-84B3-26230DEAAD4E}"/>
    <hyperlink ref="F1292" r:id="rId5174" display="http://maps.google.com/?output=embed&amp;q=42.08206083,-69.86283500" xr:uid="{9C981BE8-E904-42EA-B593-6C966AB73455}"/>
    <hyperlink ref="G1292" r:id="rId5175" display="http://maps.google.com/?output=embed&amp;q=42.08206083,-69.86283500" xr:uid="{EF370A3D-2260-4C3A-BB94-2AA87B2D324F}"/>
    <hyperlink ref="P1292" r:id="rId5176" display="http://www.usharbormaster.com/secure/AuxAidReport_new.cfm?id=28807" xr:uid="{D6537680-4430-44BF-B50C-A4F0485019F2}"/>
    <hyperlink ref="E1293" r:id="rId5177" display="http://www.usharbormaster.com/secure/auxview.cfm?recordid=28804" xr:uid="{2FA9DA54-2823-4E05-B86C-A8B963006E67}"/>
    <hyperlink ref="F1293" r:id="rId5178" display="http://maps.google.com/?output=embed&amp;q=42.31116806,-70.11824611" xr:uid="{0ADFF7F6-6827-4BDE-B182-A81EBED7DD35}"/>
    <hyperlink ref="G1293" r:id="rId5179" display="http://maps.google.com/?output=embed&amp;q=42.31116806,-70.11824611" xr:uid="{66FF6FDF-62A6-4EE4-8C41-7A0F2B0831EC}"/>
    <hyperlink ref="P1293" r:id="rId5180" display="http://www.usharbormaster.com/secure/AuxAidReport_new.cfm?id=28804" xr:uid="{2EC0058A-8DA1-4CFD-8B72-868817BABDA7}"/>
    <hyperlink ref="E1294" r:id="rId5181" display="http://www.usharbormaster.com/secure/auxview.cfm?recordid=28808" xr:uid="{C2BEE12A-42D9-4A74-A127-2EB957579F22}"/>
    <hyperlink ref="F1294" r:id="rId5182" display="http://maps.google.com/?output=embed&amp;q=42.30267500,-70.03175694" xr:uid="{592CE3B4-B07B-443A-BBB2-3D277917EE07}"/>
    <hyperlink ref="G1294" r:id="rId5183" display="http://maps.google.com/?output=embed&amp;q=42.30267500,-70.03175694" xr:uid="{BB8BC02C-7510-4EE1-9589-445D3E148BC5}"/>
    <hyperlink ref="P1294" r:id="rId5184" display="http://www.usharbormaster.com/secure/AuxAidReport_new.cfm?id=28808" xr:uid="{D7ABC4DA-8E5F-41BB-9B37-152D703CE115}"/>
    <hyperlink ref="E1295" r:id="rId5185" display="http://www.usharbormaster.com/secure/auxview.cfm?recordid=28805" xr:uid="{0AD62BFC-50F5-498D-9EC9-B8498EB0BA03}"/>
    <hyperlink ref="F1295" r:id="rId5186" display="http://maps.google.com/?output=embed&amp;q=42.23043806,-69.96721889" xr:uid="{5947B9E3-2FE8-4B68-BFD5-FB0E1C5E668D}"/>
    <hyperlink ref="G1295" r:id="rId5187" display="http://maps.google.com/?output=embed&amp;q=42.23043806,-69.96721889" xr:uid="{F1452C8B-8096-45D0-82B0-CCB0820505F9}"/>
    <hyperlink ref="P1295" r:id="rId5188" display="http://www.usharbormaster.com/secure/AuxAidReport_new.cfm?id=28805" xr:uid="{6C9314D0-6334-4653-94DF-7604A8637887}"/>
    <hyperlink ref="E1296" r:id="rId5189" display="http://www.usharbormaster.com/secure/auxview.cfm?recordid=28806" xr:uid="{9DFF0D2D-AD7B-41E6-86E4-5DF8D06C96F2}"/>
    <hyperlink ref="F1296" r:id="rId5190" display="http://maps.google.com/?output=embed&amp;q=42.15623694,-69.91618583" xr:uid="{C44B84C5-6B51-4597-8487-DD54E9C63BA1}"/>
    <hyperlink ref="G1296" r:id="rId5191" display="http://maps.google.com/?output=embed&amp;q=42.15623694,-69.91618583" xr:uid="{7E7ED220-0EC1-412F-B7C5-633C87C6E18E}"/>
    <hyperlink ref="P1296" r:id="rId5192" display="http://www.usharbormaster.com/secure/AuxAidReport_new.cfm?id=28806" xr:uid="{16786F92-31AB-4949-8B45-ED20BEFE0BC6}"/>
    <hyperlink ref="E1297" r:id="rId5193" display="http://www.usharbormaster.com/secure/auxview.cfm?recordid=36838" xr:uid="{43619109-1619-4976-A975-FED472DB4DE3}"/>
    <hyperlink ref="F1297" r:id="rId5194" display="http://maps.google.com/?output=embed&amp;q=41.67001000,-70.62968694" xr:uid="{E30D1EBC-D5FB-4AF4-80E4-BF50E7353D4C}"/>
    <hyperlink ref="G1297" r:id="rId5195" display="http://maps.google.com/?output=embed&amp;q=41.67001000,-70.62968694" xr:uid="{76A38637-959C-446A-9593-CAEF95318B38}"/>
    <hyperlink ref="P1297" r:id="rId5196" display="http://www.usharbormaster.com/secure/AuxAidReport_new.cfm?id=36838" xr:uid="{7C0F4F42-1006-4EC1-8E3F-5249A504FFF5}"/>
    <hyperlink ref="E1298" r:id="rId5197" display="http://www.usharbormaster.com/secure/auxview.cfm?recordid=28279" xr:uid="{45B22101-4741-43F6-8A26-23FAF2B80AF2}"/>
    <hyperlink ref="F1298" r:id="rId5198" display="http://maps.google.com/?output=embed&amp;q=41.57475000,-70.64383333" xr:uid="{631E34D3-2F82-4319-A4B6-20F17EBA0895}"/>
    <hyperlink ref="G1298" r:id="rId5199" display="http://maps.google.com/?output=embed&amp;q=41.57475000,-70.64383333" xr:uid="{B6B950D2-2904-45EF-A551-42C15F597A67}"/>
    <hyperlink ref="P1298" r:id="rId5200" display="http://www.usharbormaster.com/secure/AuxAidReport_new.cfm?id=28279" xr:uid="{B27D8861-0F40-40D9-BFAC-53689D134D1D}"/>
  </hyperlinks>
  <pageMargins left="0.7" right="0.7" top="0.75" bottom="0.75" header="0.3" footer="0.3"/>
  <drawing r:id="rId520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0802D-F00C-45C7-A316-D95A53727592}">
  <dimension ref="A1:A9"/>
  <sheetViews>
    <sheetView workbookViewId="0">
      <selection activeCell="B1061" sqref="B1061:M1140"/>
    </sheetView>
  </sheetViews>
  <sheetFormatPr defaultRowHeight="14.4" x14ac:dyDescent="0.3"/>
  <cols>
    <col min="1" max="1" width="111" customWidth="1"/>
  </cols>
  <sheetData>
    <row r="1" spans="1:1" x14ac:dyDescent="0.3">
      <c r="A1" t="s">
        <v>4566</v>
      </c>
    </row>
    <row r="2" spans="1:1" x14ac:dyDescent="0.3">
      <c r="A2" t="s">
        <v>4567</v>
      </c>
    </row>
    <row r="3" spans="1:1" ht="25.5" customHeight="1" x14ac:dyDescent="0.3">
      <c r="A3" s="4" t="s">
        <v>4573</v>
      </c>
    </row>
    <row r="4" spans="1:1" ht="25.5" customHeight="1" x14ac:dyDescent="0.3">
      <c r="A4" s="261" t="s">
        <v>4574</v>
      </c>
    </row>
    <row r="5" spans="1:1" ht="25.5" customHeight="1" x14ac:dyDescent="0.3">
      <c r="A5" s="262" t="s">
        <v>4575</v>
      </c>
    </row>
    <row r="6" spans="1:1" ht="25.5" customHeight="1" x14ac:dyDescent="0.3">
      <c r="A6" s="263" t="s">
        <v>4580</v>
      </c>
    </row>
    <row r="7" spans="1:1" ht="25.5" customHeight="1" x14ac:dyDescent="0.3">
      <c r="A7" s="264" t="s">
        <v>4576</v>
      </c>
    </row>
    <row r="8" spans="1:1" ht="25.5" customHeight="1" x14ac:dyDescent="0.3">
      <c r="A8" s="4" t="s">
        <v>4581</v>
      </c>
    </row>
    <row r="9" spans="1:1" x14ac:dyDescent="0.3">
      <c r="A9" t="s">
        <v>4837</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A41EF-98A2-428B-9A5B-D3606BAA1EAF}">
  <dimension ref="A1:Z169"/>
  <sheetViews>
    <sheetView workbookViewId="0">
      <selection activeCell="B1061" sqref="B1061:M1140"/>
    </sheetView>
  </sheetViews>
  <sheetFormatPr defaultRowHeight="14.4" x14ac:dyDescent="0.3"/>
  <cols>
    <col min="2" max="2" width="11.6640625" customWidth="1"/>
    <col min="3" max="3" width="15" customWidth="1"/>
    <col min="10" max="10" width="12" customWidth="1"/>
    <col min="11" max="11" width="0" hidden="1" customWidth="1"/>
    <col min="12" max="21" width="9.109375" hidden="1" customWidth="1"/>
    <col min="22" max="22" width="0" hidden="1" customWidth="1"/>
  </cols>
  <sheetData>
    <row r="1" spans="1:26" ht="37.799999999999997" thickTop="1" thickBot="1" x14ac:dyDescent="0.35">
      <c r="A1" s="29"/>
      <c r="B1" s="378" t="s">
        <v>4382</v>
      </c>
      <c r="C1" s="379"/>
      <c r="D1" s="379"/>
      <c r="E1" s="379"/>
      <c r="F1" s="379"/>
      <c r="G1" s="379"/>
      <c r="H1" s="379"/>
      <c r="I1" s="379"/>
      <c r="J1" s="380"/>
      <c r="K1" s="30"/>
      <c r="L1" s="381" t="s">
        <v>4297</v>
      </c>
      <c r="M1" s="382"/>
      <c r="N1" s="382"/>
      <c r="O1" s="382"/>
      <c r="P1" s="382"/>
      <c r="Q1" s="382"/>
      <c r="R1" s="382"/>
      <c r="S1" s="383"/>
      <c r="T1" s="31"/>
      <c r="U1" s="31"/>
      <c r="V1" s="32"/>
      <c r="W1" s="33"/>
      <c r="X1" s="33"/>
      <c r="Y1" s="33"/>
      <c r="Z1" s="31"/>
    </row>
    <row r="2" spans="1:26" ht="15.6" thickTop="1" thickBot="1" x14ac:dyDescent="0.35">
      <c r="A2" s="29"/>
      <c r="B2" s="34" t="s">
        <v>4298</v>
      </c>
      <c r="C2" s="187" t="s">
        <v>4299</v>
      </c>
      <c r="D2" s="187" t="s">
        <v>4300</v>
      </c>
      <c r="E2" s="187" t="s">
        <v>4301</v>
      </c>
      <c r="F2" s="384"/>
      <c r="G2" s="385"/>
      <c r="H2" s="187" t="s">
        <v>4302</v>
      </c>
      <c r="I2" s="187" t="s">
        <v>4303</v>
      </c>
      <c r="J2" s="35" t="s">
        <v>4304</v>
      </c>
      <c r="K2" s="35" t="s">
        <v>4305</v>
      </c>
      <c r="L2" s="36"/>
      <c r="M2" s="36"/>
      <c r="N2" s="36"/>
      <c r="O2" s="36"/>
      <c r="P2" s="36"/>
      <c r="Q2" s="36"/>
      <c r="R2" s="36"/>
      <c r="S2" s="36"/>
      <c r="T2" s="37"/>
      <c r="U2" s="31"/>
      <c r="V2" s="32"/>
      <c r="W2" s="33"/>
      <c r="X2" s="33"/>
      <c r="Y2" s="33"/>
      <c r="Z2" s="31"/>
    </row>
    <row r="3" spans="1:26" ht="21.6" thickBot="1" x14ac:dyDescent="0.35">
      <c r="A3" s="38"/>
      <c r="B3" s="39">
        <v>2</v>
      </c>
      <c r="C3" s="40">
        <f>IF(B3=0,0,IF(B3=1,25,IF(B3=2,50,IF(B3=3,500,0))))</f>
        <v>50</v>
      </c>
      <c r="D3" s="41">
        <v>8</v>
      </c>
      <c r="E3" s="41">
        <v>6</v>
      </c>
      <c r="F3" s="386"/>
      <c r="G3" s="385"/>
      <c r="H3" s="41">
        <v>2.2999999999999998</v>
      </c>
      <c r="I3" s="41">
        <v>1.3</v>
      </c>
      <c r="J3" s="41">
        <v>7.3</v>
      </c>
      <c r="K3" s="184">
        <f>IF(J3&lt;0,"",(J3+I3-H3))</f>
        <v>6.3</v>
      </c>
      <c r="L3" s="36"/>
      <c r="M3" s="36"/>
      <c r="N3" s="36"/>
      <c r="O3" s="42" t="s">
        <v>4286</v>
      </c>
      <c r="P3" s="36"/>
      <c r="Q3" s="36"/>
      <c r="R3" s="36"/>
      <c r="S3" s="36"/>
      <c r="T3" s="37"/>
      <c r="U3" s="31"/>
      <c r="V3" s="32"/>
      <c r="W3" s="33"/>
      <c r="X3" s="33"/>
      <c r="Y3" s="33"/>
      <c r="Z3" s="31"/>
    </row>
    <row r="4" spans="1:26" ht="15" thickBot="1" x14ac:dyDescent="0.35">
      <c r="A4" s="38"/>
      <c r="B4" s="43"/>
      <c r="C4" s="188"/>
      <c r="D4" s="188"/>
      <c r="E4" s="188"/>
      <c r="F4" s="188"/>
      <c r="G4" s="188"/>
      <c r="H4" s="188"/>
      <c r="I4" s="188"/>
      <c r="J4" s="189"/>
      <c r="K4" s="44"/>
      <c r="L4" s="36"/>
      <c r="M4" s="36"/>
      <c r="N4" s="36"/>
      <c r="O4" s="36"/>
      <c r="P4" s="36"/>
      <c r="Q4" s="36"/>
      <c r="R4" s="36"/>
      <c r="S4" s="36"/>
      <c r="T4" s="37"/>
      <c r="U4" s="31"/>
      <c r="V4" s="32"/>
      <c r="W4" s="33"/>
      <c r="X4" s="33"/>
      <c r="Y4" s="33"/>
      <c r="Z4" s="31"/>
    </row>
    <row r="5" spans="1:26" ht="15" thickBot="1" x14ac:dyDescent="0.35">
      <c r="A5" s="38"/>
      <c r="B5" s="45"/>
      <c r="C5" s="190"/>
      <c r="D5" s="191" t="s">
        <v>4306</v>
      </c>
      <c r="E5" s="192"/>
      <c r="F5" s="193"/>
      <c r="G5" s="190"/>
      <c r="H5" s="191" t="s">
        <v>4307</v>
      </c>
      <c r="I5" s="192"/>
      <c r="J5" s="35" t="s">
        <v>4305</v>
      </c>
      <c r="K5" s="387" t="s">
        <v>4286</v>
      </c>
      <c r="L5" s="36"/>
      <c r="M5" s="36"/>
      <c r="N5" s="36"/>
      <c r="O5" s="36"/>
      <c r="P5" s="36"/>
      <c r="Q5" s="36"/>
      <c r="R5" s="36"/>
      <c r="S5" s="36"/>
      <c r="T5" s="37"/>
      <c r="U5" s="31"/>
      <c r="V5" s="32"/>
      <c r="W5" s="33"/>
      <c r="X5" s="33"/>
      <c r="Y5" s="33"/>
      <c r="Z5" s="31"/>
    </row>
    <row r="6" spans="1:26" ht="15.6" thickTop="1" thickBot="1" x14ac:dyDescent="0.35">
      <c r="A6" s="38"/>
      <c r="B6" s="45"/>
      <c r="C6" s="194" t="s">
        <v>4308</v>
      </c>
      <c r="D6" s="194" t="s">
        <v>4309</v>
      </c>
      <c r="E6" s="194" t="s">
        <v>4310</v>
      </c>
      <c r="F6" s="195"/>
      <c r="G6" s="194" t="s">
        <v>4308</v>
      </c>
      <c r="H6" s="194" t="s">
        <v>4309</v>
      </c>
      <c r="I6" s="194" t="s">
        <v>4310</v>
      </c>
      <c r="J6" s="389">
        <f>K3</f>
        <v>6.3</v>
      </c>
      <c r="K6" s="388"/>
      <c r="L6" s="36"/>
      <c r="M6" s="36"/>
      <c r="N6" s="36" t="s">
        <v>4311</v>
      </c>
      <c r="O6" s="46" t="s">
        <v>4312</v>
      </c>
      <c r="P6" s="36"/>
      <c r="Q6" s="36"/>
      <c r="R6" s="36"/>
      <c r="S6" s="36"/>
      <c r="T6" s="37"/>
      <c r="U6" s="31"/>
      <c r="V6" s="32"/>
      <c r="W6" s="33"/>
      <c r="X6" s="33"/>
      <c r="Y6" s="33"/>
      <c r="Z6" s="31"/>
    </row>
    <row r="7" spans="1:26" ht="19.2" thickTop="1" thickBot="1" x14ac:dyDescent="0.4">
      <c r="A7" s="38"/>
      <c r="B7" s="47" t="s">
        <v>4313</v>
      </c>
      <c r="C7" s="48">
        <v>41</v>
      </c>
      <c r="D7" s="49">
        <v>40</v>
      </c>
      <c r="E7" s="50">
        <v>2.2000000000000002</v>
      </c>
      <c r="F7" s="196" t="s">
        <v>4314</v>
      </c>
      <c r="G7" s="49">
        <v>41</v>
      </c>
      <c r="H7" s="49">
        <v>40</v>
      </c>
      <c r="I7" s="51">
        <v>7</v>
      </c>
      <c r="J7" s="390"/>
      <c r="K7" s="52">
        <v>0</v>
      </c>
      <c r="L7" s="36"/>
      <c r="M7" s="53" t="s">
        <v>4315</v>
      </c>
      <c r="N7" s="54">
        <f>N8-N10</f>
        <v>-6.883899999999997</v>
      </c>
      <c r="O7" s="55" t="e">
        <f>SQRT(N7)</f>
        <v>#NUM!</v>
      </c>
      <c r="P7" s="36" t="s">
        <v>4316</v>
      </c>
      <c r="Q7" s="36"/>
      <c r="R7" s="36"/>
      <c r="S7" s="36"/>
      <c r="T7" s="37"/>
      <c r="U7" s="31"/>
      <c r="V7" s="32"/>
      <c r="W7" s="33"/>
      <c r="X7" s="33"/>
      <c r="Y7" s="33"/>
      <c r="Z7" s="31"/>
    </row>
    <row r="8" spans="1:26" ht="16.8" thickTop="1" thickBot="1" x14ac:dyDescent="0.35">
      <c r="A8" s="38"/>
      <c r="B8" s="56" t="s">
        <v>4317</v>
      </c>
      <c r="C8" s="57">
        <v>70</v>
      </c>
      <c r="D8" s="49">
        <v>10</v>
      </c>
      <c r="E8" s="50">
        <v>51.3</v>
      </c>
      <c r="F8" s="196" t="s">
        <v>4317</v>
      </c>
      <c r="G8" s="58">
        <v>70</v>
      </c>
      <c r="H8" s="49">
        <v>10</v>
      </c>
      <c r="I8" s="50">
        <v>51.06</v>
      </c>
      <c r="J8" s="197" t="s">
        <v>4318</v>
      </c>
      <c r="K8" s="59" t="s">
        <v>4286</v>
      </c>
      <c r="L8" s="60"/>
      <c r="M8" s="61" t="s">
        <v>4319</v>
      </c>
      <c r="N8" s="62">
        <f>N14*N14</f>
        <v>67.076099999999997</v>
      </c>
      <c r="O8" s="55">
        <f>IF(I15=0,SQRT(N8),I15)</f>
        <v>8.19</v>
      </c>
      <c r="P8" s="36" t="s">
        <v>4320</v>
      </c>
      <c r="Q8" s="36"/>
      <c r="R8" s="36"/>
      <c r="S8" s="36"/>
      <c r="T8" s="37"/>
      <c r="U8" s="31"/>
      <c r="V8" s="32"/>
      <c r="W8" s="33"/>
      <c r="X8" s="33"/>
      <c r="Y8" s="33"/>
      <c r="Z8" s="31"/>
    </row>
    <row r="9" spans="1:26" ht="19.2" thickTop="1" thickBot="1" x14ac:dyDescent="0.4">
      <c r="A9" s="38"/>
      <c r="B9" s="47"/>
      <c r="C9" s="198"/>
      <c r="D9" s="199"/>
      <c r="E9" s="199">
        <v>35.22</v>
      </c>
      <c r="F9" s="200"/>
      <c r="G9" s="201"/>
      <c r="H9" s="201"/>
      <c r="I9" s="201"/>
      <c r="J9" s="63"/>
      <c r="K9" s="63"/>
      <c r="L9" s="36"/>
      <c r="M9" s="61"/>
      <c r="N9" s="64"/>
      <c r="O9" s="55"/>
      <c r="P9" s="36"/>
      <c r="Q9" s="36"/>
      <c r="R9" s="36"/>
      <c r="S9" s="36"/>
      <c r="T9" s="37"/>
      <c r="U9" s="31"/>
      <c r="V9" s="32"/>
      <c r="W9" s="33"/>
      <c r="X9" s="33"/>
      <c r="Y9" s="33"/>
      <c r="Z9" s="31"/>
    </row>
    <row r="10" spans="1:26" ht="22.2" thickTop="1" thickBot="1" x14ac:dyDescent="0.35">
      <c r="A10" s="38"/>
      <c r="B10" s="65" t="s">
        <v>4321</v>
      </c>
      <c r="C10" s="391" t="str">
        <f>IF(B3=0,"",IF(C3&gt;F14,"PATON POSITION IS ON STA",""))</f>
        <v/>
      </c>
      <c r="D10" s="392"/>
      <c r="E10" s="392"/>
      <c r="F10" s="393"/>
      <c r="G10" s="394" t="str">
        <f>IF(D3&gt;20,"Caution! EPE is more than 20","")</f>
        <v/>
      </c>
      <c r="H10" s="395"/>
      <c r="I10" s="395"/>
      <c r="J10" s="396"/>
      <c r="K10" s="66">
        <v>0</v>
      </c>
      <c r="L10" s="36"/>
      <c r="M10" s="67" t="s">
        <v>4322</v>
      </c>
      <c r="N10" s="68">
        <f>(N13)*(N13)</f>
        <v>73.959999999999994</v>
      </c>
      <c r="O10" s="55">
        <f>SQRT(N10)</f>
        <v>8.6</v>
      </c>
      <c r="P10" s="36" t="s">
        <v>4323</v>
      </c>
      <c r="Q10" s="36"/>
      <c r="R10" s="36"/>
      <c r="S10" s="36"/>
      <c r="T10" s="37"/>
      <c r="U10" s="31"/>
      <c r="V10" s="32"/>
      <c r="W10" s="33"/>
      <c r="X10" s="33"/>
      <c r="Y10" s="33"/>
      <c r="Z10" s="31"/>
    </row>
    <row r="11" spans="1:26" ht="22.2" thickTop="1" thickBot="1" x14ac:dyDescent="0.35">
      <c r="A11" s="38"/>
      <c r="B11" s="69" t="s">
        <v>4324</v>
      </c>
      <c r="C11" s="397" t="str">
        <f>IF(C3=0,"",IF(F14&gt;C3,"THIS PATON IS OFF STATION",""))</f>
        <v>THIS PATON IS OFF STATION</v>
      </c>
      <c r="D11" s="398"/>
      <c r="E11" s="398"/>
      <c r="F11" s="399"/>
      <c r="G11" s="400" t="str">
        <f>IF(B3=0,"AID TYPE IS NOT DEFINED",IF(B3=1,"LATERAL FIXED DAYBEACON",IF(B3=2,"FLOATING LATERAL  BUOY",IF(B3=3,"REGULATORY AID",""))))</f>
        <v>FLOATING LATERAL  BUOY</v>
      </c>
      <c r="H11" s="401"/>
      <c r="I11" s="401"/>
      <c r="J11" s="402"/>
      <c r="K11" s="185">
        <v>1.3</v>
      </c>
      <c r="L11" s="36"/>
      <c r="M11" s="70"/>
      <c r="N11" s="70"/>
      <c r="O11" s="71"/>
      <c r="P11" s="36"/>
      <c r="Q11" s="36"/>
      <c r="R11" s="36"/>
      <c r="S11" s="36"/>
      <c r="T11" s="37"/>
      <c r="U11" s="31"/>
      <c r="V11" s="32"/>
      <c r="W11" s="33"/>
      <c r="X11" s="33"/>
      <c r="Y11" s="33"/>
      <c r="Z11" s="31"/>
    </row>
    <row r="12" spans="1:26" ht="15.6" thickTop="1" thickBot="1" x14ac:dyDescent="0.35">
      <c r="A12" s="38"/>
      <c r="B12" s="45"/>
      <c r="C12" s="202"/>
      <c r="D12" s="202"/>
      <c r="E12" s="202"/>
      <c r="F12" s="202"/>
      <c r="G12" s="202"/>
      <c r="H12" s="202"/>
      <c r="I12" s="202"/>
      <c r="J12" s="403" t="s">
        <v>4286</v>
      </c>
      <c r="K12" s="371">
        <v>1.2</v>
      </c>
      <c r="L12" s="36"/>
      <c r="M12" s="36"/>
      <c r="N12" s="36"/>
      <c r="O12" s="36"/>
      <c r="P12" s="36"/>
      <c r="Q12" s="36"/>
      <c r="R12" s="36">
        <v>77</v>
      </c>
      <c r="S12" s="36">
        <v>9.18</v>
      </c>
      <c r="T12" s="37"/>
      <c r="U12" s="31"/>
      <c r="V12" s="32"/>
      <c r="W12" s="33"/>
      <c r="X12" s="33"/>
      <c r="Y12" s="33"/>
      <c r="Z12" s="31"/>
    </row>
    <row r="13" spans="1:26" ht="24.6" thickTop="1" thickBot="1" x14ac:dyDescent="0.5">
      <c r="A13" s="38"/>
      <c r="B13" s="404" t="s">
        <v>4325</v>
      </c>
      <c r="C13" s="405"/>
      <c r="D13" s="405"/>
      <c r="E13" s="405"/>
      <c r="F13" s="405"/>
      <c r="G13" s="405"/>
      <c r="H13" s="203"/>
      <c r="I13" s="202"/>
      <c r="J13" s="403"/>
      <c r="K13" s="371"/>
      <c r="L13" s="36"/>
      <c r="M13" s="72" t="s">
        <v>4326</v>
      </c>
      <c r="N13" s="73">
        <f>((K3+H3))</f>
        <v>8.6</v>
      </c>
      <c r="O13" s="368" t="s">
        <v>4327</v>
      </c>
      <c r="P13" s="369"/>
      <c r="Q13" s="370"/>
      <c r="R13" s="36"/>
      <c r="S13" s="36"/>
      <c r="T13" s="37"/>
      <c r="U13" s="31"/>
      <c r="V13" s="32"/>
      <c r="W13" s="33" t="s">
        <v>4328</v>
      </c>
      <c r="X13" s="33"/>
      <c r="Y13" s="33"/>
      <c r="Z13" s="31"/>
    </row>
    <row r="14" spans="1:26" ht="25.2" thickTop="1" thickBot="1" x14ac:dyDescent="0.5">
      <c r="A14" s="38" t="s">
        <v>4286</v>
      </c>
      <c r="B14" s="74" t="s">
        <v>4329</v>
      </c>
      <c r="C14" s="75">
        <f>SQRT(D47*D47+D46*D46)</f>
        <v>8.0055782982356452E-2</v>
      </c>
      <c r="D14" s="204" t="s">
        <v>4330</v>
      </c>
      <c r="E14" s="205" t="s">
        <v>4331</v>
      </c>
      <c r="F14" s="76">
        <f>IF(C7&lt;=1,0,C15-((D3+E3)))</f>
        <v>472.42854409475569</v>
      </c>
      <c r="G14" s="204" t="s">
        <v>4332</v>
      </c>
      <c r="H14" s="372" t="s">
        <v>4333</v>
      </c>
      <c r="I14" s="373"/>
      <c r="J14" s="374"/>
      <c r="K14" s="77">
        <f>(K3+K7)*K12</f>
        <v>7.56</v>
      </c>
      <c r="L14" s="36"/>
      <c r="M14" s="78" t="s">
        <v>4334</v>
      </c>
      <c r="N14" s="79">
        <f>((K3+K7)*K11)</f>
        <v>8.19</v>
      </c>
      <c r="O14" s="375" t="s">
        <v>4335</v>
      </c>
      <c r="P14" s="376"/>
      <c r="Q14" s="377"/>
      <c r="R14" s="36"/>
      <c r="S14" s="36">
        <v>32</v>
      </c>
      <c r="T14" s="37">
        <v>4.92</v>
      </c>
      <c r="U14" s="31"/>
      <c r="V14" s="32"/>
      <c r="W14" s="33"/>
      <c r="X14" s="33"/>
      <c r="Y14" s="33"/>
      <c r="Z14" s="31"/>
    </row>
    <row r="15" spans="1:26" ht="22.2" thickTop="1" thickBot="1" x14ac:dyDescent="0.35">
      <c r="A15" s="38"/>
      <c r="B15" s="80" t="s">
        <v>4329</v>
      </c>
      <c r="C15" s="76">
        <f>C14*6076.12</f>
        <v>486.42854409475569</v>
      </c>
      <c r="D15" s="204" t="s">
        <v>4332</v>
      </c>
      <c r="E15" s="206" t="s">
        <v>4336</v>
      </c>
      <c r="F15" s="81">
        <f>IF(C7=0,"000",C54)</f>
        <v>2.1390102312045136</v>
      </c>
      <c r="G15" s="207" t="b">
        <v>1</v>
      </c>
      <c r="H15" s="326" t="s">
        <v>4337</v>
      </c>
      <c r="I15" s="327"/>
      <c r="J15" s="328"/>
      <c r="K15" s="186">
        <v>0</v>
      </c>
      <c r="L15" s="36"/>
      <c r="M15" s="82" t="s">
        <v>4338</v>
      </c>
      <c r="N15" s="83"/>
      <c r="O15" s="356"/>
      <c r="P15" s="357"/>
      <c r="Q15" s="358"/>
      <c r="R15" s="36"/>
      <c r="S15" s="36"/>
      <c r="T15" s="37"/>
      <c r="U15" s="31"/>
      <c r="V15" s="32"/>
      <c r="W15" s="33"/>
      <c r="X15" s="33"/>
      <c r="Y15" s="33"/>
      <c r="Z15" s="31"/>
    </row>
    <row r="16" spans="1:26" ht="6" customHeight="1" thickTop="1" x14ac:dyDescent="0.3">
      <c r="A16" s="38"/>
      <c r="B16" s="45"/>
      <c r="C16" s="202"/>
      <c r="D16" s="202"/>
      <c r="E16" s="202"/>
      <c r="F16" s="202"/>
      <c r="G16" s="202"/>
      <c r="H16" s="208"/>
      <c r="I16" s="208"/>
      <c r="J16" s="209"/>
      <c r="K16" s="84"/>
      <c r="L16" s="36"/>
      <c r="M16" s="36"/>
      <c r="N16" s="36"/>
      <c r="O16" s="36"/>
      <c r="P16" s="36"/>
      <c r="Q16" s="36"/>
      <c r="R16" s="36"/>
      <c r="S16" s="36"/>
      <c r="T16" s="37"/>
      <c r="U16" s="31"/>
      <c r="V16" s="32"/>
      <c r="W16" s="33"/>
      <c r="X16" s="33"/>
      <c r="Y16" s="33"/>
      <c r="Z16" s="31"/>
    </row>
    <row r="17" spans="1:26" ht="6" customHeight="1" thickBot="1" x14ac:dyDescent="0.35">
      <c r="A17" s="38"/>
      <c r="B17" s="85"/>
      <c r="C17" s="210"/>
      <c r="D17" s="210"/>
      <c r="E17" s="210"/>
      <c r="F17" s="210"/>
      <c r="G17" s="210"/>
      <c r="H17" s="210"/>
      <c r="I17" s="210"/>
      <c r="J17" s="86"/>
      <c r="K17" s="86"/>
      <c r="L17" s="36"/>
      <c r="M17" s="36"/>
      <c r="N17" s="36"/>
      <c r="O17" s="36"/>
      <c r="P17" s="36"/>
      <c r="Q17" s="36"/>
      <c r="R17" s="36"/>
      <c r="S17" s="36"/>
      <c r="T17" s="37"/>
      <c r="U17" s="31"/>
      <c r="V17" s="32"/>
      <c r="W17" s="33"/>
      <c r="X17" s="33"/>
      <c r="Y17" s="33"/>
      <c r="Z17" s="31"/>
    </row>
    <row r="18" spans="1:26" ht="21.6" thickTop="1" x14ac:dyDescent="0.35">
      <c r="A18" s="38"/>
      <c r="B18" s="87" t="s">
        <v>4286</v>
      </c>
      <c r="C18" s="88" t="s">
        <v>4339</v>
      </c>
      <c r="D18" s="89"/>
      <c r="E18" s="90"/>
      <c r="F18" s="91"/>
      <c r="G18" s="92"/>
      <c r="H18" s="93"/>
      <c r="I18" s="94"/>
      <c r="J18" s="95"/>
      <c r="K18" s="96"/>
      <c r="L18" s="36"/>
      <c r="M18" s="36"/>
      <c r="N18" s="36"/>
      <c r="O18" s="36"/>
      <c r="P18" s="36"/>
      <c r="Q18" s="36"/>
      <c r="R18" s="36"/>
      <c r="S18" s="36"/>
      <c r="T18" s="37"/>
      <c r="U18" s="31"/>
      <c r="V18" s="32" t="s">
        <v>4340</v>
      </c>
      <c r="W18" s="33"/>
      <c r="X18" s="33"/>
      <c r="Y18" s="33"/>
      <c r="Z18" s="31"/>
    </row>
    <row r="19" spans="1:26" ht="16.2" thickBot="1" x14ac:dyDescent="0.35">
      <c r="A19" s="38"/>
      <c r="B19" s="97"/>
      <c r="C19" s="211"/>
      <c r="D19" s="212"/>
      <c r="E19" s="213" t="s">
        <v>4341</v>
      </c>
      <c r="F19" s="214"/>
      <c r="G19" s="215" t="s">
        <v>4342</v>
      </c>
      <c r="H19" s="216"/>
      <c r="I19" s="217"/>
      <c r="J19" s="98"/>
      <c r="K19" s="96"/>
      <c r="L19" s="36"/>
      <c r="M19" s="36"/>
      <c r="N19" s="36"/>
      <c r="O19" s="36"/>
      <c r="P19" s="36"/>
      <c r="Q19" s="36"/>
      <c r="R19" s="36"/>
      <c r="S19" s="36"/>
      <c r="T19" s="37"/>
      <c r="U19" s="31"/>
      <c r="V19" s="32"/>
      <c r="W19" s="33"/>
      <c r="X19" s="33"/>
      <c r="Y19" s="33"/>
      <c r="Z19" s="31"/>
    </row>
    <row r="20" spans="1:26" ht="16.8" thickTop="1" thickBot="1" x14ac:dyDescent="0.35">
      <c r="A20" s="38"/>
      <c r="B20" s="45"/>
      <c r="C20" s="211"/>
      <c r="D20" s="212"/>
      <c r="E20" s="99">
        <v>0</v>
      </c>
      <c r="F20" s="204" t="s">
        <v>4330</v>
      </c>
      <c r="G20" s="100">
        <f>IF(E20=0,0,E20*6076.12)</f>
        <v>0</v>
      </c>
      <c r="H20" s="204" t="s">
        <v>4332</v>
      </c>
      <c r="I20" s="217"/>
      <c r="J20" s="98"/>
      <c r="K20" s="96"/>
      <c r="L20" s="36"/>
      <c r="M20" s="36"/>
      <c r="N20" s="36"/>
      <c r="O20" s="36"/>
      <c r="P20" s="36"/>
      <c r="Q20" s="36"/>
      <c r="R20" s="36"/>
      <c r="S20" s="36"/>
      <c r="T20" s="37"/>
      <c r="U20" s="31"/>
      <c r="V20" s="32"/>
      <c r="W20" s="33"/>
      <c r="X20" s="33"/>
      <c r="Y20" s="33"/>
      <c r="Z20" s="31"/>
    </row>
    <row r="21" spans="1:26" ht="15" thickBot="1" x14ac:dyDescent="0.35">
      <c r="A21" s="38"/>
      <c r="B21" s="101"/>
      <c r="C21" s="340" t="s">
        <v>4343</v>
      </c>
      <c r="D21" s="340"/>
      <c r="E21" s="340"/>
      <c r="F21" s="340"/>
      <c r="G21" s="340"/>
      <c r="H21" s="340"/>
      <c r="I21" s="340"/>
      <c r="J21" s="341"/>
      <c r="K21" s="96"/>
      <c r="L21" s="36"/>
      <c r="M21" s="36"/>
      <c r="N21" s="36"/>
      <c r="O21" s="36"/>
      <c r="P21" s="36"/>
      <c r="Q21" s="36"/>
      <c r="R21" s="36"/>
      <c r="S21" s="36"/>
      <c r="T21" s="37"/>
      <c r="U21" s="31"/>
      <c r="V21" s="32"/>
      <c r="W21" s="33"/>
      <c r="X21" s="33"/>
      <c r="Y21" s="33"/>
      <c r="Z21" s="31"/>
    </row>
    <row r="22" spans="1:26" ht="21.6" thickTop="1" x14ac:dyDescent="0.3">
      <c r="A22" s="38"/>
      <c r="B22" s="102"/>
      <c r="C22" s="103" t="s">
        <v>4344</v>
      </c>
      <c r="D22" s="104"/>
      <c r="E22" s="105"/>
      <c r="F22" s="106"/>
      <c r="G22" s="107"/>
      <c r="H22" s="108"/>
      <c r="I22" s="109"/>
      <c r="J22" s="110"/>
      <c r="K22" s="96"/>
      <c r="L22" s="36"/>
      <c r="M22" s="36"/>
      <c r="N22" s="36"/>
      <c r="O22" s="36"/>
      <c r="P22" s="36"/>
      <c r="Q22" s="36"/>
      <c r="R22" s="36"/>
      <c r="S22" s="36"/>
      <c r="T22" s="37"/>
      <c r="U22" s="31"/>
      <c r="V22" s="32"/>
      <c r="W22" s="33"/>
      <c r="X22" s="33"/>
      <c r="Y22" s="33"/>
      <c r="Z22" s="31"/>
    </row>
    <row r="23" spans="1:26" ht="16.2" thickBot="1" x14ac:dyDescent="0.35">
      <c r="A23" s="38"/>
      <c r="B23" s="45"/>
      <c r="C23" s="211"/>
      <c r="D23" s="214"/>
      <c r="E23" s="213" t="s">
        <v>4345</v>
      </c>
      <c r="F23" s="214"/>
      <c r="G23" s="215" t="s">
        <v>4342</v>
      </c>
      <c r="H23" s="218"/>
      <c r="I23" s="217"/>
      <c r="J23" s="98"/>
      <c r="K23" s="96"/>
      <c r="L23" s="36"/>
      <c r="M23" s="36"/>
      <c r="N23" s="36"/>
      <c r="O23" s="36"/>
      <c r="P23" s="36"/>
      <c r="Q23" s="36"/>
      <c r="R23" s="36"/>
      <c r="S23" s="36"/>
      <c r="T23" s="37"/>
      <c r="U23" s="31"/>
      <c r="V23" s="32"/>
      <c r="W23" s="33"/>
      <c r="X23" s="33"/>
      <c r="Y23" s="33"/>
      <c r="Z23" s="31"/>
    </row>
    <row r="24" spans="1:26" ht="16.8" thickTop="1" thickBot="1" x14ac:dyDescent="0.35">
      <c r="A24" s="38"/>
      <c r="B24" s="45"/>
      <c r="C24" s="211"/>
      <c r="D24" s="212"/>
      <c r="E24" s="41">
        <v>132</v>
      </c>
      <c r="F24" s="204" t="s">
        <v>4346</v>
      </c>
      <c r="G24" s="111">
        <f>IF(E24=0,0,E24*3.28)</f>
        <v>432.96</v>
      </c>
      <c r="H24" s="204" t="s">
        <v>4332</v>
      </c>
      <c r="I24" s="217"/>
      <c r="J24" s="98"/>
      <c r="K24" s="96"/>
      <c r="L24" s="36"/>
      <c r="M24" s="36"/>
      <c r="N24" s="36"/>
      <c r="O24" s="36"/>
      <c r="P24" s="36"/>
      <c r="Q24" s="36"/>
      <c r="R24" s="36"/>
      <c r="S24" s="36"/>
      <c r="T24" s="37"/>
      <c r="U24" s="31"/>
      <c r="V24" s="32"/>
      <c r="W24" s="33"/>
      <c r="X24" s="33"/>
      <c r="Y24" s="33"/>
      <c r="Z24" s="31"/>
    </row>
    <row r="25" spans="1:26" ht="15" thickBot="1" x14ac:dyDescent="0.35">
      <c r="A25" s="38"/>
      <c r="B25" s="101"/>
      <c r="C25" s="340" t="s">
        <v>4347</v>
      </c>
      <c r="D25" s="340"/>
      <c r="E25" s="340"/>
      <c r="F25" s="340"/>
      <c r="G25" s="340"/>
      <c r="H25" s="340"/>
      <c r="I25" s="340"/>
      <c r="J25" s="341"/>
      <c r="K25" s="96"/>
      <c r="L25" s="36"/>
      <c r="M25" s="36"/>
      <c r="N25" s="36"/>
      <c r="O25" s="36"/>
      <c r="P25" s="36"/>
      <c r="Q25" s="36"/>
      <c r="R25" s="36"/>
      <c r="S25" s="36"/>
      <c r="T25" s="37"/>
      <c r="U25" s="31"/>
      <c r="V25" s="32"/>
      <c r="W25" s="33"/>
      <c r="X25" s="33"/>
      <c r="Y25" s="33"/>
      <c r="Z25" s="31"/>
    </row>
    <row r="26" spans="1:26" ht="21.6" thickTop="1" x14ac:dyDescent="0.3">
      <c r="A26" s="38"/>
      <c r="B26" s="102"/>
      <c r="C26" s="103" t="s">
        <v>4348</v>
      </c>
      <c r="D26" s="112"/>
      <c r="E26" s="113"/>
      <c r="F26" s="114"/>
      <c r="G26" s="115"/>
      <c r="H26" s="116"/>
      <c r="I26" s="117"/>
      <c r="J26" s="118"/>
      <c r="K26" s="96"/>
      <c r="L26" s="36"/>
      <c r="M26" s="36"/>
      <c r="N26" s="36"/>
      <c r="O26" s="36"/>
      <c r="P26" s="36"/>
      <c r="Q26" s="36"/>
      <c r="R26" s="36"/>
      <c r="S26" s="36"/>
      <c r="T26" s="37"/>
      <c r="U26" s="31"/>
      <c r="V26" s="32"/>
      <c r="W26" s="33"/>
      <c r="X26" s="33"/>
      <c r="Y26" s="33"/>
      <c r="Z26" s="31"/>
    </row>
    <row r="27" spans="1:26" ht="15.6" thickBot="1" x14ac:dyDescent="0.35">
      <c r="A27" s="38"/>
      <c r="B27" s="45"/>
      <c r="C27" s="219"/>
      <c r="D27" s="220"/>
      <c r="E27" s="213" t="s">
        <v>4349</v>
      </c>
      <c r="F27" s="221"/>
      <c r="G27" s="215" t="s">
        <v>4345</v>
      </c>
      <c r="H27" s="222"/>
      <c r="I27" s="223"/>
      <c r="J27" s="119"/>
      <c r="K27" s="96"/>
      <c r="L27" s="36"/>
      <c r="M27" s="36"/>
      <c r="N27" s="36"/>
      <c r="O27" s="36"/>
      <c r="P27" s="36"/>
      <c r="Q27" s="36"/>
      <c r="R27" s="36"/>
      <c r="S27" s="36"/>
      <c r="T27" s="37"/>
      <c r="U27" s="31"/>
      <c r="V27" s="32"/>
      <c r="W27" s="33"/>
      <c r="X27" s="33"/>
      <c r="Y27" s="33"/>
      <c r="Z27" s="31"/>
    </row>
    <row r="28" spans="1:26" ht="16.8" thickTop="1" thickBot="1" x14ac:dyDescent="0.35">
      <c r="A28" s="38"/>
      <c r="B28" s="45"/>
      <c r="C28" s="219"/>
      <c r="D28" s="224"/>
      <c r="E28" s="41">
        <v>0</v>
      </c>
      <c r="F28" s="204" t="s">
        <v>4332</v>
      </c>
      <c r="G28" s="111">
        <f>IF(E28=0,0,E28/3.28)</f>
        <v>0</v>
      </c>
      <c r="H28" s="204" t="s">
        <v>4346</v>
      </c>
      <c r="I28" s="223"/>
      <c r="J28" s="119"/>
      <c r="K28" s="96"/>
      <c r="L28" s="36"/>
      <c r="M28" s="36"/>
      <c r="N28" s="36"/>
      <c r="O28" s="36"/>
      <c r="P28" s="36"/>
      <c r="Q28" s="36"/>
      <c r="R28" s="36"/>
      <c r="S28" s="36"/>
      <c r="T28" s="37"/>
      <c r="U28" s="31"/>
      <c r="V28" s="32"/>
      <c r="W28" s="33"/>
      <c r="X28" s="33"/>
      <c r="Y28" s="33"/>
      <c r="Z28" s="31"/>
    </row>
    <row r="29" spans="1:26" ht="15" thickBot="1" x14ac:dyDescent="0.35">
      <c r="A29" s="38"/>
      <c r="B29" s="101"/>
      <c r="C29" s="340" t="s">
        <v>4350</v>
      </c>
      <c r="D29" s="340"/>
      <c r="E29" s="340"/>
      <c r="F29" s="340"/>
      <c r="G29" s="340"/>
      <c r="H29" s="340"/>
      <c r="I29" s="340"/>
      <c r="J29" s="341"/>
      <c r="K29" s="96"/>
      <c r="L29" s="36"/>
      <c r="M29" s="36"/>
      <c r="N29" s="36"/>
      <c r="O29" s="36"/>
      <c r="P29" s="36"/>
      <c r="Q29" s="36"/>
      <c r="R29" s="36"/>
      <c r="S29" s="36"/>
      <c r="T29" s="37"/>
      <c r="U29" s="31"/>
      <c r="V29" s="32"/>
      <c r="W29" s="33"/>
      <c r="X29" s="33"/>
      <c r="Y29" s="33"/>
      <c r="Z29" s="31"/>
    </row>
    <row r="30" spans="1:26" ht="21.6" thickTop="1" x14ac:dyDescent="0.3">
      <c r="A30" s="38"/>
      <c r="B30" s="102"/>
      <c r="C30" s="103" t="s">
        <v>4351</v>
      </c>
      <c r="D30" s="120"/>
      <c r="E30" s="121"/>
      <c r="F30" s="114"/>
      <c r="G30" s="122"/>
      <c r="H30" s="123"/>
      <c r="I30" s="117"/>
      <c r="J30" s="124"/>
      <c r="K30" s="125"/>
      <c r="L30" s="36"/>
      <c r="M30" s="36"/>
      <c r="N30" s="36"/>
      <c r="O30" s="36"/>
      <c r="P30" s="36"/>
      <c r="Q30" s="36"/>
      <c r="R30" s="36"/>
      <c r="S30" s="36"/>
      <c r="T30" s="37"/>
      <c r="U30" s="31"/>
      <c r="V30" s="32"/>
      <c r="W30" s="33"/>
      <c r="X30" s="33"/>
      <c r="Y30" s="33"/>
      <c r="Z30" s="31"/>
    </row>
    <row r="31" spans="1:26" ht="15.6" thickBot="1" x14ac:dyDescent="0.35">
      <c r="A31" s="38"/>
      <c r="B31" s="45"/>
      <c r="C31" s="342" t="s">
        <v>4352</v>
      </c>
      <c r="D31" s="343"/>
      <c r="E31" s="343"/>
      <c r="F31" s="343"/>
      <c r="G31" s="225" t="s">
        <v>4353</v>
      </c>
      <c r="H31" s="226"/>
      <c r="I31" s="223"/>
      <c r="J31" s="126"/>
      <c r="K31" s="125"/>
      <c r="L31" s="36"/>
      <c r="M31" s="36"/>
      <c r="N31" s="36"/>
      <c r="O31" s="36"/>
      <c r="P31" s="36"/>
      <c r="Q31" s="36"/>
      <c r="R31" s="36"/>
      <c r="S31" s="36"/>
      <c r="T31" s="37"/>
      <c r="U31" s="31"/>
      <c r="V31" s="32"/>
      <c r="W31" s="33"/>
      <c r="X31" s="33"/>
      <c r="Y31" s="33"/>
      <c r="Z31" s="31"/>
    </row>
    <row r="32" spans="1:26" ht="19.2" thickBot="1" x14ac:dyDescent="0.35">
      <c r="A32" s="38"/>
      <c r="B32" s="45"/>
      <c r="C32" s="227"/>
      <c r="D32" s="127">
        <v>0</v>
      </c>
      <c r="E32" s="204" t="s">
        <v>4332</v>
      </c>
      <c r="F32" s="228"/>
      <c r="G32" s="229">
        <f>IF(D32=0,0, (D32*12)/D35)</f>
        <v>0</v>
      </c>
      <c r="H32" s="226"/>
      <c r="I32" s="223"/>
      <c r="J32" s="126"/>
      <c r="K32" s="125"/>
      <c r="L32" s="36"/>
      <c r="M32" s="36"/>
      <c r="N32" s="36"/>
      <c r="O32" s="36"/>
      <c r="P32" s="36"/>
      <c r="Q32" s="36"/>
      <c r="R32" s="36"/>
      <c r="S32" s="36"/>
      <c r="T32" s="37"/>
      <c r="U32" s="31"/>
      <c r="V32" s="32"/>
      <c r="W32" s="33"/>
      <c r="X32" s="33"/>
      <c r="Y32" s="33"/>
      <c r="Z32" s="31"/>
    </row>
    <row r="33" spans="1:26" ht="15" x14ac:dyDescent="0.3">
      <c r="A33" s="38"/>
      <c r="B33" s="45"/>
      <c r="C33" s="227"/>
      <c r="D33" s="230" t="s">
        <v>4354</v>
      </c>
      <c r="E33" s="231"/>
      <c r="F33" s="232" t="s">
        <v>4355</v>
      </c>
      <c r="G33" s="233"/>
      <c r="H33" s="226"/>
      <c r="I33" s="223"/>
      <c r="J33" s="126"/>
      <c r="K33" s="125"/>
      <c r="L33" s="36"/>
      <c r="M33" s="36"/>
      <c r="N33" s="36"/>
      <c r="O33" s="36"/>
      <c r="P33" s="36"/>
      <c r="Q33" s="36"/>
      <c r="R33" s="36"/>
      <c r="S33" s="36"/>
      <c r="T33" s="37"/>
      <c r="U33" s="31"/>
      <c r="V33" s="32"/>
      <c r="W33" s="33"/>
      <c r="X33" s="33"/>
      <c r="Y33" s="33"/>
      <c r="Z33" s="31"/>
    </row>
    <row r="34" spans="1:26" ht="18" thickBot="1" x14ac:dyDescent="0.35">
      <c r="A34" s="38"/>
      <c r="B34" s="45"/>
      <c r="C34" s="234" t="s">
        <v>4286</v>
      </c>
      <c r="D34" s="235" t="str">
        <f>IF(B34=0," ",IF(D32&lt;0.03,"NOT CHARTABLE","CHARTABLE"))</f>
        <v xml:space="preserve"> </v>
      </c>
      <c r="E34" s="236"/>
      <c r="F34" s="237" t="s">
        <v>4286</v>
      </c>
      <c r="G34" s="238"/>
      <c r="H34" s="226"/>
      <c r="I34" s="223"/>
      <c r="J34" s="126"/>
      <c r="K34" s="125"/>
      <c r="L34" s="36"/>
      <c r="M34" s="36"/>
      <c r="N34" s="36"/>
      <c r="O34" s="36"/>
      <c r="P34" s="36"/>
      <c r="Q34" s="36"/>
      <c r="R34" s="36"/>
      <c r="S34" s="36"/>
      <c r="T34" s="37"/>
      <c r="U34" s="31"/>
      <c r="V34" s="32"/>
      <c r="W34" s="33"/>
      <c r="X34" s="33"/>
      <c r="Y34" s="33"/>
      <c r="Z34" s="31"/>
    </row>
    <row r="35" spans="1:26" ht="18.600000000000001" thickBot="1" x14ac:dyDescent="0.35">
      <c r="A35" s="38"/>
      <c r="B35" s="45"/>
      <c r="C35" s="234" t="s">
        <v>4356</v>
      </c>
      <c r="D35" s="128">
        <v>0</v>
      </c>
      <c r="E35" s="204" t="s">
        <v>4357</v>
      </c>
      <c r="F35" s="344" t="str">
        <f>IF(D35=0," ",IF(G32&lt;0.03,"THE OBJECT IS NOT CHARTABLE","THE OBJECT IS CHARTABLE"))</f>
        <v xml:space="preserve"> </v>
      </c>
      <c r="G35" s="345"/>
      <c r="H35" s="345"/>
      <c r="I35" s="346"/>
      <c r="J35" s="126"/>
      <c r="K35" s="125"/>
      <c r="L35" s="36"/>
      <c r="M35" s="36"/>
      <c r="N35" s="36"/>
      <c r="O35" s="36"/>
      <c r="P35" s="36"/>
      <c r="Q35" s="36"/>
      <c r="R35" s="36"/>
      <c r="S35" s="36"/>
      <c r="T35" s="37"/>
      <c r="U35" s="31"/>
      <c r="V35" s="32"/>
      <c r="W35" s="33"/>
      <c r="X35" s="33"/>
      <c r="Y35" s="33"/>
      <c r="Z35" s="31"/>
    </row>
    <row r="36" spans="1:26" ht="18" x14ac:dyDescent="0.3">
      <c r="A36" s="38"/>
      <c r="B36" s="45"/>
      <c r="C36" s="239" t="s">
        <v>4286</v>
      </c>
      <c r="D36" s="240"/>
      <c r="E36" s="241"/>
      <c r="F36" s="242"/>
      <c r="G36" s="243"/>
      <c r="H36" s="244"/>
      <c r="I36" s="245"/>
      <c r="J36" s="126"/>
      <c r="K36" s="125"/>
      <c r="L36" s="36"/>
      <c r="M36" s="36"/>
      <c r="N36" s="36"/>
      <c r="O36" s="36"/>
      <c r="P36" s="36"/>
      <c r="Q36" s="36"/>
      <c r="R36" s="36"/>
      <c r="S36" s="36"/>
      <c r="T36" s="37"/>
      <c r="U36" s="31"/>
      <c r="V36" s="32"/>
      <c r="W36" s="33"/>
      <c r="X36" s="33"/>
      <c r="Y36" s="33"/>
      <c r="Z36" s="31"/>
    </row>
    <row r="37" spans="1:26" x14ac:dyDescent="0.3">
      <c r="A37" s="38"/>
      <c r="B37" s="45"/>
      <c r="C37" s="347" t="s">
        <v>4358</v>
      </c>
      <c r="D37" s="347"/>
      <c r="E37" s="347"/>
      <c r="F37" s="347"/>
      <c r="G37" s="347"/>
      <c r="H37" s="347"/>
      <c r="I37" s="347"/>
      <c r="J37" s="348"/>
      <c r="K37" s="125"/>
      <c r="L37" s="36"/>
      <c r="M37" s="36"/>
      <c r="N37" s="36"/>
      <c r="O37" s="36"/>
      <c r="P37" s="36"/>
      <c r="Q37" s="36"/>
      <c r="R37" s="36"/>
      <c r="S37" s="36"/>
      <c r="T37" s="37"/>
      <c r="U37" s="31"/>
      <c r="V37" s="32"/>
      <c r="W37" s="33"/>
      <c r="X37" s="33"/>
      <c r="Y37" s="33"/>
      <c r="Z37" s="31"/>
    </row>
    <row r="38" spans="1:26" x14ac:dyDescent="0.3">
      <c r="A38" s="38"/>
      <c r="B38" s="45"/>
      <c r="C38" s="347"/>
      <c r="D38" s="347"/>
      <c r="E38" s="347"/>
      <c r="F38" s="347"/>
      <c r="G38" s="347"/>
      <c r="H38" s="347"/>
      <c r="I38" s="347"/>
      <c r="J38" s="348"/>
      <c r="K38" s="125"/>
      <c r="L38" s="36"/>
      <c r="M38" s="36"/>
      <c r="N38" s="36"/>
      <c r="O38" s="36"/>
      <c r="P38" s="36"/>
      <c r="Q38" s="36"/>
      <c r="R38" s="36"/>
      <c r="S38" s="36"/>
      <c r="T38" s="37"/>
      <c r="U38" s="31"/>
      <c r="V38" s="32"/>
      <c r="W38" s="33"/>
      <c r="X38" s="33"/>
      <c r="Y38" s="33"/>
      <c r="Z38" s="31"/>
    </row>
    <row r="39" spans="1:26" ht="15" thickBot="1" x14ac:dyDescent="0.35">
      <c r="A39" s="38"/>
      <c r="B39" s="101"/>
      <c r="C39" s="349"/>
      <c r="D39" s="349"/>
      <c r="E39" s="349"/>
      <c r="F39" s="349"/>
      <c r="G39" s="349"/>
      <c r="H39" s="349"/>
      <c r="I39" s="349"/>
      <c r="J39" s="350"/>
      <c r="K39" s="151"/>
      <c r="L39" s="36"/>
      <c r="M39" s="36"/>
      <c r="N39" s="36"/>
      <c r="O39" s="36"/>
      <c r="P39" s="36"/>
      <c r="Q39" s="36"/>
      <c r="R39" s="36"/>
      <c r="S39" s="36"/>
      <c r="T39" s="37"/>
      <c r="U39" s="31"/>
      <c r="V39" s="32"/>
      <c r="W39" s="33"/>
      <c r="X39" s="33"/>
      <c r="Y39" s="33"/>
      <c r="Z39" s="31"/>
    </row>
    <row r="40" spans="1:26" ht="15.6" hidden="1" thickTop="1" thickBot="1" x14ac:dyDescent="0.35">
      <c r="A40" s="129"/>
      <c r="B40" s="102"/>
      <c r="C40" s="130"/>
      <c r="D40" s="131"/>
      <c r="E40" s="131"/>
      <c r="F40" s="131"/>
      <c r="G40" s="131"/>
      <c r="H40" s="131"/>
      <c r="I40" s="131"/>
      <c r="J40" s="246"/>
      <c r="K40" s="151"/>
      <c r="L40" s="36"/>
      <c r="M40" s="36"/>
      <c r="N40" s="36"/>
      <c r="O40" s="36"/>
      <c r="P40" s="36"/>
      <c r="Q40" s="36"/>
      <c r="R40" s="36"/>
      <c r="S40" s="36"/>
      <c r="T40" s="37"/>
      <c r="U40" s="31"/>
      <c r="V40" s="32"/>
      <c r="W40" s="33"/>
      <c r="X40" s="33"/>
      <c r="Y40" s="33"/>
      <c r="Z40" s="31"/>
    </row>
    <row r="41" spans="1:26" ht="15.6" hidden="1" thickTop="1" thickBot="1" x14ac:dyDescent="0.35">
      <c r="A41" s="129"/>
      <c r="B41" s="132"/>
      <c r="C41" s="133" t="s">
        <v>4359</v>
      </c>
      <c r="D41" s="133" t="s">
        <v>4360</v>
      </c>
      <c r="E41" s="134"/>
      <c r="F41" s="134"/>
      <c r="G41" s="134" t="s">
        <v>4361</v>
      </c>
      <c r="H41" s="133"/>
      <c r="I41" s="134">
        <v>41.644529166666665</v>
      </c>
      <c r="J41" s="247">
        <v>41.625384444444443</v>
      </c>
      <c r="K41" s="151"/>
      <c r="L41" s="36"/>
      <c r="M41" s="36"/>
      <c r="N41" s="36"/>
      <c r="O41" s="36"/>
      <c r="P41" s="36"/>
      <c r="Q41" s="36"/>
      <c r="R41" s="36"/>
      <c r="S41" s="36"/>
      <c r="T41" s="37"/>
      <c r="U41" s="31"/>
      <c r="V41" s="32"/>
      <c r="W41" s="33"/>
      <c r="X41" s="33"/>
      <c r="Y41" s="33"/>
      <c r="Z41" s="31"/>
    </row>
    <row r="42" spans="1:26" ht="15" hidden="1" thickTop="1" x14ac:dyDescent="0.3">
      <c r="A42" s="129"/>
      <c r="B42" s="135"/>
      <c r="C42" s="248">
        <f>C7+D7/60+E7/60/60</f>
        <v>41.667277777777777</v>
      </c>
      <c r="D42" s="249">
        <f>G7+H7/60+I7/60/60</f>
        <v>41.668611111111112</v>
      </c>
      <c r="E42" s="201"/>
      <c r="F42" s="200" t="s">
        <v>4362</v>
      </c>
      <c r="G42" s="249">
        <f>D42-C42</f>
        <v>1.3333333333349628E-3</v>
      </c>
      <c r="H42" s="249"/>
      <c r="I42" s="201">
        <v>71.370781944444431</v>
      </c>
      <c r="J42" s="63">
        <v>71.392271944444445</v>
      </c>
      <c r="K42" s="151"/>
      <c r="L42" s="36"/>
      <c r="M42" s="36"/>
      <c r="N42" s="36"/>
      <c r="O42" s="36"/>
      <c r="P42" s="36"/>
      <c r="Q42" s="36"/>
      <c r="R42" s="36"/>
      <c r="S42" s="36"/>
      <c r="T42" s="37"/>
      <c r="U42" s="31"/>
      <c r="V42" s="32"/>
      <c r="W42" s="33"/>
      <c r="X42" s="33"/>
      <c r="Y42" s="33"/>
      <c r="Z42" s="31"/>
    </row>
    <row r="43" spans="1:26" ht="15" hidden="1" thickBot="1" x14ac:dyDescent="0.35">
      <c r="A43" s="129"/>
      <c r="B43" s="132"/>
      <c r="C43" s="249">
        <f>C8+D8/60+E8/60/60</f>
        <v>70.180916666666675</v>
      </c>
      <c r="D43" s="249">
        <f>G8+H8/60+I8/60/60</f>
        <v>70.180850000000007</v>
      </c>
      <c r="E43" s="201"/>
      <c r="F43" s="200" t="s">
        <v>4363</v>
      </c>
      <c r="G43" s="249">
        <f>C43-D43</f>
        <v>6.666666666887977E-5</v>
      </c>
      <c r="H43" s="249"/>
      <c r="I43" s="201"/>
      <c r="J43" s="63"/>
      <c r="K43" s="151"/>
      <c r="L43" s="36"/>
      <c r="M43" s="36"/>
      <c r="N43" s="36"/>
      <c r="O43" s="36"/>
      <c r="P43" s="36"/>
      <c r="Q43" s="36"/>
      <c r="R43" s="36"/>
      <c r="S43" s="36"/>
      <c r="T43" s="37"/>
      <c r="U43" s="31"/>
      <c r="V43" s="32"/>
      <c r="W43" s="33"/>
      <c r="X43" s="33"/>
      <c r="Y43" s="33"/>
      <c r="Z43" s="31"/>
    </row>
    <row r="44" spans="1:26" ht="15" hidden="1" thickTop="1" x14ac:dyDescent="0.3">
      <c r="A44" s="129"/>
      <c r="B44" s="135"/>
      <c r="C44" s="201"/>
      <c r="D44" s="201"/>
      <c r="E44" s="201"/>
      <c r="F44" s="201"/>
      <c r="G44" s="201"/>
      <c r="H44" s="201"/>
      <c r="I44" s="201"/>
      <c r="J44" s="63"/>
      <c r="K44" s="151"/>
      <c r="L44" s="36"/>
      <c r="M44" s="36"/>
      <c r="N44" s="36"/>
      <c r="O44" s="36"/>
      <c r="P44" s="36"/>
      <c r="Q44" s="36"/>
      <c r="R44" s="36"/>
      <c r="S44" s="36"/>
      <c r="T44" s="37"/>
      <c r="U44" s="31"/>
      <c r="V44" s="32"/>
      <c r="W44" s="33"/>
      <c r="X44" s="33"/>
      <c r="Y44" s="33"/>
      <c r="Z44" s="31"/>
    </row>
    <row r="45" spans="1:26" ht="15" hidden="1" thickBot="1" x14ac:dyDescent="0.35">
      <c r="A45" s="129"/>
      <c r="B45" s="132"/>
      <c r="C45" s="201" t="s">
        <v>4364</v>
      </c>
      <c r="D45" s="201"/>
      <c r="E45" s="201"/>
      <c r="F45" s="201"/>
      <c r="G45" s="201"/>
      <c r="H45" s="201"/>
      <c r="I45" s="201"/>
      <c r="J45" s="63"/>
      <c r="K45" s="151"/>
      <c r="L45" s="36"/>
      <c r="M45" s="36"/>
      <c r="N45" s="36"/>
      <c r="O45" s="36"/>
      <c r="P45" s="36"/>
      <c r="Q45" s="36"/>
      <c r="R45" s="36"/>
      <c r="S45" s="36"/>
      <c r="T45" s="37"/>
      <c r="U45" s="31"/>
      <c r="V45" s="32"/>
      <c r="W45" s="33"/>
      <c r="X45" s="33"/>
      <c r="Y45" s="33"/>
      <c r="Z45" s="31"/>
    </row>
    <row r="46" spans="1:26" ht="15" hidden="1" thickTop="1" x14ac:dyDescent="0.3">
      <c r="A46" s="129"/>
      <c r="B46" s="135"/>
      <c r="C46" s="201"/>
      <c r="D46" s="249">
        <f>G43*60*COS((C42+D42)/2*PI()/180)</f>
        <v>2.9880409807280439E-3</v>
      </c>
      <c r="E46" s="250">
        <f>D46*6076.1</f>
        <v>18.155635803001669</v>
      </c>
      <c r="F46" s="201"/>
      <c r="G46" s="201"/>
      <c r="H46" s="201"/>
      <c r="I46" s="201"/>
      <c r="J46" s="63"/>
      <c r="K46" s="151"/>
      <c r="L46" s="36"/>
      <c r="M46" s="36"/>
      <c r="N46" s="36"/>
      <c r="O46" s="36"/>
      <c r="P46" s="36"/>
      <c r="Q46" s="36"/>
      <c r="R46" s="36"/>
      <c r="S46" s="36"/>
      <c r="T46" s="37"/>
      <c r="U46" s="31"/>
      <c r="V46" s="32"/>
      <c r="W46" s="33"/>
      <c r="X46" s="33"/>
      <c r="Y46" s="33"/>
      <c r="Z46" s="31"/>
    </row>
    <row r="47" spans="1:26" ht="15" hidden="1" thickBot="1" x14ac:dyDescent="0.35">
      <c r="A47" s="129"/>
      <c r="B47" s="132"/>
      <c r="C47" s="201"/>
      <c r="D47" s="249">
        <f>G42*60</f>
        <v>8.0000000000097771E-2</v>
      </c>
      <c r="E47" s="250">
        <f>D47*6076.1</f>
        <v>486.08800000059409</v>
      </c>
      <c r="F47" s="201"/>
      <c r="G47" s="201"/>
      <c r="H47" s="201"/>
      <c r="I47" s="201"/>
      <c r="J47" s="63"/>
      <c r="K47" s="151"/>
      <c r="L47" s="36"/>
      <c r="M47" s="36"/>
      <c r="N47" s="36"/>
      <c r="O47" s="36"/>
      <c r="P47" s="36"/>
      <c r="Q47" s="36"/>
      <c r="R47" s="36"/>
      <c r="S47" s="36"/>
      <c r="T47" s="37"/>
      <c r="U47" s="31"/>
      <c r="V47" s="32"/>
      <c r="W47" s="33"/>
      <c r="X47" s="33"/>
      <c r="Y47" s="33"/>
      <c r="Z47" s="31"/>
    </row>
    <row r="48" spans="1:26" ht="15" hidden="1" thickTop="1" x14ac:dyDescent="0.3">
      <c r="A48" s="129"/>
      <c r="B48" s="135"/>
      <c r="C48" s="201"/>
      <c r="D48" s="251" t="s">
        <v>4330</v>
      </c>
      <c r="E48" s="251" t="s">
        <v>4365</v>
      </c>
      <c r="F48" s="201"/>
      <c r="G48" s="201"/>
      <c r="H48" s="201"/>
      <c r="I48" s="201"/>
      <c r="J48" s="63"/>
      <c r="K48" s="151"/>
      <c r="L48" s="36"/>
      <c r="M48" s="36"/>
      <c r="N48" s="36"/>
      <c r="O48" s="36"/>
      <c r="P48" s="36"/>
      <c r="Q48" s="36"/>
      <c r="R48" s="36"/>
      <c r="S48" s="36"/>
      <c r="T48" s="37"/>
      <c r="U48" s="31"/>
      <c r="V48" s="32"/>
      <c r="W48" s="33"/>
      <c r="X48" s="33"/>
      <c r="Y48" s="33"/>
      <c r="Z48" s="31"/>
    </row>
    <row r="49" spans="1:26" ht="15" hidden="1" thickBot="1" x14ac:dyDescent="0.35">
      <c r="A49" s="129"/>
      <c r="B49" s="132"/>
      <c r="C49" s="252" t="s">
        <v>4366</v>
      </c>
      <c r="D49" s="201"/>
      <c r="E49" s="201"/>
      <c r="F49" s="201"/>
      <c r="G49" s="201"/>
      <c r="H49" s="201"/>
      <c r="I49" s="201"/>
      <c r="J49" s="63"/>
      <c r="K49" s="151"/>
      <c r="L49" s="36"/>
      <c r="M49" s="36"/>
      <c r="N49" s="36"/>
      <c r="O49" s="36"/>
      <c r="P49" s="36"/>
      <c r="Q49" s="36"/>
      <c r="R49" s="36"/>
      <c r="S49" s="36"/>
      <c r="T49" s="37"/>
      <c r="U49" s="31"/>
      <c r="V49" s="32"/>
      <c r="W49" s="33"/>
      <c r="X49" s="33"/>
      <c r="Y49" s="33"/>
      <c r="Z49" s="31"/>
    </row>
    <row r="50" spans="1:26" ht="15" hidden="1" thickTop="1" x14ac:dyDescent="0.3">
      <c r="A50" s="129"/>
      <c r="B50" s="135"/>
      <c r="C50" s="201">
        <f>C42*PI()/180</f>
        <v>0.72723118756528848</v>
      </c>
      <c r="D50" s="201">
        <f>D42*PI()/180</f>
        <v>0.72725445862198168</v>
      </c>
      <c r="E50" s="201"/>
      <c r="F50" s="249"/>
      <c r="G50" s="201"/>
      <c r="H50" s="201"/>
      <c r="I50" s="201"/>
      <c r="J50" s="63"/>
      <c r="K50" s="151"/>
      <c r="L50" s="36"/>
      <c r="M50" s="36"/>
      <c r="N50" s="36"/>
      <c r="O50" s="36"/>
      <c r="P50" s="36"/>
      <c r="Q50" s="36"/>
      <c r="R50" s="36"/>
      <c r="S50" s="36"/>
      <c r="T50" s="37"/>
      <c r="U50" s="31"/>
      <c r="V50" s="32"/>
      <c r="W50" s="33"/>
      <c r="X50" s="33"/>
      <c r="Y50" s="33"/>
      <c r="Z50" s="31"/>
    </row>
    <row r="51" spans="1:26" ht="15" hidden="1" thickBot="1" x14ac:dyDescent="0.35">
      <c r="A51" s="129"/>
      <c r="B51" s="132"/>
      <c r="C51" s="201">
        <f>C43*PI()/180</f>
        <v>1.2248880679010972</v>
      </c>
      <c r="D51" s="201">
        <f>D43*PI()/180</f>
        <v>1.2248869043482624</v>
      </c>
      <c r="E51" s="201"/>
      <c r="F51" s="201"/>
      <c r="G51" s="201"/>
      <c r="H51" s="201"/>
      <c r="I51" s="201"/>
      <c r="J51" s="63"/>
      <c r="K51" s="151"/>
      <c r="L51" s="36"/>
      <c r="M51" s="36"/>
      <c r="N51" s="36"/>
      <c r="O51" s="36"/>
      <c r="P51" s="36"/>
      <c r="Q51" s="36"/>
      <c r="R51" s="36"/>
      <c r="S51" s="36"/>
      <c r="T51" s="37"/>
      <c r="U51" s="31"/>
      <c r="V51" s="32"/>
      <c r="W51" s="33"/>
      <c r="X51" s="33"/>
      <c r="Y51" s="33"/>
      <c r="Z51" s="31"/>
    </row>
    <row r="52" spans="1:26" ht="15" hidden="1" thickTop="1" x14ac:dyDescent="0.3">
      <c r="A52" s="129"/>
      <c r="B52" s="135"/>
      <c r="C52" s="201"/>
      <c r="D52" s="201"/>
      <c r="E52" s="201"/>
      <c r="F52" s="201"/>
      <c r="G52" s="201"/>
      <c r="H52" s="201"/>
      <c r="I52" s="201"/>
      <c r="J52" s="63"/>
      <c r="K52" s="151"/>
      <c r="L52" s="36"/>
      <c r="M52" s="36"/>
      <c r="N52" s="36"/>
      <c r="O52" s="36"/>
      <c r="P52" s="36"/>
      <c r="Q52" s="36"/>
      <c r="R52" s="36"/>
      <c r="S52" s="36"/>
      <c r="T52" s="37"/>
      <c r="U52" s="31"/>
      <c r="V52" s="32"/>
      <c r="W52" s="33"/>
      <c r="X52" s="33"/>
      <c r="Y52" s="33"/>
      <c r="Z52" s="31"/>
    </row>
    <row r="53" spans="1:26" ht="18.600000000000001" hidden="1" thickBot="1" x14ac:dyDescent="0.4">
      <c r="A53" s="129"/>
      <c r="B53" s="132"/>
      <c r="C53" s="201">
        <f>-1*ATAN2(COS(C50)*SIN(D50)-SIN(C50)*COS(D50)*COS(D51-C51),SIN(D51-C51)*COS(D50))</f>
        <v>3.7332771268363915E-2</v>
      </c>
      <c r="D53" s="201"/>
      <c r="E53" s="201"/>
      <c r="F53" s="253" t="s">
        <v>4367</v>
      </c>
      <c r="G53" s="201"/>
      <c r="H53" s="201"/>
      <c r="I53" s="201"/>
      <c r="J53" s="63"/>
      <c r="K53" s="151"/>
      <c r="L53" s="36"/>
      <c r="M53" s="36"/>
      <c r="N53" s="36"/>
      <c r="O53" s="36"/>
      <c r="P53" s="36"/>
      <c r="Q53" s="36"/>
      <c r="R53" s="36"/>
      <c r="S53" s="36"/>
      <c r="T53" s="37"/>
      <c r="U53" s="31"/>
      <c r="V53" s="32"/>
      <c r="W53" s="33"/>
      <c r="X53" s="33"/>
      <c r="Y53" s="33"/>
      <c r="Z53" s="31"/>
    </row>
    <row r="54" spans="1:26" ht="15" hidden="1" thickTop="1" x14ac:dyDescent="0.3">
      <c r="A54" s="129"/>
      <c r="B54" s="135"/>
      <c r="C54" s="201">
        <f>IF(360+C53/(2*PI())*360&gt;360,C53/(2*PI())*360,360+C53/(2*PI())*360)</f>
        <v>2.1390102312045136</v>
      </c>
      <c r="D54" s="201" t="s">
        <v>4368</v>
      </c>
      <c r="E54" s="201"/>
      <c r="F54" s="201"/>
      <c r="G54" s="201"/>
      <c r="H54" s="201"/>
      <c r="I54" s="201"/>
      <c r="J54" s="63"/>
      <c r="K54" s="151"/>
      <c r="L54" s="36"/>
      <c r="M54" s="36"/>
      <c r="N54" s="36"/>
      <c r="O54" s="36"/>
      <c r="P54" s="36"/>
      <c r="Q54" s="36"/>
      <c r="R54" s="36"/>
      <c r="S54" s="36"/>
      <c r="T54" s="37"/>
      <c r="U54" s="31"/>
      <c r="V54" s="32"/>
      <c r="W54" s="33"/>
      <c r="X54" s="33"/>
      <c r="Y54" s="33"/>
      <c r="Z54" s="31"/>
    </row>
    <row r="55" spans="1:26" ht="15" hidden="1" thickBot="1" x14ac:dyDescent="0.35">
      <c r="A55" s="129"/>
      <c r="B55" s="132"/>
      <c r="C55" s="201">
        <f>61.582*ACOS(SIN(C42)*SIN(D42)+COS(C42)*COS(D42)*COS(C43-D43))*6371.14</f>
        <v>523.42959936201908</v>
      </c>
      <c r="D55" s="201" t="s">
        <v>4369</v>
      </c>
      <c r="E55" s="201"/>
      <c r="F55" s="201"/>
      <c r="G55" s="201"/>
      <c r="H55" s="201"/>
      <c r="I55" s="201"/>
      <c r="J55" s="63"/>
      <c r="K55" s="151"/>
      <c r="L55" s="36"/>
      <c r="M55" s="36"/>
      <c r="N55" s="36"/>
      <c r="O55" s="36"/>
      <c r="P55" s="36"/>
      <c r="Q55" s="36"/>
      <c r="R55" s="36"/>
      <c r="S55" s="36"/>
      <c r="T55" s="37"/>
      <c r="U55" s="31"/>
      <c r="V55" s="32"/>
      <c r="W55" s="33"/>
      <c r="X55" s="33"/>
      <c r="Y55" s="33"/>
      <c r="Z55" s="31"/>
    </row>
    <row r="56" spans="1:26" ht="21.6" thickTop="1" x14ac:dyDescent="0.3">
      <c r="A56" s="129"/>
      <c r="B56" s="365" t="s">
        <v>4370</v>
      </c>
      <c r="C56" s="366"/>
      <c r="D56" s="366"/>
      <c r="E56" s="366"/>
      <c r="F56" s="366"/>
      <c r="G56" s="366"/>
      <c r="H56" s="366"/>
      <c r="I56" s="366"/>
      <c r="J56" s="367"/>
      <c r="K56" s="151"/>
      <c r="L56" s="351" t="s">
        <v>4286</v>
      </c>
      <c r="M56" s="352"/>
      <c r="N56" s="352"/>
      <c r="O56" s="352"/>
      <c r="P56" s="136"/>
      <c r="Q56" s="36"/>
      <c r="R56" s="36"/>
      <c r="S56" s="36"/>
      <c r="T56" s="37"/>
      <c r="U56" s="31"/>
      <c r="V56" s="32"/>
      <c r="W56" s="33"/>
      <c r="X56" s="33"/>
      <c r="Y56" s="33"/>
      <c r="Z56" s="31"/>
    </row>
    <row r="57" spans="1:26" ht="19.2" thickBot="1" x14ac:dyDescent="0.35">
      <c r="A57" s="129"/>
      <c r="B57" s="137" t="s">
        <v>4286</v>
      </c>
      <c r="C57" s="201"/>
      <c r="D57" s="201"/>
      <c r="E57" s="215" t="s">
        <v>4371</v>
      </c>
      <c r="F57" s="201"/>
      <c r="G57" s="201"/>
      <c r="H57" s="201"/>
      <c r="I57" s="201"/>
      <c r="J57" s="63"/>
      <c r="K57" s="151"/>
      <c r="L57" s="138"/>
      <c r="M57" s="139"/>
      <c r="N57" s="138"/>
      <c r="O57" s="140"/>
      <c r="P57" s="136"/>
      <c r="Q57" s="36"/>
      <c r="R57" s="36"/>
      <c r="S57" s="36"/>
      <c r="T57" s="37"/>
      <c r="U57" s="31"/>
      <c r="V57" s="32"/>
      <c r="W57" s="33"/>
      <c r="X57" s="33"/>
      <c r="Y57" s="33"/>
      <c r="Z57" s="31"/>
    </row>
    <row r="58" spans="1:26" ht="19.2" thickBot="1" x14ac:dyDescent="0.35">
      <c r="A58" s="129"/>
      <c r="B58" s="141" t="s">
        <v>4286</v>
      </c>
      <c r="C58" s="201"/>
      <c r="D58" s="201"/>
      <c r="E58" s="142">
        <v>0</v>
      </c>
      <c r="F58" s="254" t="s">
        <v>4372</v>
      </c>
      <c r="G58" s="201"/>
      <c r="H58" s="201"/>
      <c r="I58" s="201"/>
      <c r="J58" s="63"/>
      <c r="K58" s="151"/>
      <c r="L58" s="138"/>
      <c r="M58" s="139"/>
      <c r="N58" s="143"/>
      <c r="O58" s="144" t="s">
        <v>4286</v>
      </c>
      <c r="P58" s="145" t="s">
        <v>4286</v>
      </c>
      <c r="Q58" s="36"/>
      <c r="R58" s="36"/>
      <c r="S58" s="36"/>
      <c r="T58" s="37"/>
      <c r="U58" s="31"/>
      <c r="V58" s="32"/>
      <c r="W58" s="33"/>
      <c r="X58" s="33"/>
      <c r="Y58" s="33"/>
      <c r="Z58" s="31"/>
    </row>
    <row r="59" spans="1:26" ht="19.2" thickBot="1" x14ac:dyDescent="0.35">
      <c r="A59" s="129"/>
      <c r="B59" s="141" t="s">
        <v>4286</v>
      </c>
      <c r="C59" s="353" t="s">
        <v>4373</v>
      </c>
      <c r="D59" s="354"/>
      <c r="E59" s="354"/>
      <c r="F59" s="354"/>
      <c r="G59" s="354"/>
      <c r="H59" s="354"/>
      <c r="I59" s="354"/>
      <c r="J59" s="355"/>
      <c r="K59" s="151"/>
      <c r="L59" s="138"/>
      <c r="M59" s="139"/>
      <c r="N59" s="146"/>
      <c r="O59" s="140"/>
      <c r="P59" s="145" t="s">
        <v>4286</v>
      </c>
      <c r="Q59" s="36"/>
      <c r="R59" s="36"/>
      <c r="S59" s="36"/>
      <c r="T59" s="37"/>
      <c r="U59" s="31"/>
      <c r="V59" s="32"/>
      <c r="W59" s="33"/>
      <c r="X59" s="33"/>
      <c r="Y59" s="33"/>
      <c r="Z59" s="31"/>
    </row>
    <row r="60" spans="1:26" ht="19.8" thickTop="1" thickBot="1" x14ac:dyDescent="0.35">
      <c r="A60" s="129"/>
      <c r="B60" s="141" t="s">
        <v>4286</v>
      </c>
      <c r="C60" s="201"/>
      <c r="D60" s="201"/>
      <c r="E60" s="147">
        <v>0</v>
      </c>
      <c r="F60" s="148" t="s">
        <v>4374</v>
      </c>
      <c r="G60" s="201"/>
      <c r="H60" s="201"/>
      <c r="I60" s="201"/>
      <c r="J60" s="63"/>
      <c r="K60" s="151"/>
      <c r="L60" s="138"/>
      <c r="M60" s="139"/>
      <c r="N60" s="143" t="s">
        <v>4286</v>
      </c>
      <c r="O60" s="144" t="s">
        <v>4286</v>
      </c>
      <c r="P60" s="145" t="s">
        <v>4286</v>
      </c>
      <c r="Q60" s="36"/>
      <c r="R60" s="36"/>
      <c r="S60" s="36"/>
      <c r="T60" s="37"/>
      <c r="U60" s="31"/>
      <c r="V60" s="32"/>
      <c r="W60" s="33"/>
      <c r="X60" s="33"/>
      <c r="Y60" s="33"/>
      <c r="Z60" s="31"/>
    </row>
    <row r="61" spans="1:26" ht="19.8" thickTop="1" thickBot="1" x14ac:dyDescent="0.35">
      <c r="A61" s="129"/>
      <c r="B61" s="141" t="s">
        <v>4286</v>
      </c>
      <c r="C61" s="201"/>
      <c r="D61" s="201"/>
      <c r="E61" s="215" t="s">
        <v>4375</v>
      </c>
      <c r="F61" s="201"/>
      <c r="G61" s="201"/>
      <c r="H61" s="201"/>
      <c r="I61" s="201"/>
      <c r="J61" s="63"/>
      <c r="K61" s="151"/>
      <c r="L61" s="329" t="s">
        <v>4286</v>
      </c>
      <c r="M61" s="330"/>
      <c r="N61" s="330"/>
      <c r="O61" s="330"/>
      <c r="P61" s="330"/>
      <c r="Q61" s="36"/>
      <c r="R61" s="36"/>
      <c r="S61" s="36"/>
      <c r="T61" s="37"/>
      <c r="U61" s="31"/>
      <c r="V61" s="32"/>
      <c r="W61" s="33"/>
      <c r="X61" s="33"/>
      <c r="Y61" s="33"/>
      <c r="Z61" s="31"/>
    </row>
    <row r="62" spans="1:26" ht="22.2" thickTop="1" thickBot="1" x14ac:dyDescent="0.35">
      <c r="A62" s="129"/>
      <c r="B62" s="141" t="s">
        <v>4286</v>
      </c>
      <c r="C62" s="201"/>
      <c r="D62" s="201"/>
      <c r="E62" s="149" t="str">
        <f>IF(E60=0," ",(E58*(VLOOKUP(E60,D74:E163,2))))</f>
        <v xml:space="preserve"> </v>
      </c>
      <c r="F62" s="254" t="s">
        <v>4372</v>
      </c>
      <c r="G62" s="201"/>
      <c r="H62" s="201"/>
      <c r="I62" s="201"/>
      <c r="J62" s="63"/>
      <c r="K62" s="151"/>
      <c r="L62" s="331" t="s">
        <v>4286</v>
      </c>
      <c r="M62" s="332"/>
      <c r="N62" s="332"/>
      <c r="O62" s="332"/>
      <c r="P62" s="332"/>
      <c r="Q62" s="36"/>
      <c r="R62" s="36"/>
      <c r="S62" s="36"/>
      <c r="T62" s="37"/>
      <c r="U62" s="31"/>
      <c r="V62" s="32"/>
      <c r="W62" s="33"/>
      <c r="X62" s="33"/>
      <c r="Y62" s="33"/>
      <c r="Z62" s="31"/>
    </row>
    <row r="63" spans="1:26" ht="19.2" thickTop="1" x14ac:dyDescent="0.3">
      <c r="A63" s="129"/>
      <c r="B63" s="141" t="s">
        <v>4286</v>
      </c>
      <c r="C63" s="333" t="s">
        <v>4376</v>
      </c>
      <c r="D63" s="334"/>
      <c r="E63" s="334"/>
      <c r="F63" s="334"/>
      <c r="G63" s="334"/>
      <c r="H63" s="334"/>
      <c r="I63" s="334"/>
      <c r="J63" s="335"/>
      <c r="K63" s="151"/>
      <c r="L63" s="331" t="s">
        <v>4286</v>
      </c>
      <c r="M63" s="332"/>
      <c r="N63" s="332"/>
      <c r="O63" s="332"/>
      <c r="P63" s="332"/>
      <c r="Q63" s="36"/>
      <c r="R63" s="36"/>
      <c r="S63" s="36"/>
      <c r="T63" s="37"/>
      <c r="U63" s="31"/>
      <c r="V63" s="32"/>
      <c r="W63" s="33"/>
      <c r="X63" s="33"/>
      <c r="Y63" s="33"/>
      <c r="Z63" s="31"/>
    </row>
    <row r="64" spans="1:26" ht="18.600000000000001" x14ac:dyDescent="0.3">
      <c r="A64" s="129"/>
      <c r="B64" s="141" t="s">
        <v>4286</v>
      </c>
      <c r="C64" s="334"/>
      <c r="D64" s="334"/>
      <c r="E64" s="334"/>
      <c r="F64" s="334"/>
      <c r="G64" s="334"/>
      <c r="H64" s="334"/>
      <c r="I64" s="334"/>
      <c r="J64" s="335"/>
      <c r="K64" s="151"/>
      <c r="L64" s="331" t="s">
        <v>4286</v>
      </c>
      <c r="M64" s="332"/>
      <c r="N64" s="332"/>
      <c r="O64" s="332"/>
      <c r="P64" s="332"/>
      <c r="Q64" s="36"/>
      <c r="R64" s="36"/>
      <c r="S64" s="36"/>
      <c r="T64" s="37"/>
      <c r="U64" s="31"/>
      <c r="V64" s="32"/>
      <c r="W64" s="33"/>
      <c r="X64" s="33"/>
      <c r="Y64" s="33"/>
      <c r="Z64" s="31"/>
    </row>
    <row r="65" spans="1:26" ht="18.600000000000001" x14ac:dyDescent="0.3">
      <c r="A65" s="129"/>
      <c r="B65" s="141" t="s">
        <v>4286</v>
      </c>
      <c r="C65" s="334"/>
      <c r="D65" s="334"/>
      <c r="E65" s="334"/>
      <c r="F65" s="334"/>
      <c r="G65" s="334"/>
      <c r="H65" s="334"/>
      <c r="I65" s="334"/>
      <c r="J65" s="335"/>
      <c r="K65" s="151"/>
      <c r="L65" s="338" t="s">
        <v>4286</v>
      </c>
      <c r="M65" s="339"/>
      <c r="N65" s="339"/>
      <c r="O65" s="339"/>
      <c r="P65" s="339"/>
      <c r="Q65" s="36"/>
      <c r="R65" s="36"/>
      <c r="S65" s="36"/>
      <c r="T65" s="37"/>
      <c r="U65" s="31"/>
      <c r="V65" s="32"/>
      <c r="W65" s="33"/>
      <c r="X65" s="33"/>
      <c r="Y65" s="33"/>
      <c r="Z65" s="31"/>
    </row>
    <row r="66" spans="1:26" ht="18.600000000000001" x14ac:dyDescent="0.3">
      <c r="A66" s="129"/>
      <c r="B66" s="141" t="s">
        <v>4286</v>
      </c>
      <c r="C66" s="334"/>
      <c r="D66" s="334"/>
      <c r="E66" s="334"/>
      <c r="F66" s="334"/>
      <c r="G66" s="334"/>
      <c r="H66" s="334"/>
      <c r="I66" s="334"/>
      <c r="J66" s="335"/>
      <c r="K66" s="151"/>
      <c r="L66" s="36"/>
      <c r="M66" s="36"/>
      <c r="N66" s="36"/>
      <c r="O66" s="36"/>
      <c r="P66" s="36"/>
      <c r="Q66" s="36"/>
      <c r="R66" s="36"/>
      <c r="S66" s="36"/>
      <c r="T66" s="37"/>
      <c r="U66" s="31"/>
      <c r="V66" s="32"/>
      <c r="W66" s="33"/>
      <c r="X66" s="33"/>
      <c r="Y66" s="33"/>
      <c r="Z66" s="31"/>
    </row>
    <row r="67" spans="1:26" ht="15" thickBot="1" x14ac:dyDescent="0.35">
      <c r="A67" s="129"/>
      <c r="B67" s="101"/>
      <c r="C67" s="336"/>
      <c r="D67" s="336"/>
      <c r="E67" s="336"/>
      <c r="F67" s="336"/>
      <c r="G67" s="336"/>
      <c r="H67" s="336"/>
      <c r="I67" s="336"/>
      <c r="J67" s="337"/>
      <c r="K67" s="151"/>
      <c r="L67" s="36"/>
      <c r="M67" s="36"/>
      <c r="N67" s="36"/>
      <c r="O67" s="36"/>
      <c r="P67" s="36"/>
      <c r="Q67" s="36"/>
      <c r="R67" s="36"/>
      <c r="S67" s="36"/>
      <c r="T67" s="37"/>
      <c r="U67" s="31"/>
      <c r="V67" s="32"/>
      <c r="W67" s="33"/>
      <c r="X67" s="33"/>
      <c r="Y67" s="33"/>
      <c r="Z67" s="31"/>
    </row>
    <row r="68" spans="1:26" ht="15.6" thickTop="1" thickBot="1" x14ac:dyDescent="0.35">
      <c r="A68" s="31"/>
      <c r="B68" s="150"/>
      <c r="C68" s="36"/>
      <c r="D68" s="36"/>
      <c r="E68" s="36"/>
      <c r="F68" s="36"/>
      <c r="G68" s="36"/>
      <c r="H68" s="36"/>
      <c r="I68" s="36"/>
      <c r="J68" s="255"/>
      <c r="K68" s="151"/>
      <c r="L68" s="36"/>
      <c r="M68" s="36"/>
      <c r="N68" s="36"/>
      <c r="O68" s="36"/>
      <c r="P68" s="36"/>
      <c r="Q68" s="36"/>
      <c r="R68" s="36"/>
      <c r="S68" s="36"/>
      <c r="T68" s="37"/>
      <c r="U68" s="31"/>
      <c r="V68" s="32"/>
      <c r="W68" s="33"/>
      <c r="X68" s="33"/>
      <c r="Y68" s="33"/>
      <c r="Z68" s="31"/>
    </row>
    <row r="69" spans="1:26" ht="19.2" thickBot="1" x14ac:dyDescent="0.35">
      <c r="A69" s="31"/>
      <c r="B69" s="152" t="s">
        <v>4286</v>
      </c>
      <c r="C69" s="153"/>
      <c r="D69" s="153"/>
      <c r="E69" s="153"/>
      <c r="F69" s="154" t="s">
        <v>4377</v>
      </c>
      <c r="G69" s="153"/>
      <c r="H69" s="153"/>
      <c r="I69" s="153"/>
      <c r="J69" s="155"/>
      <c r="K69" s="151"/>
      <c r="L69" s="36"/>
      <c r="M69" s="36"/>
      <c r="N69" s="36"/>
      <c r="O69" s="36"/>
      <c r="P69" s="36"/>
      <c r="Q69" s="36"/>
      <c r="R69" s="36"/>
      <c r="S69" s="36"/>
      <c r="T69" s="37"/>
      <c r="U69" s="31"/>
      <c r="V69" s="32"/>
      <c r="W69" s="33"/>
      <c r="X69" s="33"/>
      <c r="Y69" s="33"/>
      <c r="Z69" s="31"/>
    </row>
    <row r="70" spans="1:26" ht="19.2" hidden="1" thickBot="1" x14ac:dyDescent="0.35">
      <c r="A70" s="31"/>
      <c r="B70" s="156" t="s">
        <v>4286</v>
      </c>
      <c r="C70" s="157"/>
      <c r="D70" s="157"/>
      <c r="E70" s="157"/>
      <c r="F70" s="157"/>
      <c r="G70" s="157"/>
      <c r="H70" s="157"/>
      <c r="I70" s="157"/>
      <c r="J70" s="157"/>
      <c r="K70" s="158"/>
      <c r="L70" s="36"/>
      <c r="M70" s="36"/>
      <c r="N70" s="36"/>
      <c r="O70" s="36"/>
      <c r="P70" s="36"/>
      <c r="Q70" s="36"/>
      <c r="R70" s="36"/>
      <c r="S70" s="36"/>
      <c r="T70" s="37"/>
      <c r="U70" s="31"/>
      <c r="V70" s="32"/>
      <c r="W70" s="33"/>
      <c r="X70" s="33"/>
      <c r="Y70" s="33"/>
      <c r="Z70" s="31"/>
    </row>
    <row r="71" spans="1:26" ht="15" hidden="1" x14ac:dyDescent="0.3">
      <c r="A71" s="129"/>
      <c r="B71" s="359" t="s">
        <v>4378</v>
      </c>
      <c r="C71" s="360"/>
      <c r="D71" s="360"/>
      <c r="E71" s="360"/>
      <c r="F71" s="360"/>
      <c r="G71" s="360"/>
      <c r="H71" s="360"/>
      <c r="I71" s="360"/>
      <c r="J71" s="361"/>
      <c r="K71" s="159"/>
      <c r="L71" s="160"/>
      <c r="M71" s="129"/>
      <c r="N71" s="129"/>
      <c r="O71" s="129"/>
      <c r="P71" s="129"/>
      <c r="Q71" s="129"/>
      <c r="R71" s="129"/>
      <c r="S71" s="129"/>
      <c r="T71" s="161"/>
      <c r="U71" s="129"/>
      <c r="V71" s="33"/>
      <c r="W71" s="33"/>
      <c r="X71" s="33"/>
      <c r="Y71" s="33"/>
      <c r="Z71" s="31"/>
    </row>
    <row r="72" spans="1:26" ht="15" hidden="1" x14ac:dyDescent="0.3">
      <c r="A72" s="129"/>
      <c r="B72" s="362" t="s">
        <v>4379</v>
      </c>
      <c r="C72" s="363"/>
      <c r="D72" s="363"/>
      <c r="E72" s="363"/>
      <c r="F72" s="363"/>
      <c r="G72" s="363"/>
      <c r="H72" s="363"/>
      <c r="I72" s="363"/>
      <c r="J72" s="364"/>
      <c r="K72" s="162"/>
      <c r="L72" s="160"/>
      <c r="M72" s="129"/>
      <c r="N72" s="129"/>
      <c r="O72" s="129"/>
      <c r="P72" s="129"/>
      <c r="Q72" s="129"/>
      <c r="R72" s="129"/>
      <c r="S72" s="129"/>
      <c r="T72" s="161"/>
      <c r="U72" s="129"/>
      <c r="V72" s="33"/>
      <c r="W72" s="33"/>
      <c r="X72" s="33"/>
      <c r="Y72" s="33"/>
      <c r="Z72" s="31"/>
    </row>
    <row r="73" spans="1:26" ht="15" hidden="1" x14ac:dyDescent="0.3">
      <c r="A73" s="129"/>
      <c r="B73" s="129"/>
      <c r="C73" s="163"/>
      <c r="D73" s="164" t="s">
        <v>4380</v>
      </c>
      <c r="E73" s="164" t="s">
        <v>4381</v>
      </c>
      <c r="F73" s="165" t="s">
        <v>4380</v>
      </c>
      <c r="G73" s="164" t="s">
        <v>4381</v>
      </c>
      <c r="H73" s="164" t="s">
        <v>4380</v>
      </c>
      <c r="I73" s="164" t="s">
        <v>4381</v>
      </c>
      <c r="J73" s="164" t="s">
        <v>4380</v>
      </c>
      <c r="K73" s="164" t="s">
        <v>4381</v>
      </c>
      <c r="L73" s="160"/>
      <c r="M73" s="129"/>
      <c r="N73" s="129"/>
      <c r="O73" s="129"/>
      <c r="P73" s="129"/>
      <c r="Q73" s="129"/>
      <c r="R73" s="129"/>
      <c r="S73" s="129"/>
      <c r="T73" s="161"/>
      <c r="U73" s="129"/>
      <c r="V73" s="33"/>
      <c r="W73" s="33"/>
      <c r="X73" s="33"/>
      <c r="Y73" s="33"/>
      <c r="Z73" s="31"/>
    </row>
    <row r="74" spans="1:26" ht="15" hidden="1" x14ac:dyDescent="0.3">
      <c r="A74" s="129"/>
      <c r="B74" s="129"/>
      <c r="C74" s="163"/>
      <c r="D74" s="164">
        <v>1</v>
      </c>
      <c r="E74" s="166">
        <v>1.7000000000000001E-2</v>
      </c>
      <c r="F74" s="165">
        <v>26</v>
      </c>
      <c r="G74" s="166">
        <v>0.48699999999999999</v>
      </c>
      <c r="H74" s="167">
        <v>51</v>
      </c>
      <c r="I74" s="166">
        <v>1.234</v>
      </c>
      <c r="J74" s="165">
        <v>76</v>
      </c>
      <c r="K74" s="166">
        <v>4.01</v>
      </c>
      <c r="L74" s="160"/>
      <c r="M74" s="129"/>
      <c r="N74" s="129"/>
      <c r="O74" s="129"/>
      <c r="P74" s="129"/>
      <c r="Q74" s="129"/>
      <c r="R74" s="129"/>
      <c r="S74" s="129"/>
      <c r="T74" s="161"/>
      <c r="U74" s="129"/>
      <c r="V74" s="33"/>
      <c r="W74" s="33"/>
      <c r="X74" s="33"/>
      <c r="Y74" s="33"/>
      <c r="Z74" s="31"/>
    </row>
    <row r="75" spans="1:26" ht="15" hidden="1" x14ac:dyDescent="0.3">
      <c r="A75" s="129"/>
      <c r="B75" s="129"/>
      <c r="C75" s="163"/>
      <c r="D75" s="164">
        <v>2</v>
      </c>
      <c r="E75" s="166">
        <v>3.4000000000000002E-2</v>
      </c>
      <c r="F75" s="165">
        <v>27</v>
      </c>
      <c r="G75" s="166">
        <v>0.50900000000000001</v>
      </c>
      <c r="H75" s="167">
        <v>52</v>
      </c>
      <c r="I75" s="166">
        <v>1.2789999999999999</v>
      </c>
      <c r="J75" s="165">
        <v>77</v>
      </c>
      <c r="K75" s="166">
        <v>4.3310000000000004</v>
      </c>
      <c r="L75" s="160"/>
      <c r="M75" s="129"/>
      <c r="N75" s="129"/>
      <c r="O75" s="129"/>
      <c r="P75" s="129"/>
      <c r="Q75" s="129"/>
      <c r="R75" s="129"/>
      <c r="S75" s="129"/>
      <c r="T75" s="161"/>
      <c r="U75" s="129"/>
      <c r="V75" s="33"/>
      <c r="W75" s="33"/>
      <c r="X75" s="33"/>
      <c r="Y75" s="33"/>
      <c r="Z75" s="31"/>
    </row>
    <row r="76" spans="1:26" ht="15" hidden="1" x14ac:dyDescent="0.3">
      <c r="A76" s="129"/>
      <c r="B76" s="129"/>
      <c r="C76" s="163"/>
      <c r="D76" s="164">
        <v>3</v>
      </c>
      <c r="E76" s="166">
        <v>5.1999999999999998E-2</v>
      </c>
      <c r="F76" s="165">
        <v>28</v>
      </c>
      <c r="G76" s="166">
        <v>0.53100000000000003</v>
      </c>
      <c r="H76" s="167">
        <v>53</v>
      </c>
      <c r="I76" s="166">
        <v>1.327</v>
      </c>
      <c r="J76" s="165">
        <v>78</v>
      </c>
      <c r="K76" s="166">
        <v>4.7039999999999997</v>
      </c>
      <c r="L76" s="160"/>
      <c r="M76" s="129"/>
      <c r="N76" s="129"/>
      <c r="O76" s="129"/>
      <c r="P76" s="129"/>
      <c r="Q76" s="129"/>
      <c r="R76" s="129"/>
      <c r="S76" s="129"/>
      <c r="T76" s="161"/>
      <c r="U76" s="129"/>
      <c r="V76" s="33"/>
      <c r="W76" s="33"/>
      <c r="X76" s="33"/>
      <c r="Y76" s="33"/>
      <c r="Z76" s="31"/>
    </row>
    <row r="77" spans="1:26" ht="15" hidden="1" x14ac:dyDescent="0.3">
      <c r="A77" s="129"/>
      <c r="B77" s="129"/>
      <c r="C77" s="168"/>
      <c r="D77" s="164">
        <v>4</v>
      </c>
      <c r="E77" s="166">
        <v>6.9000000000000006E-2</v>
      </c>
      <c r="F77" s="165">
        <v>29</v>
      </c>
      <c r="G77" s="166">
        <v>0.55400000000000005</v>
      </c>
      <c r="H77" s="167">
        <v>54</v>
      </c>
      <c r="I77" s="166">
        <v>1.3759999999999999</v>
      </c>
      <c r="J77" s="165">
        <v>79</v>
      </c>
      <c r="K77" s="166">
        <v>5.1440000000000001</v>
      </c>
      <c r="L77" s="169"/>
      <c r="M77" s="129"/>
      <c r="N77" s="129"/>
      <c r="O77" s="129"/>
      <c r="P77" s="129"/>
      <c r="Q77" s="129"/>
      <c r="R77" s="129"/>
      <c r="S77" s="129"/>
      <c r="T77" s="161"/>
      <c r="U77" s="129"/>
      <c r="V77" s="33"/>
      <c r="W77" s="33"/>
      <c r="X77" s="33"/>
      <c r="Y77" s="33"/>
      <c r="Z77" s="31"/>
    </row>
    <row r="78" spans="1:26" ht="15" hidden="1" x14ac:dyDescent="0.3">
      <c r="A78" s="129"/>
      <c r="B78" s="129"/>
      <c r="C78" s="170"/>
      <c r="D78" s="164">
        <v>5</v>
      </c>
      <c r="E78" s="166">
        <v>8.6999999999999994E-2</v>
      </c>
      <c r="F78" s="165">
        <v>30</v>
      </c>
      <c r="G78" s="166">
        <v>0.57699999999999996</v>
      </c>
      <c r="H78" s="167">
        <v>55</v>
      </c>
      <c r="I78" s="166">
        <v>1.4279999999999999</v>
      </c>
      <c r="J78" s="165">
        <v>80</v>
      </c>
      <c r="K78" s="166">
        <v>5.6710000000000003</v>
      </c>
      <c r="L78" s="160"/>
      <c r="M78" s="129"/>
      <c r="N78" s="129"/>
      <c r="O78" s="129"/>
      <c r="P78" s="129"/>
      <c r="Q78" s="129"/>
      <c r="R78" s="129"/>
      <c r="S78" s="129"/>
      <c r="T78" s="161"/>
      <c r="U78" s="129"/>
      <c r="V78" s="33"/>
      <c r="W78" s="33"/>
      <c r="X78" s="33"/>
      <c r="Y78" s="33"/>
      <c r="Z78" s="31"/>
    </row>
    <row r="79" spans="1:26" ht="15" hidden="1" x14ac:dyDescent="0.3">
      <c r="A79" s="129"/>
      <c r="B79" s="129"/>
      <c r="C79" s="170"/>
      <c r="D79" s="164">
        <v>6</v>
      </c>
      <c r="E79" s="166">
        <v>0.105</v>
      </c>
      <c r="F79" s="165">
        <v>31</v>
      </c>
      <c r="G79" s="166">
        <v>0.6</v>
      </c>
      <c r="H79" s="167">
        <v>56</v>
      </c>
      <c r="I79" s="166">
        <v>1.482</v>
      </c>
      <c r="J79" s="165">
        <v>81</v>
      </c>
      <c r="K79" s="166">
        <v>6.3129999999999997</v>
      </c>
      <c r="L79" s="160"/>
      <c r="M79" s="129"/>
      <c r="N79" s="129"/>
      <c r="O79" s="129"/>
      <c r="P79" s="129"/>
      <c r="Q79" s="129"/>
      <c r="R79" s="129"/>
      <c r="S79" s="129"/>
      <c r="T79" s="161"/>
      <c r="U79" s="129"/>
      <c r="V79" s="33"/>
      <c r="W79" s="33"/>
      <c r="X79" s="33"/>
      <c r="Y79" s="33"/>
      <c r="Z79" s="31"/>
    </row>
    <row r="80" spans="1:26" ht="15" hidden="1" x14ac:dyDescent="0.3">
      <c r="A80" s="129"/>
      <c r="B80" s="129"/>
      <c r="C80" s="163"/>
      <c r="D80" s="164">
        <v>7</v>
      </c>
      <c r="E80" s="166">
        <v>0.122</v>
      </c>
      <c r="F80" s="165">
        <v>32</v>
      </c>
      <c r="G80" s="166">
        <v>0.624</v>
      </c>
      <c r="H80" s="167">
        <v>57</v>
      </c>
      <c r="I80" s="166">
        <v>1.5389999999999999</v>
      </c>
      <c r="J80" s="165">
        <v>82</v>
      </c>
      <c r="K80" s="166">
        <v>7.1150000000000002</v>
      </c>
      <c r="L80" s="160"/>
      <c r="M80" s="129"/>
      <c r="N80" s="129"/>
      <c r="O80" s="129"/>
      <c r="P80" s="129"/>
      <c r="Q80" s="129"/>
      <c r="R80" s="129"/>
      <c r="S80" s="129"/>
      <c r="T80" s="161"/>
      <c r="U80" s="129"/>
      <c r="V80" s="33"/>
      <c r="W80" s="33"/>
      <c r="X80" s="33"/>
      <c r="Y80" s="33"/>
      <c r="Z80" s="31"/>
    </row>
    <row r="81" spans="1:26" ht="15" hidden="1" x14ac:dyDescent="0.3">
      <c r="A81" s="129"/>
      <c r="B81" s="129"/>
      <c r="C81" s="171"/>
      <c r="D81" s="164">
        <v>8</v>
      </c>
      <c r="E81" s="166">
        <v>0.14000000000000001</v>
      </c>
      <c r="F81" s="165">
        <v>33</v>
      </c>
      <c r="G81" s="166">
        <v>0.64900000000000002</v>
      </c>
      <c r="H81" s="167">
        <v>58</v>
      </c>
      <c r="I81" s="166">
        <v>1.6</v>
      </c>
      <c r="J81" s="165">
        <v>83</v>
      </c>
      <c r="K81" s="166">
        <v>8.1440000000000001</v>
      </c>
      <c r="L81" s="160"/>
      <c r="M81" s="129"/>
      <c r="N81" s="129"/>
      <c r="O81" s="129"/>
      <c r="P81" s="129"/>
      <c r="Q81" s="129"/>
      <c r="R81" s="129"/>
      <c r="S81" s="129"/>
      <c r="T81" s="161"/>
      <c r="U81" s="129"/>
      <c r="V81" s="33"/>
      <c r="W81" s="33"/>
      <c r="X81" s="33"/>
      <c r="Y81" s="33"/>
      <c r="Z81" s="31"/>
    </row>
    <row r="82" spans="1:26" ht="15" hidden="1" x14ac:dyDescent="0.3">
      <c r="A82" s="129"/>
      <c r="B82" s="129"/>
      <c r="C82" s="171"/>
      <c r="D82" s="164">
        <v>9</v>
      </c>
      <c r="E82" s="166">
        <v>0.158</v>
      </c>
      <c r="F82" s="165">
        <v>34</v>
      </c>
      <c r="G82" s="166">
        <v>0.67400000000000004</v>
      </c>
      <c r="H82" s="167">
        <v>59</v>
      </c>
      <c r="I82" s="166">
        <v>1.6639999999999999</v>
      </c>
      <c r="J82" s="165">
        <v>84</v>
      </c>
      <c r="K82" s="166">
        <v>9.5139999999999993</v>
      </c>
      <c r="L82" s="160"/>
      <c r="M82" s="129"/>
      <c r="N82" s="129"/>
      <c r="O82" s="129"/>
      <c r="P82" s="129"/>
      <c r="Q82" s="129"/>
      <c r="R82" s="129"/>
      <c r="S82" s="129"/>
      <c r="T82" s="161"/>
      <c r="U82" s="129"/>
      <c r="V82" s="33"/>
      <c r="W82" s="33"/>
      <c r="X82" s="33"/>
      <c r="Y82" s="33"/>
      <c r="Z82" s="31"/>
    </row>
    <row r="83" spans="1:26" ht="15" hidden="1" x14ac:dyDescent="0.3">
      <c r="A83" s="129"/>
      <c r="B83" s="129"/>
      <c r="C83" s="172"/>
      <c r="D83" s="164">
        <v>10</v>
      </c>
      <c r="E83" s="166">
        <v>0.17599999999999999</v>
      </c>
      <c r="F83" s="165">
        <v>35</v>
      </c>
      <c r="G83" s="166">
        <v>0.7</v>
      </c>
      <c r="H83" s="167">
        <v>60</v>
      </c>
      <c r="I83" s="166">
        <v>1.732</v>
      </c>
      <c r="J83" s="165">
        <v>85</v>
      </c>
      <c r="K83" s="166">
        <v>11.43</v>
      </c>
      <c r="L83" s="160"/>
      <c r="M83" s="129"/>
      <c r="N83" s="129"/>
      <c r="O83" s="129"/>
      <c r="P83" s="129"/>
      <c r="Q83" s="129"/>
      <c r="R83" s="129"/>
      <c r="S83" s="129"/>
      <c r="T83" s="161"/>
      <c r="U83" s="129"/>
      <c r="V83" s="33"/>
      <c r="W83" s="33"/>
      <c r="X83" s="33"/>
      <c r="Y83" s="33"/>
      <c r="Z83" s="31"/>
    </row>
    <row r="84" spans="1:26" ht="15" hidden="1" x14ac:dyDescent="0.3">
      <c r="A84" s="129"/>
      <c r="B84" s="129"/>
      <c r="C84" s="164"/>
      <c r="D84" s="164">
        <v>11</v>
      </c>
      <c r="E84" s="166">
        <v>0.19400000000000001</v>
      </c>
      <c r="F84" s="165">
        <v>36</v>
      </c>
      <c r="G84" s="166">
        <v>0.72599999999999998</v>
      </c>
      <c r="H84" s="167">
        <v>61</v>
      </c>
      <c r="I84" s="166">
        <v>1.804</v>
      </c>
      <c r="J84" s="165">
        <v>86</v>
      </c>
      <c r="K84" s="166">
        <v>14.3</v>
      </c>
      <c r="L84" s="160"/>
      <c r="M84" s="129"/>
      <c r="N84" s="129"/>
      <c r="O84" s="129"/>
      <c r="P84" s="129"/>
      <c r="Q84" s="129"/>
      <c r="R84" s="129"/>
      <c r="S84" s="129"/>
      <c r="T84" s="161"/>
      <c r="U84" s="129"/>
      <c r="V84" s="33"/>
      <c r="W84" s="33"/>
      <c r="X84" s="33"/>
      <c r="Y84" s="33"/>
      <c r="Z84" s="31"/>
    </row>
    <row r="85" spans="1:26" ht="15" hidden="1" x14ac:dyDescent="0.3">
      <c r="A85" s="129"/>
      <c r="B85" s="129"/>
      <c r="C85" s="164"/>
      <c r="D85" s="164">
        <v>12</v>
      </c>
      <c r="E85" s="166">
        <v>0.21199999999999999</v>
      </c>
      <c r="F85" s="165">
        <v>37</v>
      </c>
      <c r="G85" s="166">
        <v>0.753</v>
      </c>
      <c r="H85" s="167">
        <v>62</v>
      </c>
      <c r="I85" s="166">
        <v>1.88</v>
      </c>
      <c r="J85" s="165">
        <v>87</v>
      </c>
      <c r="K85" s="166">
        <v>19.081</v>
      </c>
      <c r="L85" s="160"/>
      <c r="M85" s="129"/>
      <c r="N85" s="129"/>
      <c r="O85" s="129"/>
      <c r="P85" s="129"/>
      <c r="Q85" s="129"/>
      <c r="R85" s="129"/>
      <c r="S85" s="129"/>
      <c r="T85" s="161"/>
      <c r="U85" s="129"/>
      <c r="V85" s="33"/>
      <c r="W85" s="33"/>
      <c r="X85" s="33"/>
      <c r="Y85" s="33"/>
      <c r="Z85" s="31"/>
    </row>
    <row r="86" spans="1:26" ht="15" hidden="1" x14ac:dyDescent="0.3">
      <c r="A86" s="129"/>
      <c r="B86" s="129"/>
      <c r="C86" s="164"/>
      <c r="D86" s="164">
        <v>13</v>
      </c>
      <c r="E86" s="166">
        <v>0.23</v>
      </c>
      <c r="F86" s="165">
        <v>38</v>
      </c>
      <c r="G86" s="166">
        <v>0.78100000000000003</v>
      </c>
      <c r="H86" s="167">
        <v>63</v>
      </c>
      <c r="I86" s="166">
        <v>1.962</v>
      </c>
      <c r="J86" s="165">
        <v>88</v>
      </c>
      <c r="K86" s="166">
        <v>28.635999999999999</v>
      </c>
      <c r="L86" s="160"/>
      <c r="M86" s="129"/>
      <c r="N86" s="129"/>
      <c r="O86" s="129"/>
      <c r="P86" s="129"/>
      <c r="Q86" s="129"/>
      <c r="R86" s="129"/>
      <c r="S86" s="129"/>
      <c r="T86" s="161"/>
      <c r="U86" s="129"/>
      <c r="V86" s="33"/>
      <c r="W86" s="33"/>
      <c r="X86" s="33"/>
      <c r="Y86" s="33"/>
      <c r="Z86" s="31"/>
    </row>
    <row r="87" spans="1:26" ht="15" hidden="1" x14ac:dyDescent="0.3">
      <c r="A87" s="129"/>
      <c r="B87" s="129"/>
      <c r="C87" s="164"/>
      <c r="D87" s="164">
        <v>14</v>
      </c>
      <c r="E87" s="166">
        <v>0.249</v>
      </c>
      <c r="F87" s="165">
        <v>39</v>
      </c>
      <c r="G87" s="166">
        <v>0.80900000000000005</v>
      </c>
      <c r="H87" s="167">
        <v>64</v>
      </c>
      <c r="I87" s="166">
        <v>2.0499999999999998</v>
      </c>
      <c r="J87" s="165">
        <v>89</v>
      </c>
      <c r="K87" s="166">
        <v>57.29</v>
      </c>
      <c r="L87" s="160"/>
      <c r="M87" s="129"/>
      <c r="N87" s="129"/>
      <c r="O87" s="129"/>
      <c r="P87" s="129"/>
      <c r="Q87" s="129"/>
      <c r="R87" s="129"/>
      <c r="S87" s="129"/>
      <c r="T87" s="161"/>
      <c r="U87" s="129"/>
      <c r="V87" s="33"/>
      <c r="W87" s="33"/>
      <c r="X87" s="33"/>
      <c r="Y87" s="33"/>
      <c r="Z87" s="31"/>
    </row>
    <row r="88" spans="1:26" ht="15" hidden="1" x14ac:dyDescent="0.3">
      <c r="A88" s="129"/>
      <c r="B88" s="129"/>
      <c r="C88" s="164"/>
      <c r="D88" s="164">
        <v>15</v>
      </c>
      <c r="E88" s="166">
        <v>0.26700000000000002</v>
      </c>
      <c r="F88" s="165">
        <v>40</v>
      </c>
      <c r="G88" s="166">
        <v>0.83899999999999997</v>
      </c>
      <c r="H88" s="167">
        <v>65</v>
      </c>
      <c r="I88" s="166">
        <v>2.1440000000000001</v>
      </c>
      <c r="J88" s="165">
        <v>90</v>
      </c>
      <c r="K88" s="166">
        <v>0</v>
      </c>
      <c r="L88" s="160"/>
      <c r="M88" s="129"/>
      <c r="N88" s="129"/>
      <c r="O88" s="129"/>
      <c r="P88" s="129"/>
      <c r="Q88" s="129"/>
      <c r="R88" s="129"/>
      <c r="S88" s="129"/>
      <c r="T88" s="161"/>
      <c r="U88" s="129"/>
      <c r="V88" s="33"/>
      <c r="W88" s="33"/>
      <c r="X88" s="33"/>
      <c r="Y88" s="33"/>
      <c r="Z88" s="31"/>
    </row>
    <row r="89" spans="1:26" ht="15" hidden="1" x14ac:dyDescent="0.3">
      <c r="A89" s="129"/>
      <c r="B89" s="129"/>
      <c r="C89" s="164"/>
      <c r="D89" s="164">
        <v>16</v>
      </c>
      <c r="E89" s="166">
        <v>0.28599999999999998</v>
      </c>
      <c r="F89" s="165">
        <v>41</v>
      </c>
      <c r="G89" s="166">
        <v>0.86899999999999999</v>
      </c>
      <c r="H89" s="167">
        <v>66</v>
      </c>
      <c r="I89" s="166">
        <v>2.246</v>
      </c>
      <c r="J89" s="165"/>
      <c r="K89" s="160"/>
      <c r="L89" s="160"/>
      <c r="M89" s="129"/>
      <c r="N89" s="129"/>
      <c r="O89" s="129"/>
      <c r="P89" s="129"/>
      <c r="Q89" s="129"/>
      <c r="R89" s="129"/>
      <c r="S89" s="129"/>
      <c r="T89" s="161"/>
      <c r="U89" s="129"/>
      <c r="V89" s="33"/>
      <c r="W89" s="33"/>
      <c r="X89" s="33"/>
      <c r="Y89" s="33"/>
      <c r="Z89" s="31"/>
    </row>
    <row r="90" spans="1:26" ht="15" hidden="1" x14ac:dyDescent="0.3">
      <c r="A90" s="129"/>
      <c r="B90" s="129"/>
      <c r="C90" s="164"/>
      <c r="D90" s="164">
        <v>17</v>
      </c>
      <c r="E90" s="166">
        <v>0.30499999999999999</v>
      </c>
      <c r="F90" s="165">
        <v>42</v>
      </c>
      <c r="G90" s="166">
        <v>0.9</v>
      </c>
      <c r="H90" s="167">
        <v>67</v>
      </c>
      <c r="I90" s="166">
        <v>2.355</v>
      </c>
      <c r="J90" s="165"/>
      <c r="K90" s="160"/>
      <c r="L90" s="160"/>
      <c r="M90" s="129"/>
      <c r="N90" s="129"/>
      <c r="O90" s="129"/>
      <c r="P90" s="129"/>
      <c r="Q90" s="129"/>
      <c r="R90" s="129"/>
      <c r="S90" s="129"/>
      <c r="T90" s="161"/>
      <c r="U90" s="129"/>
      <c r="V90" s="33"/>
      <c r="W90" s="33"/>
      <c r="X90" s="33"/>
      <c r="Y90" s="33"/>
      <c r="Z90" s="31"/>
    </row>
    <row r="91" spans="1:26" ht="15" hidden="1" x14ac:dyDescent="0.3">
      <c r="A91" s="129"/>
      <c r="B91" s="129"/>
      <c r="C91" s="164"/>
      <c r="D91" s="164">
        <v>18</v>
      </c>
      <c r="E91" s="166">
        <v>0.32400000000000001</v>
      </c>
      <c r="F91" s="165">
        <v>43</v>
      </c>
      <c r="G91" s="166">
        <v>0.93500000000000005</v>
      </c>
      <c r="H91" s="167">
        <v>68</v>
      </c>
      <c r="I91" s="166">
        <v>2.4750000000000001</v>
      </c>
      <c r="J91" s="165"/>
      <c r="K91" s="160"/>
      <c r="L91" s="160"/>
      <c r="M91" s="129"/>
      <c r="N91" s="129"/>
      <c r="O91" s="129"/>
      <c r="P91" s="129"/>
      <c r="Q91" s="129"/>
      <c r="R91" s="129"/>
      <c r="S91" s="129"/>
      <c r="T91" s="161"/>
      <c r="U91" s="129"/>
      <c r="V91" s="33"/>
      <c r="W91" s="33"/>
      <c r="X91" s="33"/>
      <c r="Y91" s="33"/>
      <c r="Z91" s="31"/>
    </row>
    <row r="92" spans="1:26" ht="15" hidden="1" x14ac:dyDescent="0.3">
      <c r="A92" s="129"/>
      <c r="B92" s="129"/>
      <c r="C92" s="164"/>
      <c r="D92" s="164">
        <v>19</v>
      </c>
      <c r="E92" s="166">
        <v>0.34399999999999997</v>
      </c>
      <c r="F92" s="165">
        <v>44</v>
      </c>
      <c r="G92" s="166">
        <v>0.96499999999999997</v>
      </c>
      <c r="H92" s="167">
        <v>69</v>
      </c>
      <c r="I92" s="166">
        <v>2.605</v>
      </c>
      <c r="J92" s="165"/>
      <c r="K92" s="160"/>
      <c r="L92" s="160"/>
      <c r="M92" s="129"/>
      <c r="N92" s="129"/>
      <c r="O92" s="129"/>
      <c r="P92" s="129"/>
      <c r="Q92" s="129"/>
      <c r="R92" s="129"/>
      <c r="S92" s="129"/>
      <c r="T92" s="161"/>
      <c r="U92" s="129"/>
      <c r="V92" s="33"/>
      <c r="W92" s="33"/>
      <c r="X92" s="33"/>
      <c r="Y92" s="33"/>
      <c r="Z92" s="31"/>
    </row>
    <row r="93" spans="1:26" ht="15" hidden="1" x14ac:dyDescent="0.3">
      <c r="A93" s="129"/>
      <c r="B93" s="129"/>
      <c r="C93" s="164"/>
      <c r="D93" s="164">
        <v>20</v>
      </c>
      <c r="E93" s="166">
        <v>0.36299999999999999</v>
      </c>
      <c r="F93" s="165">
        <v>45</v>
      </c>
      <c r="G93" s="166">
        <v>1</v>
      </c>
      <c r="H93" s="167">
        <v>70</v>
      </c>
      <c r="I93" s="166">
        <v>2.7469999999999999</v>
      </c>
      <c r="J93" s="165"/>
      <c r="K93" s="160"/>
      <c r="L93" s="160"/>
      <c r="M93" s="129"/>
      <c r="N93" s="129"/>
      <c r="O93" s="129"/>
      <c r="P93" s="129"/>
      <c r="Q93" s="129"/>
      <c r="R93" s="129"/>
      <c r="S93" s="129"/>
      <c r="T93" s="161"/>
      <c r="U93" s="129"/>
      <c r="V93" s="33"/>
      <c r="W93" s="33"/>
      <c r="X93" s="33"/>
      <c r="Y93" s="33"/>
      <c r="Z93" s="31"/>
    </row>
    <row r="94" spans="1:26" ht="15" hidden="1" x14ac:dyDescent="0.3">
      <c r="A94" s="129"/>
      <c r="B94" s="129"/>
      <c r="C94" s="164"/>
      <c r="D94" s="164">
        <v>21</v>
      </c>
      <c r="E94" s="166">
        <v>0.38300000000000001</v>
      </c>
      <c r="F94" s="165">
        <v>46</v>
      </c>
      <c r="G94" s="166">
        <v>1.0349999999999999</v>
      </c>
      <c r="H94" s="167">
        <v>71</v>
      </c>
      <c r="I94" s="166">
        <v>2.9039999999999999</v>
      </c>
      <c r="J94" s="165"/>
      <c r="K94" s="160"/>
      <c r="L94" s="160"/>
      <c r="M94" s="129"/>
      <c r="N94" s="129"/>
      <c r="O94" s="129"/>
      <c r="P94" s="129"/>
      <c r="Q94" s="129"/>
      <c r="R94" s="129"/>
      <c r="S94" s="129"/>
      <c r="T94" s="161"/>
      <c r="U94" s="129"/>
      <c r="V94" s="33"/>
      <c r="W94" s="33"/>
      <c r="X94" s="33"/>
      <c r="Y94" s="33"/>
      <c r="Z94" s="31"/>
    </row>
    <row r="95" spans="1:26" ht="15" hidden="1" x14ac:dyDescent="0.3">
      <c r="A95" s="129"/>
      <c r="B95" s="129"/>
      <c r="C95" s="164"/>
      <c r="D95" s="164">
        <v>22</v>
      </c>
      <c r="E95" s="166">
        <v>0.40400000000000003</v>
      </c>
      <c r="F95" s="165">
        <v>47</v>
      </c>
      <c r="G95" s="166">
        <v>1.0720000000000001</v>
      </c>
      <c r="H95" s="167">
        <v>72</v>
      </c>
      <c r="I95" s="166">
        <v>3.077</v>
      </c>
      <c r="J95" s="165"/>
      <c r="K95" s="160"/>
      <c r="L95" s="160"/>
      <c r="M95" s="129"/>
      <c r="N95" s="129"/>
      <c r="O95" s="129"/>
      <c r="P95" s="129"/>
      <c r="Q95" s="129"/>
      <c r="R95" s="129"/>
      <c r="S95" s="129"/>
      <c r="T95" s="161"/>
      <c r="U95" s="129"/>
      <c r="V95" s="33"/>
      <c r="W95" s="33"/>
      <c r="X95" s="33"/>
      <c r="Y95" s="33"/>
      <c r="Z95" s="31"/>
    </row>
    <row r="96" spans="1:26" ht="15" hidden="1" x14ac:dyDescent="0.3">
      <c r="A96" s="129"/>
      <c r="B96" s="129"/>
      <c r="C96" s="164"/>
      <c r="D96" s="164">
        <v>23</v>
      </c>
      <c r="E96" s="166">
        <v>0.42399999999999999</v>
      </c>
      <c r="F96" s="165">
        <v>48</v>
      </c>
      <c r="G96" s="166">
        <v>1.1100000000000001</v>
      </c>
      <c r="H96" s="167">
        <v>73</v>
      </c>
      <c r="I96" s="166">
        <v>3.27</v>
      </c>
      <c r="J96" s="165"/>
      <c r="K96" s="160"/>
      <c r="L96" s="160"/>
      <c r="M96" s="129"/>
      <c r="N96" s="129"/>
      <c r="O96" s="129"/>
      <c r="P96" s="129"/>
      <c r="Q96" s="129"/>
      <c r="R96" s="129"/>
      <c r="S96" s="129"/>
      <c r="T96" s="161"/>
      <c r="U96" s="129"/>
      <c r="V96" s="33"/>
      <c r="W96" s="33"/>
      <c r="X96" s="33"/>
      <c r="Y96" s="33"/>
      <c r="Z96" s="31"/>
    </row>
    <row r="97" spans="1:26" ht="15" hidden="1" x14ac:dyDescent="0.3">
      <c r="A97" s="129"/>
      <c r="B97" s="129"/>
      <c r="C97" s="164"/>
      <c r="D97" s="164">
        <v>24</v>
      </c>
      <c r="E97" s="166">
        <v>0.44500000000000001</v>
      </c>
      <c r="F97" s="165">
        <v>49</v>
      </c>
      <c r="G97" s="166">
        <v>1.1499999999999999</v>
      </c>
      <c r="H97" s="167">
        <v>74</v>
      </c>
      <c r="I97" s="166">
        <v>3.4870000000000001</v>
      </c>
      <c r="J97" s="165"/>
      <c r="K97" s="160"/>
      <c r="L97" s="160"/>
      <c r="M97" s="129"/>
      <c r="N97" s="129"/>
      <c r="O97" s="129"/>
      <c r="P97" s="129"/>
      <c r="Q97" s="129"/>
      <c r="R97" s="129"/>
      <c r="S97" s="129"/>
      <c r="T97" s="161"/>
      <c r="U97" s="129"/>
      <c r="V97" s="33"/>
      <c r="W97" s="33"/>
      <c r="X97" s="33"/>
      <c r="Y97" s="33"/>
      <c r="Z97" s="31"/>
    </row>
    <row r="98" spans="1:26" ht="15" hidden="1" x14ac:dyDescent="0.3">
      <c r="A98" s="129"/>
      <c r="B98" s="129"/>
      <c r="C98" s="164"/>
      <c r="D98" s="164">
        <v>25</v>
      </c>
      <c r="E98" s="166">
        <v>0.46600000000000003</v>
      </c>
      <c r="F98" s="165">
        <v>50</v>
      </c>
      <c r="G98" s="166">
        <v>1.1910000000000001</v>
      </c>
      <c r="H98" s="167">
        <v>75</v>
      </c>
      <c r="I98" s="166">
        <v>3.7320000000000002</v>
      </c>
      <c r="J98" s="165"/>
      <c r="K98" s="160"/>
      <c r="L98" s="160"/>
      <c r="M98" s="129"/>
      <c r="N98" s="129"/>
      <c r="O98" s="129"/>
      <c r="P98" s="129"/>
      <c r="Q98" s="129"/>
      <c r="R98" s="129"/>
      <c r="S98" s="129"/>
      <c r="T98" s="161"/>
      <c r="U98" s="129"/>
      <c r="V98" s="33"/>
      <c r="W98" s="33"/>
      <c r="X98" s="33"/>
      <c r="Y98" s="33"/>
      <c r="Z98" s="31"/>
    </row>
    <row r="99" spans="1:26" ht="15" hidden="1" x14ac:dyDescent="0.3">
      <c r="A99" s="129"/>
      <c r="B99" s="129"/>
      <c r="C99" s="164"/>
      <c r="D99" s="165">
        <v>26</v>
      </c>
      <c r="E99" s="166">
        <v>0.48699999999999999</v>
      </c>
      <c r="F99" s="165"/>
      <c r="G99" s="173"/>
      <c r="H99" s="167"/>
      <c r="I99" s="167"/>
      <c r="J99" s="160"/>
      <c r="K99" s="160"/>
      <c r="L99" s="160"/>
      <c r="M99" s="129"/>
      <c r="N99" s="129"/>
      <c r="O99" s="129"/>
      <c r="P99" s="129"/>
      <c r="Q99" s="129"/>
      <c r="R99" s="129"/>
      <c r="S99" s="129"/>
      <c r="T99" s="161"/>
      <c r="U99" s="129"/>
      <c r="V99" s="33"/>
      <c r="W99" s="33"/>
      <c r="X99" s="33"/>
      <c r="Y99" s="33"/>
      <c r="Z99" s="31"/>
    </row>
    <row r="100" spans="1:26" ht="15" hidden="1" x14ac:dyDescent="0.3">
      <c r="A100" s="129"/>
      <c r="B100" s="129"/>
      <c r="C100" s="164"/>
      <c r="D100" s="165">
        <v>27</v>
      </c>
      <c r="E100" s="166">
        <v>0.50900000000000001</v>
      </c>
      <c r="F100" s="165"/>
      <c r="G100" s="173"/>
      <c r="H100" s="167"/>
      <c r="I100" s="167"/>
      <c r="J100" s="160"/>
      <c r="K100" s="160"/>
      <c r="L100" s="160"/>
      <c r="M100" s="129"/>
      <c r="N100" s="129"/>
      <c r="O100" s="129"/>
      <c r="P100" s="129"/>
      <c r="Q100" s="129"/>
      <c r="R100" s="129"/>
      <c r="S100" s="129"/>
      <c r="T100" s="161"/>
      <c r="U100" s="129"/>
      <c r="V100" s="33"/>
      <c r="W100" s="33"/>
      <c r="X100" s="33"/>
      <c r="Y100" s="33"/>
      <c r="Z100" s="31"/>
    </row>
    <row r="101" spans="1:26" ht="15" hidden="1" x14ac:dyDescent="0.3">
      <c r="A101" s="129"/>
      <c r="B101" s="129"/>
      <c r="C101" s="164"/>
      <c r="D101" s="165">
        <v>28</v>
      </c>
      <c r="E101" s="166">
        <v>0.53100000000000003</v>
      </c>
      <c r="F101" s="165"/>
      <c r="G101" s="173"/>
      <c r="H101" s="167"/>
      <c r="I101" s="167"/>
      <c r="J101" s="160"/>
      <c r="K101" s="160"/>
      <c r="L101" s="160"/>
      <c r="M101" s="129"/>
      <c r="N101" s="129"/>
      <c r="O101" s="129"/>
      <c r="P101" s="129"/>
      <c r="Q101" s="129"/>
      <c r="R101" s="129"/>
      <c r="S101" s="129"/>
      <c r="T101" s="161"/>
      <c r="U101" s="129"/>
      <c r="V101" s="33"/>
      <c r="W101" s="33"/>
      <c r="X101" s="33"/>
      <c r="Y101" s="33"/>
      <c r="Z101" s="31"/>
    </row>
    <row r="102" spans="1:26" ht="15" hidden="1" x14ac:dyDescent="0.3">
      <c r="A102" s="129"/>
      <c r="B102" s="129"/>
      <c r="C102" s="164"/>
      <c r="D102" s="174">
        <v>29</v>
      </c>
      <c r="E102" s="166">
        <v>0.55400000000000005</v>
      </c>
      <c r="F102" s="165"/>
      <c r="G102" s="173"/>
      <c r="H102" s="167"/>
      <c r="I102" s="167"/>
      <c r="J102" s="160"/>
      <c r="K102" s="160"/>
      <c r="L102" s="160"/>
      <c r="M102" s="129"/>
      <c r="N102" s="129"/>
      <c r="O102" s="129"/>
      <c r="P102" s="129"/>
      <c r="Q102" s="129"/>
      <c r="R102" s="129"/>
      <c r="S102" s="129"/>
      <c r="T102" s="161"/>
      <c r="U102" s="129"/>
      <c r="V102" s="33"/>
      <c r="W102" s="33"/>
      <c r="X102" s="33"/>
      <c r="Y102" s="33"/>
      <c r="Z102" s="31"/>
    </row>
    <row r="103" spans="1:26" ht="15" hidden="1" x14ac:dyDescent="0.3">
      <c r="A103" s="129"/>
      <c r="B103" s="129"/>
      <c r="C103" s="164"/>
      <c r="D103" s="165">
        <v>30</v>
      </c>
      <c r="E103" s="166">
        <v>0.57699999999999996</v>
      </c>
      <c r="F103" s="165"/>
      <c r="G103" s="173"/>
      <c r="H103" s="167"/>
      <c r="I103" s="167"/>
      <c r="J103" s="160"/>
      <c r="K103" s="160"/>
      <c r="L103" s="160"/>
      <c r="M103" s="129"/>
      <c r="N103" s="129"/>
      <c r="O103" s="129"/>
      <c r="P103" s="129"/>
      <c r="Q103" s="129"/>
      <c r="R103" s="129"/>
      <c r="S103" s="129"/>
      <c r="T103" s="161"/>
      <c r="U103" s="129"/>
      <c r="V103" s="33"/>
      <c r="W103" s="33"/>
      <c r="X103" s="33"/>
      <c r="Y103" s="33"/>
      <c r="Z103" s="31"/>
    </row>
    <row r="104" spans="1:26" ht="15" hidden="1" x14ac:dyDescent="0.3">
      <c r="A104" s="129"/>
      <c r="B104" s="129"/>
      <c r="C104" s="164"/>
      <c r="D104" s="165">
        <v>31</v>
      </c>
      <c r="E104" s="166">
        <v>0.6</v>
      </c>
      <c r="F104" s="165"/>
      <c r="G104" s="173"/>
      <c r="H104" s="167"/>
      <c r="I104" s="167"/>
      <c r="J104" s="160"/>
      <c r="K104" s="160"/>
      <c r="L104" s="160"/>
      <c r="M104" s="129"/>
      <c r="N104" s="129"/>
      <c r="O104" s="129"/>
      <c r="P104" s="129"/>
      <c r="Q104" s="129"/>
      <c r="R104" s="129"/>
      <c r="S104" s="129"/>
      <c r="T104" s="161"/>
      <c r="U104" s="129"/>
      <c r="V104" s="33"/>
      <c r="W104" s="33"/>
      <c r="X104" s="33"/>
      <c r="Y104" s="33"/>
      <c r="Z104" s="31"/>
    </row>
    <row r="105" spans="1:26" ht="15" hidden="1" x14ac:dyDescent="0.3">
      <c r="A105" s="129"/>
      <c r="B105" s="129"/>
      <c r="C105" s="164"/>
      <c r="D105" s="165">
        <v>32</v>
      </c>
      <c r="E105" s="166">
        <v>0.624</v>
      </c>
      <c r="F105" s="165"/>
      <c r="G105" s="173"/>
      <c r="H105" s="167"/>
      <c r="I105" s="167"/>
      <c r="J105" s="160"/>
      <c r="K105" s="160"/>
      <c r="L105" s="160"/>
      <c r="M105" s="129"/>
      <c r="N105" s="129"/>
      <c r="O105" s="129"/>
      <c r="P105" s="129"/>
      <c r="Q105" s="129"/>
      <c r="R105" s="129"/>
      <c r="S105" s="129"/>
      <c r="T105" s="161"/>
      <c r="U105" s="129"/>
      <c r="V105" s="33"/>
      <c r="W105" s="33"/>
      <c r="X105" s="33"/>
      <c r="Y105" s="33"/>
      <c r="Z105" s="31"/>
    </row>
    <row r="106" spans="1:26" ht="15" hidden="1" x14ac:dyDescent="0.3">
      <c r="A106" s="129"/>
      <c r="B106" s="129"/>
      <c r="C106" s="164"/>
      <c r="D106" s="165">
        <v>33</v>
      </c>
      <c r="E106" s="166">
        <v>0.64900000000000002</v>
      </c>
      <c r="F106" s="165"/>
      <c r="G106" s="173"/>
      <c r="H106" s="167"/>
      <c r="I106" s="167"/>
      <c r="J106" s="160"/>
      <c r="K106" s="160"/>
      <c r="L106" s="160"/>
      <c r="M106" s="129"/>
      <c r="N106" s="129"/>
      <c r="O106" s="129"/>
      <c r="P106" s="129"/>
      <c r="Q106" s="129"/>
      <c r="R106" s="129"/>
      <c r="S106" s="129"/>
      <c r="T106" s="161"/>
      <c r="U106" s="129"/>
      <c r="V106" s="33"/>
      <c r="W106" s="33"/>
      <c r="X106" s="33"/>
      <c r="Y106" s="33"/>
      <c r="Z106" s="31"/>
    </row>
    <row r="107" spans="1:26" ht="15" hidden="1" x14ac:dyDescent="0.3">
      <c r="A107" s="129"/>
      <c r="B107" s="129"/>
      <c r="C107" s="164"/>
      <c r="D107" s="165">
        <v>34</v>
      </c>
      <c r="E107" s="166">
        <v>0.67400000000000004</v>
      </c>
      <c r="F107" s="165"/>
      <c r="G107" s="173"/>
      <c r="H107" s="167"/>
      <c r="I107" s="167"/>
      <c r="J107" s="160"/>
      <c r="K107" s="160"/>
      <c r="L107" s="160"/>
      <c r="M107" s="129"/>
      <c r="N107" s="129"/>
      <c r="O107" s="129"/>
      <c r="P107" s="129"/>
      <c r="Q107" s="129"/>
      <c r="R107" s="129"/>
      <c r="S107" s="129"/>
      <c r="T107" s="161"/>
      <c r="U107" s="129"/>
      <c r="V107" s="33"/>
      <c r="W107" s="33"/>
      <c r="X107" s="33"/>
      <c r="Y107" s="33"/>
      <c r="Z107" s="31"/>
    </row>
    <row r="108" spans="1:26" ht="15" hidden="1" x14ac:dyDescent="0.3">
      <c r="A108" s="129"/>
      <c r="B108" s="129"/>
      <c r="C108" s="164"/>
      <c r="D108" s="165">
        <v>35</v>
      </c>
      <c r="E108" s="166">
        <v>0.7</v>
      </c>
      <c r="F108" s="165"/>
      <c r="G108" s="173"/>
      <c r="H108" s="167"/>
      <c r="I108" s="167"/>
      <c r="J108" s="160"/>
      <c r="K108" s="160"/>
      <c r="L108" s="160"/>
      <c r="M108" s="129"/>
      <c r="N108" s="129"/>
      <c r="O108" s="129"/>
      <c r="P108" s="129"/>
      <c r="Q108" s="129"/>
      <c r="R108" s="129"/>
      <c r="S108" s="129"/>
      <c r="T108" s="161"/>
      <c r="U108" s="129"/>
      <c r="V108" s="33"/>
      <c r="W108" s="33"/>
      <c r="X108" s="33"/>
      <c r="Y108" s="33"/>
      <c r="Z108" s="31"/>
    </row>
    <row r="109" spans="1:26" ht="15" hidden="1" x14ac:dyDescent="0.3">
      <c r="A109" s="38"/>
      <c r="B109" s="38"/>
      <c r="C109" s="164"/>
      <c r="D109" s="165">
        <v>36</v>
      </c>
      <c r="E109" s="166">
        <v>0.72599999999999998</v>
      </c>
      <c r="F109" s="165"/>
      <c r="G109" s="173"/>
      <c r="H109" s="167"/>
      <c r="I109" s="167"/>
      <c r="J109" s="160"/>
      <c r="K109" s="160"/>
      <c r="L109" s="160"/>
      <c r="M109" s="129"/>
      <c r="N109" s="129"/>
      <c r="O109" s="129"/>
      <c r="P109" s="129"/>
      <c r="Q109" s="129"/>
      <c r="R109" s="129"/>
      <c r="S109" s="129"/>
      <c r="T109" s="161"/>
      <c r="U109" s="129"/>
      <c r="V109" s="33"/>
      <c r="W109" s="33"/>
      <c r="X109" s="33"/>
      <c r="Y109" s="33"/>
      <c r="Z109" s="31"/>
    </row>
    <row r="110" spans="1:26" ht="15" hidden="1" x14ac:dyDescent="0.3">
      <c r="A110" s="38"/>
      <c r="B110" s="38"/>
      <c r="C110" s="164"/>
      <c r="D110" s="165">
        <v>37</v>
      </c>
      <c r="E110" s="166">
        <v>0.753</v>
      </c>
      <c r="F110" s="165"/>
      <c r="G110" s="173"/>
      <c r="H110" s="167"/>
      <c r="I110" s="167"/>
      <c r="J110" s="160"/>
      <c r="K110" s="160"/>
      <c r="L110" s="160"/>
      <c r="M110" s="129"/>
      <c r="N110" s="129"/>
      <c r="O110" s="129"/>
      <c r="P110" s="129"/>
      <c r="Q110" s="129"/>
      <c r="R110" s="129"/>
      <c r="S110" s="129"/>
      <c r="T110" s="161"/>
      <c r="U110" s="129"/>
      <c r="V110" s="33"/>
      <c r="W110" s="33"/>
      <c r="X110" s="33"/>
      <c r="Y110" s="33"/>
      <c r="Z110" s="31"/>
    </row>
    <row r="111" spans="1:26" ht="15" hidden="1" x14ac:dyDescent="0.3">
      <c r="A111" s="38"/>
      <c r="B111" s="38"/>
      <c r="C111" s="164"/>
      <c r="D111" s="165">
        <v>38</v>
      </c>
      <c r="E111" s="166">
        <v>0.78100000000000003</v>
      </c>
      <c r="F111" s="165"/>
      <c r="G111" s="173"/>
      <c r="H111" s="167"/>
      <c r="I111" s="167"/>
      <c r="J111" s="160"/>
      <c r="K111" s="160"/>
      <c r="L111" s="160"/>
      <c r="M111" s="129"/>
      <c r="N111" s="129"/>
      <c r="O111" s="129"/>
      <c r="P111" s="129"/>
      <c r="Q111" s="129"/>
      <c r="R111" s="129"/>
      <c r="S111" s="129"/>
      <c r="T111" s="161"/>
      <c r="U111" s="129"/>
      <c r="V111" s="33"/>
      <c r="W111" s="33"/>
      <c r="X111" s="33"/>
      <c r="Y111" s="33"/>
      <c r="Z111" s="31"/>
    </row>
    <row r="112" spans="1:26" ht="15" hidden="1" x14ac:dyDescent="0.3">
      <c r="A112" s="38"/>
      <c r="B112" s="38"/>
      <c r="C112" s="164"/>
      <c r="D112" s="165">
        <v>39</v>
      </c>
      <c r="E112" s="166">
        <v>0.80900000000000005</v>
      </c>
      <c r="F112" s="165"/>
      <c r="G112" s="173"/>
      <c r="H112" s="167"/>
      <c r="I112" s="167"/>
      <c r="J112" s="160"/>
      <c r="K112" s="160"/>
      <c r="L112" s="160"/>
      <c r="M112" s="129"/>
      <c r="N112" s="129"/>
      <c r="O112" s="129"/>
      <c r="P112" s="129"/>
      <c r="Q112" s="129"/>
      <c r="R112" s="129"/>
      <c r="S112" s="129"/>
      <c r="T112" s="161"/>
      <c r="U112" s="129"/>
      <c r="V112" s="33"/>
      <c r="W112" s="33"/>
      <c r="X112" s="33"/>
      <c r="Y112" s="33"/>
      <c r="Z112" s="31"/>
    </row>
    <row r="113" spans="1:26" ht="15" hidden="1" x14ac:dyDescent="0.3">
      <c r="A113" s="38"/>
      <c r="B113" s="38"/>
      <c r="C113" s="164"/>
      <c r="D113" s="165">
        <v>40</v>
      </c>
      <c r="E113" s="166">
        <v>0.83899999999999997</v>
      </c>
      <c r="F113" s="165"/>
      <c r="G113" s="173"/>
      <c r="H113" s="167"/>
      <c r="I113" s="167"/>
      <c r="J113" s="160"/>
      <c r="K113" s="160"/>
      <c r="L113" s="160"/>
      <c r="M113" s="129"/>
      <c r="N113" s="129"/>
      <c r="O113" s="129"/>
      <c r="P113" s="129"/>
      <c r="Q113" s="129"/>
      <c r="R113" s="129"/>
      <c r="S113" s="129"/>
      <c r="T113" s="161"/>
      <c r="U113" s="129"/>
      <c r="V113" s="33"/>
      <c r="W113" s="33"/>
      <c r="X113" s="33"/>
      <c r="Y113" s="33"/>
      <c r="Z113" s="31"/>
    </row>
    <row r="114" spans="1:26" ht="15" hidden="1" x14ac:dyDescent="0.3">
      <c r="A114" s="38"/>
      <c r="B114" s="38"/>
      <c r="C114" s="164"/>
      <c r="D114" s="165">
        <v>41</v>
      </c>
      <c r="E114" s="166">
        <v>0.86899999999999999</v>
      </c>
      <c r="F114" s="165"/>
      <c r="G114" s="173"/>
      <c r="H114" s="167"/>
      <c r="I114" s="167"/>
      <c r="J114" s="160"/>
      <c r="K114" s="160"/>
      <c r="L114" s="160"/>
      <c r="M114" s="129"/>
      <c r="N114" s="129"/>
      <c r="O114" s="129"/>
      <c r="P114" s="129"/>
      <c r="Q114" s="129"/>
      <c r="R114" s="129"/>
      <c r="S114" s="129"/>
      <c r="T114" s="161"/>
      <c r="U114" s="129"/>
      <c r="V114" s="33"/>
      <c r="W114" s="33"/>
      <c r="X114" s="33"/>
      <c r="Y114" s="33"/>
      <c r="Z114" s="31"/>
    </row>
    <row r="115" spans="1:26" ht="15" hidden="1" x14ac:dyDescent="0.3">
      <c r="A115" s="38"/>
      <c r="B115" s="38"/>
      <c r="C115" s="164"/>
      <c r="D115" s="165">
        <v>42</v>
      </c>
      <c r="E115" s="166">
        <v>0.9</v>
      </c>
      <c r="F115" s="165"/>
      <c r="G115" s="173"/>
      <c r="H115" s="167"/>
      <c r="I115" s="167"/>
      <c r="J115" s="160"/>
      <c r="K115" s="160"/>
      <c r="L115" s="160"/>
      <c r="M115" s="129"/>
      <c r="N115" s="129"/>
      <c r="O115" s="129"/>
      <c r="P115" s="129"/>
      <c r="Q115" s="129"/>
      <c r="R115" s="129"/>
      <c r="S115" s="129"/>
      <c r="T115" s="161"/>
      <c r="U115" s="129"/>
      <c r="V115" s="33"/>
      <c r="W115" s="33"/>
      <c r="X115" s="33"/>
      <c r="Y115" s="33"/>
      <c r="Z115" s="31"/>
    </row>
    <row r="116" spans="1:26" ht="15" hidden="1" x14ac:dyDescent="0.3">
      <c r="A116" s="38"/>
      <c r="B116" s="38"/>
      <c r="C116" s="164"/>
      <c r="D116" s="165">
        <v>43</v>
      </c>
      <c r="E116" s="166">
        <v>0.93500000000000005</v>
      </c>
      <c r="F116" s="165"/>
      <c r="G116" s="173"/>
      <c r="H116" s="167"/>
      <c r="I116" s="167"/>
      <c r="J116" s="160"/>
      <c r="K116" s="160"/>
      <c r="L116" s="160"/>
      <c r="M116" s="129"/>
      <c r="N116" s="129"/>
      <c r="O116" s="129"/>
      <c r="P116" s="129"/>
      <c r="Q116" s="129"/>
      <c r="R116" s="129"/>
      <c r="S116" s="129"/>
      <c r="T116" s="161"/>
      <c r="U116" s="129"/>
      <c r="V116" s="33"/>
      <c r="W116" s="33"/>
      <c r="X116" s="33"/>
      <c r="Y116" s="33"/>
      <c r="Z116" s="31"/>
    </row>
    <row r="117" spans="1:26" ht="15" hidden="1" x14ac:dyDescent="0.3">
      <c r="A117" s="38"/>
      <c r="B117" s="38"/>
      <c r="C117" s="164"/>
      <c r="D117" s="165">
        <v>44</v>
      </c>
      <c r="E117" s="166">
        <v>0.96499999999999997</v>
      </c>
      <c r="F117" s="165"/>
      <c r="G117" s="173"/>
      <c r="H117" s="167"/>
      <c r="I117" s="167"/>
      <c r="J117" s="160"/>
      <c r="K117" s="160"/>
      <c r="L117" s="160"/>
      <c r="M117" s="129"/>
      <c r="N117" s="129"/>
      <c r="O117" s="129"/>
      <c r="P117" s="129"/>
      <c r="Q117" s="129"/>
      <c r="R117" s="129"/>
      <c r="S117" s="129"/>
      <c r="T117" s="161"/>
      <c r="U117" s="129"/>
      <c r="V117" s="33"/>
      <c r="W117" s="33"/>
      <c r="X117" s="33"/>
      <c r="Y117" s="33"/>
      <c r="Z117" s="31"/>
    </row>
    <row r="118" spans="1:26" ht="15" hidden="1" x14ac:dyDescent="0.3">
      <c r="A118" s="38"/>
      <c r="B118" s="38"/>
      <c r="C118" s="164"/>
      <c r="D118" s="165">
        <v>45</v>
      </c>
      <c r="E118" s="166">
        <v>1</v>
      </c>
      <c r="F118" s="165"/>
      <c r="G118" s="173"/>
      <c r="H118" s="167"/>
      <c r="I118" s="167"/>
      <c r="J118" s="160"/>
      <c r="K118" s="160"/>
      <c r="L118" s="160"/>
      <c r="M118" s="129"/>
      <c r="N118" s="129"/>
      <c r="O118" s="129"/>
      <c r="P118" s="129"/>
      <c r="Q118" s="129"/>
      <c r="R118" s="129"/>
      <c r="S118" s="129"/>
      <c r="T118" s="161"/>
      <c r="U118" s="129"/>
      <c r="V118" s="33"/>
      <c r="W118" s="33"/>
      <c r="X118" s="33"/>
      <c r="Y118" s="33"/>
      <c r="Z118" s="31"/>
    </row>
    <row r="119" spans="1:26" ht="15" hidden="1" x14ac:dyDescent="0.3">
      <c r="A119" s="38"/>
      <c r="B119" s="38"/>
      <c r="C119" s="164"/>
      <c r="D119" s="165">
        <v>46</v>
      </c>
      <c r="E119" s="166">
        <v>1.0349999999999999</v>
      </c>
      <c r="F119" s="165"/>
      <c r="G119" s="173"/>
      <c r="H119" s="167"/>
      <c r="I119" s="167"/>
      <c r="J119" s="160"/>
      <c r="K119" s="160"/>
      <c r="L119" s="160"/>
      <c r="M119" s="129"/>
      <c r="N119" s="129"/>
      <c r="O119" s="129"/>
      <c r="P119" s="129"/>
      <c r="Q119" s="129"/>
      <c r="R119" s="129"/>
      <c r="S119" s="129"/>
      <c r="T119" s="161"/>
      <c r="U119" s="129"/>
      <c r="V119" s="33"/>
      <c r="W119" s="33"/>
      <c r="X119" s="33"/>
      <c r="Y119" s="33"/>
      <c r="Z119" s="31"/>
    </row>
    <row r="120" spans="1:26" ht="15" hidden="1" x14ac:dyDescent="0.3">
      <c r="A120" s="38"/>
      <c r="B120" s="38"/>
      <c r="C120" s="164"/>
      <c r="D120" s="165">
        <v>47</v>
      </c>
      <c r="E120" s="166">
        <v>1.0720000000000001</v>
      </c>
      <c r="F120" s="165"/>
      <c r="G120" s="173"/>
      <c r="H120" s="167"/>
      <c r="I120" s="167"/>
      <c r="J120" s="160"/>
      <c r="K120" s="160"/>
      <c r="L120" s="160"/>
      <c r="M120" s="129"/>
      <c r="N120" s="129"/>
      <c r="O120" s="129"/>
      <c r="P120" s="129"/>
      <c r="Q120" s="129"/>
      <c r="R120" s="129"/>
      <c r="S120" s="129"/>
      <c r="T120" s="161"/>
      <c r="U120" s="129"/>
      <c r="V120" s="33"/>
      <c r="W120" s="33"/>
      <c r="X120" s="33"/>
      <c r="Y120" s="33"/>
      <c r="Z120" s="31"/>
    </row>
    <row r="121" spans="1:26" ht="15" hidden="1" x14ac:dyDescent="0.3">
      <c r="A121" s="38"/>
      <c r="B121" s="38"/>
      <c r="C121" s="164"/>
      <c r="D121" s="165">
        <v>48</v>
      </c>
      <c r="E121" s="166">
        <v>1.1100000000000001</v>
      </c>
      <c r="F121" s="165"/>
      <c r="G121" s="173"/>
      <c r="H121" s="167"/>
      <c r="I121" s="167"/>
      <c r="J121" s="160"/>
      <c r="K121" s="160"/>
      <c r="L121" s="160"/>
      <c r="M121" s="129"/>
      <c r="N121" s="129"/>
      <c r="O121" s="129"/>
      <c r="P121" s="129"/>
      <c r="Q121" s="129"/>
      <c r="R121" s="129"/>
      <c r="S121" s="129"/>
      <c r="T121" s="161"/>
      <c r="U121" s="129"/>
      <c r="V121" s="33"/>
      <c r="W121" s="33"/>
      <c r="X121" s="33"/>
      <c r="Y121" s="33"/>
      <c r="Z121" s="31"/>
    </row>
    <row r="122" spans="1:26" ht="15" hidden="1" x14ac:dyDescent="0.3">
      <c r="A122" s="38"/>
      <c r="B122" s="38"/>
      <c r="C122" s="164"/>
      <c r="D122" s="165">
        <v>49</v>
      </c>
      <c r="E122" s="166">
        <v>1.1499999999999999</v>
      </c>
      <c r="F122" s="165"/>
      <c r="G122" s="173"/>
      <c r="H122" s="167"/>
      <c r="I122" s="167"/>
      <c r="J122" s="160"/>
      <c r="K122" s="160"/>
      <c r="L122" s="160"/>
      <c r="M122" s="129"/>
      <c r="N122" s="129"/>
      <c r="O122" s="129"/>
      <c r="P122" s="129"/>
      <c r="Q122" s="129"/>
      <c r="R122" s="129"/>
      <c r="S122" s="129"/>
      <c r="T122" s="161"/>
      <c r="U122" s="129"/>
      <c r="V122" s="33"/>
      <c r="W122" s="33"/>
      <c r="X122" s="33"/>
      <c r="Y122" s="33"/>
      <c r="Z122" s="31"/>
    </row>
    <row r="123" spans="1:26" ht="15" hidden="1" x14ac:dyDescent="0.3">
      <c r="A123" s="38"/>
      <c r="B123" s="38"/>
      <c r="C123" s="164"/>
      <c r="D123" s="165">
        <v>50</v>
      </c>
      <c r="E123" s="166">
        <v>1.1910000000000001</v>
      </c>
      <c r="F123" s="165"/>
      <c r="G123" s="173"/>
      <c r="H123" s="167"/>
      <c r="I123" s="167"/>
      <c r="J123" s="160"/>
      <c r="K123" s="160"/>
      <c r="L123" s="160"/>
      <c r="M123" s="129"/>
      <c r="N123" s="129"/>
      <c r="O123" s="129"/>
      <c r="P123" s="129"/>
      <c r="Q123" s="129"/>
      <c r="R123" s="129"/>
      <c r="S123" s="129"/>
      <c r="T123" s="161"/>
      <c r="U123" s="129"/>
      <c r="V123" s="33"/>
      <c r="W123" s="33"/>
      <c r="X123" s="33"/>
      <c r="Y123" s="33"/>
      <c r="Z123" s="31"/>
    </row>
    <row r="124" spans="1:26" ht="15" hidden="1" x14ac:dyDescent="0.3">
      <c r="A124" s="38"/>
      <c r="B124" s="38"/>
      <c r="C124" s="164"/>
      <c r="D124" s="165">
        <v>51</v>
      </c>
      <c r="E124" s="166">
        <v>1.234</v>
      </c>
      <c r="F124" s="165"/>
      <c r="G124" s="173"/>
      <c r="H124" s="167"/>
      <c r="I124" s="167"/>
      <c r="J124" s="160"/>
      <c r="K124" s="160"/>
      <c r="L124" s="160"/>
      <c r="M124" s="129"/>
      <c r="N124" s="129"/>
      <c r="O124" s="129"/>
      <c r="P124" s="129"/>
      <c r="Q124" s="129"/>
      <c r="R124" s="129"/>
      <c r="S124" s="129"/>
      <c r="T124" s="161"/>
      <c r="U124" s="129"/>
      <c r="V124" s="33"/>
      <c r="W124" s="33"/>
      <c r="X124" s="33"/>
      <c r="Y124" s="33"/>
      <c r="Z124" s="31"/>
    </row>
    <row r="125" spans="1:26" ht="15" hidden="1" x14ac:dyDescent="0.3">
      <c r="A125" s="38"/>
      <c r="B125" s="38"/>
      <c r="C125" s="164"/>
      <c r="D125" s="165">
        <v>52</v>
      </c>
      <c r="E125" s="166">
        <v>1.2789999999999999</v>
      </c>
      <c r="F125" s="165"/>
      <c r="G125" s="173"/>
      <c r="H125" s="167"/>
      <c r="I125" s="167"/>
      <c r="J125" s="160"/>
      <c r="K125" s="160"/>
      <c r="L125" s="160"/>
      <c r="M125" s="129"/>
      <c r="N125" s="129"/>
      <c r="O125" s="129"/>
      <c r="P125" s="129"/>
      <c r="Q125" s="129"/>
      <c r="R125" s="129"/>
      <c r="S125" s="129"/>
      <c r="T125" s="161"/>
      <c r="U125" s="129"/>
      <c r="V125" s="33"/>
      <c r="W125" s="33"/>
      <c r="X125" s="33"/>
      <c r="Y125" s="33"/>
      <c r="Z125" s="31"/>
    </row>
    <row r="126" spans="1:26" ht="15" hidden="1" x14ac:dyDescent="0.3">
      <c r="A126" s="38"/>
      <c r="B126" s="38"/>
      <c r="C126" s="164"/>
      <c r="D126" s="165">
        <v>53</v>
      </c>
      <c r="E126" s="166">
        <v>1.327</v>
      </c>
      <c r="F126" s="165"/>
      <c r="G126" s="173"/>
      <c r="H126" s="167"/>
      <c r="I126" s="167"/>
      <c r="J126" s="160"/>
      <c r="K126" s="160"/>
      <c r="L126" s="160"/>
      <c r="M126" s="129"/>
      <c r="N126" s="129"/>
      <c r="O126" s="129"/>
      <c r="P126" s="129"/>
      <c r="Q126" s="129"/>
      <c r="R126" s="129"/>
      <c r="S126" s="129"/>
      <c r="T126" s="161"/>
      <c r="U126" s="129"/>
      <c r="V126" s="33"/>
      <c r="W126" s="33"/>
      <c r="X126" s="33"/>
      <c r="Y126" s="33"/>
      <c r="Z126" s="31"/>
    </row>
    <row r="127" spans="1:26" ht="15" hidden="1" x14ac:dyDescent="0.3">
      <c r="A127" s="38"/>
      <c r="B127" s="38"/>
      <c r="C127" s="164"/>
      <c r="D127" s="174">
        <v>54</v>
      </c>
      <c r="E127" s="166">
        <v>1.3759999999999999</v>
      </c>
      <c r="F127" s="165"/>
      <c r="G127" s="173"/>
      <c r="H127" s="167"/>
      <c r="I127" s="167"/>
      <c r="J127" s="160"/>
      <c r="K127" s="160"/>
      <c r="L127" s="160"/>
      <c r="M127" s="129"/>
      <c r="N127" s="129"/>
      <c r="O127" s="129"/>
      <c r="P127" s="129"/>
      <c r="Q127" s="129"/>
      <c r="R127" s="129"/>
      <c r="S127" s="129"/>
      <c r="T127" s="161"/>
      <c r="U127" s="129"/>
      <c r="V127" s="33"/>
      <c r="W127" s="33"/>
      <c r="X127" s="33"/>
      <c r="Y127" s="33"/>
      <c r="Z127" s="31"/>
    </row>
    <row r="128" spans="1:26" ht="15" hidden="1" x14ac:dyDescent="0.3">
      <c r="A128" s="38"/>
      <c r="B128" s="38"/>
      <c r="C128" s="164"/>
      <c r="D128" s="165">
        <v>55</v>
      </c>
      <c r="E128" s="166">
        <v>1.4279999999999999</v>
      </c>
      <c r="F128" s="165"/>
      <c r="G128" s="173"/>
      <c r="H128" s="167"/>
      <c r="I128" s="167"/>
      <c r="J128" s="160"/>
      <c r="K128" s="160"/>
      <c r="L128" s="160"/>
      <c r="M128" s="129"/>
      <c r="N128" s="129"/>
      <c r="O128" s="129"/>
      <c r="P128" s="129"/>
      <c r="Q128" s="129"/>
      <c r="R128" s="129"/>
      <c r="S128" s="129"/>
      <c r="T128" s="161"/>
      <c r="U128" s="129"/>
      <c r="V128" s="33"/>
      <c r="W128" s="33"/>
      <c r="X128" s="33"/>
      <c r="Y128" s="33"/>
      <c r="Z128" s="31"/>
    </row>
    <row r="129" spans="1:26" ht="15" hidden="1" x14ac:dyDescent="0.3">
      <c r="A129" s="38"/>
      <c r="B129" s="38"/>
      <c r="C129" s="164"/>
      <c r="D129" s="165">
        <v>56</v>
      </c>
      <c r="E129" s="166">
        <v>1.482</v>
      </c>
      <c r="F129" s="165"/>
      <c r="G129" s="173"/>
      <c r="H129" s="167"/>
      <c r="I129" s="167"/>
      <c r="J129" s="160"/>
      <c r="K129" s="160"/>
      <c r="L129" s="160"/>
      <c r="M129" s="129"/>
      <c r="N129" s="129"/>
      <c r="O129" s="129"/>
      <c r="P129" s="129"/>
      <c r="Q129" s="129"/>
      <c r="R129" s="129"/>
      <c r="S129" s="129"/>
      <c r="T129" s="161"/>
      <c r="U129" s="129"/>
      <c r="V129" s="33"/>
      <c r="W129" s="33"/>
      <c r="X129" s="33"/>
      <c r="Y129" s="33"/>
      <c r="Z129" s="31"/>
    </row>
    <row r="130" spans="1:26" ht="15" hidden="1" x14ac:dyDescent="0.3">
      <c r="A130" s="38"/>
      <c r="B130" s="38"/>
      <c r="C130" s="164"/>
      <c r="D130" s="165">
        <v>57</v>
      </c>
      <c r="E130" s="166">
        <v>1.5389999999999999</v>
      </c>
      <c r="F130" s="165"/>
      <c r="G130" s="173"/>
      <c r="H130" s="167"/>
      <c r="I130" s="167"/>
      <c r="J130" s="160"/>
      <c r="K130" s="160"/>
      <c r="L130" s="160"/>
      <c r="M130" s="129"/>
      <c r="N130" s="129"/>
      <c r="O130" s="129"/>
      <c r="P130" s="129"/>
      <c r="Q130" s="129"/>
      <c r="R130" s="129"/>
      <c r="S130" s="129"/>
      <c r="T130" s="161"/>
      <c r="U130" s="129"/>
      <c r="V130" s="33"/>
      <c r="W130" s="33"/>
      <c r="X130" s="33"/>
      <c r="Y130" s="33"/>
      <c r="Z130" s="31"/>
    </row>
    <row r="131" spans="1:26" ht="15" hidden="1" x14ac:dyDescent="0.3">
      <c r="A131" s="38"/>
      <c r="B131" s="38"/>
      <c r="C131" s="164"/>
      <c r="D131" s="165">
        <v>58</v>
      </c>
      <c r="E131" s="166">
        <v>1.6</v>
      </c>
      <c r="F131" s="165"/>
      <c r="G131" s="173"/>
      <c r="H131" s="167"/>
      <c r="I131" s="167"/>
      <c r="J131" s="160"/>
      <c r="K131" s="160"/>
      <c r="L131" s="160"/>
      <c r="M131" s="129"/>
      <c r="N131" s="129"/>
      <c r="O131" s="129"/>
      <c r="P131" s="129"/>
      <c r="Q131" s="129"/>
      <c r="R131" s="129"/>
      <c r="S131" s="129"/>
      <c r="T131" s="161"/>
      <c r="U131" s="129"/>
      <c r="V131" s="33"/>
      <c r="W131" s="33"/>
      <c r="X131" s="33"/>
      <c r="Y131" s="33"/>
      <c r="Z131" s="31"/>
    </row>
    <row r="132" spans="1:26" ht="15" hidden="1" x14ac:dyDescent="0.3">
      <c r="A132" s="38"/>
      <c r="B132" s="38"/>
      <c r="C132" s="164"/>
      <c r="D132" s="165">
        <v>59</v>
      </c>
      <c r="E132" s="166">
        <v>1.6639999999999999</v>
      </c>
      <c r="F132" s="165"/>
      <c r="G132" s="173"/>
      <c r="H132" s="167"/>
      <c r="I132" s="167"/>
      <c r="J132" s="160"/>
      <c r="K132" s="160"/>
      <c r="L132" s="160"/>
      <c r="M132" s="129"/>
      <c r="N132" s="129"/>
      <c r="O132" s="129"/>
      <c r="P132" s="129"/>
      <c r="Q132" s="129"/>
      <c r="R132" s="129"/>
      <c r="S132" s="129"/>
      <c r="T132" s="161"/>
      <c r="U132" s="129"/>
      <c r="V132" s="33"/>
      <c r="W132" s="33"/>
      <c r="X132" s="33"/>
      <c r="Y132" s="33"/>
      <c r="Z132" s="31"/>
    </row>
    <row r="133" spans="1:26" ht="15" hidden="1" x14ac:dyDescent="0.3">
      <c r="A133" s="38"/>
      <c r="B133" s="38"/>
      <c r="C133" s="164"/>
      <c r="D133" s="165">
        <v>60</v>
      </c>
      <c r="E133" s="166">
        <v>1.732</v>
      </c>
      <c r="F133" s="165"/>
      <c r="G133" s="173"/>
      <c r="H133" s="167"/>
      <c r="I133" s="167"/>
      <c r="J133" s="160"/>
      <c r="K133" s="160"/>
      <c r="L133" s="160"/>
      <c r="M133" s="129"/>
      <c r="N133" s="129"/>
      <c r="O133" s="129"/>
      <c r="P133" s="129"/>
      <c r="Q133" s="129"/>
      <c r="R133" s="129"/>
      <c r="S133" s="129"/>
      <c r="T133" s="161"/>
      <c r="U133" s="129"/>
      <c r="V133" s="33"/>
      <c r="W133" s="33"/>
      <c r="X133" s="33"/>
      <c r="Y133" s="33"/>
      <c r="Z133" s="31"/>
    </row>
    <row r="134" spans="1:26" ht="15" hidden="1" x14ac:dyDescent="0.3">
      <c r="A134" s="38"/>
      <c r="B134" s="38"/>
      <c r="C134" s="164"/>
      <c r="D134" s="165">
        <v>61</v>
      </c>
      <c r="E134" s="166">
        <v>1.804</v>
      </c>
      <c r="F134" s="165"/>
      <c r="G134" s="173"/>
      <c r="H134" s="167"/>
      <c r="I134" s="167"/>
      <c r="J134" s="160"/>
      <c r="K134" s="160"/>
      <c r="L134" s="160"/>
      <c r="M134" s="129"/>
      <c r="N134" s="129"/>
      <c r="O134" s="129"/>
      <c r="P134" s="129"/>
      <c r="Q134" s="129"/>
      <c r="R134" s="129"/>
      <c r="S134" s="129"/>
      <c r="T134" s="161"/>
      <c r="U134" s="129"/>
      <c r="V134" s="33"/>
      <c r="W134" s="33"/>
      <c r="X134" s="33"/>
      <c r="Y134" s="33"/>
      <c r="Z134" s="31"/>
    </row>
    <row r="135" spans="1:26" ht="15" hidden="1" x14ac:dyDescent="0.3">
      <c r="A135" s="38"/>
      <c r="B135" s="38"/>
      <c r="C135" s="164"/>
      <c r="D135" s="165">
        <v>62</v>
      </c>
      <c r="E135" s="166">
        <v>1.88</v>
      </c>
      <c r="F135" s="165"/>
      <c r="G135" s="173"/>
      <c r="H135" s="167"/>
      <c r="I135" s="167"/>
      <c r="J135" s="160"/>
      <c r="K135" s="160"/>
      <c r="L135" s="160"/>
      <c r="M135" s="129"/>
      <c r="N135" s="129"/>
      <c r="O135" s="129"/>
      <c r="P135" s="129"/>
      <c r="Q135" s="129"/>
      <c r="R135" s="129"/>
      <c r="S135" s="129"/>
      <c r="T135" s="161"/>
      <c r="U135" s="129"/>
      <c r="V135" s="33"/>
      <c r="W135" s="33"/>
      <c r="X135" s="33"/>
      <c r="Y135" s="33"/>
      <c r="Z135" s="31"/>
    </row>
    <row r="136" spans="1:26" ht="15" hidden="1" x14ac:dyDescent="0.3">
      <c r="A136" s="38"/>
      <c r="B136" s="38"/>
      <c r="C136" s="164"/>
      <c r="D136" s="165">
        <v>63</v>
      </c>
      <c r="E136" s="166">
        <v>1.962</v>
      </c>
      <c r="F136" s="165"/>
      <c r="G136" s="173"/>
      <c r="H136" s="167"/>
      <c r="I136" s="167"/>
      <c r="J136" s="160"/>
      <c r="K136" s="160"/>
      <c r="L136" s="160"/>
      <c r="M136" s="129"/>
      <c r="N136" s="129"/>
      <c r="O136" s="129"/>
      <c r="P136" s="129"/>
      <c r="Q136" s="129"/>
      <c r="R136" s="129"/>
      <c r="S136" s="129"/>
      <c r="T136" s="161"/>
      <c r="U136" s="129"/>
      <c r="V136" s="33"/>
      <c r="W136" s="33"/>
      <c r="X136" s="33"/>
      <c r="Y136" s="33"/>
      <c r="Z136" s="31"/>
    </row>
    <row r="137" spans="1:26" ht="15" hidden="1" x14ac:dyDescent="0.3">
      <c r="A137" s="38"/>
      <c r="B137" s="38"/>
      <c r="C137" s="164"/>
      <c r="D137" s="165">
        <v>64</v>
      </c>
      <c r="E137" s="166">
        <v>2.0499999999999998</v>
      </c>
      <c r="F137" s="165"/>
      <c r="G137" s="173"/>
      <c r="H137" s="167"/>
      <c r="I137" s="167"/>
      <c r="J137" s="160"/>
      <c r="K137" s="160"/>
      <c r="L137" s="160"/>
      <c r="M137" s="129"/>
      <c r="N137" s="129"/>
      <c r="O137" s="129"/>
      <c r="P137" s="129"/>
      <c r="Q137" s="129"/>
      <c r="R137" s="129"/>
      <c r="S137" s="129"/>
      <c r="T137" s="161"/>
      <c r="U137" s="129"/>
      <c r="V137" s="33"/>
      <c r="W137" s="33"/>
      <c r="X137" s="33"/>
      <c r="Y137" s="33"/>
      <c r="Z137" s="31"/>
    </row>
    <row r="138" spans="1:26" ht="15" hidden="1" x14ac:dyDescent="0.3">
      <c r="A138" s="38"/>
      <c r="B138" s="38"/>
      <c r="C138" s="164"/>
      <c r="D138" s="165">
        <v>65</v>
      </c>
      <c r="E138" s="166">
        <v>2.1440000000000001</v>
      </c>
      <c r="F138" s="165"/>
      <c r="G138" s="173"/>
      <c r="H138" s="167"/>
      <c r="I138" s="167"/>
      <c r="J138" s="160"/>
      <c r="K138" s="160"/>
      <c r="L138" s="160"/>
      <c r="M138" s="129"/>
      <c r="N138" s="129"/>
      <c r="O138" s="129"/>
      <c r="P138" s="129"/>
      <c r="Q138" s="129"/>
      <c r="R138" s="129"/>
      <c r="S138" s="129"/>
      <c r="T138" s="161"/>
      <c r="U138" s="129"/>
      <c r="V138" s="33"/>
      <c r="W138" s="33"/>
      <c r="X138" s="33"/>
      <c r="Y138" s="33"/>
      <c r="Z138" s="31"/>
    </row>
    <row r="139" spans="1:26" ht="15" hidden="1" x14ac:dyDescent="0.3">
      <c r="A139" s="38"/>
      <c r="B139" s="38"/>
      <c r="C139" s="164"/>
      <c r="D139" s="165">
        <v>66</v>
      </c>
      <c r="E139" s="166">
        <v>2.246</v>
      </c>
      <c r="F139" s="165"/>
      <c r="G139" s="173"/>
      <c r="H139" s="167"/>
      <c r="I139" s="167"/>
      <c r="J139" s="160"/>
      <c r="K139" s="160"/>
      <c r="L139" s="160"/>
      <c r="M139" s="129"/>
      <c r="N139" s="129"/>
      <c r="O139" s="129"/>
      <c r="P139" s="129"/>
      <c r="Q139" s="129"/>
      <c r="R139" s="129"/>
      <c r="S139" s="129"/>
      <c r="T139" s="161"/>
      <c r="U139" s="129"/>
      <c r="V139" s="33"/>
      <c r="W139" s="33"/>
      <c r="X139" s="33"/>
      <c r="Y139" s="33"/>
      <c r="Z139" s="31"/>
    </row>
    <row r="140" spans="1:26" ht="15" hidden="1" x14ac:dyDescent="0.3">
      <c r="A140" s="38"/>
      <c r="B140" s="38"/>
      <c r="C140" s="164"/>
      <c r="D140" s="165">
        <v>67</v>
      </c>
      <c r="E140" s="166">
        <v>2.355</v>
      </c>
      <c r="F140" s="165"/>
      <c r="G140" s="173"/>
      <c r="H140" s="167"/>
      <c r="I140" s="167"/>
      <c r="J140" s="160"/>
      <c r="K140" s="160"/>
      <c r="L140" s="160"/>
      <c r="M140" s="129"/>
      <c r="N140" s="129"/>
      <c r="O140" s="129"/>
      <c r="P140" s="129"/>
      <c r="Q140" s="129"/>
      <c r="R140" s="129"/>
      <c r="S140" s="129"/>
      <c r="T140" s="161"/>
      <c r="U140" s="129"/>
      <c r="V140" s="33"/>
      <c r="W140" s="33"/>
      <c r="X140" s="33"/>
      <c r="Y140" s="33"/>
      <c r="Z140" s="31"/>
    </row>
    <row r="141" spans="1:26" ht="15" hidden="1" x14ac:dyDescent="0.3">
      <c r="A141" s="38"/>
      <c r="B141" s="38"/>
      <c r="C141" s="164"/>
      <c r="D141" s="165">
        <v>68</v>
      </c>
      <c r="E141" s="166">
        <v>2.4750000000000001</v>
      </c>
      <c r="F141" s="165"/>
      <c r="G141" s="173"/>
      <c r="H141" s="167"/>
      <c r="I141" s="167"/>
      <c r="J141" s="160"/>
      <c r="K141" s="160"/>
      <c r="L141" s="160"/>
      <c r="M141" s="129"/>
      <c r="N141" s="129"/>
      <c r="O141" s="129"/>
      <c r="P141" s="129"/>
      <c r="Q141" s="129"/>
      <c r="R141" s="129"/>
      <c r="S141" s="129"/>
      <c r="T141" s="161"/>
      <c r="U141" s="129"/>
      <c r="V141" s="33"/>
      <c r="W141" s="33"/>
      <c r="X141" s="33"/>
      <c r="Y141" s="33"/>
      <c r="Z141" s="31"/>
    </row>
    <row r="142" spans="1:26" ht="15" hidden="1" x14ac:dyDescent="0.3">
      <c r="A142" s="38"/>
      <c r="B142" s="38"/>
      <c r="C142" s="164"/>
      <c r="D142" s="165">
        <v>69</v>
      </c>
      <c r="E142" s="166">
        <v>2.605</v>
      </c>
      <c r="F142" s="165"/>
      <c r="G142" s="173"/>
      <c r="H142" s="167"/>
      <c r="I142" s="167"/>
      <c r="J142" s="160"/>
      <c r="K142" s="160"/>
      <c r="L142" s="160"/>
      <c r="M142" s="129"/>
      <c r="N142" s="129"/>
      <c r="O142" s="129"/>
      <c r="P142" s="129"/>
      <c r="Q142" s="129"/>
      <c r="R142" s="129"/>
      <c r="S142" s="129"/>
      <c r="T142" s="161"/>
      <c r="U142" s="129"/>
      <c r="V142" s="33"/>
      <c r="W142" s="33"/>
      <c r="X142" s="33"/>
      <c r="Y142" s="33"/>
      <c r="Z142" s="31"/>
    </row>
    <row r="143" spans="1:26" ht="15" hidden="1" x14ac:dyDescent="0.3">
      <c r="A143" s="38"/>
      <c r="B143" s="38"/>
      <c r="C143" s="164"/>
      <c r="D143" s="165">
        <v>70</v>
      </c>
      <c r="E143" s="166">
        <v>2.7469999999999999</v>
      </c>
      <c r="F143" s="165"/>
      <c r="G143" s="173"/>
      <c r="H143" s="167"/>
      <c r="I143" s="167"/>
      <c r="J143" s="160"/>
      <c r="K143" s="160"/>
      <c r="L143" s="160"/>
      <c r="M143" s="129"/>
      <c r="N143" s="129"/>
      <c r="O143" s="129"/>
      <c r="P143" s="129"/>
      <c r="Q143" s="129"/>
      <c r="R143" s="129"/>
      <c r="S143" s="129"/>
      <c r="T143" s="161"/>
      <c r="U143" s="129"/>
      <c r="V143" s="33"/>
      <c r="W143" s="33"/>
      <c r="X143" s="33"/>
      <c r="Y143" s="33"/>
      <c r="Z143" s="31"/>
    </row>
    <row r="144" spans="1:26" ht="15" hidden="1" x14ac:dyDescent="0.3">
      <c r="A144" s="38"/>
      <c r="B144" s="38"/>
      <c r="C144" s="164"/>
      <c r="D144" s="165">
        <v>71</v>
      </c>
      <c r="E144" s="166">
        <v>2.9039999999999999</v>
      </c>
      <c r="F144" s="165"/>
      <c r="G144" s="173"/>
      <c r="H144" s="167"/>
      <c r="I144" s="167"/>
      <c r="J144" s="160"/>
      <c r="K144" s="160"/>
      <c r="L144" s="160"/>
      <c r="M144" s="129"/>
      <c r="N144" s="129"/>
      <c r="O144" s="129"/>
      <c r="P144" s="129"/>
      <c r="Q144" s="129"/>
      <c r="R144" s="129"/>
      <c r="S144" s="129"/>
      <c r="T144" s="161"/>
      <c r="U144" s="129"/>
      <c r="V144" s="33"/>
      <c r="W144" s="33"/>
      <c r="X144" s="33"/>
      <c r="Y144" s="33"/>
      <c r="Z144" s="31"/>
    </row>
    <row r="145" spans="1:26" ht="15" hidden="1" x14ac:dyDescent="0.3">
      <c r="A145" s="38"/>
      <c r="B145" s="38"/>
      <c r="C145" s="164"/>
      <c r="D145" s="165">
        <v>72</v>
      </c>
      <c r="E145" s="166">
        <v>3.077</v>
      </c>
      <c r="F145" s="165"/>
      <c r="G145" s="173"/>
      <c r="H145" s="167"/>
      <c r="I145" s="167"/>
      <c r="J145" s="160"/>
      <c r="K145" s="160"/>
      <c r="L145" s="160"/>
      <c r="M145" s="129"/>
      <c r="N145" s="129"/>
      <c r="O145" s="129"/>
      <c r="P145" s="129"/>
      <c r="Q145" s="129"/>
      <c r="R145" s="129"/>
      <c r="S145" s="129"/>
      <c r="T145" s="161"/>
      <c r="U145" s="129"/>
      <c r="V145" s="33"/>
      <c r="W145" s="33"/>
      <c r="X145" s="33"/>
      <c r="Y145" s="33"/>
      <c r="Z145" s="31"/>
    </row>
    <row r="146" spans="1:26" ht="15" hidden="1" x14ac:dyDescent="0.3">
      <c r="A146" s="38"/>
      <c r="B146" s="38"/>
      <c r="C146" s="164"/>
      <c r="D146" s="165">
        <v>73</v>
      </c>
      <c r="E146" s="166">
        <v>3.27</v>
      </c>
      <c r="F146" s="165"/>
      <c r="G146" s="173"/>
      <c r="H146" s="167"/>
      <c r="I146" s="167"/>
      <c r="J146" s="160"/>
      <c r="K146" s="160"/>
      <c r="L146" s="160"/>
      <c r="M146" s="129"/>
      <c r="N146" s="129"/>
      <c r="O146" s="129"/>
      <c r="P146" s="129"/>
      <c r="Q146" s="129"/>
      <c r="R146" s="129"/>
      <c r="S146" s="129"/>
      <c r="T146" s="161"/>
      <c r="U146" s="129"/>
      <c r="V146" s="33"/>
      <c r="W146" s="33"/>
      <c r="X146" s="33"/>
      <c r="Y146" s="33"/>
      <c r="Z146" s="31"/>
    </row>
    <row r="147" spans="1:26" ht="15" hidden="1" x14ac:dyDescent="0.3">
      <c r="A147" s="38"/>
      <c r="B147" s="38"/>
      <c r="C147" s="164"/>
      <c r="D147" s="165">
        <v>74</v>
      </c>
      <c r="E147" s="166">
        <v>3.4870000000000001</v>
      </c>
      <c r="F147" s="165"/>
      <c r="G147" s="173"/>
      <c r="H147" s="167"/>
      <c r="I147" s="167"/>
      <c r="J147" s="160"/>
      <c r="K147" s="160"/>
      <c r="L147" s="160"/>
      <c r="M147" s="129"/>
      <c r="N147" s="129"/>
      <c r="O147" s="129"/>
      <c r="P147" s="129"/>
      <c r="Q147" s="129"/>
      <c r="R147" s="129"/>
      <c r="S147" s="129"/>
      <c r="T147" s="161"/>
      <c r="U147" s="129"/>
      <c r="V147" s="33"/>
      <c r="W147" s="33"/>
      <c r="X147" s="33"/>
      <c r="Y147" s="33"/>
      <c r="Z147" s="31"/>
    </row>
    <row r="148" spans="1:26" ht="15" hidden="1" x14ac:dyDescent="0.3">
      <c r="A148" s="38"/>
      <c r="B148" s="38"/>
      <c r="C148" s="164"/>
      <c r="D148" s="165">
        <v>75</v>
      </c>
      <c r="E148" s="166">
        <v>3.7320000000000002</v>
      </c>
      <c r="F148" s="165"/>
      <c r="G148" s="173"/>
      <c r="H148" s="167"/>
      <c r="I148" s="167"/>
      <c r="J148" s="160"/>
      <c r="K148" s="160"/>
      <c r="L148" s="160"/>
      <c r="M148" s="129"/>
      <c r="N148" s="129"/>
      <c r="O148" s="129"/>
      <c r="P148" s="129"/>
      <c r="Q148" s="129"/>
      <c r="R148" s="129"/>
      <c r="S148" s="129"/>
      <c r="T148" s="161"/>
      <c r="U148" s="129"/>
      <c r="V148" s="33"/>
      <c r="W148" s="33"/>
      <c r="X148" s="33"/>
      <c r="Y148" s="33"/>
      <c r="Z148" s="31"/>
    </row>
    <row r="149" spans="1:26" ht="15" hidden="1" x14ac:dyDescent="0.3">
      <c r="A149" s="38"/>
      <c r="B149" s="38"/>
      <c r="C149" s="164"/>
      <c r="D149" s="165">
        <v>76</v>
      </c>
      <c r="E149" s="166">
        <v>4.01</v>
      </c>
      <c r="F149" s="165"/>
      <c r="G149" s="173"/>
      <c r="H149" s="167"/>
      <c r="I149" s="167"/>
      <c r="J149" s="160"/>
      <c r="K149" s="160"/>
      <c r="L149" s="160"/>
      <c r="M149" s="129"/>
      <c r="N149" s="129"/>
      <c r="O149" s="129"/>
      <c r="P149" s="129"/>
      <c r="Q149" s="129"/>
      <c r="R149" s="129"/>
      <c r="S149" s="129"/>
      <c r="T149" s="161"/>
      <c r="U149" s="129"/>
      <c r="V149" s="33"/>
      <c r="W149" s="33"/>
      <c r="X149" s="33"/>
      <c r="Y149" s="33"/>
      <c r="Z149" s="31"/>
    </row>
    <row r="150" spans="1:26" ht="15" hidden="1" x14ac:dyDescent="0.3">
      <c r="A150" s="38"/>
      <c r="B150" s="38"/>
      <c r="C150" s="164"/>
      <c r="D150" s="165">
        <v>77</v>
      </c>
      <c r="E150" s="166">
        <v>4.3310000000000004</v>
      </c>
      <c r="F150" s="165"/>
      <c r="G150" s="173"/>
      <c r="H150" s="167"/>
      <c r="I150" s="167"/>
      <c r="J150" s="160"/>
      <c r="K150" s="160"/>
      <c r="L150" s="160"/>
      <c r="M150" s="129"/>
      <c r="N150" s="129"/>
      <c r="O150" s="129"/>
      <c r="P150" s="129"/>
      <c r="Q150" s="129"/>
      <c r="R150" s="129"/>
      <c r="S150" s="129"/>
      <c r="T150" s="161"/>
      <c r="U150" s="129"/>
      <c r="V150" s="33"/>
      <c r="W150" s="33"/>
      <c r="X150" s="33"/>
      <c r="Y150" s="33"/>
      <c r="Z150" s="31"/>
    </row>
    <row r="151" spans="1:26" ht="15" hidden="1" x14ac:dyDescent="0.3">
      <c r="A151" s="38"/>
      <c r="B151" s="38"/>
      <c r="C151" s="164"/>
      <c r="D151" s="165">
        <v>78</v>
      </c>
      <c r="E151" s="166">
        <v>4.7039999999999997</v>
      </c>
      <c r="F151" s="165"/>
      <c r="G151" s="173"/>
      <c r="H151" s="167"/>
      <c r="I151" s="167"/>
      <c r="J151" s="160"/>
      <c r="K151" s="160"/>
      <c r="L151" s="160"/>
      <c r="M151" s="129"/>
      <c r="N151" s="129"/>
      <c r="O151" s="129"/>
      <c r="P151" s="129"/>
      <c r="Q151" s="129"/>
      <c r="R151" s="129"/>
      <c r="S151" s="129"/>
      <c r="T151" s="161"/>
      <c r="U151" s="129"/>
      <c r="V151" s="33"/>
      <c r="W151" s="33"/>
      <c r="X151" s="33"/>
      <c r="Y151" s="33"/>
      <c r="Z151" s="31"/>
    </row>
    <row r="152" spans="1:26" ht="15" hidden="1" x14ac:dyDescent="0.3">
      <c r="A152" s="38"/>
      <c r="B152" s="38"/>
      <c r="C152" s="164"/>
      <c r="D152" s="165">
        <v>79</v>
      </c>
      <c r="E152" s="166">
        <v>5.1440000000000001</v>
      </c>
      <c r="F152" s="165"/>
      <c r="G152" s="173"/>
      <c r="H152" s="167"/>
      <c r="I152" s="167"/>
      <c r="J152" s="160"/>
      <c r="K152" s="160"/>
      <c r="L152" s="160"/>
      <c r="M152" s="129"/>
      <c r="N152" s="129"/>
      <c r="O152" s="129"/>
      <c r="P152" s="129"/>
      <c r="Q152" s="129"/>
      <c r="R152" s="129"/>
      <c r="S152" s="129"/>
      <c r="T152" s="161"/>
      <c r="U152" s="129"/>
      <c r="V152" s="33"/>
      <c r="W152" s="33"/>
      <c r="X152" s="33"/>
      <c r="Y152" s="33"/>
      <c r="Z152" s="31"/>
    </row>
    <row r="153" spans="1:26" ht="15" hidden="1" x14ac:dyDescent="0.3">
      <c r="A153" s="38"/>
      <c r="B153" s="38"/>
      <c r="C153" s="164"/>
      <c r="D153" s="165">
        <v>80</v>
      </c>
      <c r="E153" s="166">
        <v>5.6710000000000003</v>
      </c>
      <c r="F153" s="165"/>
      <c r="G153" s="173"/>
      <c r="H153" s="167"/>
      <c r="I153" s="167"/>
      <c r="J153" s="160"/>
      <c r="K153" s="160"/>
      <c r="L153" s="160"/>
      <c r="M153" s="129"/>
      <c r="N153" s="129"/>
      <c r="O153" s="129"/>
      <c r="P153" s="129"/>
      <c r="Q153" s="129"/>
      <c r="R153" s="129"/>
      <c r="S153" s="129"/>
      <c r="T153" s="161"/>
      <c r="U153" s="129"/>
      <c r="V153" s="33"/>
      <c r="W153" s="33"/>
      <c r="X153" s="33"/>
      <c r="Y153" s="33"/>
      <c r="Z153" s="31"/>
    </row>
    <row r="154" spans="1:26" ht="15" hidden="1" x14ac:dyDescent="0.3">
      <c r="A154" s="38"/>
      <c r="B154" s="38"/>
      <c r="C154" s="164"/>
      <c r="D154" s="165">
        <v>81</v>
      </c>
      <c r="E154" s="166">
        <v>6.3129999999999997</v>
      </c>
      <c r="F154" s="165"/>
      <c r="G154" s="173"/>
      <c r="H154" s="167"/>
      <c r="I154" s="167"/>
      <c r="J154" s="160"/>
      <c r="K154" s="160"/>
      <c r="L154" s="160"/>
      <c r="M154" s="129"/>
      <c r="N154" s="129"/>
      <c r="O154" s="129"/>
      <c r="P154" s="129"/>
      <c r="Q154" s="129"/>
      <c r="R154" s="129"/>
      <c r="S154" s="129"/>
      <c r="T154" s="161"/>
      <c r="U154" s="129"/>
      <c r="V154" s="33"/>
      <c r="W154" s="33"/>
      <c r="X154" s="33"/>
      <c r="Y154" s="33"/>
      <c r="Z154" s="31"/>
    </row>
    <row r="155" spans="1:26" ht="15" hidden="1" x14ac:dyDescent="0.3">
      <c r="A155" s="38"/>
      <c r="B155" s="38"/>
      <c r="C155" s="164"/>
      <c r="D155" s="165">
        <v>82</v>
      </c>
      <c r="E155" s="166">
        <v>7.1150000000000002</v>
      </c>
      <c r="F155" s="165"/>
      <c r="G155" s="173"/>
      <c r="H155" s="167"/>
      <c r="I155" s="167"/>
      <c r="J155" s="160"/>
      <c r="K155" s="160"/>
      <c r="L155" s="160"/>
      <c r="M155" s="129"/>
      <c r="N155" s="129"/>
      <c r="O155" s="129"/>
      <c r="P155" s="129"/>
      <c r="Q155" s="129"/>
      <c r="R155" s="129"/>
      <c r="S155" s="129"/>
      <c r="T155" s="161"/>
      <c r="U155" s="129"/>
      <c r="V155" s="33"/>
      <c r="W155" s="33"/>
      <c r="X155" s="33"/>
      <c r="Y155" s="33"/>
      <c r="Z155" s="31"/>
    </row>
    <row r="156" spans="1:26" ht="15" hidden="1" x14ac:dyDescent="0.3">
      <c r="A156" s="38"/>
      <c r="B156" s="38"/>
      <c r="C156" s="164"/>
      <c r="D156" s="165">
        <v>83</v>
      </c>
      <c r="E156" s="166">
        <v>8.1440000000000001</v>
      </c>
      <c r="F156" s="165"/>
      <c r="G156" s="173"/>
      <c r="H156" s="167"/>
      <c r="I156" s="167"/>
      <c r="J156" s="160"/>
      <c r="K156" s="160"/>
      <c r="L156" s="160"/>
      <c r="M156" s="129"/>
      <c r="N156" s="129"/>
      <c r="O156" s="129"/>
      <c r="P156" s="129"/>
      <c r="Q156" s="129"/>
      <c r="R156" s="129"/>
      <c r="S156" s="129"/>
      <c r="T156" s="161"/>
      <c r="U156" s="129"/>
      <c r="V156" s="33"/>
      <c r="W156" s="33"/>
      <c r="X156" s="33"/>
      <c r="Y156" s="33"/>
      <c r="Z156" s="31"/>
    </row>
    <row r="157" spans="1:26" ht="15" hidden="1" x14ac:dyDescent="0.3">
      <c r="A157" s="38"/>
      <c r="B157" s="38"/>
      <c r="C157" s="164"/>
      <c r="D157" s="165">
        <v>84</v>
      </c>
      <c r="E157" s="166">
        <v>9.5139999999999993</v>
      </c>
      <c r="F157" s="165"/>
      <c r="G157" s="173"/>
      <c r="H157" s="167"/>
      <c r="I157" s="167"/>
      <c r="J157" s="160"/>
      <c r="K157" s="160"/>
      <c r="L157" s="160"/>
      <c r="M157" s="129"/>
      <c r="N157" s="129"/>
      <c r="O157" s="129"/>
      <c r="P157" s="129"/>
      <c r="Q157" s="129"/>
      <c r="R157" s="129"/>
      <c r="S157" s="129"/>
      <c r="T157" s="161"/>
      <c r="U157" s="129"/>
      <c r="V157" s="33"/>
      <c r="W157" s="33"/>
      <c r="X157" s="33"/>
      <c r="Y157" s="33"/>
      <c r="Z157" s="31"/>
    </row>
    <row r="158" spans="1:26" ht="15" hidden="1" x14ac:dyDescent="0.3">
      <c r="A158" s="38"/>
      <c r="B158" s="38"/>
      <c r="C158" s="164"/>
      <c r="D158" s="165">
        <v>85</v>
      </c>
      <c r="E158" s="166">
        <v>11.43</v>
      </c>
      <c r="F158" s="165"/>
      <c r="G158" s="173"/>
      <c r="H158" s="167"/>
      <c r="I158" s="167"/>
      <c r="J158" s="160"/>
      <c r="K158" s="160"/>
      <c r="L158" s="160"/>
      <c r="M158" s="129"/>
      <c r="N158" s="129"/>
      <c r="O158" s="129"/>
      <c r="P158" s="129"/>
      <c r="Q158" s="129"/>
      <c r="R158" s="129"/>
      <c r="S158" s="129"/>
      <c r="T158" s="161"/>
      <c r="U158" s="129"/>
      <c r="V158" s="33"/>
      <c r="W158" s="33"/>
      <c r="X158" s="33"/>
      <c r="Y158" s="33"/>
      <c r="Z158" s="31"/>
    </row>
    <row r="159" spans="1:26" ht="15" hidden="1" x14ac:dyDescent="0.3">
      <c r="A159" s="38"/>
      <c r="B159" s="38"/>
      <c r="C159" s="164"/>
      <c r="D159" s="165">
        <v>86</v>
      </c>
      <c r="E159" s="166">
        <v>14.3</v>
      </c>
      <c r="F159" s="165"/>
      <c r="G159" s="173"/>
      <c r="H159" s="167"/>
      <c r="I159" s="167"/>
      <c r="J159" s="160"/>
      <c r="K159" s="160"/>
      <c r="L159" s="160"/>
      <c r="M159" s="129"/>
      <c r="N159" s="129"/>
      <c r="O159" s="129"/>
      <c r="P159" s="129"/>
      <c r="Q159" s="129"/>
      <c r="R159" s="129"/>
      <c r="S159" s="129"/>
      <c r="T159" s="161"/>
      <c r="U159" s="129"/>
      <c r="V159" s="33"/>
      <c r="W159" s="33"/>
      <c r="X159" s="33"/>
      <c r="Y159" s="33"/>
      <c r="Z159" s="31"/>
    </row>
    <row r="160" spans="1:26" ht="15" hidden="1" x14ac:dyDescent="0.3">
      <c r="A160" s="38"/>
      <c r="B160" s="38"/>
      <c r="C160" s="164"/>
      <c r="D160" s="165">
        <v>87</v>
      </c>
      <c r="E160" s="166">
        <v>19.081</v>
      </c>
      <c r="F160" s="165"/>
      <c r="G160" s="173"/>
      <c r="H160" s="167"/>
      <c r="I160" s="167"/>
      <c r="J160" s="160"/>
      <c r="K160" s="160"/>
      <c r="L160" s="160"/>
      <c r="M160" s="129"/>
      <c r="N160" s="129"/>
      <c r="O160" s="129"/>
      <c r="P160" s="129"/>
      <c r="Q160" s="129"/>
      <c r="R160" s="129"/>
      <c r="S160" s="129"/>
      <c r="T160" s="161"/>
      <c r="U160" s="129"/>
      <c r="V160" s="33"/>
      <c r="W160" s="33"/>
      <c r="X160" s="33"/>
      <c r="Y160" s="33"/>
      <c r="Z160" s="31"/>
    </row>
    <row r="161" spans="1:26" ht="15" hidden="1" x14ac:dyDescent="0.3">
      <c r="A161" s="38"/>
      <c r="B161" s="38"/>
      <c r="C161" s="164"/>
      <c r="D161" s="165">
        <v>88</v>
      </c>
      <c r="E161" s="166">
        <v>28.635999999999999</v>
      </c>
      <c r="F161" s="165"/>
      <c r="G161" s="173"/>
      <c r="H161" s="167"/>
      <c r="I161" s="167"/>
      <c r="J161" s="160"/>
      <c r="K161" s="160"/>
      <c r="L161" s="160"/>
      <c r="M161" s="129"/>
      <c r="N161" s="129"/>
      <c r="O161" s="129"/>
      <c r="P161" s="129"/>
      <c r="Q161" s="129"/>
      <c r="R161" s="129"/>
      <c r="S161" s="129"/>
      <c r="T161" s="161"/>
      <c r="U161" s="129"/>
      <c r="V161" s="33"/>
      <c r="W161" s="33"/>
      <c r="X161" s="33"/>
      <c r="Y161" s="33"/>
      <c r="Z161" s="31"/>
    </row>
    <row r="162" spans="1:26" ht="15" hidden="1" x14ac:dyDescent="0.3">
      <c r="A162" s="38"/>
      <c r="B162" s="38"/>
      <c r="C162" s="164"/>
      <c r="D162" s="165">
        <v>89</v>
      </c>
      <c r="E162" s="166">
        <v>57.29</v>
      </c>
      <c r="F162" s="165"/>
      <c r="G162" s="173"/>
      <c r="H162" s="167"/>
      <c r="I162" s="167"/>
      <c r="J162" s="160"/>
      <c r="K162" s="160"/>
      <c r="L162" s="160"/>
      <c r="M162" s="129"/>
      <c r="N162" s="129"/>
      <c r="O162" s="129"/>
      <c r="P162" s="129"/>
      <c r="Q162" s="129"/>
      <c r="R162" s="129"/>
      <c r="S162" s="129"/>
      <c r="T162" s="161"/>
      <c r="U162" s="129"/>
      <c r="V162" s="33"/>
      <c r="W162" s="33"/>
      <c r="X162" s="33"/>
      <c r="Y162" s="33"/>
      <c r="Z162" s="31"/>
    </row>
    <row r="163" spans="1:26" ht="15.6" hidden="1" thickBot="1" x14ac:dyDescent="0.35">
      <c r="A163" s="38"/>
      <c r="B163" s="38"/>
      <c r="C163" s="175"/>
      <c r="D163" s="176">
        <v>90</v>
      </c>
      <c r="E163" s="177">
        <v>0</v>
      </c>
      <c r="F163" s="176"/>
      <c r="G163" s="178"/>
      <c r="H163" s="179"/>
      <c r="I163" s="179"/>
      <c r="J163" s="180"/>
      <c r="K163" s="180"/>
      <c r="L163" s="160"/>
      <c r="M163" s="129"/>
      <c r="N163" s="129"/>
      <c r="O163" s="129"/>
      <c r="P163" s="129"/>
      <c r="Q163" s="129"/>
      <c r="R163" s="129"/>
      <c r="S163" s="129"/>
      <c r="T163" s="161"/>
      <c r="U163" s="129"/>
      <c r="V163" s="33"/>
      <c r="W163" s="33"/>
      <c r="X163" s="33"/>
      <c r="Y163" s="33"/>
      <c r="Z163" s="31"/>
    </row>
    <row r="164" spans="1:26" ht="15.6" thickTop="1" x14ac:dyDescent="0.3">
      <c r="A164" s="38"/>
      <c r="B164" s="38"/>
      <c r="C164" s="324" t="s">
        <v>4297</v>
      </c>
      <c r="D164" s="325"/>
      <c r="E164" s="325"/>
      <c r="F164" s="325"/>
      <c r="G164" s="325"/>
      <c r="H164" s="325"/>
      <c r="I164" s="325"/>
      <c r="J164" s="325"/>
      <c r="K164" s="181"/>
      <c r="L164" s="160"/>
      <c r="M164" s="129"/>
      <c r="N164" s="129"/>
      <c r="O164" s="129"/>
      <c r="P164" s="129"/>
      <c r="Q164" s="129"/>
      <c r="R164" s="129"/>
      <c r="S164" s="129"/>
      <c r="T164" s="161"/>
      <c r="U164" s="129"/>
      <c r="V164" s="33"/>
      <c r="W164" s="33"/>
      <c r="X164" s="33"/>
      <c r="Y164" s="33"/>
      <c r="Z164" s="31"/>
    </row>
    <row r="165" spans="1:26" x14ac:dyDescent="0.3">
      <c r="A165" s="129"/>
      <c r="B165" s="129"/>
      <c r="C165" s="129"/>
      <c r="D165" s="129"/>
      <c r="E165" s="129"/>
      <c r="F165" s="129"/>
      <c r="G165" s="129"/>
      <c r="H165" s="129"/>
      <c r="I165" s="129"/>
      <c r="J165" s="129"/>
      <c r="K165" s="129"/>
      <c r="L165" s="129"/>
      <c r="M165" s="129"/>
      <c r="N165" s="129"/>
      <c r="O165" s="129"/>
      <c r="P165" s="129"/>
      <c r="Q165" s="129"/>
      <c r="R165" s="129"/>
      <c r="S165" s="129"/>
      <c r="T165" s="161"/>
      <c r="U165" s="129"/>
      <c r="V165" s="33"/>
      <c r="W165" s="33"/>
      <c r="X165" s="33"/>
      <c r="Y165" s="33"/>
      <c r="Z165" s="31"/>
    </row>
    <row r="166" spans="1:26" x14ac:dyDescent="0.3">
      <c r="A166" s="129"/>
      <c r="B166" s="129"/>
      <c r="C166" s="129"/>
      <c r="D166" s="129"/>
      <c r="E166" s="129"/>
      <c r="F166" s="129"/>
      <c r="G166" s="129"/>
      <c r="H166" s="129"/>
      <c r="I166" s="129"/>
      <c r="J166" s="129"/>
      <c r="K166" s="129"/>
      <c r="L166" s="129"/>
      <c r="M166" s="129"/>
      <c r="N166" s="129"/>
      <c r="O166" s="129"/>
      <c r="P166" s="129"/>
      <c r="Q166" s="129"/>
      <c r="R166" s="129"/>
      <c r="S166" s="129"/>
      <c r="T166" s="161"/>
      <c r="U166" s="129"/>
      <c r="V166" s="33"/>
      <c r="W166" s="33"/>
      <c r="X166" s="33"/>
      <c r="Y166" s="33"/>
      <c r="Z166" s="31"/>
    </row>
    <row r="167" spans="1:26" x14ac:dyDescent="0.3">
      <c r="A167" s="129"/>
      <c r="B167" s="129"/>
      <c r="C167" s="129"/>
      <c r="D167" s="129"/>
      <c r="E167" s="129"/>
      <c r="F167" s="129"/>
      <c r="G167" s="129"/>
      <c r="H167" s="129"/>
      <c r="I167" s="129"/>
      <c r="J167" s="129"/>
      <c r="K167" s="129"/>
      <c r="L167" s="129"/>
      <c r="M167" s="129"/>
      <c r="N167" s="129"/>
      <c r="O167" s="129"/>
      <c r="P167" s="129"/>
      <c r="Q167" s="129"/>
      <c r="R167" s="129"/>
      <c r="S167" s="129"/>
      <c r="T167" s="161"/>
      <c r="U167" s="129"/>
      <c r="V167" s="33"/>
      <c r="W167" s="33"/>
      <c r="X167" s="33"/>
      <c r="Y167" s="33"/>
      <c r="Z167" s="31"/>
    </row>
    <row r="168" spans="1:26" ht="15" thickBot="1" x14ac:dyDescent="0.35">
      <c r="A168" s="129"/>
      <c r="B168" s="129"/>
      <c r="C168" s="129"/>
      <c r="D168" s="129"/>
      <c r="E168" s="129"/>
      <c r="F168" s="129"/>
      <c r="G168" s="129"/>
      <c r="H168" s="129"/>
      <c r="I168" s="129"/>
      <c r="J168" s="129"/>
      <c r="K168" s="182"/>
      <c r="L168" s="182"/>
      <c r="M168" s="182"/>
      <c r="N168" s="182"/>
      <c r="O168" s="182"/>
      <c r="P168" s="182"/>
      <c r="Q168" s="182"/>
      <c r="R168" s="182"/>
      <c r="S168" s="183"/>
      <c r="T168" s="161"/>
      <c r="U168" s="129"/>
      <c r="V168" s="33"/>
      <c r="W168" s="33"/>
      <c r="X168" s="33"/>
      <c r="Y168" s="33"/>
      <c r="Z168" s="31"/>
    </row>
    <row r="169" spans="1:26" x14ac:dyDescent="0.3">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row>
  </sheetData>
  <mergeCells count="35">
    <mergeCell ref="C10:F10"/>
    <mergeCell ref="G10:J10"/>
    <mergeCell ref="C11:F11"/>
    <mergeCell ref="G11:J11"/>
    <mergeCell ref="J12:J13"/>
    <mergeCell ref="B13:G13"/>
    <mergeCell ref="B1:J1"/>
    <mergeCell ref="L1:S1"/>
    <mergeCell ref="F2:G3"/>
    <mergeCell ref="K5:K6"/>
    <mergeCell ref="J6:J7"/>
    <mergeCell ref="C25:J25"/>
    <mergeCell ref="B71:J71"/>
    <mergeCell ref="B72:J72"/>
    <mergeCell ref="B56:J56"/>
    <mergeCell ref="O13:Q13"/>
    <mergeCell ref="K12:K13"/>
    <mergeCell ref="H14:J14"/>
    <mergeCell ref="O14:Q14"/>
    <mergeCell ref="C164:J164"/>
    <mergeCell ref="H15:J15"/>
    <mergeCell ref="L61:P61"/>
    <mergeCell ref="L62:P62"/>
    <mergeCell ref="C63:J67"/>
    <mergeCell ref="L63:P63"/>
    <mergeCell ref="L64:P64"/>
    <mergeCell ref="L65:P65"/>
    <mergeCell ref="C29:J29"/>
    <mergeCell ref="C31:F31"/>
    <mergeCell ref="F35:I35"/>
    <mergeCell ref="C37:J39"/>
    <mergeCell ref="L56:O56"/>
    <mergeCell ref="C59:J59"/>
    <mergeCell ref="O15:Q15"/>
    <mergeCell ref="C21:J21"/>
  </mergeCells>
  <dataValidations count="4">
    <dataValidation allowBlank="1" showInputMessage="1" showErrorMessage="1" prompt="Enter the angle from the position of the observer from the base of the object at MHW to the top of the object." sqref="E60" xr:uid="{47A2AE2A-6AE7-495A-99CB-37EBC05087D4}"/>
    <dataValidation allowBlank="1" showInputMessage="1" showErrorMessage="1" prompt="Enter the distance from the observer to the base of the object being measured." sqref="E20 E24 E28" xr:uid="{B44C602A-3FB4-4B03-AA78-55D920B16CE2}"/>
    <dataValidation allowBlank="1" showInputMessage="1" showErrorMessage="1" prompt="Enter the length of the object in feet." sqref="D32 E58" xr:uid="{AEAC9A55-E0DF-4A01-A6F8-6D260AF5A0AA}"/>
    <dataValidation allowBlank="1" showInputMessage="1" showErrorMessage="1" prompt="Enter the scale of the chart being used." sqref="D35" xr:uid="{27348100-C6C0-4604-BA69-7D0EE102395E}"/>
  </dataValidations>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61AC8-3A6B-4E8F-980B-9B1824E64781}">
  <sheetPr codeName="Sheet1"/>
  <dimension ref="A1:AZ704"/>
  <sheetViews>
    <sheetView workbookViewId="0"/>
  </sheetViews>
  <sheetFormatPr defaultRowHeight="14.4" x14ac:dyDescent="0.3"/>
  <cols>
    <col min="1" max="1" width="3.77734375" customWidth="1"/>
    <col min="2" max="2" width="50" customWidth="1"/>
    <col min="3" max="3" width="12.88671875" customWidth="1"/>
    <col min="5" max="5" width="3.44140625" customWidth="1"/>
    <col min="6" max="6" width="45.88671875" customWidth="1"/>
    <col min="7" max="7" width="10.44140625" customWidth="1"/>
    <col min="9" max="9" width="3.44140625" customWidth="1"/>
    <col min="10" max="10" width="46.109375" customWidth="1"/>
    <col min="11" max="11" width="9.88671875" customWidth="1"/>
    <col min="13" max="13" width="3.44140625" customWidth="1"/>
    <col min="14" max="14" width="46.5546875" customWidth="1"/>
    <col min="15" max="15" width="10.109375" customWidth="1"/>
    <col min="17" max="17" width="3.33203125" customWidth="1"/>
    <col min="18" max="18" width="46" customWidth="1"/>
    <col min="19" max="19" width="10.109375" customWidth="1"/>
    <col min="20" max="20" width="11.5546875" customWidth="1"/>
    <col min="21" max="21" width="3.44140625" customWidth="1"/>
    <col min="22" max="22" width="50.5546875" customWidth="1"/>
    <col min="23" max="23" width="9.88671875" customWidth="1"/>
    <col min="25" max="25" width="3.33203125" customWidth="1"/>
    <col min="26" max="26" width="54.109375" customWidth="1"/>
    <col min="27" max="27" width="9.77734375" customWidth="1"/>
    <col min="29" max="29" width="3.44140625" customWidth="1"/>
    <col min="30" max="30" width="54.33203125" customWidth="1"/>
    <col min="31" max="31" width="9.88671875" customWidth="1"/>
    <col min="33" max="33" width="3.44140625" customWidth="1"/>
    <col min="34" max="34" width="41.6640625" customWidth="1"/>
    <col min="35" max="35" width="9.88671875" customWidth="1"/>
    <col min="37" max="37" width="3.33203125" customWidth="1"/>
    <col min="38" max="38" width="54.77734375" customWidth="1"/>
    <col min="39" max="39" width="10.109375" customWidth="1"/>
    <col min="41" max="41" width="3.44140625" customWidth="1"/>
    <col min="42" max="42" width="55.33203125" customWidth="1"/>
    <col min="43" max="43" width="10.109375" customWidth="1"/>
    <col min="45" max="45" width="3.5546875" customWidth="1"/>
    <col min="46" max="46" width="56.33203125" customWidth="1"/>
    <col min="47" max="47" width="10.109375" customWidth="1"/>
    <col min="49" max="49" width="3.5546875" customWidth="1"/>
    <col min="50" max="50" width="56.33203125" customWidth="1"/>
    <col min="51" max="51" width="10.109375" customWidth="1"/>
    <col min="52" max="52" width="15.21875" customWidth="1"/>
    <col min="53" max="53" width="50.88671875" customWidth="1"/>
    <col min="54" max="54" width="13.5546875" customWidth="1"/>
    <col min="57" max="57" width="3.44140625" customWidth="1"/>
    <col min="58" max="58" width="37.33203125" customWidth="1"/>
    <col min="59" max="59" width="13.109375" customWidth="1"/>
    <col min="61" max="61" width="9.6640625" customWidth="1"/>
    <col min="62" max="62" width="45.6640625" customWidth="1"/>
    <col min="66" max="66" width="45.88671875" customWidth="1"/>
    <col min="67" max="67" width="12.109375" customWidth="1"/>
    <col min="70" max="70" width="49.33203125" customWidth="1"/>
    <col min="71" max="71" width="9.21875" bestFit="1" customWidth="1"/>
    <col min="74" max="74" width="44" bestFit="1" customWidth="1"/>
    <col min="75" max="75" width="12.77734375" customWidth="1"/>
    <col min="77" max="77" width="8.5546875" customWidth="1"/>
    <col min="78" max="78" width="56.5546875" customWidth="1"/>
    <col min="79" max="79" width="13.33203125" customWidth="1"/>
    <col min="81" max="81" width="9.6640625" bestFit="1" customWidth="1"/>
    <col min="82" max="82" width="39" customWidth="1"/>
    <col min="85" max="85" width="9.44140625" bestFit="1" customWidth="1"/>
    <col min="86" max="86" width="46.44140625" customWidth="1"/>
    <col min="88" max="88" width="50.33203125" customWidth="1"/>
    <col min="89" max="89" width="6.77734375" customWidth="1"/>
    <col min="90" max="90" width="4.44140625" customWidth="1"/>
    <col min="91" max="91" width="36" customWidth="1"/>
  </cols>
  <sheetData>
    <row r="1" spans="1:52" x14ac:dyDescent="0.3">
      <c r="B1">
        <f>COUNTA(B3:B531)</f>
        <v>356</v>
      </c>
      <c r="C1" s="276">
        <v>46109</v>
      </c>
      <c r="D1" t="s">
        <v>6279</v>
      </c>
      <c r="F1">
        <f>COUNTA(G3:G142)</f>
        <v>0</v>
      </c>
      <c r="G1" s="276">
        <v>46143</v>
      </c>
      <c r="H1" t="s">
        <v>6279</v>
      </c>
      <c r="J1">
        <f>COUNTA(K3:K142)</f>
        <v>0</v>
      </c>
      <c r="K1" s="276">
        <f>G1+15</f>
        <v>46158</v>
      </c>
      <c r="L1" t="s">
        <v>6279</v>
      </c>
      <c r="N1">
        <f>COUNTA(O3:O142)</f>
        <v>0</v>
      </c>
      <c r="O1" s="276">
        <f>K1+15</f>
        <v>46173</v>
      </c>
      <c r="P1" t="s">
        <v>6279</v>
      </c>
      <c r="R1">
        <f>COUNTA(S3:S142)</f>
        <v>0</v>
      </c>
      <c r="S1" s="276">
        <f>O1+15</f>
        <v>46188</v>
      </c>
      <c r="T1" t="s">
        <v>6279</v>
      </c>
      <c r="V1">
        <f>COUNTA(W3:W142)</f>
        <v>0</v>
      </c>
      <c r="W1" s="276">
        <f>S1+15</f>
        <v>46203</v>
      </c>
      <c r="X1" t="s">
        <v>6279</v>
      </c>
      <c r="Z1">
        <f>COUNTA(AA3:AA142)</f>
        <v>0</v>
      </c>
      <c r="AA1" s="276">
        <f>W1+15</f>
        <v>46218</v>
      </c>
      <c r="AB1" t="s">
        <v>6279</v>
      </c>
      <c r="AD1">
        <f>COUNTA(AE3:AE142)</f>
        <v>0</v>
      </c>
      <c r="AE1" s="276">
        <f>AA1+15</f>
        <v>46233</v>
      </c>
      <c r="AF1" t="s">
        <v>6279</v>
      </c>
      <c r="AH1">
        <f>COUNTA(AI3:AI142)</f>
        <v>0</v>
      </c>
      <c r="AI1" s="276">
        <f>AE1+15</f>
        <v>46248</v>
      </c>
      <c r="AJ1" t="s">
        <v>6279</v>
      </c>
      <c r="AL1">
        <f>COUNTA(AM3:AM142)</f>
        <v>0</v>
      </c>
      <c r="AM1" s="276">
        <f>AI1+15</f>
        <v>46263</v>
      </c>
      <c r="AN1" t="s">
        <v>6279</v>
      </c>
      <c r="AP1">
        <f>COUNTA(AQ3:AQ142)</f>
        <v>0</v>
      </c>
      <c r="AQ1" s="276">
        <f>AM1+15</f>
        <v>46278</v>
      </c>
      <c r="AR1" t="s">
        <v>6279</v>
      </c>
      <c r="AT1">
        <f>COUNTA(AU3:AU142)</f>
        <v>0</v>
      </c>
      <c r="AU1" s="276">
        <f>AQ1+15</f>
        <v>46293</v>
      </c>
      <c r="AV1" t="s">
        <v>6279</v>
      </c>
      <c r="AX1">
        <f>COUNTA(AY3:AY142)</f>
        <v>0</v>
      </c>
      <c r="AY1" s="276">
        <f>AU1+15</f>
        <v>46308</v>
      </c>
      <c r="AZ1" t="s">
        <v>6279</v>
      </c>
    </row>
    <row r="2" spans="1:52" x14ac:dyDescent="0.3">
      <c r="A2" t="s">
        <v>7112</v>
      </c>
      <c r="B2" t="s">
        <v>4383</v>
      </c>
      <c r="C2" t="s">
        <v>4384</v>
      </c>
      <c r="D2" s="269"/>
      <c r="H2" s="269"/>
      <c r="L2" s="269"/>
      <c r="AB2" s="301"/>
      <c r="AC2" s="302"/>
    </row>
    <row r="3" spans="1:52" x14ac:dyDescent="0.3">
      <c r="A3" s="7">
        <v>1</v>
      </c>
      <c r="B3" s="7" t="s">
        <v>6939</v>
      </c>
      <c r="C3" s="7" t="s">
        <v>70</v>
      </c>
      <c r="E3" s="7"/>
      <c r="F3" s="7"/>
      <c r="G3" s="7"/>
      <c r="I3" s="7"/>
      <c r="J3" s="7"/>
      <c r="K3" s="7"/>
      <c r="M3" s="7"/>
      <c r="N3" s="7"/>
      <c r="O3" s="7"/>
      <c r="Q3" s="270"/>
      <c r="R3" s="270"/>
      <c r="S3" s="270"/>
    </row>
    <row r="4" spans="1:52" x14ac:dyDescent="0.3">
      <c r="A4" s="7">
        <v>2</v>
      </c>
      <c r="B4" s="7" t="s">
        <v>6585</v>
      </c>
      <c r="C4" s="7" t="s">
        <v>70</v>
      </c>
      <c r="E4" s="7"/>
      <c r="F4" s="25"/>
      <c r="G4" s="258"/>
      <c r="I4" s="7"/>
      <c r="J4" s="7"/>
      <c r="K4" s="7"/>
      <c r="M4" s="7"/>
      <c r="N4" s="7"/>
      <c r="O4" s="7"/>
      <c r="Q4" s="270"/>
      <c r="R4" s="270"/>
      <c r="S4" s="270"/>
    </row>
    <row r="5" spans="1:52" x14ac:dyDescent="0.3">
      <c r="A5" s="7">
        <v>3</v>
      </c>
      <c r="B5" s="25" t="s">
        <v>6586</v>
      </c>
      <c r="C5" s="258" t="s">
        <v>1192</v>
      </c>
      <c r="E5" s="7"/>
      <c r="F5" s="25"/>
      <c r="G5" s="258"/>
      <c r="H5" s="256"/>
      <c r="I5" s="7"/>
      <c r="J5" s="25"/>
      <c r="K5" s="258"/>
      <c r="M5" s="7"/>
      <c r="N5" s="25"/>
      <c r="O5" s="258"/>
      <c r="P5" s="257"/>
      <c r="Q5" s="271"/>
      <c r="R5" s="271"/>
      <c r="S5" s="271"/>
      <c r="T5" s="257"/>
      <c r="V5" s="277"/>
    </row>
    <row r="6" spans="1:52" x14ac:dyDescent="0.3">
      <c r="A6" s="7">
        <v>4</v>
      </c>
      <c r="B6" s="25" t="s">
        <v>6587</v>
      </c>
      <c r="C6" s="258" t="s">
        <v>1192</v>
      </c>
      <c r="E6" s="7"/>
      <c r="F6" s="25"/>
      <c r="G6" s="258"/>
      <c r="H6" s="256"/>
      <c r="I6" s="7"/>
      <c r="J6" s="25"/>
      <c r="K6" s="258"/>
      <c r="M6" s="7"/>
      <c r="N6" s="25"/>
      <c r="O6" s="258"/>
      <c r="P6" s="257"/>
      <c r="Q6" s="271"/>
      <c r="R6" s="271"/>
      <c r="S6" s="271"/>
      <c r="T6" s="257"/>
      <c r="V6" s="277"/>
    </row>
    <row r="7" spans="1:52" x14ac:dyDescent="0.3">
      <c r="A7" s="7">
        <v>5</v>
      </c>
      <c r="B7" s="25" t="s">
        <v>6588</v>
      </c>
      <c r="C7" s="258" t="s">
        <v>1192</v>
      </c>
      <c r="E7" s="7"/>
      <c r="F7" s="25"/>
      <c r="G7" s="258"/>
      <c r="H7" s="256"/>
      <c r="I7" s="7"/>
      <c r="J7" s="25"/>
      <c r="K7" s="258"/>
      <c r="M7" s="7"/>
      <c r="N7" s="25"/>
      <c r="O7" s="258"/>
      <c r="P7" s="257"/>
      <c r="Q7" s="271"/>
      <c r="R7" s="271"/>
      <c r="S7" s="271"/>
      <c r="T7" s="257"/>
      <c r="V7" s="277"/>
    </row>
    <row r="8" spans="1:52" x14ac:dyDescent="0.3">
      <c r="A8" s="7">
        <v>6</v>
      </c>
      <c r="B8" s="25" t="s">
        <v>6589</v>
      </c>
      <c r="C8" s="258" t="s">
        <v>1192</v>
      </c>
      <c r="E8" s="7"/>
      <c r="F8" s="25"/>
      <c r="G8" s="258"/>
      <c r="H8" s="256"/>
      <c r="I8" s="7"/>
      <c r="J8" s="25"/>
      <c r="K8" s="258"/>
      <c r="M8" s="7"/>
      <c r="N8" s="25"/>
      <c r="O8" s="258"/>
      <c r="P8" s="257"/>
      <c r="Q8" s="271"/>
      <c r="R8" s="271"/>
      <c r="S8" s="271"/>
      <c r="T8" s="257"/>
      <c r="V8" s="277"/>
    </row>
    <row r="9" spans="1:52" x14ac:dyDescent="0.3">
      <c r="A9" s="7">
        <v>7</v>
      </c>
      <c r="B9" s="25" t="s">
        <v>6590</v>
      </c>
      <c r="C9" s="258" t="s">
        <v>1192</v>
      </c>
      <c r="E9" s="7"/>
      <c r="F9" s="25"/>
      <c r="G9" s="258"/>
      <c r="H9" s="256"/>
      <c r="I9" s="7"/>
      <c r="J9" s="25"/>
      <c r="K9" s="258"/>
      <c r="M9" s="7"/>
      <c r="N9" s="25"/>
      <c r="O9" s="258"/>
      <c r="P9" s="257"/>
      <c r="Q9" s="271"/>
      <c r="R9" s="271"/>
      <c r="S9" s="271"/>
      <c r="T9" s="257"/>
      <c r="V9" s="277"/>
    </row>
    <row r="10" spans="1:52" x14ac:dyDescent="0.3">
      <c r="A10" s="7">
        <v>8</v>
      </c>
      <c r="B10" s="25" t="s">
        <v>6591</v>
      </c>
      <c r="C10" s="258" t="s">
        <v>1192</v>
      </c>
      <c r="E10" s="7"/>
      <c r="F10" s="25"/>
      <c r="G10" s="258"/>
      <c r="H10" s="256"/>
      <c r="I10" s="7"/>
      <c r="J10" s="25"/>
      <c r="K10" s="258"/>
      <c r="M10" s="7"/>
      <c r="N10" s="25"/>
      <c r="O10" s="258"/>
      <c r="P10" s="257"/>
      <c r="Q10" s="271"/>
      <c r="R10" s="271"/>
      <c r="S10" s="271"/>
      <c r="T10" s="257"/>
      <c r="V10" s="277"/>
    </row>
    <row r="11" spans="1:52" x14ac:dyDescent="0.3">
      <c r="A11" s="7">
        <v>9</v>
      </c>
      <c r="B11" s="25" t="s">
        <v>6592</v>
      </c>
      <c r="C11" s="258" t="s">
        <v>1192</v>
      </c>
      <c r="E11" s="7"/>
      <c r="F11" s="7"/>
      <c r="G11" s="7"/>
      <c r="H11" s="256"/>
      <c r="I11" s="7"/>
      <c r="J11" s="25"/>
      <c r="K11" s="258"/>
      <c r="M11" s="7"/>
      <c r="N11" s="25"/>
      <c r="O11" s="258"/>
      <c r="P11" s="257"/>
      <c r="Q11" s="271"/>
      <c r="R11" s="271"/>
      <c r="S11" s="271"/>
      <c r="T11" s="257"/>
    </row>
    <row r="12" spans="1:52" x14ac:dyDescent="0.3">
      <c r="A12" s="7">
        <v>10</v>
      </c>
      <c r="B12" s="7" t="s">
        <v>6593</v>
      </c>
      <c r="C12" s="7" t="s">
        <v>1192</v>
      </c>
      <c r="E12" s="7"/>
      <c r="F12" s="7"/>
      <c r="G12" s="7"/>
      <c r="I12" s="7"/>
      <c r="J12" s="7"/>
      <c r="K12" s="7"/>
      <c r="M12" s="7"/>
      <c r="N12" s="7"/>
      <c r="O12" s="7"/>
      <c r="Q12" s="270"/>
      <c r="R12" s="270"/>
      <c r="S12" s="270"/>
    </row>
    <row r="13" spans="1:52" x14ac:dyDescent="0.3">
      <c r="A13" s="7">
        <v>11</v>
      </c>
      <c r="B13" s="7" t="s">
        <v>6594</v>
      </c>
      <c r="C13" s="7" t="s">
        <v>1192</v>
      </c>
      <c r="E13" s="7"/>
      <c r="F13" s="7"/>
      <c r="G13" s="7"/>
      <c r="I13" s="7"/>
      <c r="J13" s="7"/>
      <c r="K13" s="7"/>
      <c r="M13" s="7"/>
      <c r="N13" s="7"/>
      <c r="O13" s="7"/>
      <c r="Q13" s="270"/>
      <c r="R13" s="270"/>
      <c r="S13" s="270"/>
    </row>
    <row r="14" spans="1:52" x14ac:dyDescent="0.3">
      <c r="A14" s="7">
        <v>12</v>
      </c>
      <c r="B14" s="7" t="s">
        <v>6595</v>
      </c>
      <c r="C14" s="7" t="s">
        <v>1192</v>
      </c>
      <c r="E14" s="7"/>
      <c r="F14" s="7"/>
      <c r="G14" s="7"/>
      <c r="I14" s="7"/>
      <c r="J14" s="7"/>
      <c r="K14" s="7"/>
      <c r="M14" s="7"/>
      <c r="N14" s="7"/>
      <c r="O14" s="7"/>
      <c r="Q14" s="270"/>
      <c r="R14" s="270"/>
      <c r="S14" s="270"/>
    </row>
    <row r="15" spans="1:52" x14ac:dyDescent="0.3">
      <c r="A15" s="7">
        <v>13</v>
      </c>
      <c r="B15" s="7" t="s">
        <v>6596</v>
      </c>
      <c r="C15" s="7" t="s">
        <v>1192</v>
      </c>
      <c r="E15" s="7"/>
      <c r="F15" s="7"/>
      <c r="G15" s="7"/>
      <c r="I15" s="7"/>
      <c r="J15" s="7"/>
      <c r="K15" s="7"/>
      <c r="M15" s="7"/>
      <c r="N15" s="7"/>
      <c r="O15" s="7"/>
      <c r="Q15" s="270"/>
      <c r="R15" s="270"/>
      <c r="S15" s="270"/>
    </row>
    <row r="16" spans="1:52" x14ac:dyDescent="0.3">
      <c r="A16" s="7">
        <v>14</v>
      </c>
      <c r="B16" s="7" t="s">
        <v>6597</v>
      </c>
      <c r="C16" s="7" t="s">
        <v>1192</v>
      </c>
      <c r="E16" s="7"/>
      <c r="F16" s="7"/>
      <c r="G16" s="7"/>
      <c r="I16" s="7"/>
      <c r="J16" s="7"/>
      <c r="K16" s="7"/>
      <c r="M16" s="7"/>
      <c r="N16" s="7"/>
      <c r="O16" s="7"/>
      <c r="Q16" s="270"/>
      <c r="R16" s="270"/>
      <c r="S16" s="270"/>
    </row>
    <row r="17" spans="1:40" x14ac:dyDescent="0.3">
      <c r="A17" s="7">
        <v>15</v>
      </c>
      <c r="B17" s="7" t="s">
        <v>6598</v>
      </c>
      <c r="C17" s="7" t="s">
        <v>1192</v>
      </c>
      <c r="E17" s="7"/>
      <c r="F17" s="7"/>
      <c r="G17" s="7"/>
      <c r="I17" s="7"/>
      <c r="J17" s="7"/>
      <c r="K17" s="7"/>
      <c r="M17" s="7"/>
      <c r="N17" s="7"/>
      <c r="O17" s="7"/>
      <c r="Q17" s="270"/>
      <c r="R17" s="270"/>
      <c r="S17" s="270"/>
    </row>
    <row r="18" spans="1:40" x14ac:dyDescent="0.3">
      <c r="A18" s="7">
        <v>16</v>
      </c>
      <c r="B18" s="7" t="s">
        <v>6599</v>
      </c>
      <c r="C18" s="7" t="s">
        <v>1192</v>
      </c>
      <c r="E18" s="7"/>
      <c r="F18" s="7"/>
      <c r="G18" s="7"/>
      <c r="I18" s="7"/>
      <c r="J18" s="7"/>
      <c r="K18" s="7"/>
      <c r="M18" s="7"/>
      <c r="N18" s="7"/>
      <c r="O18" s="7"/>
      <c r="Q18" s="270"/>
      <c r="R18" s="270"/>
      <c r="S18" s="270"/>
    </row>
    <row r="19" spans="1:40" x14ac:dyDescent="0.3">
      <c r="A19" s="7">
        <v>17</v>
      </c>
      <c r="B19" s="7" t="s">
        <v>6600</v>
      </c>
      <c r="C19" s="7" t="s">
        <v>1192</v>
      </c>
      <c r="E19" s="7"/>
      <c r="F19" s="7"/>
      <c r="G19" s="7"/>
      <c r="I19" s="7"/>
      <c r="J19" s="7"/>
      <c r="K19" s="7"/>
      <c r="M19" s="7"/>
      <c r="N19" s="7"/>
      <c r="O19" s="7"/>
      <c r="Q19" s="270"/>
      <c r="R19" s="270"/>
      <c r="S19" s="270"/>
    </row>
    <row r="20" spans="1:40" x14ac:dyDescent="0.3">
      <c r="A20" s="7">
        <v>18</v>
      </c>
      <c r="B20" s="7" t="s">
        <v>6601</v>
      </c>
      <c r="C20" s="7" t="s">
        <v>1192</v>
      </c>
      <c r="E20" s="7"/>
      <c r="F20" s="7"/>
      <c r="G20" s="7"/>
      <c r="I20" s="7"/>
      <c r="J20" s="7"/>
      <c r="K20" s="7"/>
      <c r="M20" s="7"/>
      <c r="N20" s="7"/>
      <c r="O20" s="7"/>
      <c r="Q20" s="270"/>
      <c r="R20" s="270"/>
      <c r="S20" s="270"/>
    </row>
    <row r="21" spans="1:40" x14ac:dyDescent="0.3">
      <c r="A21" s="7">
        <v>19</v>
      </c>
      <c r="B21" s="7" t="s">
        <v>6602</v>
      </c>
      <c r="C21" s="7" t="s">
        <v>1192</v>
      </c>
      <c r="E21" s="7"/>
      <c r="F21" s="7"/>
      <c r="G21" s="7"/>
      <c r="I21" s="7"/>
      <c r="J21" s="7"/>
      <c r="K21" s="7"/>
      <c r="M21" s="7"/>
      <c r="N21" s="7"/>
      <c r="O21" s="7"/>
      <c r="Q21" s="270"/>
      <c r="R21" s="270"/>
      <c r="S21" s="270"/>
    </row>
    <row r="22" spans="1:40" x14ac:dyDescent="0.3">
      <c r="A22" s="7">
        <v>20</v>
      </c>
      <c r="B22" s="7" t="s">
        <v>6603</v>
      </c>
      <c r="C22" s="7" t="s">
        <v>1192</v>
      </c>
      <c r="E22" s="7"/>
      <c r="F22" s="7"/>
      <c r="G22" s="7"/>
      <c r="I22" s="7"/>
      <c r="J22" s="7"/>
      <c r="K22" s="7"/>
      <c r="M22" s="7"/>
      <c r="N22" s="7"/>
      <c r="O22" s="7"/>
      <c r="Q22" s="270"/>
      <c r="R22" s="270"/>
      <c r="S22" s="270"/>
    </row>
    <row r="23" spans="1:40" x14ac:dyDescent="0.3">
      <c r="A23" s="7">
        <v>21</v>
      </c>
      <c r="B23" s="7" t="s">
        <v>6604</v>
      </c>
      <c r="C23" s="7" t="s">
        <v>1192</v>
      </c>
      <c r="E23" s="7"/>
      <c r="F23" s="7"/>
      <c r="G23" s="7"/>
      <c r="I23" s="7"/>
      <c r="J23" s="7"/>
      <c r="K23" s="7"/>
      <c r="M23" s="7"/>
      <c r="N23" s="7"/>
      <c r="O23" s="7"/>
      <c r="Q23" s="270"/>
      <c r="R23" s="270"/>
      <c r="S23" s="270"/>
    </row>
    <row r="24" spans="1:40" x14ac:dyDescent="0.3">
      <c r="A24" s="7">
        <v>22</v>
      </c>
      <c r="B24" s="7" t="s">
        <v>6605</v>
      </c>
      <c r="C24" s="7" t="s">
        <v>1192</v>
      </c>
      <c r="E24" s="7"/>
      <c r="F24" s="7"/>
      <c r="G24" s="7"/>
      <c r="I24" s="7"/>
      <c r="J24" s="7"/>
      <c r="K24" s="7"/>
      <c r="M24" s="7"/>
      <c r="N24" s="7"/>
      <c r="O24" s="7"/>
      <c r="Q24" s="270"/>
      <c r="R24" s="270"/>
      <c r="S24" s="270"/>
    </row>
    <row r="25" spans="1:40" x14ac:dyDescent="0.3">
      <c r="A25" s="7">
        <v>23</v>
      </c>
      <c r="B25" s="7" t="s">
        <v>6606</v>
      </c>
      <c r="C25" s="7" t="s">
        <v>1192</v>
      </c>
      <c r="E25" s="7"/>
      <c r="F25" s="7"/>
      <c r="G25" s="7"/>
      <c r="I25" s="7"/>
      <c r="J25" s="7"/>
      <c r="K25" s="7"/>
      <c r="M25" s="7"/>
      <c r="N25" s="7"/>
      <c r="O25" s="7"/>
      <c r="Q25" s="270"/>
      <c r="R25" s="270"/>
      <c r="S25" s="270"/>
    </row>
    <row r="26" spans="1:40" x14ac:dyDescent="0.3">
      <c r="A26" s="7">
        <v>24</v>
      </c>
      <c r="B26" s="7" t="s">
        <v>6607</v>
      </c>
      <c r="C26" s="7" t="s">
        <v>1192</v>
      </c>
      <c r="E26" s="7"/>
      <c r="F26" s="7"/>
      <c r="G26" s="7"/>
      <c r="I26" s="7"/>
      <c r="J26" s="7"/>
      <c r="K26" s="7"/>
      <c r="M26" s="7"/>
      <c r="N26" s="7"/>
      <c r="O26" s="7"/>
      <c r="Q26" s="270"/>
      <c r="R26" s="270"/>
      <c r="S26" s="270"/>
    </row>
    <row r="27" spans="1:40" x14ac:dyDescent="0.3">
      <c r="A27" s="7">
        <v>25</v>
      </c>
      <c r="B27" s="7" t="s">
        <v>6608</v>
      </c>
      <c r="C27" s="7" t="s">
        <v>1192</v>
      </c>
      <c r="E27" s="7"/>
      <c r="F27" s="7"/>
      <c r="G27" s="7"/>
      <c r="I27" s="7"/>
      <c r="J27" s="7"/>
      <c r="K27" s="7"/>
      <c r="M27" s="7"/>
      <c r="N27" s="7"/>
      <c r="O27" s="7"/>
      <c r="Q27" s="270"/>
      <c r="R27" s="270"/>
      <c r="S27" s="270"/>
    </row>
    <row r="28" spans="1:40" x14ac:dyDescent="0.3">
      <c r="A28" s="7">
        <v>26</v>
      </c>
      <c r="B28" s="7" t="s">
        <v>6609</v>
      </c>
      <c r="C28" s="7" t="s">
        <v>1192</v>
      </c>
      <c r="E28" s="7"/>
      <c r="F28" s="7"/>
      <c r="G28" s="7"/>
      <c r="I28" s="7"/>
      <c r="J28" s="7"/>
      <c r="K28" s="7"/>
      <c r="M28" s="7"/>
      <c r="N28" s="7"/>
      <c r="O28" s="7"/>
      <c r="Q28" s="270"/>
      <c r="R28" s="270"/>
      <c r="S28" s="270"/>
    </row>
    <row r="29" spans="1:40" x14ac:dyDescent="0.3">
      <c r="A29" s="7">
        <v>27</v>
      </c>
      <c r="B29" s="7" t="s">
        <v>6610</v>
      </c>
      <c r="C29" s="7" t="s">
        <v>1192</v>
      </c>
      <c r="E29" s="7"/>
      <c r="F29" s="7"/>
      <c r="G29" s="7"/>
      <c r="I29" s="7"/>
      <c r="J29" s="7"/>
      <c r="K29" s="7"/>
      <c r="M29" s="7"/>
      <c r="N29" s="7"/>
      <c r="O29" s="7"/>
      <c r="Q29" s="270"/>
      <c r="R29" s="270"/>
      <c r="S29" s="270"/>
    </row>
    <row r="30" spans="1:40" x14ac:dyDescent="0.3">
      <c r="A30" s="7">
        <v>28</v>
      </c>
      <c r="B30" s="7" t="s">
        <v>6611</v>
      </c>
      <c r="C30" s="7" t="s">
        <v>1192</v>
      </c>
      <c r="E30" s="7"/>
      <c r="F30" s="7"/>
      <c r="G30" s="7"/>
      <c r="I30" s="7"/>
      <c r="J30" s="7"/>
      <c r="K30" s="7"/>
      <c r="M30" s="7"/>
      <c r="N30" s="7"/>
      <c r="O30" s="7"/>
      <c r="Q30" s="270"/>
      <c r="R30" s="270"/>
      <c r="S30" s="270"/>
    </row>
    <row r="31" spans="1:40" ht="18" x14ac:dyDescent="0.35">
      <c r="A31" s="7">
        <v>29</v>
      </c>
      <c r="B31" s="7" t="s">
        <v>6612</v>
      </c>
      <c r="C31" s="7" t="s">
        <v>1192</v>
      </c>
      <c r="E31" s="7"/>
      <c r="F31" s="7"/>
      <c r="G31" s="7"/>
      <c r="I31" s="7"/>
      <c r="J31" s="7"/>
      <c r="K31" s="7"/>
      <c r="M31" s="7"/>
      <c r="N31" s="7"/>
      <c r="O31" s="7"/>
      <c r="Q31" s="270"/>
      <c r="R31" s="270"/>
      <c r="S31" s="270"/>
      <c r="AN31" s="278"/>
    </row>
    <row r="32" spans="1:40" ht="18" x14ac:dyDescent="0.35">
      <c r="A32" s="7">
        <v>30</v>
      </c>
      <c r="B32" s="7" t="s">
        <v>6613</v>
      </c>
      <c r="C32" s="7" t="s">
        <v>1192</v>
      </c>
      <c r="E32" s="7"/>
      <c r="F32" s="7"/>
      <c r="G32" s="7"/>
      <c r="I32" s="7"/>
      <c r="J32" s="7"/>
      <c r="K32" s="7"/>
      <c r="M32" s="7"/>
      <c r="N32" s="7"/>
      <c r="O32" s="7"/>
      <c r="Q32" s="270"/>
      <c r="R32" s="270"/>
      <c r="S32" s="270"/>
      <c r="AN32" s="278"/>
    </row>
    <row r="33" spans="1:40" ht="18" x14ac:dyDescent="0.35">
      <c r="A33" s="7">
        <v>31</v>
      </c>
      <c r="B33" s="7" t="s">
        <v>6614</v>
      </c>
      <c r="C33" s="7" t="s">
        <v>1192</v>
      </c>
      <c r="E33" s="7"/>
      <c r="F33" s="7"/>
      <c r="G33" s="7"/>
      <c r="I33" s="7"/>
      <c r="J33" s="7"/>
      <c r="K33" s="7"/>
      <c r="M33" s="7"/>
      <c r="N33" s="7"/>
      <c r="O33" s="7"/>
      <c r="Q33" s="270"/>
      <c r="R33" s="270"/>
      <c r="S33" s="270"/>
      <c r="AN33" s="278"/>
    </row>
    <row r="34" spans="1:40" ht="18" x14ac:dyDescent="0.35">
      <c r="A34" s="7">
        <v>32</v>
      </c>
      <c r="B34" s="7" t="s">
        <v>6615</v>
      </c>
      <c r="C34" s="7" t="s">
        <v>1192</v>
      </c>
      <c r="E34" s="7"/>
      <c r="F34" s="7"/>
      <c r="G34" s="7"/>
      <c r="I34" s="7"/>
      <c r="J34" s="7"/>
      <c r="K34" s="7"/>
      <c r="M34" s="7"/>
      <c r="N34" s="7"/>
      <c r="O34" s="7"/>
      <c r="Q34" s="270"/>
      <c r="R34" s="270"/>
      <c r="S34" s="270"/>
      <c r="AN34" s="278"/>
    </row>
    <row r="35" spans="1:40" ht="18" x14ac:dyDescent="0.35">
      <c r="A35" s="7">
        <v>33</v>
      </c>
      <c r="B35" s="7" t="s">
        <v>6616</v>
      </c>
      <c r="C35" s="7" t="s">
        <v>1192</v>
      </c>
      <c r="E35" s="7"/>
      <c r="F35" s="7"/>
      <c r="G35" s="7"/>
      <c r="I35" s="7"/>
      <c r="J35" s="7"/>
      <c r="K35" s="7"/>
      <c r="M35" s="7"/>
      <c r="N35" s="7"/>
      <c r="O35" s="7"/>
      <c r="Q35" s="270"/>
      <c r="R35" s="270"/>
      <c r="S35" s="270"/>
      <c r="AN35" s="278"/>
    </row>
    <row r="36" spans="1:40" ht="18" x14ac:dyDescent="0.35">
      <c r="A36" s="7">
        <v>34</v>
      </c>
      <c r="B36" s="7" t="s">
        <v>6617</v>
      </c>
      <c r="C36" s="7" t="s">
        <v>1192</v>
      </c>
      <c r="E36" s="7"/>
      <c r="F36" s="7"/>
      <c r="G36" s="7"/>
      <c r="I36" s="7"/>
      <c r="J36" s="7"/>
      <c r="K36" s="7"/>
      <c r="M36" s="7"/>
      <c r="N36" s="7"/>
      <c r="O36" s="7"/>
      <c r="Q36" s="270"/>
      <c r="R36" s="270"/>
      <c r="S36" s="270"/>
      <c r="AN36" s="278"/>
    </row>
    <row r="37" spans="1:40" ht="18" x14ac:dyDescent="0.35">
      <c r="A37" s="7">
        <v>35</v>
      </c>
      <c r="B37" s="7" t="s">
        <v>6618</v>
      </c>
      <c r="C37" s="7" t="s">
        <v>2152</v>
      </c>
      <c r="E37" s="7"/>
      <c r="F37" s="7"/>
      <c r="G37" s="7"/>
      <c r="I37" s="7"/>
      <c r="J37" s="7"/>
      <c r="K37" s="7"/>
      <c r="M37" s="7"/>
      <c r="N37" s="7"/>
      <c r="O37" s="7"/>
      <c r="Q37" s="270"/>
      <c r="R37" s="270"/>
      <c r="S37" s="270"/>
      <c r="AN37" s="278"/>
    </row>
    <row r="38" spans="1:40" ht="18" x14ac:dyDescent="0.35">
      <c r="A38" s="7">
        <v>36</v>
      </c>
      <c r="B38" s="7" t="s">
        <v>6619</v>
      </c>
      <c r="C38" s="7" t="s">
        <v>2152</v>
      </c>
      <c r="E38" s="7"/>
      <c r="F38" s="7"/>
      <c r="G38" s="7"/>
      <c r="I38" s="7"/>
      <c r="J38" s="7"/>
      <c r="K38" s="7"/>
      <c r="M38" s="7"/>
      <c r="N38" s="7"/>
      <c r="O38" s="7"/>
      <c r="Q38" s="270"/>
      <c r="R38" s="270"/>
      <c r="S38" s="270"/>
      <c r="AN38" s="278"/>
    </row>
    <row r="39" spans="1:40" x14ac:dyDescent="0.3">
      <c r="A39" s="7">
        <v>37</v>
      </c>
      <c r="B39" s="7" t="s">
        <v>6620</v>
      </c>
      <c r="C39" s="7" t="s">
        <v>2152</v>
      </c>
      <c r="E39" s="7"/>
      <c r="F39" s="7"/>
      <c r="G39" s="7"/>
      <c r="I39" s="7"/>
      <c r="J39" s="7"/>
      <c r="K39" s="7"/>
      <c r="M39" s="7"/>
      <c r="N39" s="7"/>
      <c r="O39" s="7"/>
      <c r="Q39" s="270"/>
      <c r="R39" s="270"/>
      <c r="S39" s="270"/>
    </row>
    <row r="40" spans="1:40" x14ac:dyDescent="0.3">
      <c r="A40" s="7">
        <v>38</v>
      </c>
      <c r="B40" s="7" t="s">
        <v>6621</v>
      </c>
      <c r="C40" s="7" t="s">
        <v>2152</v>
      </c>
      <c r="E40" s="7"/>
      <c r="F40" s="7"/>
      <c r="G40" s="7"/>
      <c r="I40" s="7"/>
      <c r="J40" s="7"/>
      <c r="K40" s="7"/>
      <c r="M40" s="7"/>
      <c r="N40" s="7"/>
      <c r="O40" s="7"/>
      <c r="Q40" s="270"/>
      <c r="R40" s="270"/>
      <c r="S40" s="270"/>
    </row>
    <row r="41" spans="1:40" x14ac:dyDescent="0.3">
      <c r="A41" s="7">
        <v>39</v>
      </c>
      <c r="B41" s="7" t="s">
        <v>6622</v>
      </c>
      <c r="C41" s="7" t="s">
        <v>2152</v>
      </c>
      <c r="E41" s="7"/>
      <c r="F41" s="7"/>
      <c r="G41" s="7"/>
      <c r="I41" s="7"/>
      <c r="J41" s="7"/>
      <c r="K41" s="7"/>
      <c r="M41" s="7"/>
      <c r="N41" s="7"/>
      <c r="O41" s="7"/>
      <c r="Q41" s="270"/>
      <c r="R41" s="270"/>
      <c r="S41" s="270"/>
    </row>
    <row r="42" spans="1:40" x14ac:dyDescent="0.3">
      <c r="A42" s="7">
        <v>40</v>
      </c>
      <c r="B42" s="7" t="s">
        <v>6623</v>
      </c>
      <c r="C42" s="7" t="s">
        <v>2152</v>
      </c>
      <c r="E42" s="7"/>
      <c r="F42" s="7"/>
      <c r="G42" s="7"/>
      <c r="I42" s="7"/>
      <c r="J42" s="7"/>
      <c r="K42" s="7"/>
      <c r="M42" s="7"/>
      <c r="N42" s="7"/>
      <c r="O42" s="7"/>
      <c r="Q42" s="270"/>
      <c r="R42" s="270"/>
      <c r="S42" s="270"/>
    </row>
    <row r="43" spans="1:40" x14ac:dyDescent="0.3">
      <c r="A43" s="7">
        <v>41</v>
      </c>
      <c r="B43" s="7" t="s">
        <v>6624</v>
      </c>
      <c r="C43" s="7" t="s">
        <v>2152</v>
      </c>
      <c r="E43" s="7"/>
      <c r="F43" s="7"/>
      <c r="G43" s="7"/>
      <c r="I43" s="7"/>
      <c r="J43" s="7"/>
      <c r="K43" s="7"/>
      <c r="M43" s="7"/>
      <c r="N43" s="7"/>
      <c r="O43" s="7"/>
      <c r="Q43" s="270"/>
      <c r="R43" s="270"/>
      <c r="S43" s="270"/>
    </row>
    <row r="44" spans="1:40" x14ac:dyDescent="0.3">
      <c r="A44" s="7">
        <v>42</v>
      </c>
      <c r="B44" s="7" t="s">
        <v>6625</v>
      </c>
      <c r="C44" s="7" t="s">
        <v>2152</v>
      </c>
      <c r="E44" s="7"/>
      <c r="F44" s="7"/>
      <c r="G44" s="7"/>
      <c r="I44" s="7"/>
      <c r="J44" s="7"/>
      <c r="K44" s="7"/>
      <c r="M44" s="7"/>
      <c r="N44" s="7"/>
      <c r="O44" s="7"/>
      <c r="Q44" s="270"/>
      <c r="R44" s="270"/>
      <c r="S44" s="270"/>
    </row>
    <row r="45" spans="1:40" x14ac:dyDescent="0.3">
      <c r="A45" s="7">
        <v>43</v>
      </c>
      <c r="B45" s="7" t="s">
        <v>6626</v>
      </c>
      <c r="C45" s="7" t="s">
        <v>2152</v>
      </c>
      <c r="E45" s="7"/>
      <c r="F45" s="7"/>
      <c r="G45" s="7"/>
      <c r="I45" s="7"/>
      <c r="J45" s="7"/>
      <c r="K45" s="7"/>
      <c r="M45" s="7"/>
      <c r="N45" s="7"/>
      <c r="O45" s="7"/>
      <c r="Q45" s="270"/>
      <c r="R45" s="270"/>
      <c r="S45" s="270"/>
    </row>
    <row r="46" spans="1:40" x14ac:dyDescent="0.3">
      <c r="A46" s="7">
        <v>44</v>
      </c>
      <c r="B46" s="7" t="s">
        <v>6627</v>
      </c>
      <c r="C46" s="7" t="s">
        <v>2152</v>
      </c>
      <c r="E46" s="7"/>
      <c r="F46" s="7"/>
      <c r="G46" s="7"/>
      <c r="I46" s="7"/>
      <c r="J46" s="7"/>
      <c r="K46" s="7"/>
      <c r="M46" s="7"/>
      <c r="N46" s="7"/>
      <c r="O46" s="7"/>
      <c r="Q46" s="270"/>
      <c r="R46" s="270"/>
      <c r="S46" s="270"/>
    </row>
    <row r="47" spans="1:40" x14ac:dyDescent="0.3">
      <c r="A47" s="7">
        <v>45</v>
      </c>
      <c r="B47" s="7" t="s">
        <v>6628</v>
      </c>
      <c r="C47" s="7" t="s">
        <v>2152</v>
      </c>
      <c r="E47" s="7"/>
      <c r="F47" s="7"/>
      <c r="G47" s="7"/>
      <c r="I47" s="7"/>
      <c r="J47" s="7"/>
      <c r="K47" s="7"/>
      <c r="M47" s="7"/>
      <c r="N47" s="7"/>
      <c r="O47" s="7"/>
      <c r="Q47" s="270"/>
      <c r="R47" s="270"/>
      <c r="S47" s="270"/>
    </row>
    <row r="48" spans="1:40" x14ac:dyDescent="0.3">
      <c r="A48" s="7">
        <v>46</v>
      </c>
      <c r="B48" s="7" t="s">
        <v>6629</v>
      </c>
      <c r="C48" s="7" t="s">
        <v>2152</v>
      </c>
      <c r="E48" s="7"/>
      <c r="F48" s="7"/>
      <c r="G48" s="7"/>
      <c r="I48" s="7"/>
      <c r="J48" s="7"/>
      <c r="K48" s="7"/>
      <c r="M48" s="7"/>
      <c r="N48" s="7"/>
      <c r="O48" s="7"/>
      <c r="Q48" s="270"/>
      <c r="R48" s="270"/>
      <c r="S48" s="270"/>
    </row>
    <row r="49" spans="1:19" x14ac:dyDescent="0.3">
      <c r="A49" s="7">
        <v>47</v>
      </c>
      <c r="B49" s="7" t="s">
        <v>6630</v>
      </c>
      <c r="C49" s="7" t="s">
        <v>2152</v>
      </c>
      <c r="E49" s="7"/>
      <c r="F49" s="7"/>
      <c r="G49" s="7"/>
      <c r="I49" s="7"/>
      <c r="J49" s="7"/>
      <c r="K49" s="7"/>
      <c r="M49" s="7"/>
      <c r="N49" s="7"/>
      <c r="O49" s="7"/>
      <c r="Q49" s="270"/>
      <c r="R49" s="270"/>
      <c r="S49" s="270"/>
    </row>
    <row r="50" spans="1:19" x14ac:dyDescent="0.3">
      <c r="A50" s="7">
        <v>48</v>
      </c>
      <c r="B50" s="7" t="s">
        <v>6631</v>
      </c>
      <c r="C50" s="7" t="s">
        <v>2152</v>
      </c>
      <c r="E50" s="7"/>
      <c r="F50" s="7"/>
      <c r="G50" s="7"/>
      <c r="I50" s="7"/>
      <c r="J50" s="7"/>
      <c r="K50" s="7"/>
      <c r="M50" s="7"/>
      <c r="N50" s="7"/>
      <c r="O50" s="7"/>
      <c r="Q50" s="270"/>
      <c r="R50" s="270"/>
      <c r="S50" s="270"/>
    </row>
    <row r="51" spans="1:19" x14ac:dyDescent="0.3">
      <c r="A51" s="7">
        <v>49</v>
      </c>
      <c r="B51" s="7" t="s">
        <v>6632</v>
      </c>
      <c r="C51" s="7" t="s">
        <v>2152</v>
      </c>
      <c r="E51" s="7"/>
      <c r="F51" s="7"/>
      <c r="G51" s="7"/>
      <c r="I51" s="7"/>
      <c r="J51" s="7"/>
      <c r="K51" s="7"/>
      <c r="M51" s="7"/>
      <c r="N51" s="7"/>
      <c r="O51" s="7"/>
      <c r="Q51" s="270"/>
      <c r="R51" s="270"/>
      <c r="S51" s="270"/>
    </row>
    <row r="52" spans="1:19" x14ac:dyDescent="0.3">
      <c r="A52" s="7">
        <v>50</v>
      </c>
      <c r="B52" s="7" t="s">
        <v>6633</v>
      </c>
      <c r="C52" s="7" t="s">
        <v>2152</v>
      </c>
      <c r="E52" s="7"/>
      <c r="F52" s="7"/>
      <c r="G52" s="7"/>
      <c r="I52" s="7"/>
      <c r="J52" s="7"/>
      <c r="K52" s="7"/>
      <c r="M52" s="7"/>
      <c r="N52" s="7"/>
      <c r="O52" s="7"/>
      <c r="Q52" s="270"/>
      <c r="R52" s="270"/>
      <c r="S52" s="270"/>
    </row>
    <row r="53" spans="1:19" x14ac:dyDescent="0.3">
      <c r="A53" s="7">
        <v>51</v>
      </c>
      <c r="B53" s="7" t="s">
        <v>6634</v>
      </c>
      <c r="C53" s="7" t="s">
        <v>901</v>
      </c>
      <c r="E53" s="7"/>
      <c r="F53" s="7"/>
      <c r="G53" s="7"/>
      <c r="I53" s="7"/>
      <c r="J53" s="7"/>
      <c r="K53" s="7"/>
      <c r="M53" s="7"/>
      <c r="N53" s="7"/>
      <c r="O53" s="7"/>
      <c r="Q53" s="270"/>
      <c r="R53" s="270"/>
      <c r="S53" s="270"/>
    </row>
    <row r="54" spans="1:19" x14ac:dyDescent="0.3">
      <c r="A54" s="7">
        <v>52</v>
      </c>
      <c r="B54" s="7" t="s">
        <v>6635</v>
      </c>
      <c r="C54" s="7" t="s">
        <v>901</v>
      </c>
      <c r="E54" s="7"/>
      <c r="F54" s="7"/>
      <c r="G54" s="7"/>
      <c r="I54" s="7"/>
      <c r="J54" s="7"/>
      <c r="K54" s="7"/>
      <c r="M54" s="7"/>
      <c r="N54" s="7"/>
      <c r="O54" s="7"/>
      <c r="Q54" s="270"/>
      <c r="R54" s="270"/>
      <c r="S54" s="270"/>
    </row>
    <row r="55" spans="1:19" x14ac:dyDescent="0.3">
      <c r="A55" s="7">
        <v>53</v>
      </c>
      <c r="B55" s="7" t="s">
        <v>6636</v>
      </c>
      <c r="C55" s="7" t="s">
        <v>901</v>
      </c>
      <c r="E55" s="7"/>
      <c r="F55" s="7"/>
      <c r="G55" s="7"/>
      <c r="I55" s="7"/>
      <c r="J55" s="7"/>
      <c r="K55" s="7"/>
      <c r="M55" s="7"/>
      <c r="N55" s="7"/>
      <c r="O55" s="7"/>
      <c r="Q55" s="270"/>
      <c r="R55" s="270"/>
      <c r="S55" s="270"/>
    </row>
    <row r="56" spans="1:19" x14ac:dyDescent="0.3">
      <c r="A56" s="7">
        <v>54</v>
      </c>
      <c r="B56" s="7" t="s">
        <v>6637</v>
      </c>
      <c r="C56" s="7" t="s">
        <v>901</v>
      </c>
      <c r="E56" s="7"/>
      <c r="F56" s="7"/>
      <c r="G56" s="7"/>
      <c r="I56" s="7"/>
      <c r="J56" s="7"/>
      <c r="K56" s="7"/>
      <c r="M56" s="7"/>
      <c r="N56" s="7"/>
      <c r="O56" s="7"/>
      <c r="Q56" s="270"/>
      <c r="R56" s="270"/>
      <c r="S56" s="270"/>
    </row>
    <row r="57" spans="1:19" x14ac:dyDescent="0.3">
      <c r="A57" s="7">
        <v>55</v>
      </c>
      <c r="B57" s="7" t="s">
        <v>6638</v>
      </c>
      <c r="C57" s="7" t="s">
        <v>901</v>
      </c>
      <c r="E57" s="7"/>
      <c r="F57" s="7"/>
      <c r="G57" s="7"/>
      <c r="I57" s="7"/>
      <c r="J57" s="7"/>
      <c r="K57" s="7"/>
      <c r="M57" s="7"/>
      <c r="N57" s="7"/>
      <c r="O57" s="7"/>
      <c r="Q57" s="270"/>
      <c r="R57" s="270"/>
      <c r="S57" s="270"/>
    </row>
    <row r="58" spans="1:19" x14ac:dyDescent="0.3">
      <c r="A58" s="7">
        <v>56</v>
      </c>
      <c r="B58" s="7" t="s">
        <v>6639</v>
      </c>
      <c r="C58" s="7" t="s">
        <v>901</v>
      </c>
      <c r="E58" s="7"/>
      <c r="F58" s="7"/>
      <c r="G58" s="7"/>
      <c r="I58" s="7"/>
      <c r="J58" s="7"/>
      <c r="K58" s="7"/>
      <c r="M58" s="7"/>
      <c r="N58" s="7"/>
      <c r="O58" s="7"/>
      <c r="Q58" s="270"/>
      <c r="R58" s="270"/>
      <c r="S58" s="270"/>
    </row>
    <row r="59" spans="1:19" x14ac:dyDescent="0.3">
      <c r="A59" s="7">
        <v>57</v>
      </c>
      <c r="B59" s="7" t="s">
        <v>6640</v>
      </c>
      <c r="C59" s="7" t="s">
        <v>143</v>
      </c>
      <c r="E59" s="7"/>
      <c r="F59" s="7"/>
      <c r="G59" s="7"/>
      <c r="I59" s="7"/>
      <c r="J59" s="7"/>
      <c r="K59" s="7"/>
      <c r="M59" s="7"/>
      <c r="N59" s="7"/>
      <c r="O59" s="7"/>
      <c r="Q59" s="270"/>
      <c r="R59" s="270"/>
      <c r="S59" s="270"/>
    </row>
    <row r="60" spans="1:19" x14ac:dyDescent="0.3">
      <c r="A60" s="7">
        <v>58</v>
      </c>
      <c r="B60" s="7" t="s">
        <v>6641</v>
      </c>
      <c r="C60" s="7" t="s">
        <v>143</v>
      </c>
      <c r="E60" s="7"/>
      <c r="F60" s="7"/>
      <c r="G60" s="7"/>
      <c r="I60" s="7"/>
      <c r="J60" s="7"/>
      <c r="K60" s="7"/>
      <c r="M60" s="7"/>
      <c r="N60" s="7"/>
      <c r="O60" s="7"/>
      <c r="Q60" s="270"/>
      <c r="R60" s="270"/>
      <c r="S60" s="270"/>
    </row>
    <row r="61" spans="1:19" x14ac:dyDescent="0.3">
      <c r="A61" s="7">
        <v>59</v>
      </c>
      <c r="B61" s="7" t="s">
        <v>6642</v>
      </c>
      <c r="C61" s="7" t="s">
        <v>143</v>
      </c>
      <c r="E61" s="7"/>
      <c r="F61" s="7"/>
      <c r="G61" s="7"/>
      <c r="I61" s="7"/>
      <c r="J61" s="7"/>
      <c r="K61" s="7"/>
      <c r="M61" s="7"/>
      <c r="N61" s="7"/>
      <c r="O61" s="7"/>
      <c r="Q61" s="270"/>
      <c r="R61" s="270"/>
      <c r="S61" s="270"/>
    </row>
    <row r="62" spans="1:19" x14ac:dyDescent="0.3">
      <c r="A62" s="7">
        <v>60</v>
      </c>
      <c r="B62" s="7" t="s">
        <v>6643</v>
      </c>
      <c r="C62" s="7" t="s">
        <v>143</v>
      </c>
      <c r="E62" s="7"/>
      <c r="F62" s="7"/>
      <c r="G62" s="7"/>
      <c r="I62" s="7"/>
      <c r="J62" s="7"/>
      <c r="K62" s="7"/>
      <c r="M62" s="7"/>
      <c r="N62" s="7"/>
      <c r="O62" s="7"/>
      <c r="Q62" s="270"/>
      <c r="R62" s="270"/>
      <c r="S62" s="270"/>
    </row>
    <row r="63" spans="1:19" x14ac:dyDescent="0.3">
      <c r="A63" s="7">
        <v>61</v>
      </c>
      <c r="B63" s="7" t="s">
        <v>6644</v>
      </c>
      <c r="C63" s="7" t="s">
        <v>143</v>
      </c>
      <c r="E63" s="7"/>
      <c r="F63" s="7"/>
      <c r="G63" s="7"/>
      <c r="I63" s="7"/>
      <c r="J63" s="7"/>
      <c r="K63" s="7"/>
      <c r="M63" s="7"/>
      <c r="N63" s="7"/>
      <c r="O63" s="7"/>
      <c r="Q63" s="270"/>
      <c r="R63" s="270"/>
      <c r="S63" s="270"/>
    </row>
    <row r="64" spans="1:19" x14ac:dyDescent="0.3">
      <c r="A64" s="7">
        <v>62</v>
      </c>
      <c r="B64" s="7" t="s">
        <v>6645</v>
      </c>
      <c r="C64" s="7" t="s">
        <v>143</v>
      </c>
      <c r="E64" s="7"/>
      <c r="F64" s="7"/>
      <c r="G64" s="7"/>
      <c r="I64" s="7"/>
      <c r="J64" s="7"/>
      <c r="K64" s="7"/>
      <c r="M64" s="7"/>
      <c r="N64" s="7"/>
      <c r="O64" s="7"/>
      <c r="Q64" s="270"/>
      <c r="R64" s="270"/>
      <c r="S64" s="270"/>
    </row>
    <row r="65" spans="1:19" x14ac:dyDescent="0.3">
      <c r="A65" s="7">
        <v>63</v>
      </c>
      <c r="B65" s="7" t="s">
        <v>6646</v>
      </c>
      <c r="C65" s="7" t="s">
        <v>143</v>
      </c>
      <c r="E65" s="7"/>
      <c r="F65" s="7"/>
      <c r="G65" s="7"/>
      <c r="I65" s="7"/>
      <c r="J65" s="7"/>
      <c r="K65" s="7"/>
      <c r="M65" s="7"/>
      <c r="N65" s="7"/>
      <c r="O65" s="7"/>
      <c r="Q65" s="270"/>
      <c r="R65" s="270"/>
      <c r="S65" s="270"/>
    </row>
    <row r="66" spans="1:19" x14ac:dyDescent="0.3">
      <c r="A66" s="7">
        <v>64</v>
      </c>
      <c r="B66" s="7" t="s">
        <v>6647</v>
      </c>
      <c r="C66" s="7" t="s">
        <v>143</v>
      </c>
      <c r="E66" s="7"/>
      <c r="F66" s="7"/>
      <c r="G66" s="7"/>
      <c r="I66" s="7"/>
      <c r="J66" s="7"/>
      <c r="K66" s="7"/>
      <c r="M66" s="7"/>
      <c r="N66" s="7"/>
      <c r="O66" s="7"/>
      <c r="Q66" s="270"/>
      <c r="R66" s="270"/>
      <c r="S66" s="270"/>
    </row>
    <row r="67" spans="1:19" x14ac:dyDescent="0.3">
      <c r="A67" s="7">
        <v>65</v>
      </c>
      <c r="B67" s="7" t="s">
        <v>6648</v>
      </c>
      <c r="C67" s="7" t="s">
        <v>143</v>
      </c>
      <c r="E67" s="7"/>
      <c r="F67" s="7"/>
      <c r="G67" s="7"/>
      <c r="I67" s="7"/>
      <c r="J67" s="7"/>
      <c r="K67" s="7"/>
      <c r="M67" s="7"/>
      <c r="N67" s="7"/>
      <c r="O67" s="7"/>
      <c r="Q67" s="270"/>
      <c r="R67" s="270"/>
      <c r="S67" s="270"/>
    </row>
    <row r="68" spans="1:19" x14ac:dyDescent="0.3">
      <c r="A68" s="7">
        <v>66</v>
      </c>
      <c r="B68" s="7" t="s">
        <v>6649</v>
      </c>
      <c r="C68" s="7" t="s">
        <v>143</v>
      </c>
      <c r="E68" s="7"/>
      <c r="F68" s="7"/>
      <c r="G68" s="7"/>
      <c r="I68" s="7"/>
      <c r="J68" s="7"/>
      <c r="K68" s="7"/>
      <c r="M68" s="7"/>
      <c r="N68" s="7"/>
      <c r="O68" s="7"/>
      <c r="Q68" s="270"/>
      <c r="R68" s="270"/>
      <c r="S68" s="270"/>
    </row>
    <row r="69" spans="1:19" x14ac:dyDescent="0.3">
      <c r="A69" s="7">
        <v>67</v>
      </c>
      <c r="B69" s="7" t="s">
        <v>6650</v>
      </c>
      <c r="C69" s="7" t="s">
        <v>143</v>
      </c>
      <c r="E69" s="7"/>
      <c r="F69" s="7"/>
      <c r="G69" s="7"/>
      <c r="I69" s="7"/>
      <c r="J69" s="7"/>
      <c r="K69" s="7"/>
      <c r="M69" s="7"/>
      <c r="N69" s="7"/>
      <c r="O69" s="7"/>
      <c r="Q69" s="270"/>
      <c r="R69" s="270"/>
      <c r="S69" s="270"/>
    </row>
    <row r="70" spans="1:19" x14ac:dyDescent="0.3">
      <c r="A70" s="7">
        <v>68</v>
      </c>
      <c r="B70" s="7" t="s">
        <v>6651</v>
      </c>
      <c r="C70" s="7" t="s">
        <v>143</v>
      </c>
      <c r="E70" s="7"/>
      <c r="F70" s="7"/>
      <c r="G70" s="7"/>
      <c r="I70" s="7"/>
      <c r="J70" s="7"/>
      <c r="K70" s="7"/>
      <c r="M70" s="7"/>
      <c r="N70" s="7"/>
      <c r="O70" s="7"/>
      <c r="Q70" s="270"/>
      <c r="R70" s="270"/>
      <c r="S70" s="270"/>
    </row>
    <row r="71" spans="1:19" x14ac:dyDescent="0.3">
      <c r="A71" s="7">
        <v>69</v>
      </c>
      <c r="B71" s="7" t="s">
        <v>6652</v>
      </c>
      <c r="C71" s="7" t="s">
        <v>143</v>
      </c>
      <c r="E71" s="7"/>
      <c r="F71" s="7"/>
      <c r="G71" s="7"/>
      <c r="I71" s="7"/>
      <c r="J71" s="7"/>
      <c r="K71" s="7"/>
      <c r="M71" s="7"/>
      <c r="N71" s="7"/>
      <c r="O71" s="7"/>
      <c r="Q71" s="270"/>
      <c r="R71" s="270"/>
      <c r="S71" s="270"/>
    </row>
    <row r="72" spans="1:19" x14ac:dyDescent="0.3">
      <c r="A72" s="7">
        <v>70</v>
      </c>
      <c r="B72" s="7" t="s">
        <v>6653</v>
      </c>
      <c r="C72" s="7" t="s">
        <v>143</v>
      </c>
      <c r="E72" s="7"/>
      <c r="F72" s="7"/>
      <c r="G72" s="7"/>
      <c r="I72" s="7"/>
      <c r="J72" s="7"/>
      <c r="K72" s="7"/>
      <c r="M72" s="7"/>
      <c r="N72" s="7"/>
      <c r="O72" s="7"/>
      <c r="Q72" s="270"/>
      <c r="R72" s="270"/>
      <c r="S72" s="270"/>
    </row>
    <row r="73" spans="1:19" x14ac:dyDescent="0.3">
      <c r="A73" s="7">
        <v>71</v>
      </c>
      <c r="B73" s="7" t="s">
        <v>6654</v>
      </c>
      <c r="C73" s="7" t="s">
        <v>143</v>
      </c>
      <c r="E73" s="7"/>
      <c r="F73" s="7"/>
      <c r="G73" s="7"/>
      <c r="I73" s="7"/>
      <c r="J73" s="7"/>
      <c r="K73" s="7"/>
      <c r="M73" s="7"/>
      <c r="N73" s="7"/>
      <c r="O73" s="7"/>
      <c r="Q73" s="270"/>
      <c r="R73" s="270"/>
      <c r="S73" s="270"/>
    </row>
    <row r="74" spans="1:19" x14ac:dyDescent="0.3">
      <c r="A74" s="7">
        <v>72</v>
      </c>
      <c r="B74" s="7" t="s">
        <v>6655</v>
      </c>
      <c r="C74" s="7" t="s">
        <v>143</v>
      </c>
      <c r="E74" s="7"/>
      <c r="F74" s="7"/>
      <c r="G74" s="7"/>
      <c r="I74" s="7"/>
      <c r="J74" s="7"/>
      <c r="K74" s="7"/>
      <c r="M74" s="7"/>
      <c r="N74" s="7"/>
      <c r="O74" s="7"/>
      <c r="Q74" s="270"/>
      <c r="R74" s="270"/>
      <c r="S74" s="270"/>
    </row>
    <row r="75" spans="1:19" x14ac:dyDescent="0.3">
      <c r="A75" s="7">
        <v>73</v>
      </c>
      <c r="B75" s="7" t="s">
        <v>6656</v>
      </c>
      <c r="C75" s="7" t="s">
        <v>143</v>
      </c>
      <c r="E75" s="7"/>
      <c r="F75" s="7"/>
      <c r="G75" s="7"/>
      <c r="I75" s="7"/>
      <c r="J75" s="7"/>
      <c r="K75" s="7"/>
      <c r="M75" s="7"/>
      <c r="N75" s="7"/>
      <c r="O75" s="7"/>
      <c r="Q75" s="270"/>
      <c r="R75" s="270"/>
      <c r="S75" s="270"/>
    </row>
    <row r="76" spans="1:19" x14ac:dyDescent="0.3">
      <c r="A76" s="7">
        <v>74</v>
      </c>
      <c r="B76" s="7" t="s">
        <v>6657</v>
      </c>
      <c r="C76" s="7" t="s">
        <v>143</v>
      </c>
      <c r="E76" s="7"/>
      <c r="F76" s="7"/>
      <c r="G76" s="7"/>
      <c r="I76" s="7"/>
      <c r="J76" s="7"/>
      <c r="K76" s="7"/>
      <c r="M76" s="7"/>
      <c r="N76" s="7"/>
      <c r="O76" s="7"/>
      <c r="Q76" s="270"/>
      <c r="R76" s="270"/>
      <c r="S76" s="270"/>
    </row>
    <row r="77" spans="1:19" x14ac:dyDescent="0.3">
      <c r="A77" s="7">
        <v>75</v>
      </c>
      <c r="B77" s="7" t="s">
        <v>6658</v>
      </c>
      <c r="C77" s="7" t="s">
        <v>143</v>
      </c>
      <c r="E77" s="7"/>
      <c r="F77" s="7"/>
      <c r="G77" s="7"/>
      <c r="I77" s="7"/>
      <c r="J77" s="7"/>
      <c r="K77" s="7"/>
      <c r="M77" s="7"/>
      <c r="N77" s="7"/>
      <c r="O77" s="7"/>
      <c r="Q77" s="270"/>
      <c r="R77" s="270"/>
      <c r="S77" s="270"/>
    </row>
    <row r="78" spans="1:19" x14ac:dyDescent="0.3">
      <c r="A78" s="7">
        <v>76</v>
      </c>
      <c r="B78" s="7" t="s">
        <v>6659</v>
      </c>
      <c r="C78" s="7" t="s">
        <v>143</v>
      </c>
      <c r="E78" s="7"/>
      <c r="F78" s="7"/>
      <c r="G78" s="7"/>
      <c r="I78" s="7"/>
      <c r="J78" s="7"/>
      <c r="K78" s="7"/>
      <c r="M78" s="7"/>
      <c r="N78" s="7"/>
      <c r="O78" s="7"/>
      <c r="Q78" s="270"/>
      <c r="R78" s="270"/>
      <c r="S78" s="270"/>
    </row>
    <row r="79" spans="1:19" x14ac:dyDescent="0.3">
      <c r="A79" s="7">
        <v>77</v>
      </c>
      <c r="B79" s="7" t="s">
        <v>6660</v>
      </c>
      <c r="C79" s="7" t="s">
        <v>143</v>
      </c>
      <c r="E79" s="7"/>
      <c r="F79" s="7"/>
      <c r="G79" s="7"/>
      <c r="I79" s="7"/>
      <c r="J79" s="7"/>
      <c r="K79" s="7"/>
      <c r="M79" s="7"/>
      <c r="N79" s="7"/>
      <c r="O79" s="7"/>
      <c r="Q79" s="270"/>
      <c r="R79" s="270"/>
      <c r="S79" s="270"/>
    </row>
    <row r="80" spans="1:19" x14ac:dyDescent="0.3">
      <c r="A80" s="7">
        <v>78</v>
      </c>
      <c r="B80" s="7" t="s">
        <v>6661</v>
      </c>
      <c r="C80" s="7" t="s">
        <v>143</v>
      </c>
      <c r="E80" s="7"/>
      <c r="F80" s="7"/>
      <c r="G80" s="7"/>
      <c r="I80" s="7"/>
      <c r="J80" s="7"/>
      <c r="K80" s="7"/>
      <c r="M80" s="7"/>
      <c r="N80" s="7"/>
      <c r="O80" s="7"/>
      <c r="Q80" s="270"/>
      <c r="R80" s="270"/>
      <c r="S80" s="270"/>
    </row>
    <row r="81" spans="1:19" x14ac:dyDescent="0.3">
      <c r="A81" s="7">
        <v>79</v>
      </c>
      <c r="B81" s="7" t="s">
        <v>6662</v>
      </c>
      <c r="C81" s="7" t="s">
        <v>143</v>
      </c>
      <c r="E81" s="7"/>
      <c r="F81" s="7"/>
      <c r="G81" s="7"/>
      <c r="I81" s="7"/>
      <c r="J81" s="7"/>
      <c r="K81" s="7"/>
      <c r="M81" s="7"/>
      <c r="N81" s="7"/>
      <c r="O81" s="7"/>
      <c r="Q81" s="270"/>
      <c r="R81" s="270"/>
      <c r="S81" s="270"/>
    </row>
    <row r="82" spans="1:19" x14ac:dyDescent="0.3">
      <c r="A82" s="7">
        <v>80</v>
      </c>
      <c r="B82" s="7" t="s">
        <v>6663</v>
      </c>
      <c r="C82" s="7" t="s">
        <v>143</v>
      </c>
      <c r="E82" s="7"/>
      <c r="F82" s="7"/>
      <c r="G82" s="7"/>
      <c r="I82" s="7"/>
      <c r="J82" s="7"/>
      <c r="K82" s="7"/>
      <c r="M82" s="7"/>
      <c r="N82" s="7"/>
      <c r="O82" s="7"/>
      <c r="Q82" s="270"/>
      <c r="R82" s="270"/>
      <c r="S82" s="270"/>
    </row>
    <row r="83" spans="1:19" x14ac:dyDescent="0.3">
      <c r="A83" s="7">
        <v>81</v>
      </c>
      <c r="B83" s="7" t="s">
        <v>6664</v>
      </c>
      <c r="C83" s="7" t="s">
        <v>143</v>
      </c>
      <c r="E83" s="7"/>
      <c r="F83" s="7"/>
      <c r="G83" s="7"/>
      <c r="I83" s="7"/>
      <c r="J83" s="7"/>
      <c r="K83" s="7"/>
      <c r="M83" s="7"/>
      <c r="N83" s="7"/>
      <c r="O83" s="7"/>
      <c r="Q83" s="270"/>
      <c r="R83" s="270"/>
      <c r="S83" s="270"/>
    </row>
    <row r="84" spans="1:19" x14ac:dyDescent="0.3">
      <c r="A84" s="7">
        <v>82</v>
      </c>
      <c r="B84" s="7" t="s">
        <v>6665</v>
      </c>
      <c r="C84" s="7" t="s">
        <v>143</v>
      </c>
      <c r="E84" s="7"/>
      <c r="F84" s="7"/>
      <c r="G84" s="7"/>
      <c r="I84" s="7"/>
      <c r="J84" s="7"/>
      <c r="K84" s="7"/>
      <c r="M84" s="7"/>
      <c r="N84" s="7"/>
      <c r="O84" s="7"/>
      <c r="Q84" s="270"/>
      <c r="R84" s="270"/>
      <c r="S84" s="270"/>
    </row>
    <row r="85" spans="1:19" x14ac:dyDescent="0.3">
      <c r="A85" s="7">
        <v>83</v>
      </c>
      <c r="B85" s="7" t="s">
        <v>6666</v>
      </c>
      <c r="C85" s="7" t="s">
        <v>143</v>
      </c>
      <c r="E85" s="7"/>
      <c r="F85" s="7"/>
      <c r="G85" s="7"/>
      <c r="I85" s="7"/>
      <c r="J85" s="7"/>
      <c r="K85" s="7"/>
      <c r="M85" s="7"/>
      <c r="N85" s="7"/>
      <c r="O85" s="7"/>
      <c r="Q85" s="270"/>
      <c r="R85" s="270"/>
      <c r="S85" s="270"/>
    </row>
    <row r="86" spans="1:19" x14ac:dyDescent="0.3">
      <c r="A86" s="7">
        <v>84</v>
      </c>
      <c r="B86" s="7" t="s">
        <v>6667</v>
      </c>
      <c r="C86" s="7" t="s">
        <v>143</v>
      </c>
      <c r="E86" s="7"/>
      <c r="F86" s="7"/>
      <c r="G86" s="7"/>
      <c r="I86" s="7"/>
      <c r="J86" s="7"/>
      <c r="K86" s="7"/>
      <c r="M86" s="7"/>
      <c r="N86" s="7"/>
      <c r="O86" s="7"/>
      <c r="Q86" s="270"/>
      <c r="R86" s="270"/>
      <c r="S86" s="270"/>
    </row>
    <row r="87" spans="1:19" x14ac:dyDescent="0.3">
      <c r="A87" s="7">
        <v>85</v>
      </c>
      <c r="B87" s="7" t="s">
        <v>6668</v>
      </c>
      <c r="C87" s="7" t="s">
        <v>143</v>
      </c>
      <c r="E87" s="7"/>
      <c r="F87" s="7"/>
      <c r="G87" s="7"/>
      <c r="I87" s="7"/>
      <c r="J87" s="7"/>
      <c r="K87" s="7"/>
      <c r="M87" s="7"/>
      <c r="N87" s="7"/>
      <c r="O87" s="7"/>
      <c r="Q87" s="270"/>
      <c r="R87" s="270"/>
      <c r="S87" s="270"/>
    </row>
    <row r="88" spans="1:19" x14ac:dyDescent="0.3">
      <c r="A88" s="7">
        <v>86</v>
      </c>
      <c r="B88" s="7" t="s">
        <v>6669</v>
      </c>
      <c r="C88" s="7" t="s">
        <v>143</v>
      </c>
      <c r="E88" s="7"/>
      <c r="F88" s="7"/>
      <c r="G88" s="7"/>
      <c r="I88" s="7"/>
      <c r="J88" s="7"/>
      <c r="K88" s="7"/>
      <c r="M88" s="7"/>
      <c r="N88" s="7"/>
      <c r="O88" s="7"/>
      <c r="Q88" s="270"/>
      <c r="R88" s="270"/>
      <c r="S88" s="270"/>
    </row>
    <row r="89" spans="1:19" x14ac:dyDescent="0.3">
      <c r="A89" s="7">
        <v>87</v>
      </c>
      <c r="B89" s="7" t="s">
        <v>6670</v>
      </c>
      <c r="C89" s="7" t="s">
        <v>143</v>
      </c>
      <c r="E89" s="7"/>
      <c r="F89" s="7"/>
      <c r="G89" s="7"/>
      <c r="I89" s="7"/>
      <c r="J89" s="7"/>
      <c r="K89" s="7"/>
      <c r="M89" s="7"/>
      <c r="N89" s="7"/>
      <c r="O89" s="7"/>
      <c r="Q89" s="270"/>
      <c r="R89" s="270"/>
      <c r="S89" s="270"/>
    </row>
    <row r="90" spans="1:19" x14ac:dyDescent="0.3">
      <c r="A90" s="7">
        <v>88</v>
      </c>
      <c r="B90" s="7" t="s">
        <v>6671</v>
      </c>
      <c r="C90" s="7" t="s">
        <v>143</v>
      </c>
      <c r="E90" s="7"/>
      <c r="F90" s="7"/>
      <c r="G90" s="7"/>
      <c r="I90" s="7"/>
      <c r="J90" s="7"/>
      <c r="K90" s="7"/>
      <c r="M90" s="7"/>
      <c r="N90" s="7"/>
      <c r="O90" s="7"/>
      <c r="Q90" s="270"/>
      <c r="R90" s="270"/>
      <c r="S90" s="270"/>
    </row>
    <row r="91" spans="1:19" x14ac:dyDescent="0.3">
      <c r="A91" s="7">
        <v>89</v>
      </c>
      <c r="B91" s="7" t="s">
        <v>6672</v>
      </c>
      <c r="C91" s="7" t="s">
        <v>143</v>
      </c>
      <c r="E91" s="7"/>
      <c r="F91" s="7"/>
      <c r="G91" s="7"/>
      <c r="I91" s="7"/>
      <c r="J91" s="7"/>
      <c r="K91" s="7"/>
      <c r="M91" s="7"/>
      <c r="N91" s="7"/>
      <c r="O91" s="7"/>
      <c r="Q91" s="270"/>
      <c r="R91" s="270"/>
      <c r="S91" s="270"/>
    </row>
    <row r="92" spans="1:19" x14ac:dyDescent="0.3">
      <c r="A92" s="7">
        <v>90</v>
      </c>
      <c r="B92" s="7" t="s">
        <v>6673</v>
      </c>
      <c r="C92" s="7" t="s">
        <v>143</v>
      </c>
      <c r="E92" s="7"/>
      <c r="F92" s="7"/>
      <c r="G92" s="7"/>
      <c r="I92" s="7"/>
      <c r="J92" s="7"/>
      <c r="K92" s="7"/>
      <c r="M92" s="7"/>
      <c r="N92" s="7"/>
      <c r="O92" s="7"/>
      <c r="Q92" s="270"/>
      <c r="R92" s="270"/>
      <c r="S92" s="270"/>
    </row>
    <row r="93" spans="1:19" x14ac:dyDescent="0.3">
      <c r="A93" s="7">
        <v>91</v>
      </c>
      <c r="B93" s="7" t="s">
        <v>6674</v>
      </c>
      <c r="C93" s="7" t="s">
        <v>143</v>
      </c>
      <c r="E93" s="7"/>
      <c r="F93" s="7"/>
      <c r="G93" s="7"/>
      <c r="I93" s="7"/>
      <c r="J93" s="7"/>
      <c r="K93" s="7"/>
      <c r="M93" s="7"/>
      <c r="N93" s="7"/>
      <c r="O93" s="7"/>
      <c r="Q93" s="270"/>
      <c r="R93" s="270"/>
      <c r="S93" s="270"/>
    </row>
    <row r="94" spans="1:19" x14ac:dyDescent="0.3">
      <c r="A94" s="7">
        <v>92</v>
      </c>
      <c r="B94" s="7" t="s">
        <v>6675</v>
      </c>
      <c r="C94" s="7" t="s">
        <v>143</v>
      </c>
      <c r="E94" s="7"/>
      <c r="F94" s="7"/>
      <c r="G94" s="7"/>
      <c r="I94" s="7"/>
      <c r="J94" s="7"/>
      <c r="K94" s="7"/>
      <c r="M94" s="7"/>
      <c r="N94" s="7"/>
      <c r="O94" s="7"/>
      <c r="Q94" s="270"/>
      <c r="R94" s="270"/>
      <c r="S94" s="270"/>
    </row>
    <row r="95" spans="1:19" x14ac:dyDescent="0.3">
      <c r="A95" s="7">
        <v>93</v>
      </c>
      <c r="B95" s="7" t="s">
        <v>6676</v>
      </c>
      <c r="C95" s="7" t="s">
        <v>143</v>
      </c>
      <c r="E95" s="7"/>
      <c r="F95" s="7"/>
      <c r="G95" s="7"/>
      <c r="I95" s="7"/>
      <c r="J95" s="7"/>
      <c r="K95" s="7"/>
      <c r="M95" s="7"/>
      <c r="N95" s="7"/>
      <c r="O95" s="7"/>
      <c r="Q95" s="270"/>
      <c r="R95" s="270"/>
      <c r="S95" s="270"/>
    </row>
    <row r="96" spans="1:19" x14ac:dyDescent="0.3">
      <c r="A96" s="7">
        <v>94</v>
      </c>
      <c r="B96" s="7" t="s">
        <v>6677</v>
      </c>
      <c r="C96" s="7" t="s">
        <v>143</v>
      </c>
      <c r="E96" s="7"/>
      <c r="F96" s="7"/>
      <c r="G96" s="7"/>
      <c r="I96" s="7"/>
      <c r="J96" s="7"/>
      <c r="K96" s="7"/>
      <c r="M96" s="7"/>
      <c r="N96" s="7"/>
      <c r="O96" s="7"/>
      <c r="Q96" s="270"/>
      <c r="R96" s="270"/>
      <c r="S96" s="270"/>
    </row>
    <row r="97" spans="1:19" x14ac:dyDescent="0.3">
      <c r="A97" s="7">
        <v>95</v>
      </c>
      <c r="B97" s="7" t="s">
        <v>6678</v>
      </c>
      <c r="C97" s="7" t="s">
        <v>143</v>
      </c>
      <c r="E97" s="7"/>
      <c r="F97" s="7"/>
      <c r="G97" s="7"/>
      <c r="I97" s="7"/>
      <c r="J97" s="7"/>
      <c r="K97" s="7"/>
      <c r="M97" s="7"/>
      <c r="N97" s="7"/>
      <c r="O97" s="7"/>
      <c r="Q97" s="270"/>
      <c r="R97" s="270"/>
      <c r="S97" s="270"/>
    </row>
    <row r="98" spans="1:19" x14ac:dyDescent="0.3">
      <c r="A98" s="7">
        <v>96</v>
      </c>
      <c r="B98" s="7" t="s">
        <v>6679</v>
      </c>
      <c r="C98" s="7" t="s">
        <v>143</v>
      </c>
      <c r="E98" s="7"/>
      <c r="F98" s="7"/>
      <c r="G98" s="7"/>
      <c r="I98" s="7"/>
      <c r="J98" s="7"/>
      <c r="K98" s="7"/>
      <c r="M98" s="7"/>
      <c r="N98" s="7"/>
      <c r="O98" s="7"/>
      <c r="Q98" s="270"/>
      <c r="R98" s="270"/>
      <c r="S98" s="270"/>
    </row>
    <row r="99" spans="1:19" x14ac:dyDescent="0.3">
      <c r="A99" s="7">
        <v>97</v>
      </c>
      <c r="B99" s="7" t="s">
        <v>6680</v>
      </c>
      <c r="C99" s="7" t="s">
        <v>1577</v>
      </c>
      <c r="E99" s="7"/>
      <c r="F99" s="7"/>
      <c r="G99" s="7"/>
      <c r="I99" s="7"/>
      <c r="J99" s="7"/>
      <c r="K99" s="7"/>
      <c r="M99" s="7"/>
      <c r="N99" s="7"/>
      <c r="O99" s="7"/>
      <c r="Q99" s="270"/>
      <c r="R99" s="270"/>
      <c r="S99" s="270"/>
    </row>
    <row r="100" spans="1:19" x14ac:dyDescent="0.3">
      <c r="A100" s="7">
        <v>98</v>
      </c>
      <c r="B100" s="7" t="s">
        <v>6681</v>
      </c>
      <c r="C100" s="7" t="s">
        <v>1577</v>
      </c>
      <c r="E100" s="7"/>
      <c r="F100" s="7"/>
      <c r="G100" s="7"/>
      <c r="I100" s="7"/>
      <c r="J100" s="7"/>
      <c r="K100" s="7"/>
      <c r="M100" s="7"/>
      <c r="N100" s="7"/>
      <c r="O100" s="7"/>
      <c r="Q100" s="270"/>
      <c r="R100" s="270"/>
      <c r="S100" s="270"/>
    </row>
    <row r="101" spans="1:19" x14ac:dyDescent="0.3">
      <c r="A101" s="7">
        <v>99</v>
      </c>
      <c r="B101" s="7" t="s">
        <v>6682</v>
      </c>
      <c r="C101" s="7" t="s">
        <v>1577</v>
      </c>
      <c r="E101" s="7"/>
      <c r="F101" s="7"/>
      <c r="G101" s="7"/>
      <c r="I101" s="7"/>
      <c r="J101" s="7"/>
      <c r="K101" s="7"/>
      <c r="M101" s="7"/>
      <c r="N101" s="7"/>
      <c r="O101" s="7"/>
      <c r="Q101" s="270"/>
      <c r="R101" s="270"/>
      <c r="S101" s="270"/>
    </row>
    <row r="102" spans="1:19" x14ac:dyDescent="0.3">
      <c r="A102" s="7">
        <v>100</v>
      </c>
      <c r="B102" s="7" t="s">
        <v>6683</v>
      </c>
      <c r="C102" s="7" t="s">
        <v>1577</v>
      </c>
      <c r="E102" s="7"/>
      <c r="F102" s="7"/>
      <c r="G102" s="7"/>
      <c r="I102" s="7"/>
      <c r="J102" s="7"/>
      <c r="K102" s="7"/>
      <c r="M102" s="7"/>
      <c r="N102" s="7"/>
      <c r="O102" s="7"/>
      <c r="Q102" s="270"/>
      <c r="R102" s="270"/>
      <c r="S102" s="270"/>
    </row>
    <row r="103" spans="1:19" x14ac:dyDescent="0.3">
      <c r="A103" s="7">
        <v>101</v>
      </c>
      <c r="B103" s="7" t="s">
        <v>6684</v>
      </c>
      <c r="C103" s="7" t="s">
        <v>415</v>
      </c>
      <c r="E103" s="7"/>
      <c r="F103" s="7"/>
      <c r="G103" s="7"/>
      <c r="I103" s="7"/>
      <c r="J103" s="7"/>
      <c r="K103" s="7"/>
      <c r="M103" s="7"/>
      <c r="N103" s="7"/>
      <c r="O103" s="7"/>
      <c r="Q103" s="270"/>
      <c r="R103" s="270"/>
      <c r="S103" s="270"/>
    </row>
    <row r="104" spans="1:19" x14ac:dyDescent="0.3">
      <c r="A104" s="7">
        <v>102</v>
      </c>
      <c r="B104" s="7" t="s">
        <v>6685</v>
      </c>
      <c r="C104" s="7" t="s">
        <v>415</v>
      </c>
      <c r="E104" s="7"/>
      <c r="F104" s="7"/>
      <c r="G104" s="7"/>
      <c r="I104" s="7"/>
      <c r="J104" s="7"/>
      <c r="K104" s="7"/>
      <c r="M104" s="7"/>
      <c r="N104" s="7"/>
      <c r="O104" s="7"/>
      <c r="Q104" s="270"/>
      <c r="R104" s="270"/>
      <c r="S104" s="270"/>
    </row>
    <row r="105" spans="1:19" x14ac:dyDescent="0.3">
      <c r="A105" s="7">
        <v>103</v>
      </c>
      <c r="B105" s="7" t="s">
        <v>6686</v>
      </c>
      <c r="C105" s="7" t="s">
        <v>415</v>
      </c>
      <c r="E105" s="7"/>
      <c r="F105" s="7"/>
      <c r="G105" s="7"/>
      <c r="I105" s="7"/>
      <c r="J105" s="7"/>
      <c r="K105" s="7"/>
      <c r="M105" s="7"/>
      <c r="N105" s="7"/>
      <c r="O105" s="7"/>
      <c r="Q105" s="270"/>
      <c r="R105" s="270"/>
      <c r="S105" s="270"/>
    </row>
    <row r="106" spans="1:19" x14ac:dyDescent="0.3">
      <c r="A106" s="7">
        <v>104</v>
      </c>
      <c r="B106" s="7" t="s">
        <v>6687</v>
      </c>
      <c r="C106" s="7" t="s">
        <v>415</v>
      </c>
      <c r="E106" s="7"/>
      <c r="F106" s="7"/>
      <c r="G106" s="7"/>
      <c r="I106" s="7"/>
      <c r="J106" s="7"/>
      <c r="K106" s="7"/>
      <c r="M106" s="7"/>
      <c r="N106" s="7"/>
      <c r="O106" s="7"/>
      <c r="Q106" s="270"/>
      <c r="R106" s="270"/>
      <c r="S106" s="270"/>
    </row>
    <row r="107" spans="1:19" x14ac:dyDescent="0.3">
      <c r="A107" s="7">
        <v>105</v>
      </c>
      <c r="B107" s="7" t="s">
        <v>6688</v>
      </c>
      <c r="C107" s="7" t="s">
        <v>415</v>
      </c>
      <c r="E107" s="7"/>
      <c r="F107" s="7"/>
      <c r="G107" s="7"/>
      <c r="I107" s="7"/>
      <c r="J107" s="7"/>
      <c r="K107" s="7"/>
      <c r="M107" s="7"/>
      <c r="N107" s="7"/>
      <c r="O107" s="7"/>
      <c r="Q107" s="270"/>
      <c r="R107" s="270"/>
      <c r="S107" s="270"/>
    </row>
    <row r="108" spans="1:19" x14ac:dyDescent="0.3">
      <c r="A108" s="7">
        <v>106</v>
      </c>
      <c r="B108" s="7" t="s">
        <v>6689</v>
      </c>
      <c r="C108" s="7" t="s">
        <v>415</v>
      </c>
      <c r="E108" s="7"/>
      <c r="F108" s="7"/>
      <c r="G108" s="7"/>
      <c r="I108" s="7"/>
      <c r="J108" s="7"/>
      <c r="K108" s="7"/>
      <c r="M108" s="7"/>
      <c r="N108" s="7"/>
      <c r="O108" s="7"/>
      <c r="Q108" s="270"/>
      <c r="R108" s="270"/>
      <c r="S108" s="270"/>
    </row>
    <row r="109" spans="1:19" x14ac:dyDescent="0.3">
      <c r="A109" s="7">
        <v>107</v>
      </c>
      <c r="B109" s="7" t="s">
        <v>6690</v>
      </c>
      <c r="C109" s="7" t="s">
        <v>415</v>
      </c>
      <c r="E109" s="7"/>
      <c r="F109" s="7"/>
      <c r="G109" s="7"/>
      <c r="I109" s="7"/>
      <c r="J109" s="7"/>
      <c r="K109" s="7"/>
      <c r="M109" s="7"/>
      <c r="N109" s="7"/>
      <c r="O109" s="7"/>
      <c r="Q109" s="270"/>
      <c r="R109" s="270"/>
      <c r="S109" s="270"/>
    </row>
    <row r="110" spans="1:19" x14ac:dyDescent="0.3">
      <c r="A110" s="7">
        <v>108</v>
      </c>
      <c r="B110" s="7" t="s">
        <v>6691</v>
      </c>
      <c r="C110" s="7" t="s">
        <v>415</v>
      </c>
      <c r="E110" s="7"/>
      <c r="F110" s="7"/>
      <c r="G110" s="7"/>
      <c r="I110" s="7"/>
      <c r="J110" s="7"/>
      <c r="K110" s="7"/>
      <c r="M110" s="7"/>
      <c r="N110" s="7"/>
      <c r="O110" s="7"/>
      <c r="Q110" s="270"/>
      <c r="R110" s="270"/>
      <c r="S110" s="270"/>
    </row>
    <row r="111" spans="1:19" x14ac:dyDescent="0.3">
      <c r="A111" s="7">
        <v>109</v>
      </c>
      <c r="B111" s="7" t="s">
        <v>6692</v>
      </c>
      <c r="C111" s="7" t="s">
        <v>415</v>
      </c>
      <c r="E111" s="7"/>
      <c r="F111" s="7"/>
      <c r="G111" s="7"/>
      <c r="I111" s="7"/>
      <c r="J111" s="7"/>
      <c r="K111" s="7"/>
      <c r="M111" s="7"/>
      <c r="N111" s="7"/>
      <c r="O111" s="7"/>
      <c r="Q111" s="270"/>
      <c r="R111" s="270"/>
      <c r="S111" s="270"/>
    </row>
    <row r="112" spans="1:19" x14ac:dyDescent="0.3">
      <c r="A112" s="7">
        <v>110</v>
      </c>
      <c r="B112" s="7" t="s">
        <v>6693</v>
      </c>
      <c r="C112" s="7" t="s">
        <v>415</v>
      </c>
      <c r="E112" s="7"/>
      <c r="F112" s="7"/>
      <c r="G112" s="7"/>
      <c r="I112" s="7"/>
      <c r="J112" s="7"/>
      <c r="K112" s="7"/>
      <c r="M112" s="7"/>
      <c r="N112" s="7"/>
      <c r="O112" s="7"/>
      <c r="Q112" s="270"/>
      <c r="R112" s="270"/>
      <c r="S112" s="270"/>
    </row>
    <row r="113" spans="1:19" x14ac:dyDescent="0.3">
      <c r="A113" s="7">
        <v>111</v>
      </c>
      <c r="B113" s="7" t="s">
        <v>6694</v>
      </c>
      <c r="C113" s="7" t="s">
        <v>415</v>
      </c>
      <c r="E113" s="7"/>
      <c r="F113" s="7"/>
      <c r="G113" s="7"/>
      <c r="I113" s="7"/>
      <c r="J113" s="7"/>
      <c r="K113" s="7"/>
      <c r="M113" s="7"/>
      <c r="N113" s="7"/>
      <c r="O113" s="7"/>
      <c r="Q113" s="270"/>
      <c r="R113" s="270"/>
      <c r="S113" s="270"/>
    </row>
    <row r="114" spans="1:19" x14ac:dyDescent="0.3">
      <c r="A114" s="7">
        <v>112</v>
      </c>
      <c r="B114" s="7" t="s">
        <v>6695</v>
      </c>
      <c r="C114" s="7" t="s">
        <v>415</v>
      </c>
      <c r="E114" s="7"/>
      <c r="F114" s="7"/>
      <c r="G114" s="7"/>
      <c r="I114" s="7"/>
      <c r="J114" s="7"/>
      <c r="K114" s="7"/>
      <c r="M114" s="7"/>
      <c r="N114" s="7"/>
      <c r="O114" s="7"/>
      <c r="Q114" s="270"/>
      <c r="R114" s="270"/>
      <c r="S114" s="270"/>
    </row>
    <row r="115" spans="1:19" x14ac:dyDescent="0.3">
      <c r="A115" s="7">
        <v>113</v>
      </c>
      <c r="B115" s="7" t="s">
        <v>6696</v>
      </c>
      <c r="C115" s="7" t="s">
        <v>415</v>
      </c>
      <c r="E115" s="7"/>
      <c r="F115" s="7"/>
      <c r="G115" s="7"/>
      <c r="I115" s="7"/>
      <c r="J115" s="7"/>
      <c r="K115" s="7"/>
      <c r="M115" s="7"/>
      <c r="N115" s="7"/>
      <c r="O115" s="7"/>
      <c r="Q115" s="270"/>
      <c r="R115" s="270"/>
      <c r="S115" s="270"/>
    </row>
    <row r="116" spans="1:19" x14ac:dyDescent="0.3">
      <c r="A116" s="7">
        <v>114</v>
      </c>
      <c r="B116" s="7" t="s">
        <v>6697</v>
      </c>
      <c r="C116" s="7" t="s">
        <v>415</v>
      </c>
      <c r="E116" s="7"/>
      <c r="F116" s="7"/>
      <c r="G116" s="7"/>
      <c r="I116" s="7"/>
      <c r="J116" s="7"/>
      <c r="K116" s="7"/>
      <c r="M116" s="7"/>
      <c r="N116" s="7"/>
      <c r="O116" s="7"/>
      <c r="Q116" s="270"/>
      <c r="R116" s="270"/>
      <c r="S116" s="270"/>
    </row>
    <row r="117" spans="1:19" x14ac:dyDescent="0.3">
      <c r="A117" s="7">
        <v>115</v>
      </c>
      <c r="B117" s="7" t="s">
        <v>6698</v>
      </c>
      <c r="C117" s="7" t="s">
        <v>415</v>
      </c>
      <c r="E117" s="7"/>
      <c r="F117" s="7"/>
      <c r="G117" s="7"/>
      <c r="I117" s="7"/>
      <c r="J117" s="7"/>
      <c r="K117" s="7"/>
      <c r="M117" s="7"/>
      <c r="N117" s="7"/>
      <c r="O117" s="7"/>
      <c r="Q117" s="270"/>
      <c r="R117" s="270"/>
      <c r="S117" s="270"/>
    </row>
    <row r="118" spans="1:19" x14ac:dyDescent="0.3">
      <c r="A118" s="7">
        <v>116</v>
      </c>
      <c r="B118" s="7" t="s">
        <v>6699</v>
      </c>
      <c r="C118" s="7" t="s">
        <v>415</v>
      </c>
      <c r="E118" s="7"/>
      <c r="F118" s="7"/>
      <c r="G118" s="7"/>
      <c r="I118" s="7"/>
      <c r="J118" s="7"/>
      <c r="K118" s="7"/>
      <c r="M118" s="7"/>
      <c r="N118" s="7"/>
      <c r="O118" s="7"/>
      <c r="Q118" s="270"/>
      <c r="R118" s="270"/>
      <c r="S118" s="270"/>
    </row>
    <row r="119" spans="1:19" x14ac:dyDescent="0.3">
      <c r="A119" s="7">
        <v>117</v>
      </c>
      <c r="B119" s="7" t="s">
        <v>6700</v>
      </c>
      <c r="C119" s="7" t="s">
        <v>415</v>
      </c>
      <c r="E119" s="7"/>
      <c r="F119" s="7"/>
      <c r="G119" s="7"/>
      <c r="I119" s="7"/>
      <c r="J119" s="7"/>
      <c r="K119" s="7"/>
      <c r="M119" s="7"/>
      <c r="N119" s="7"/>
      <c r="O119" s="7"/>
      <c r="Q119" s="270"/>
      <c r="R119" s="270"/>
      <c r="S119" s="270"/>
    </row>
    <row r="120" spans="1:19" x14ac:dyDescent="0.3">
      <c r="A120" s="7">
        <v>118</v>
      </c>
      <c r="B120" s="7" t="s">
        <v>6701</v>
      </c>
      <c r="C120" s="7" t="s">
        <v>1353</v>
      </c>
      <c r="E120" s="7"/>
      <c r="F120" s="7"/>
      <c r="G120" s="7"/>
      <c r="I120" s="7"/>
      <c r="J120" s="7"/>
      <c r="K120" s="7"/>
      <c r="M120" s="7"/>
      <c r="N120" s="7"/>
      <c r="O120" s="7"/>
      <c r="Q120" s="270"/>
      <c r="R120" s="270"/>
      <c r="S120" s="270"/>
    </row>
    <row r="121" spans="1:19" x14ac:dyDescent="0.3">
      <c r="A121" s="7">
        <v>119</v>
      </c>
      <c r="B121" s="7" t="s">
        <v>6702</v>
      </c>
      <c r="C121" s="7" t="s">
        <v>4809</v>
      </c>
      <c r="E121" s="7"/>
      <c r="F121" s="7"/>
      <c r="G121" s="7"/>
      <c r="I121" s="7"/>
      <c r="J121" s="7"/>
      <c r="K121" s="7"/>
      <c r="M121" s="7"/>
      <c r="N121" s="7"/>
      <c r="O121" s="7"/>
      <c r="Q121" s="270"/>
      <c r="R121" s="270"/>
      <c r="S121" s="270"/>
    </row>
    <row r="122" spans="1:19" x14ac:dyDescent="0.3">
      <c r="A122" s="7">
        <v>120</v>
      </c>
      <c r="B122" s="7" t="s">
        <v>6703</v>
      </c>
      <c r="C122" s="7" t="s">
        <v>1100</v>
      </c>
      <c r="E122" s="7"/>
      <c r="F122" s="7"/>
      <c r="G122" s="7"/>
      <c r="I122" s="7"/>
      <c r="J122" s="7"/>
      <c r="K122" s="7"/>
      <c r="M122" s="7"/>
      <c r="N122" s="7"/>
      <c r="O122" s="7"/>
      <c r="Q122" s="270"/>
      <c r="R122" s="270"/>
      <c r="S122" s="270"/>
    </row>
    <row r="123" spans="1:19" x14ac:dyDescent="0.3">
      <c r="A123" s="7">
        <v>121</v>
      </c>
      <c r="B123" s="7" t="s">
        <v>6704</v>
      </c>
      <c r="C123" s="7" t="s">
        <v>1100</v>
      </c>
      <c r="E123" s="7"/>
      <c r="F123" s="7"/>
      <c r="G123" s="7"/>
      <c r="I123" s="7"/>
      <c r="J123" s="7"/>
      <c r="K123" s="7"/>
      <c r="M123" s="7"/>
      <c r="N123" s="7"/>
      <c r="O123" s="7"/>
      <c r="Q123" s="270"/>
      <c r="R123" s="270"/>
      <c r="S123" s="270"/>
    </row>
    <row r="124" spans="1:19" x14ac:dyDescent="0.3">
      <c r="A124" s="7">
        <v>122</v>
      </c>
      <c r="B124" s="7" t="s">
        <v>6705</v>
      </c>
      <c r="C124" s="7" t="s">
        <v>1100</v>
      </c>
      <c r="E124" s="7"/>
      <c r="F124" s="7"/>
      <c r="G124" s="7"/>
      <c r="I124" s="7"/>
      <c r="J124" s="7"/>
      <c r="K124" s="7"/>
      <c r="M124" s="7"/>
      <c r="N124" s="7"/>
      <c r="O124" s="7"/>
      <c r="Q124" s="270"/>
      <c r="R124" s="270"/>
      <c r="S124" s="270"/>
    </row>
    <row r="125" spans="1:19" x14ac:dyDescent="0.3">
      <c r="A125" s="7">
        <v>123</v>
      </c>
      <c r="B125" s="7" t="s">
        <v>6706</v>
      </c>
      <c r="C125" s="7" t="s">
        <v>1100</v>
      </c>
      <c r="E125" s="7"/>
      <c r="F125" s="7"/>
      <c r="G125" s="7"/>
      <c r="I125" s="7"/>
      <c r="J125" s="7"/>
      <c r="K125" s="7"/>
      <c r="M125" s="7"/>
      <c r="N125" s="7"/>
      <c r="O125" s="7"/>
      <c r="Q125" s="270"/>
      <c r="R125" s="270"/>
      <c r="S125" s="270"/>
    </row>
    <row r="126" spans="1:19" x14ac:dyDescent="0.3">
      <c r="A126" s="7">
        <v>124</v>
      </c>
      <c r="B126" s="7" t="s">
        <v>6707</v>
      </c>
      <c r="C126" s="7" t="s">
        <v>1100</v>
      </c>
      <c r="E126" s="7"/>
      <c r="F126" s="7"/>
      <c r="G126" s="7"/>
      <c r="I126" s="7"/>
      <c r="J126" s="7"/>
      <c r="K126" s="7"/>
      <c r="M126" s="7"/>
      <c r="N126" s="7"/>
      <c r="O126" s="7"/>
      <c r="Q126" s="270"/>
      <c r="R126" s="270"/>
      <c r="S126" s="270"/>
    </row>
    <row r="127" spans="1:19" x14ac:dyDescent="0.3">
      <c r="A127" s="7">
        <v>125</v>
      </c>
      <c r="B127" s="7" t="s">
        <v>6708</v>
      </c>
      <c r="C127" s="7" t="s">
        <v>1100</v>
      </c>
      <c r="E127" s="7"/>
      <c r="F127" s="7"/>
      <c r="G127" s="7"/>
      <c r="I127" s="7"/>
      <c r="J127" s="7"/>
      <c r="K127" s="7"/>
      <c r="M127" s="7"/>
      <c r="N127" s="7"/>
      <c r="O127" s="7"/>
      <c r="Q127" s="270"/>
      <c r="R127" s="270"/>
      <c r="S127" s="270"/>
    </row>
    <row r="128" spans="1:19" x14ac:dyDescent="0.3">
      <c r="A128" s="7">
        <v>126</v>
      </c>
      <c r="B128" s="7" t="s">
        <v>6709</v>
      </c>
      <c r="C128" s="7" t="s">
        <v>1100</v>
      </c>
      <c r="E128" s="7"/>
      <c r="F128" s="7"/>
      <c r="G128" s="7"/>
      <c r="I128" s="7"/>
      <c r="J128" s="7"/>
      <c r="K128" s="7"/>
      <c r="M128" s="7"/>
      <c r="N128" s="7"/>
      <c r="O128" s="7"/>
      <c r="Q128" s="270"/>
      <c r="R128" s="270"/>
      <c r="S128" s="270"/>
    </row>
    <row r="129" spans="1:19" x14ac:dyDescent="0.3">
      <c r="A129" s="7">
        <v>127</v>
      </c>
      <c r="B129" s="7" t="s">
        <v>6710</v>
      </c>
      <c r="C129" s="7" t="s">
        <v>1100</v>
      </c>
      <c r="E129" s="7"/>
      <c r="F129" s="7"/>
      <c r="G129" s="7"/>
      <c r="I129" s="7"/>
      <c r="J129" s="7"/>
      <c r="K129" s="7"/>
      <c r="M129" s="7"/>
      <c r="N129" s="7"/>
      <c r="O129" s="7"/>
      <c r="Q129" s="270"/>
      <c r="R129" s="270"/>
      <c r="S129" s="270"/>
    </row>
    <row r="130" spans="1:19" x14ac:dyDescent="0.3">
      <c r="A130" s="7">
        <v>128</v>
      </c>
      <c r="B130" s="7" t="s">
        <v>6711</v>
      </c>
      <c r="C130" s="7" t="s">
        <v>1100</v>
      </c>
      <c r="E130" s="7"/>
      <c r="F130" s="7"/>
      <c r="G130" s="7"/>
      <c r="I130" s="7"/>
      <c r="J130" s="7"/>
      <c r="K130" s="7"/>
      <c r="M130" s="7"/>
      <c r="N130" s="7"/>
      <c r="O130" s="7"/>
      <c r="Q130" s="270"/>
      <c r="R130" s="270"/>
      <c r="S130" s="270"/>
    </row>
    <row r="131" spans="1:19" x14ac:dyDescent="0.3">
      <c r="A131" s="7">
        <v>129</v>
      </c>
      <c r="B131" s="7" t="s">
        <v>6712</v>
      </c>
      <c r="C131" s="7" t="s">
        <v>1100</v>
      </c>
      <c r="E131" s="7"/>
      <c r="F131" s="7"/>
      <c r="G131" s="7"/>
      <c r="I131" s="7"/>
      <c r="J131" s="7"/>
      <c r="K131" s="7"/>
      <c r="M131" s="7"/>
      <c r="N131" s="7"/>
      <c r="O131" s="7"/>
      <c r="Q131" s="270"/>
      <c r="R131" s="270"/>
      <c r="S131" s="270"/>
    </row>
    <row r="132" spans="1:19" x14ac:dyDescent="0.3">
      <c r="A132" s="7">
        <v>130</v>
      </c>
      <c r="B132" s="7" t="s">
        <v>6713</v>
      </c>
      <c r="C132" s="7" t="s">
        <v>1100</v>
      </c>
      <c r="E132" s="7"/>
      <c r="F132" s="7"/>
      <c r="G132" s="7"/>
      <c r="I132" s="7"/>
      <c r="J132" s="7"/>
      <c r="K132" s="7"/>
      <c r="M132" s="7"/>
      <c r="N132" s="7"/>
      <c r="O132" s="7"/>
      <c r="Q132" s="270"/>
      <c r="R132" s="270"/>
      <c r="S132" s="270"/>
    </row>
    <row r="133" spans="1:19" x14ac:dyDescent="0.3">
      <c r="A133" s="7">
        <v>131</v>
      </c>
      <c r="B133" s="7" t="s">
        <v>6714</v>
      </c>
      <c r="C133" s="7" t="s">
        <v>1100</v>
      </c>
      <c r="E133" s="7"/>
      <c r="F133" s="7"/>
      <c r="G133" s="7"/>
      <c r="I133" s="7"/>
      <c r="J133" s="7"/>
      <c r="K133" s="7"/>
      <c r="M133" s="7"/>
      <c r="N133" s="7"/>
      <c r="O133" s="7"/>
      <c r="Q133" s="270"/>
      <c r="R133" s="270"/>
      <c r="S133" s="270"/>
    </row>
    <row r="134" spans="1:19" x14ac:dyDescent="0.3">
      <c r="A134" s="7">
        <v>132</v>
      </c>
      <c r="B134" s="7" t="s">
        <v>6715</v>
      </c>
      <c r="C134" s="7" t="s">
        <v>1100</v>
      </c>
      <c r="E134" s="7"/>
      <c r="F134" s="7"/>
      <c r="G134" s="7"/>
      <c r="I134" s="7"/>
      <c r="J134" s="7"/>
      <c r="K134" s="7"/>
      <c r="M134" s="7"/>
      <c r="N134" s="7"/>
      <c r="O134" s="7"/>
      <c r="Q134" s="270"/>
      <c r="R134" s="270"/>
      <c r="S134" s="270"/>
    </row>
    <row r="135" spans="1:19" x14ac:dyDescent="0.3">
      <c r="A135" s="7">
        <v>133</v>
      </c>
      <c r="B135" s="7" t="s">
        <v>6716</v>
      </c>
      <c r="C135" s="7" t="s">
        <v>1100</v>
      </c>
      <c r="E135" s="7"/>
      <c r="F135" s="7"/>
      <c r="G135" s="7"/>
      <c r="I135" s="7"/>
      <c r="J135" s="7"/>
      <c r="K135" s="7"/>
      <c r="M135" s="7"/>
      <c r="N135" s="7"/>
      <c r="O135" s="7"/>
      <c r="Q135" s="270"/>
      <c r="R135" s="270"/>
      <c r="S135" s="270"/>
    </row>
    <row r="136" spans="1:19" x14ac:dyDescent="0.3">
      <c r="A136" s="7">
        <v>134</v>
      </c>
      <c r="B136" s="7" t="s">
        <v>6717</v>
      </c>
      <c r="C136" s="7" t="s">
        <v>1100</v>
      </c>
      <c r="E136" s="7"/>
      <c r="F136" s="7"/>
      <c r="G136" s="7"/>
      <c r="I136" s="7"/>
      <c r="J136" s="7"/>
      <c r="K136" s="7"/>
      <c r="M136" s="7"/>
      <c r="N136" s="7"/>
      <c r="O136" s="7"/>
      <c r="Q136" s="270"/>
      <c r="R136" s="270"/>
      <c r="S136" s="270"/>
    </row>
    <row r="137" spans="1:19" x14ac:dyDescent="0.3">
      <c r="A137" s="7">
        <v>135</v>
      </c>
      <c r="B137" s="7" t="s">
        <v>6718</v>
      </c>
      <c r="C137" s="7" t="s">
        <v>174</v>
      </c>
      <c r="E137" s="7"/>
      <c r="F137" s="7"/>
      <c r="G137" s="7"/>
      <c r="I137" s="7"/>
      <c r="J137" s="7"/>
      <c r="K137" s="7"/>
      <c r="M137" s="7"/>
      <c r="N137" s="7"/>
      <c r="O137" s="7"/>
      <c r="Q137" s="270"/>
      <c r="R137" s="270"/>
      <c r="S137" s="270"/>
    </row>
    <row r="138" spans="1:19" x14ac:dyDescent="0.3">
      <c r="A138" s="7">
        <v>136</v>
      </c>
      <c r="B138" s="7" t="s">
        <v>6719</v>
      </c>
      <c r="C138" s="7" t="s">
        <v>174</v>
      </c>
      <c r="E138" s="7"/>
      <c r="F138" s="7"/>
      <c r="G138" s="7"/>
      <c r="I138" s="7"/>
      <c r="J138" s="7"/>
      <c r="K138" s="7"/>
      <c r="M138" s="7"/>
      <c r="N138" s="7"/>
      <c r="O138" s="7"/>
      <c r="Q138" s="270"/>
      <c r="R138" s="270"/>
      <c r="S138" s="270"/>
    </row>
    <row r="139" spans="1:19" x14ac:dyDescent="0.3">
      <c r="A139" s="7">
        <v>137</v>
      </c>
      <c r="B139" s="7" t="s">
        <v>6720</v>
      </c>
      <c r="C139" s="7" t="s">
        <v>174</v>
      </c>
      <c r="E139" s="7"/>
      <c r="F139" s="7"/>
      <c r="G139" s="7"/>
      <c r="I139" s="7"/>
      <c r="J139" s="7"/>
      <c r="K139" s="7"/>
      <c r="M139" s="7"/>
      <c r="N139" s="7"/>
      <c r="O139" s="7"/>
      <c r="Q139" s="270"/>
      <c r="R139" s="270"/>
      <c r="S139" s="270"/>
    </row>
    <row r="140" spans="1:19" x14ac:dyDescent="0.3">
      <c r="A140" s="7">
        <v>138</v>
      </c>
      <c r="B140" s="7" t="s">
        <v>6721</v>
      </c>
      <c r="C140" s="7" t="s">
        <v>174</v>
      </c>
      <c r="E140" s="7"/>
      <c r="F140" s="7"/>
      <c r="G140" s="7"/>
      <c r="I140" s="7"/>
      <c r="J140" s="7"/>
      <c r="K140" s="7"/>
      <c r="M140" s="7"/>
      <c r="N140" s="7"/>
      <c r="O140" s="7"/>
      <c r="Q140" s="270"/>
      <c r="R140" s="270"/>
      <c r="S140" s="270"/>
    </row>
    <row r="141" spans="1:19" x14ac:dyDescent="0.3">
      <c r="A141" s="7">
        <v>139</v>
      </c>
      <c r="B141" s="7" t="s">
        <v>6722</v>
      </c>
      <c r="C141" s="7" t="s">
        <v>174</v>
      </c>
      <c r="E141" s="7"/>
      <c r="F141" s="7"/>
      <c r="G141" s="7"/>
      <c r="I141" s="7"/>
      <c r="J141" s="7"/>
      <c r="K141" s="7"/>
      <c r="M141" s="7"/>
      <c r="N141" s="7"/>
      <c r="O141" s="7"/>
      <c r="Q141" s="270"/>
      <c r="R141" s="270"/>
      <c r="S141" s="270"/>
    </row>
    <row r="142" spans="1:19" x14ac:dyDescent="0.3">
      <c r="A142" s="7">
        <v>140</v>
      </c>
      <c r="B142" s="7" t="s">
        <v>6723</v>
      </c>
      <c r="C142" s="7" t="s">
        <v>174</v>
      </c>
      <c r="E142" s="7"/>
      <c r="F142" s="7"/>
      <c r="G142" s="7"/>
      <c r="I142" s="7"/>
      <c r="J142" s="7"/>
      <c r="K142" s="7"/>
      <c r="M142" s="7"/>
      <c r="N142" s="7"/>
      <c r="O142" s="7"/>
      <c r="Q142" s="270"/>
      <c r="R142" s="270"/>
      <c r="S142" s="270"/>
    </row>
    <row r="143" spans="1:19" x14ac:dyDescent="0.3">
      <c r="A143" s="7">
        <v>141</v>
      </c>
      <c r="B143" s="7" t="s">
        <v>6724</v>
      </c>
      <c r="C143" s="7" t="s">
        <v>174</v>
      </c>
      <c r="E143" s="7"/>
      <c r="F143" s="7"/>
      <c r="G143" s="7"/>
      <c r="I143" s="7"/>
      <c r="J143" s="7"/>
      <c r="K143" s="7"/>
      <c r="M143" s="7"/>
      <c r="N143" s="7"/>
      <c r="O143" s="7"/>
      <c r="Q143" s="270"/>
      <c r="R143" s="270"/>
      <c r="S143" s="270"/>
    </row>
    <row r="144" spans="1:19" x14ac:dyDescent="0.3">
      <c r="A144" s="7">
        <v>142</v>
      </c>
      <c r="B144" s="7" t="s">
        <v>6725</v>
      </c>
      <c r="C144" s="7" t="s">
        <v>174</v>
      </c>
      <c r="E144" s="7"/>
      <c r="F144" s="7"/>
      <c r="G144" s="7"/>
      <c r="I144" s="7"/>
      <c r="J144" s="7"/>
      <c r="K144" s="7"/>
      <c r="M144" s="7"/>
      <c r="N144" s="7"/>
      <c r="O144" s="7"/>
      <c r="Q144" s="270"/>
      <c r="R144" s="270"/>
      <c r="S144" s="270"/>
    </row>
    <row r="145" spans="1:19" x14ac:dyDescent="0.3">
      <c r="A145" s="7">
        <v>143</v>
      </c>
      <c r="B145" s="7" t="s">
        <v>6726</v>
      </c>
      <c r="C145" s="7" t="s">
        <v>174</v>
      </c>
      <c r="E145" s="7"/>
      <c r="F145" s="7"/>
      <c r="G145" s="7"/>
      <c r="I145" s="7"/>
      <c r="J145" s="7"/>
      <c r="K145" s="7"/>
      <c r="M145" s="7"/>
      <c r="N145" s="7"/>
      <c r="O145" s="7"/>
      <c r="Q145" s="270"/>
      <c r="R145" s="270"/>
      <c r="S145" s="270"/>
    </row>
    <row r="146" spans="1:19" x14ac:dyDescent="0.3">
      <c r="A146" s="7">
        <v>144</v>
      </c>
      <c r="B146" s="7" t="s">
        <v>6727</v>
      </c>
      <c r="C146" s="7" t="s">
        <v>174</v>
      </c>
      <c r="E146" s="7"/>
      <c r="F146" s="7"/>
      <c r="G146" s="7"/>
      <c r="I146" s="7"/>
      <c r="J146" s="7"/>
      <c r="K146" s="7"/>
      <c r="M146" s="7"/>
      <c r="N146" s="7"/>
      <c r="O146" s="7"/>
      <c r="Q146" s="270"/>
      <c r="R146" s="270"/>
      <c r="S146" s="270"/>
    </row>
    <row r="147" spans="1:19" x14ac:dyDescent="0.3">
      <c r="A147" s="7">
        <v>145</v>
      </c>
      <c r="B147" s="7" t="s">
        <v>6728</v>
      </c>
      <c r="C147" s="7" t="s">
        <v>174</v>
      </c>
      <c r="E147" s="7"/>
      <c r="F147" s="7"/>
      <c r="G147" s="7"/>
      <c r="I147" s="7"/>
      <c r="J147" s="7"/>
      <c r="K147" s="7"/>
      <c r="M147" s="7"/>
      <c r="N147" s="7"/>
      <c r="O147" s="7"/>
      <c r="Q147" s="270"/>
      <c r="R147" s="270"/>
      <c r="S147" s="270"/>
    </row>
    <row r="148" spans="1:19" x14ac:dyDescent="0.3">
      <c r="A148" s="7">
        <v>146</v>
      </c>
      <c r="B148" s="7" t="s">
        <v>6729</v>
      </c>
      <c r="C148" s="7" t="s">
        <v>174</v>
      </c>
      <c r="E148" s="7"/>
      <c r="F148" s="7"/>
      <c r="G148" s="7"/>
      <c r="I148" s="7"/>
      <c r="J148" s="7"/>
      <c r="K148" s="7"/>
      <c r="M148" s="7"/>
      <c r="N148" s="7"/>
      <c r="O148" s="7"/>
      <c r="Q148" s="270"/>
      <c r="R148" s="270"/>
      <c r="S148" s="270"/>
    </row>
    <row r="149" spans="1:19" x14ac:dyDescent="0.3">
      <c r="A149" s="7">
        <v>147</v>
      </c>
      <c r="B149" s="7" t="s">
        <v>6730</v>
      </c>
      <c r="C149" s="7" t="s">
        <v>174</v>
      </c>
      <c r="E149" s="7"/>
      <c r="F149" s="7"/>
      <c r="G149" s="7"/>
      <c r="I149" s="7"/>
      <c r="J149" s="7"/>
      <c r="K149" s="7"/>
      <c r="M149" s="7"/>
      <c r="N149" s="7"/>
      <c r="O149" s="7"/>
      <c r="Q149" s="270"/>
      <c r="R149" s="270"/>
      <c r="S149" s="270"/>
    </row>
    <row r="150" spans="1:19" x14ac:dyDescent="0.3">
      <c r="A150" s="7">
        <v>148</v>
      </c>
      <c r="B150" s="7" t="s">
        <v>6731</v>
      </c>
      <c r="C150" s="7" t="s">
        <v>174</v>
      </c>
      <c r="E150" s="7"/>
      <c r="F150" s="7"/>
      <c r="G150" s="7"/>
      <c r="I150" s="7"/>
      <c r="J150" s="7"/>
      <c r="K150" s="7"/>
      <c r="M150" s="7"/>
      <c r="N150" s="7"/>
      <c r="O150" s="7"/>
      <c r="Q150" s="270"/>
      <c r="R150" s="270"/>
      <c r="S150" s="270"/>
    </row>
    <row r="151" spans="1:19" x14ac:dyDescent="0.3">
      <c r="A151" s="7">
        <v>149</v>
      </c>
      <c r="B151" s="7" t="s">
        <v>6732</v>
      </c>
      <c r="C151" s="7" t="s">
        <v>174</v>
      </c>
      <c r="E151" s="7"/>
      <c r="F151" s="7"/>
      <c r="G151" s="7"/>
      <c r="I151" s="7"/>
      <c r="J151" s="7"/>
      <c r="K151" s="7"/>
      <c r="M151" s="7"/>
      <c r="N151" s="7"/>
      <c r="O151" s="7"/>
      <c r="Q151" s="270"/>
      <c r="R151" s="270"/>
      <c r="S151" s="270"/>
    </row>
    <row r="152" spans="1:19" x14ac:dyDescent="0.3">
      <c r="A152" s="7">
        <v>150</v>
      </c>
      <c r="B152" s="7" t="s">
        <v>6733</v>
      </c>
      <c r="C152" s="7" t="s">
        <v>174</v>
      </c>
      <c r="E152" s="7"/>
      <c r="F152" s="7"/>
      <c r="G152" s="7"/>
      <c r="I152" s="7"/>
      <c r="J152" s="7"/>
      <c r="K152" s="7"/>
      <c r="M152" s="7"/>
      <c r="N152" s="7"/>
      <c r="O152" s="7"/>
      <c r="Q152" s="270"/>
      <c r="R152" s="270"/>
      <c r="S152" s="270"/>
    </row>
    <row r="153" spans="1:19" x14ac:dyDescent="0.3">
      <c r="A153" s="7">
        <v>151</v>
      </c>
      <c r="B153" s="7" t="s">
        <v>6734</v>
      </c>
      <c r="C153" s="7" t="s">
        <v>218</v>
      </c>
      <c r="E153" s="7"/>
      <c r="F153" s="7"/>
      <c r="G153" s="7"/>
      <c r="I153" s="7"/>
      <c r="J153" s="7"/>
      <c r="K153" s="7"/>
      <c r="M153" s="7"/>
      <c r="N153" s="7"/>
      <c r="O153" s="7"/>
      <c r="Q153" s="270"/>
      <c r="R153" s="270"/>
      <c r="S153" s="270"/>
    </row>
    <row r="154" spans="1:19" x14ac:dyDescent="0.3">
      <c r="A154" s="7">
        <v>152</v>
      </c>
      <c r="B154" s="7" t="s">
        <v>6735</v>
      </c>
      <c r="C154" s="7" t="s">
        <v>218</v>
      </c>
      <c r="E154" s="7"/>
      <c r="F154" s="7"/>
      <c r="G154" s="7"/>
      <c r="I154" s="7"/>
      <c r="J154" s="7"/>
      <c r="K154" s="7"/>
      <c r="M154" s="7"/>
      <c r="N154" s="7"/>
      <c r="O154" s="7"/>
      <c r="Q154" s="270"/>
      <c r="R154" s="270"/>
      <c r="S154" s="270"/>
    </row>
    <row r="155" spans="1:19" x14ac:dyDescent="0.3">
      <c r="A155" s="7">
        <v>153</v>
      </c>
      <c r="B155" s="7" t="s">
        <v>6736</v>
      </c>
      <c r="C155" s="7" t="s">
        <v>218</v>
      </c>
      <c r="E155" s="7"/>
      <c r="F155" s="7"/>
      <c r="G155" s="7"/>
      <c r="I155" s="7"/>
      <c r="J155" s="7"/>
      <c r="K155" s="7"/>
      <c r="M155" s="7"/>
      <c r="N155" s="7"/>
      <c r="O155" s="7"/>
      <c r="Q155" s="270"/>
      <c r="R155" s="270"/>
      <c r="S155" s="270"/>
    </row>
    <row r="156" spans="1:19" x14ac:dyDescent="0.3">
      <c r="A156" s="7">
        <v>154</v>
      </c>
      <c r="B156" s="7" t="s">
        <v>6737</v>
      </c>
      <c r="C156" s="7" t="s">
        <v>218</v>
      </c>
      <c r="E156" s="7"/>
      <c r="F156" s="7"/>
      <c r="G156" s="7"/>
      <c r="I156" s="7"/>
      <c r="J156" s="7"/>
      <c r="K156" s="7"/>
      <c r="M156" s="7"/>
      <c r="N156" s="7"/>
      <c r="O156" s="7"/>
      <c r="Q156" s="270"/>
      <c r="R156" s="270"/>
      <c r="S156" s="270"/>
    </row>
    <row r="157" spans="1:19" x14ac:dyDescent="0.3">
      <c r="A157" s="7">
        <v>155</v>
      </c>
      <c r="B157" s="7" t="s">
        <v>6738</v>
      </c>
      <c r="C157" s="7" t="s">
        <v>218</v>
      </c>
      <c r="E157" s="7"/>
      <c r="F157" s="7"/>
      <c r="G157" s="7"/>
      <c r="I157" s="7"/>
      <c r="J157" s="7"/>
      <c r="K157" s="7"/>
      <c r="M157" s="7"/>
      <c r="N157" s="7"/>
      <c r="O157" s="7"/>
      <c r="Q157" s="270"/>
      <c r="R157" s="270"/>
      <c r="S157" s="270"/>
    </row>
    <row r="158" spans="1:19" x14ac:dyDescent="0.3">
      <c r="A158" s="7">
        <v>156</v>
      </c>
      <c r="B158" s="7" t="s">
        <v>6739</v>
      </c>
      <c r="C158" s="7" t="s">
        <v>218</v>
      </c>
      <c r="E158" s="7"/>
      <c r="F158" s="7"/>
      <c r="G158" s="7"/>
      <c r="I158" s="7"/>
      <c r="J158" s="7"/>
      <c r="K158" s="7"/>
      <c r="M158" s="7"/>
      <c r="N158" s="7"/>
      <c r="O158" s="7"/>
      <c r="Q158" s="270"/>
      <c r="R158" s="270"/>
      <c r="S158" s="270"/>
    </row>
    <row r="159" spans="1:19" x14ac:dyDescent="0.3">
      <c r="A159" s="7">
        <v>157</v>
      </c>
      <c r="B159" s="7" t="s">
        <v>6740</v>
      </c>
      <c r="C159" s="7" t="s">
        <v>35</v>
      </c>
      <c r="E159" s="7"/>
      <c r="F159" s="7"/>
      <c r="G159" s="7"/>
      <c r="I159" s="7"/>
      <c r="J159" s="7"/>
      <c r="K159" s="7"/>
      <c r="M159" s="7"/>
      <c r="N159" s="7"/>
      <c r="O159" s="7"/>
      <c r="Q159" s="270"/>
      <c r="R159" s="270"/>
      <c r="S159" s="270"/>
    </row>
    <row r="160" spans="1:19" x14ac:dyDescent="0.3">
      <c r="A160" s="7">
        <v>158</v>
      </c>
      <c r="B160" s="7" t="s">
        <v>6741</v>
      </c>
      <c r="C160" s="7" t="s">
        <v>35</v>
      </c>
      <c r="E160" s="7"/>
      <c r="F160" s="7"/>
      <c r="G160" s="7"/>
      <c r="I160" s="7"/>
      <c r="J160" s="7"/>
      <c r="K160" s="7"/>
      <c r="M160" s="7"/>
      <c r="N160" s="7"/>
      <c r="O160" s="7"/>
      <c r="Q160" s="270"/>
      <c r="R160" s="270"/>
      <c r="S160" s="270"/>
    </row>
    <row r="161" spans="1:19" x14ac:dyDescent="0.3">
      <c r="A161" s="7">
        <v>159</v>
      </c>
      <c r="B161" s="7" t="s">
        <v>6742</v>
      </c>
      <c r="C161" s="7" t="s">
        <v>35</v>
      </c>
      <c r="E161" s="7"/>
      <c r="F161" s="7"/>
      <c r="G161" s="7"/>
      <c r="I161" s="7"/>
      <c r="J161" s="7"/>
      <c r="K161" s="7"/>
      <c r="M161" s="7"/>
      <c r="N161" s="7"/>
      <c r="O161" s="7"/>
      <c r="Q161" s="270"/>
      <c r="R161" s="270"/>
      <c r="S161" s="270"/>
    </row>
    <row r="162" spans="1:19" x14ac:dyDescent="0.3">
      <c r="A162" s="7">
        <v>160</v>
      </c>
      <c r="B162" s="7" t="s">
        <v>6743</v>
      </c>
      <c r="C162" s="7" t="s">
        <v>35</v>
      </c>
      <c r="E162" s="7"/>
      <c r="F162" s="7"/>
      <c r="G162" s="7"/>
      <c r="I162" s="7"/>
      <c r="J162" s="7"/>
      <c r="K162" s="7"/>
      <c r="M162" s="7"/>
      <c r="N162" s="7"/>
      <c r="O162" s="7"/>
      <c r="Q162" s="270"/>
      <c r="R162" s="270"/>
      <c r="S162" s="270"/>
    </row>
    <row r="163" spans="1:19" x14ac:dyDescent="0.3">
      <c r="A163" s="7">
        <v>161</v>
      </c>
      <c r="B163" s="7" t="s">
        <v>6744</v>
      </c>
      <c r="C163" s="7" t="s">
        <v>35</v>
      </c>
      <c r="E163" s="7"/>
      <c r="F163" s="7"/>
      <c r="G163" s="7"/>
      <c r="I163" s="7"/>
      <c r="J163" s="7"/>
      <c r="K163" s="7"/>
      <c r="M163" s="7"/>
      <c r="N163" s="7"/>
      <c r="O163" s="7"/>
      <c r="Q163" s="270"/>
      <c r="R163" s="270"/>
      <c r="S163" s="270"/>
    </row>
    <row r="164" spans="1:19" x14ac:dyDescent="0.3">
      <c r="A164" s="7">
        <v>162</v>
      </c>
      <c r="B164" s="7" t="s">
        <v>6745</v>
      </c>
      <c r="C164" s="7" t="s">
        <v>35</v>
      </c>
      <c r="E164" s="7"/>
      <c r="F164" s="7"/>
      <c r="G164" s="7"/>
      <c r="I164" s="7"/>
      <c r="J164" s="7"/>
      <c r="K164" s="7"/>
      <c r="M164" s="7"/>
      <c r="N164" s="7"/>
      <c r="O164" s="7"/>
      <c r="Q164" s="270"/>
      <c r="R164" s="270"/>
      <c r="S164" s="270"/>
    </row>
    <row r="165" spans="1:19" x14ac:dyDescent="0.3">
      <c r="A165" s="7">
        <v>163</v>
      </c>
      <c r="B165" s="7" t="s">
        <v>6746</v>
      </c>
      <c r="C165" s="7" t="s">
        <v>35</v>
      </c>
      <c r="E165" s="7"/>
      <c r="F165" s="7"/>
      <c r="G165" s="7"/>
      <c r="I165" s="7"/>
      <c r="J165" s="7"/>
      <c r="K165" s="7"/>
      <c r="M165" s="7"/>
      <c r="N165" s="7"/>
      <c r="O165" s="7"/>
      <c r="Q165" s="270"/>
      <c r="R165" s="270"/>
      <c r="S165" s="270"/>
    </row>
    <row r="166" spans="1:19" x14ac:dyDescent="0.3">
      <c r="A166" s="7">
        <v>164</v>
      </c>
      <c r="B166" s="7" t="s">
        <v>6747</v>
      </c>
      <c r="C166" s="7" t="s">
        <v>35</v>
      </c>
      <c r="E166" s="7"/>
      <c r="F166" s="7"/>
      <c r="G166" s="7"/>
      <c r="I166" s="7"/>
      <c r="J166" s="7"/>
      <c r="K166" s="7"/>
      <c r="M166" s="7"/>
      <c r="N166" s="7"/>
      <c r="O166" s="7"/>
      <c r="Q166" s="270"/>
      <c r="R166" s="270"/>
      <c r="S166" s="270"/>
    </row>
    <row r="167" spans="1:19" x14ac:dyDescent="0.3">
      <c r="A167" s="7">
        <v>165</v>
      </c>
      <c r="B167" s="7" t="s">
        <v>6748</v>
      </c>
      <c r="C167" s="7" t="s">
        <v>35</v>
      </c>
      <c r="E167" s="7"/>
      <c r="F167" s="7"/>
      <c r="G167" s="7"/>
      <c r="I167" s="7"/>
      <c r="J167" s="7"/>
      <c r="K167" s="7"/>
      <c r="M167" s="7"/>
      <c r="N167" s="7"/>
      <c r="O167" s="7"/>
      <c r="Q167" s="270"/>
      <c r="R167" s="270"/>
      <c r="S167" s="270"/>
    </row>
    <row r="168" spans="1:19" x14ac:dyDescent="0.3">
      <c r="A168" s="7">
        <v>166</v>
      </c>
      <c r="B168" s="7" t="s">
        <v>6749</v>
      </c>
      <c r="C168" s="7" t="s">
        <v>35</v>
      </c>
      <c r="E168" s="7"/>
      <c r="F168" s="7"/>
      <c r="G168" s="7"/>
      <c r="I168" s="7"/>
      <c r="J168" s="7"/>
      <c r="K168" s="7"/>
      <c r="M168" s="7"/>
      <c r="N168" s="7"/>
      <c r="O168" s="7"/>
      <c r="Q168" s="270"/>
      <c r="R168" s="270"/>
      <c r="S168" s="270"/>
    </row>
    <row r="169" spans="1:19" x14ac:dyDescent="0.3">
      <c r="A169" s="7">
        <v>167</v>
      </c>
      <c r="B169" s="7" t="s">
        <v>6750</v>
      </c>
      <c r="C169" s="7" t="s">
        <v>35</v>
      </c>
      <c r="E169" s="7"/>
      <c r="F169" s="7"/>
      <c r="G169" s="7"/>
      <c r="I169" s="7"/>
      <c r="J169" s="7"/>
      <c r="K169" s="7"/>
      <c r="M169" s="7"/>
      <c r="N169" s="7"/>
      <c r="O169" s="7"/>
      <c r="Q169" s="270"/>
      <c r="R169" s="270"/>
      <c r="S169" s="270"/>
    </row>
    <row r="170" spans="1:19" x14ac:dyDescent="0.3">
      <c r="A170" s="7">
        <v>168</v>
      </c>
      <c r="B170" s="7" t="s">
        <v>6751</v>
      </c>
      <c r="C170" s="7" t="s">
        <v>35</v>
      </c>
      <c r="E170" s="7"/>
      <c r="F170" s="7"/>
      <c r="G170" s="7"/>
      <c r="I170" s="7"/>
      <c r="J170" s="7"/>
      <c r="K170" s="7"/>
      <c r="M170" s="7"/>
      <c r="N170" s="7"/>
      <c r="O170" s="7"/>
      <c r="Q170" s="270"/>
      <c r="R170" s="270"/>
      <c r="S170" s="270"/>
    </row>
    <row r="171" spans="1:19" x14ac:dyDescent="0.3">
      <c r="A171" s="7">
        <v>169</v>
      </c>
      <c r="B171" s="7" t="s">
        <v>6752</v>
      </c>
      <c r="C171" s="7" t="s">
        <v>35</v>
      </c>
      <c r="E171" s="7"/>
      <c r="F171" s="7"/>
      <c r="G171" s="7"/>
      <c r="I171" s="7"/>
      <c r="J171" s="7"/>
      <c r="K171" s="7"/>
      <c r="M171" s="7"/>
      <c r="N171" s="7"/>
      <c r="O171" s="7"/>
      <c r="Q171" s="270"/>
      <c r="R171" s="270"/>
      <c r="S171" s="270"/>
    </row>
    <row r="172" spans="1:19" x14ac:dyDescent="0.3">
      <c r="A172" s="7">
        <v>170</v>
      </c>
      <c r="B172" s="7" t="s">
        <v>6753</v>
      </c>
      <c r="C172" s="7" t="s">
        <v>35</v>
      </c>
      <c r="E172" s="7"/>
      <c r="F172" s="7"/>
      <c r="G172" s="7"/>
      <c r="I172" s="7"/>
      <c r="J172" s="7"/>
      <c r="K172" s="7"/>
      <c r="M172" s="7"/>
      <c r="N172" s="7"/>
      <c r="O172" s="7"/>
      <c r="Q172" s="270"/>
      <c r="R172" s="270"/>
      <c r="S172" s="270"/>
    </row>
    <row r="173" spans="1:19" x14ac:dyDescent="0.3">
      <c r="A173" s="7">
        <v>171</v>
      </c>
      <c r="B173" s="7" t="s">
        <v>6754</v>
      </c>
      <c r="C173" s="7" t="s">
        <v>35</v>
      </c>
      <c r="E173" s="7"/>
      <c r="F173" s="7"/>
      <c r="G173" s="7"/>
      <c r="I173" s="7"/>
      <c r="J173" s="7"/>
      <c r="K173" s="7"/>
      <c r="M173" s="7"/>
      <c r="N173" s="7"/>
      <c r="O173" s="7"/>
      <c r="Q173" s="270"/>
      <c r="R173" s="270"/>
      <c r="S173" s="270"/>
    </row>
    <row r="174" spans="1:19" x14ac:dyDescent="0.3">
      <c r="A174" s="7">
        <v>172</v>
      </c>
      <c r="B174" s="7" t="s">
        <v>6755</v>
      </c>
      <c r="C174" s="7" t="s">
        <v>35</v>
      </c>
      <c r="E174" s="7"/>
      <c r="F174" s="7"/>
      <c r="G174" s="7"/>
      <c r="I174" s="7"/>
      <c r="J174" s="7"/>
      <c r="K174" s="7"/>
      <c r="M174" s="7"/>
      <c r="N174" s="7"/>
      <c r="O174" s="7"/>
      <c r="Q174" s="270"/>
      <c r="R174" s="270"/>
      <c r="S174" s="270"/>
    </row>
    <row r="175" spans="1:19" x14ac:dyDescent="0.3">
      <c r="A175" s="7">
        <v>173</v>
      </c>
      <c r="B175" s="7" t="s">
        <v>6756</v>
      </c>
      <c r="C175" s="7" t="s">
        <v>35</v>
      </c>
      <c r="E175" s="7"/>
      <c r="F175" s="7"/>
      <c r="G175" s="7"/>
      <c r="I175" s="7"/>
      <c r="J175" s="7"/>
      <c r="K175" s="7"/>
      <c r="M175" s="7"/>
      <c r="N175" s="7"/>
      <c r="O175" s="7"/>
      <c r="Q175" s="270"/>
      <c r="R175" s="270"/>
      <c r="S175" s="270"/>
    </row>
    <row r="176" spans="1:19" x14ac:dyDescent="0.3">
      <c r="A176" s="7">
        <v>174</v>
      </c>
      <c r="B176" s="7" t="s">
        <v>6757</v>
      </c>
      <c r="C176" s="7" t="s">
        <v>35</v>
      </c>
      <c r="E176" s="7"/>
      <c r="F176" s="7"/>
      <c r="G176" s="7"/>
      <c r="I176" s="7"/>
      <c r="J176" s="7"/>
      <c r="K176" s="7"/>
      <c r="M176" s="7"/>
      <c r="N176" s="7"/>
      <c r="O176" s="7"/>
      <c r="Q176" s="270"/>
      <c r="R176" s="270"/>
      <c r="S176" s="270"/>
    </row>
    <row r="177" spans="1:19" x14ac:dyDescent="0.3">
      <c r="A177" s="7">
        <v>175</v>
      </c>
      <c r="B177" s="7" t="s">
        <v>6758</v>
      </c>
      <c r="C177" s="7" t="s">
        <v>35</v>
      </c>
      <c r="E177" s="7"/>
      <c r="F177" s="7"/>
      <c r="G177" s="7"/>
      <c r="I177" s="7"/>
      <c r="J177" s="7"/>
      <c r="K177" s="7"/>
      <c r="M177" s="7"/>
      <c r="N177" s="7"/>
      <c r="O177" s="7"/>
      <c r="Q177" s="270"/>
      <c r="R177" s="270"/>
      <c r="S177" s="270"/>
    </row>
    <row r="178" spans="1:19" x14ac:dyDescent="0.3">
      <c r="A178" s="7">
        <v>176</v>
      </c>
      <c r="B178" s="7" t="s">
        <v>6759</v>
      </c>
      <c r="C178" s="7" t="s">
        <v>35</v>
      </c>
      <c r="E178" s="7"/>
      <c r="F178" s="7"/>
      <c r="G178" s="7"/>
      <c r="I178" s="7"/>
      <c r="J178" s="7"/>
      <c r="K178" s="7"/>
      <c r="M178" s="7"/>
      <c r="N178" s="7"/>
      <c r="O178" s="7"/>
      <c r="Q178" s="270"/>
      <c r="R178" s="270"/>
      <c r="S178" s="270"/>
    </row>
    <row r="179" spans="1:19" x14ac:dyDescent="0.3">
      <c r="A179" s="7">
        <v>177</v>
      </c>
      <c r="B179" s="7" t="s">
        <v>6760</v>
      </c>
      <c r="C179" s="7" t="s">
        <v>35</v>
      </c>
      <c r="E179" s="7"/>
      <c r="F179" s="7"/>
      <c r="G179" s="7"/>
      <c r="I179" s="7"/>
      <c r="J179" s="7"/>
      <c r="K179" s="7"/>
      <c r="M179" s="7"/>
      <c r="N179" s="7"/>
      <c r="O179" s="7"/>
      <c r="Q179" s="270"/>
      <c r="R179" s="270"/>
      <c r="S179" s="270"/>
    </row>
    <row r="180" spans="1:19" x14ac:dyDescent="0.3">
      <c r="A180" s="7">
        <v>178</v>
      </c>
      <c r="B180" s="7" t="s">
        <v>6761</v>
      </c>
      <c r="C180" s="7" t="s">
        <v>35</v>
      </c>
      <c r="E180" s="7"/>
      <c r="F180" s="7"/>
      <c r="G180" s="7"/>
      <c r="I180" s="7"/>
      <c r="J180" s="7"/>
      <c r="K180" s="7"/>
      <c r="M180" s="7"/>
      <c r="N180" s="7"/>
      <c r="O180" s="7"/>
      <c r="Q180" s="270"/>
      <c r="R180" s="270"/>
      <c r="S180" s="270"/>
    </row>
    <row r="181" spans="1:19" x14ac:dyDescent="0.3">
      <c r="A181" s="7">
        <v>179</v>
      </c>
      <c r="B181" s="7" t="s">
        <v>6762</v>
      </c>
      <c r="C181" s="7" t="s">
        <v>35</v>
      </c>
      <c r="E181" s="7"/>
      <c r="F181" s="7"/>
      <c r="G181" s="7"/>
      <c r="I181" s="7"/>
      <c r="J181" s="7"/>
      <c r="K181" s="7"/>
      <c r="M181" s="7"/>
      <c r="N181" s="7"/>
      <c r="O181" s="7"/>
      <c r="Q181" s="270"/>
      <c r="R181" s="270"/>
      <c r="S181" s="270"/>
    </row>
    <row r="182" spans="1:19" x14ac:dyDescent="0.3">
      <c r="A182" s="7">
        <v>180</v>
      </c>
      <c r="B182" s="7" t="s">
        <v>6763</v>
      </c>
      <c r="C182" s="7" t="s">
        <v>35</v>
      </c>
      <c r="E182" s="7"/>
      <c r="F182" s="7"/>
      <c r="G182" s="7"/>
      <c r="I182" s="7"/>
      <c r="J182" s="7"/>
      <c r="K182" s="7"/>
      <c r="M182" s="7"/>
      <c r="N182" s="7"/>
      <c r="O182" s="7"/>
      <c r="Q182" s="270"/>
      <c r="R182" s="270"/>
      <c r="S182" s="270"/>
    </row>
    <row r="183" spans="1:19" x14ac:dyDescent="0.3">
      <c r="A183" s="7">
        <v>181</v>
      </c>
      <c r="B183" s="7" t="s">
        <v>6764</v>
      </c>
      <c r="C183" s="7" t="s">
        <v>35</v>
      </c>
      <c r="E183" s="7"/>
      <c r="F183" s="7"/>
      <c r="G183" s="7"/>
      <c r="I183" s="7"/>
      <c r="J183" s="7"/>
      <c r="K183" s="7"/>
      <c r="M183" s="7"/>
      <c r="N183" s="7"/>
      <c r="O183" s="7"/>
      <c r="Q183" s="270"/>
      <c r="R183" s="270"/>
      <c r="S183" s="270"/>
    </row>
    <row r="184" spans="1:19" x14ac:dyDescent="0.3">
      <c r="A184" s="7">
        <v>182</v>
      </c>
      <c r="B184" s="7" t="s">
        <v>6765</v>
      </c>
      <c r="C184" s="7" t="s">
        <v>35</v>
      </c>
      <c r="E184" s="7"/>
      <c r="F184" s="7"/>
      <c r="G184" s="7"/>
      <c r="I184" s="7"/>
      <c r="J184" s="7"/>
      <c r="K184" s="7"/>
      <c r="M184" s="7"/>
      <c r="N184" s="7"/>
      <c r="O184" s="7"/>
      <c r="Q184" s="270"/>
      <c r="R184" s="270"/>
      <c r="S184" s="270"/>
    </row>
    <row r="185" spans="1:19" x14ac:dyDescent="0.3">
      <c r="A185" s="7">
        <v>183</v>
      </c>
      <c r="B185" s="7" t="s">
        <v>6766</v>
      </c>
      <c r="C185" s="7" t="s">
        <v>35</v>
      </c>
      <c r="E185" s="7"/>
      <c r="F185" s="7"/>
      <c r="G185" s="7"/>
      <c r="I185" s="7"/>
      <c r="J185" s="7"/>
      <c r="K185" s="7"/>
      <c r="M185" s="7"/>
      <c r="N185" s="7"/>
      <c r="O185" s="7"/>
      <c r="Q185" s="270"/>
      <c r="R185" s="270"/>
      <c r="S185" s="270"/>
    </row>
    <row r="186" spans="1:19" x14ac:dyDescent="0.3">
      <c r="A186" s="7">
        <v>184</v>
      </c>
      <c r="B186" s="7" t="s">
        <v>6767</v>
      </c>
      <c r="C186" s="7" t="s">
        <v>35</v>
      </c>
      <c r="E186" s="7"/>
      <c r="F186" s="7"/>
      <c r="G186" s="7"/>
      <c r="I186" s="7"/>
      <c r="J186" s="7"/>
      <c r="K186" s="7"/>
      <c r="M186" s="7"/>
      <c r="N186" s="7"/>
      <c r="O186" s="7"/>
      <c r="Q186" s="270"/>
      <c r="R186" s="270"/>
      <c r="S186" s="270"/>
    </row>
    <row r="187" spans="1:19" x14ac:dyDescent="0.3">
      <c r="A187" s="7">
        <v>185</v>
      </c>
      <c r="B187" s="7" t="s">
        <v>6768</v>
      </c>
      <c r="C187" s="7" t="s">
        <v>35</v>
      </c>
      <c r="E187" s="7"/>
      <c r="F187" s="7"/>
      <c r="G187" s="7"/>
      <c r="I187" s="7"/>
      <c r="J187" s="7"/>
      <c r="K187" s="7"/>
      <c r="M187" s="7"/>
      <c r="N187" s="7"/>
      <c r="O187" s="7"/>
      <c r="Q187" s="270"/>
      <c r="R187" s="270"/>
      <c r="S187" s="270"/>
    </row>
    <row r="188" spans="1:19" x14ac:dyDescent="0.3">
      <c r="A188" s="7">
        <v>186</v>
      </c>
      <c r="B188" s="7" t="s">
        <v>6769</v>
      </c>
      <c r="C188" s="7" t="s">
        <v>35</v>
      </c>
      <c r="E188" s="7"/>
      <c r="F188" s="7"/>
      <c r="G188" s="7"/>
      <c r="I188" s="7"/>
      <c r="J188" s="7"/>
      <c r="K188" s="7"/>
      <c r="M188" s="7"/>
      <c r="N188" s="7"/>
      <c r="O188" s="7"/>
      <c r="Q188" s="270"/>
      <c r="R188" s="270"/>
      <c r="S188" s="270"/>
    </row>
    <row r="189" spans="1:19" x14ac:dyDescent="0.3">
      <c r="A189" s="7">
        <v>187</v>
      </c>
      <c r="B189" s="7" t="s">
        <v>6770</v>
      </c>
      <c r="C189" s="7" t="s">
        <v>35</v>
      </c>
      <c r="E189" s="7"/>
      <c r="F189" s="7"/>
      <c r="G189" s="7"/>
      <c r="I189" s="7"/>
      <c r="J189" s="7"/>
      <c r="K189" s="7"/>
      <c r="M189" s="7"/>
      <c r="N189" s="7"/>
      <c r="O189" s="7"/>
      <c r="Q189" s="270"/>
      <c r="R189" s="270"/>
      <c r="S189" s="270"/>
    </row>
    <row r="190" spans="1:19" x14ac:dyDescent="0.3">
      <c r="A190" s="7">
        <v>188</v>
      </c>
      <c r="B190" s="7" t="s">
        <v>6771</v>
      </c>
      <c r="C190" s="7" t="s">
        <v>35</v>
      </c>
      <c r="E190" s="7"/>
      <c r="F190" s="7"/>
      <c r="G190" s="7"/>
      <c r="I190" s="7"/>
      <c r="J190" s="7"/>
      <c r="K190" s="7"/>
      <c r="M190" s="7"/>
      <c r="N190" s="7"/>
      <c r="O190" s="7"/>
      <c r="Q190" s="270"/>
      <c r="R190" s="270"/>
      <c r="S190" s="270"/>
    </row>
    <row r="191" spans="1:19" x14ac:dyDescent="0.3">
      <c r="A191" s="7">
        <v>189</v>
      </c>
      <c r="B191" s="7" t="s">
        <v>6772</v>
      </c>
      <c r="C191" s="7" t="s">
        <v>35</v>
      </c>
      <c r="E191" s="7"/>
      <c r="F191" s="7"/>
      <c r="G191" s="7"/>
      <c r="I191" s="7"/>
      <c r="J191" s="7"/>
      <c r="K191" s="7"/>
      <c r="M191" s="7"/>
      <c r="N191" s="7"/>
      <c r="O191" s="7"/>
      <c r="Q191" s="270"/>
      <c r="R191" s="270"/>
      <c r="S191" s="270"/>
    </row>
    <row r="192" spans="1:19" x14ac:dyDescent="0.3">
      <c r="A192" s="7">
        <v>190</v>
      </c>
      <c r="B192" s="7" t="s">
        <v>6773</v>
      </c>
      <c r="C192" s="7" t="s">
        <v>35</v>
      </c>
      <c r="E192" s="7"/>
      <c r="F192" s="7"/>
      <c r="G192" s="7"/>
      <c r="I192" s="7"/>
      <c r="J192" s="7"/>
      <c r="K192" s="7"/>
      <c r="M192" s="7"/>
      <c r="N192" s="7"/>
      <c r="O192" s="7"/>
      <c r="Q192" s="270"/>
      <c r="R192" s="270"/>
      <c r="S192" s="270"/>
    </row>
    <row r="193" spans="1:19" x14ac:dyDescent="0.3">
      <c r="A193" s="7">
        <v>191</v>
      </c>
      <c r="B193" s="7" t="s">
        <v>6774</v>
      </c>
      <c r="C193" s="7" t="s">
        <v>35</v>
      </c>
      <c r="E193" s="7"/>
      <c r="F193" s="7"/>
      <c r="G193" s="7"/>
      <c r="I193" s="7"/>
      <c r="J193" s="7"/>
      <c r="K193" s="7"/>
      <c r="M193" s="7"/>
      <c r="N193" s="7"/>
      <c r="O193" s="7"/>
      <c r="Q193" s="270"/>
      <c r="R193" s="270"/>
      <c r="S193" s="270"/>
    </row>
    <row r="194" spans="1:19" x14ac:dyDescent="0.3">
      <c r="A194" s="7">
        <v>192</v>
      </c>
      <c r="B194" s="7" t="s">
        <v>6775</v>
      </c>
      <c r="C194" s="7" t="s">
        <v>35</v>
      </c>
      <c r="E194" s="7"/>
      <c r="F194" s="7"/>
      <c r="G194" s="7"/>
      <c r="I194" s="7"/>
      <c r="J194" s="7"/>
      <c r="K194" s="7"/>
      <c r="M194" s="7"/>
      <c r="N194" s="7"/>
      <c r="O194" s="7"/>
      <c r="Q194" s="270"/>
      <c r="R194" s="270"/>
      <c r="S194" s="270"/>
    </row>
    <row r="195" spans="1:19" x14ac:dyDescent="0.3">
      <c r="A195" s="7">
        <v>193</v>
      </c>
      <c r="B195" s="7" t="s">
        <v>6776</v>
      </c>
      <c r="C195" s="7" t="s">
        <v>35</v>
      </c>
      <c r="E195" s="7"/>
      <c r="F195" s="7"/>
      <c r="G195" s="7"/>
      <c r="I195" s="7"/>
      <c r="J195" s="7"/>
      <c r="K195" s="7"/>
      <c r="M195" s="7"/>
      <c r="N195" s="7"/>
      <c r="O195" s="7"/>
      <c r="Q195" s="270"/>
      <c r="R195" s="270"/>
      <c r="S195" s="270"/>
    </row>
    <row r="196" spans="1:19" x14ac:dyDescent="0.3">
      <c r="A196" s="7">
        <v>194</v>
      </c>
      <c r="B196" s="7" t="s">
        <v>6777</v>
      </c>
      <c r="C196" s="7" t="s">
        <v>1452</v>
      </c>
      <c r="E196" s="7"/>
      <c r="F196" s="7"/>
      <c r="G196" s="7"/>
      <c r="I196" s="7"/>
      <c r="J196" s="7"/>
      <c r="K196" s="7"/>
      <c r="M196" s="7"/>
      <c r="N196" s="7"/>
      <c r="O196" s="7"/>
      <c r="Q196" s="270"/>
      <c r="R196" s="270"/>
      <c r="S196" s="270"/>
    </row>
    <row r="197" spans="1:19" x14ac:dyDescent="0.3">
      <c r="A197" s="7">
        <v>195</v>
      </c>
      <c r="B197" s="7" t="s">
        <v>6778</v>
      </c>
      <c r="C197" s="7" t="s">
        <v>1452</v>
      </c>
      <c r="E197" s="7"/>
      <c r="F197" s="7"/>
      <c r="G197" s="7"/>
      <c r="I197" s="7"/>
      <c r="J197" s="7"/>
      <c r="K197" s="7"/>
      <c r="M197" s="7"/>
      <c r="N197" s="7"/>
      <c r="O197" s="7"/>
      <c r="Q197" s="270"/>
      <c r="R197" s="270"/>
      <c r="S197" s="270"/>
    </row>
    <row r="198" spans="1:19" x14ac:dyDescent="0.3">
      <c r="A198" s="7">
        <v>196</v>
      </c>
      <c r="B198" s="7" t="s">
        <v>6779</v>
      </c>
      <c r="C198" s="7" t="s">
        <v>1452</v>
      </c>
      <c r="E198" s="7"/>
      <c r="F198" s="7"/>
      <c r="G198" s="7"/>
      <c r="I198" s="7"/>
      <c r="J198" s="7"/>
      <c r="K198" s="7"/>
      <c r="M198" s="7"/>
      <c r="N198" s="7"/>
      <c r="O198" s="7"/>
      <c r="Q198" s="270"/>
      <c r="R198" s="270"/>
      <c r="S198" s="270"/>
    </row>
    <row r="199" spans="1:19" x14ac:dyDescent="0.3">
      <c r="A199" s="7">
        <v>197</v>
      </c>
      <c r="B199" s="7" t="s">
        <v>6780</v>
      </c>
      <c r="C199" s="7" t="s">
        <v>602</v>
      </c>
      <c r="E199" s="7"/>
      <c r="F199" s="7"/>
      <c r="G199" s="7"/>
      <c r="I199" s="7"/>
      <c r="J199" s="7"/>
      <c r="K199" s="7"/>
      <c r="M199" s="7"/>
      <c r="N199" s="7"/>
      <c r="O199" s="7"/>
      <c r="Q199" s="270"/>
      <c r="R199" s="270"/>
      <c r="S199" s="270"/>
    </row>
    <row r="200" spans="1:19" x14ac:dyDescent="0.3">
      <c r="A200" s="7">
        <v>198</v>
      </c>
      <c r="B200" s="7" t="s">
        <v>6781</v>
      </c>
      <c r="C200" s="7" t="s">
        <v>602</v>
      </c>
      <c r="E200" s="7"/>
      <c r="F200" s="7"/>
      <c r="G200" s="7"/>
      <c r="I200" s="7"/>
      <c r="J200" s="7"/>
      <c r="K200" s="7"/>
      <c r="M200" s="7"/>
      <c r="N200" s="7"/>
      <c r="O200" s="7"/>
      <c r="Q200" s="270"/>
      <c r="R200" s="270"/>
      <c r="S200" s="270"/>
    </row>
    <row r="201" spans="1:19" x14ac:dyDescent="0.3">
      <c r="A201" s="7">
        <v>199</v>
      </c>
      <c r="B201" s="7" t="s">
        <v>6937</v>
      </c>
      <c r="C201" s="7" t="s">
        <v>4249</v>
      </c>
      <c r="E201" s="7"/>
      <c r="F201" s="7"/>
      <c r="G201" s="7"/>
      <c r="I201" s="7"/>
      <c r="J201" s="7"/>
      <c r="K201" s="7"/>
      <c r="M201" s="7"/>
      <c r="N201" s="7"/>
      <c r="O201" s="7"/>
      <c r="Q201" s="270"/>
      <c r="R201" s="270"/>
      <c r="S201" s="270"/>
    </row>
    <row r="202" spans="1:19" x14ac:dyDescent="0.3">
      <c r="A202" s="7">
        <v>200</v>
      </c>
      <c r="B202" s="7" t="s">
        <v>6938</v>
      </c>
      <c r="C202" s="7" t="s">
        <v>4249</v>
      </c>
      <c r="E202" s="7"/>
      <c r="F202" s="7"/>
      <c r="G202" s="7"/>
      <c r="I202" s="7"/>
      <c r="J202" s="7"/>
      <c r="K202" s="7"/>
      <c r="M202" s="7"/>
      <c r="N202" s="7"/>
      <c r="O202" s="7"/>
      <c r="Q202" s="270"/>
      <c r="R202" s="270"/>
      <c r="S202" s="270"/>
    </row>
    <row r="203" spans="1:19" x14ac:dyDescent="0.3">
      <c r="A203" s="7">
        <v>201</v>
      </c>
      <c r="B203" s="7" t="s">
        <v>6782</v>
      </c>
      <c r="C203" s="7" t="s">
        <v>4249</v>
      </c>
      <c r="E203" s="7"/>
      <c r="F203" s="7"/>
      <c r="G203" s="7"/>
      <c r="I203" s="7"/>
      <c r="J203" s="7"/>
      <c r="K203" s="7"/>
      <c r="M203" s="7"/>
      <c r="N203" s="7"/>
      <c r="O203" s="7"/>
      <c r="Q203" s="270"/>
      <c r="R203" s="270"/>
      <c r="S203" s="270"/>
    </row>
    <row r="204" spans="1:19" x14ac:dyDescent="0.3">
      <c r="A204" s="7">
        <v>202</v>
      </c>
      <c r="B204" s="7" t="s">
        <v>6783</v>
      </c>
      <c r="C204" s="7" t="s">
        <v>4249</v>
      </c>
      <c r="E204" s="7"/>
      <c r="F204" s="7"/>
      <c r="G204" s="7"/>
      <c r="I204" s="7"/>
      <c r="J204" s="7"/>
      <c r="K204" s="7"/>
      <c r="M204" s="7"/>
      <c r="N204" s="7"/>
      <c r="O204" s="7"/>
      <c r="Q204" s="270"/>
      <c r="R204" s="270"/>
      <c r="S204" s="270"/>
    </row>
    <row r="205" spans="1:19" x14ac:dyDescent="0.3">
      <c r="A205" s="7">
        <v>203</v>
      </c>
      <c r="B205" s="7" t="s">
        <v>6784</v>
      </c>
      <c r="C205" s="7" t="s">
        <v>4249</v>
      </c>
      <c r="E205" s="7"/>
      <c r="F205" s="7"/>
      <c r="G205" s="7"/>
      <c r="I205" s="7"/>
      <c r="J205" s="7"/>
      <c r="K205" s="7"/>
      <c r="M205" s="7"/>
      <c r="N205" s="7"/>
      <c r="O205" s="7"/>
      <c r="Q205" s="270"/>
      <c r="R205" s="270"/>
      <c r="S205" s="270"/>
    </row>
    <row r="206" spans="1:19" x14ac:dyDescent="0.3">
      <c r="A206" s="7">
        <v>204</v>
      </c>
      <c r="B206" s="7" t="s">
        <v>6785</v>
      </c>
      <c r="C206" s="7" t="s">
        <v>4249</v>
      </c>
      <c r="E206" s="7"/>
      <c r="F206" s="7"/>
      <c r="G206" s="7"/>
      <c r="I206" s="7"/>
      <c r="J206" s="7"/>
      <c r="K206" s="7"/>
      <c r="M206" s="7"/>
      <c r="N206" s="7"/>
      <c r="O206" s="7"/>
      <c r="Q206" s="270"/>
      <c r="R206" s="270"/>
      <c r="S206" s="270"/>
    </row>
    <row r="207" spans="1:19" x14ac:dyDescent="0.3">
      <c r="A207" s="7">
        <v>205</v>
      </c>
      <c r="B207" s="7" t="s">
        <v>6786</v>
      </c>
      <c r="C207" s="7" t="s">
        <v>4249</v>
      </c>
      <c r="E207" s="7"/>
      <c r="F207" s="7"/>
      <c r="G207" s="7"/>
      <c r="I207" s="7"/>
      <c r="J207" s="7"/>
      <c r="K207" s="7"/>
      <c r="M207" s="7"/>
      <c r="N207" s="7"/>
      <c r="O207" s="7"/>
      <c r="Q207" s="270"/>
      <c r="R207" s="270"/>
      <c r="S207" s="270"/>
    </row>
    <row r="208" spans="1:19" x14ac:dyDescent="0.3">
      <c r="A208" s="7">
        <v>206</v>
      </c>
      <c r="B208" s="7" t="s">
        <v>6787</v>
      </c>
      <c r="C208" s="7" t="s">
        <v>54</v>
      </c>
      <c r="E208" s="7"/>
      <c r="F208" s="7"/>
      <c r="G208" s="7"/>
      <c r="I208" s="7"/>
      <c r="J208" s="7"/>
      <c r="K208" s="7"/>
      <c r="M208" s="7"/>
      <c r="N208" s="7"/>
      <c r="O208" s="7"/>
      <c r="Q208" s="270"/>
      <c r="R208" s="270"/>
      <c r="S208" s="270"/>
    </row>
    <row r="209" spans="1:19" x14ac:dyDescent="0.3">
      <c r="A209" s="7">
        <v>207</v>
      </c>
      <c r="B209" s="7" t="s">
        <v>6788</v>
      </c>
      <c r="C209" s="7" t="s">
        <v>54</v>
      </c>
      <c r="E209" s="7"/>
      <c r="F209" s="7"/>
      <c r="G209" s="7"/>
      <c r="I209" s="7"/>
      <c r="J209" s="7"/>
      <c r="K209" s="7"/>
      <c r="M209" s="7"/>
      <c r="N209" s="7"/>
      <c r="O209" s="7"/>
      <c r="Q209" s="270"/>
      <c r="R209" s="270"/>
      <c r="S209" s="270"/>
    </row>
    <row r="210" spans="1:19" x14ac:dyDescent="0.3">
      <c r="A210" s="7">
        <v>208</v>
      </c>
      <c r="B210" s="7" t="s">
        <v>6789</v>
      </c>
      <c r="C210" s="7" t="s">
        <v>54</v>
      </c>
      <c r="E210" s="7"/>
      <c r="F210" s="7"/>
      <c r="G210" s="7"/>
      <c r="I210" s="7"/>
      <c r="J210" s="7"/>
      <c r="K210" s="7"/>
      <c r="M210" s="7"/>
      <c r="N210" s="7"/>
      <c r="O210" s="7"/>
      <c r="Q210" s="270"/>
      <c r="R210" s="270"/>
      <c r="S210" s="270"/>
    </row>
    <row r="211" spans="1:19" x14ac:dyDescent="0.3">
      <c r="A211" s="7">
        <v>209</v>
      </c>
      <c r="B211" s="7" t="s">
        <v>6790</v>
      </c>
      <c r="C211" s="7" t="s">
        <v>54</v>
      </c>
      <c r="E211" s="7"/>
      <c r="F211" s="7"/>
      <c r="G211" s="7"/>
      <c r="I211" s="7"/>
      <c r="J211" s="7"/>
      <c r="K211" s="7"/>
      <c r="M211" s="7"/>
      <c r="N211" s="7"/>
      <c r="O211" s="7"/>
      <c r="Q211" s="270"/>
      <c r="R211" s="270"/>
      <c r="S211" s="270"/>
    </row>
    <row r="212" spans="1:19" x14ac:dyDescent="0.3">
      <c r="A212" s="7">
        <v>210</v>
      </c>
      <c r="B212" s="7" t="s">
        <v>6791</v>
      </c>
      <c r="C212" s="7" t="s">
        <v>54</v>
      </c>
      <c r="E212" s="7"/>
      <c r="F212" s="7"/>
      <c r="G212" s="7"/>
      <c r="I212" s="7"/>
      <c r="J212" s="7"/>
      <c r="K212" s="7"/>
      <c r="M212" s="7"/>
      <c r="N212" s="7"/>
      <c r="O212" s="7"/>
      <c r="Q212" s="270"/>
      <c r="R212" s="270"/>
      <c r="S212" s="270"/>
    </row>
    <row r="213" spans="1:19" x14ac:dyDescent="0.3">
      <c r="A213" s="7">
        <v>211</v>
      </c>
      <c r="B213" s="7" t="s">
        <v>6792</v>
      </c>
      <c r="C213" s="7" t="s">
        <v>54</v>
      </c>
      <c r="E213" s="7"/>
      <c r="F213" s="7"/>
      <c r="G213" s="7"/>
      <c r="I213" s="7"/>
      <c r="J213" s="7"/>
      <c r="K213" s="7"/>
      <c r="M213" s="7"/>
      <c r="N213" s="7"/>
      <c r="O213" s="7"/>
      <c r="Q213" s="270"/>
      <c r="R213" s="270"/>
      <c r="S213" s="270"/>
    </row>
    <row r="214" spans="1:19" x14ac:dyDescent="0.3">
      <c r="A214" s="7">
        <v>212</v>
      </c>
      <c r="B214" s="7" t="s">
        <v>6793</v>
      </c>
      <c r="C214" s="7" t="s">
        <v>54</v>
      </c>
      <c r="E214" s="7"/>
      <c r="F214" s="7"/>
      <c r="G214" s="7"/>
      <c r="I214" s="7"/>
      <c r="J214" s="7"/>
      <c r="K214" s="7"/>
      <c r="M214" s="7"/>
      <c r="N214" s="7"/>
      <c r="O214" s="7"/>
      <c r="Q214" s="270"/>
      <c r="R214" s="270"/>
      <c r="S214" s="270"/>
    </row>
    <row r="215" spans="1:19" x14ac:dyDescent="0.3">
      <c r="A215" s="7">
        <v>213</v>
      </c>
      <c r="B215" s="7" t="s">
        <v>6794</v>
      </c>
      <c r="C215" s="7" t="s">
        <v>54</v>
      </c>
      <c r="E215" s="7"/>
      <c r="F215" s="7"/>
      <c r="G215" s="7"/>
      <c r="I215" s="7"/>
      <c r="J215" s="7"/>
      <c r="K215" s="7"/>
      <c r="M215" s="7"/>
      <c r="N215" s="7"/>
      <c r="O215" s="7"/>
      <c r="Q215" s="270"/>
      <c r="R215" s="270"/>
      <c r="S215" s="270"/>
    </row>
    <row r="216" spans="1:19" x14ac:dyDescent="0.3">
      <c r="A216" s="7">
        <v>214</v>
      </c>
      <c r="B216" s="7" t="s">
        <v>6795</v>
      </c>
      <c r="C216" s="7" t="s">
        <v>54</v>
      </c>
      <c r="E216" s="7"/>
      <c r="F216" s="7"/>
      <c r="G216" s="7"/>
      <c r="I216" s="7"/>
      <c r="J216" s="7"/>
      <c r="K216" s="7"/>
      <c r="M216" s="7"/>
      <c r="N216" s="7"/>
      <c r="O216" s="7"/>
      <c r="Q216" s="270"/>
      <c r="R216" s="270"/>
      <c r="S216" s="270"/>
    </row>
    <row r="217" spans="1:19" x14ac:dyDescent="0.3">
      <c r="A217" s="7">
        <v>215</v>
      </c>
      <c r="B217" s="7" t="s">
        <v>6796</v>
      </c>
      <c r="C217" s="7" t="s">
        <v>434</v>
      </c>
      <c r="E217" s="7"/>
      <c r="F217" s="7"/>
      <c r="G217" s="7"/>
      <c r="I217" s="7"/>
      <c r="J217" s="7"/>
      <c r="K217" s="7"/>
      <c r="M217" s="7"/>
      <c r="N217" s="7"/>
      <c r="O217" s="7"/>
      <c r="Q217" s="270"/>
      <c r="R217" s="270"/>
      <c r="S217" s="270"/>
    </row>
    <row r="218" spans="1:19" x14ac:dyDescent="0.3">
      <c r="A218" s="7">
        <v>216</v>
      </c>
      <c r="B218" s="7" t="s">
        <v>6797</v>
      </c>
      <c r="C218" s="7" t="s">
        <v>434</v>
      </c>
      <c r="E218" s="7"/>
      <c r="F218" s="7"/>
      <c r="G218" s="7"/>
      <c r="I218" s="7"/>
      <c r="J218" s="7"/>
      <c r="K218" s="7"/>
      <c r="M218" s="7"/>
      <c r="N218" s="7"/>
      <c r="O218" s="7"/>
      <c r="Q218" s="270"/>
      <c r="R218" s="270"/>
      <c r="S218" s="270"/>
    </row>
    <row r="219" spans="1:19" x14ac:dyDescent="0.3">
      <c r="A219" s="7">
        <v>217</v>
      </c>
      <c r="B219" s="7" t="s">
        <v>6798</v>
      </c>
      <c r="C219" s="7" t="s">
        <v>434</v>
      </c>
      <c r="E219" s="7"/>
      <c r="F219" s="7"/>
      <c r="G219" s="7"/>
      <c r="I219" s="7"/>
      <c r="J219" s="7"/>
      <c r="K219" s="7"/>
      <c r="M219" s="7"/>
      <c r="N219" s="7"/>
      <c r="O219" s="7"/>
      <c r="Q219" s="270"/>
      <c r="R219" s="270"/>
      <c r="S219" s="270"/>
    </row>
    <row r="220" spans="1:19" x14ac:dyDescent="0.3">
      <c r="A220" s="7">
        <v>218</v>
      </c>
      <c r="B220" s="7" t="s">
        <v>6799</v>
      </c>
      <c r="C220" s="7" t="s">
        <v>434</v>
      </c>
      <c r="E220" s="7"/>
      <c r="F220" s="7"/>
      <c r="G220" s="7"/>
      <c r="I220" s="7"/>
      <c r="J220" s="7"/>
      <c r="K220" s="7"/>
      <c r="M220" s="7"/>
      <c r="N220" s="7"/>
      <c r="O220" s="7"/>
      <c r="Q220" s="270"/>
      <c r="R220" s="270"/>
      <c r="S220" s="270"/>
    </row>
    <row r="221" spans="1:19" x14ac:dyDescent="0.3">
      <c r="A221" s="7">
        <v>219</v>
      </c>
      <c r="B221" s="7" t="s">
        <v>6800</v>
      </c>
      <c r="C221" s="7" t="s">
        <v>434</v>
      </c>
      <c r="E221" s="7"/>
      <c r="F221" s="7"/>
      <c r="G221" s="7"/>
      <c r="I221" s="7"/>
      <c r="J221" s="7"/>
      <c r="K221" s="7"/>
      <c r="M221" s="7"/>
      <c r="N221" s="7"/>
      <c r="O221" s="7"/>
      <c r="Q221" s="270"/>
      <c r="R221" s="270"/>
      <c r="S221" s="270"/>
    </row>
    <row r="222" spans="1:19" x14ac:dyDescent="0.3">
      <c r="A222" s="7">
        <v>220</v>
      </c>
      <c r="B222" s="7" t="s">
        <v>6801</v>
      </c>
      <c r="C222" s="7" t="s">
        <v>434</v>
      </c>
      <c r="E222" s="7"/>
      <c r="F222" s="7"/>
      <c r="G222" s="7"/>
      <c r="I222" s="7"/>
      <c r="J222" s="7"/>
      <c r="K222" s="7"/>
      <c r="M222" s="7"/>
      <c r="N222" s="7"/>
      <c r="O222" s="7"/>
      <c r="Q222" s="270"/>
      <c r="R222" s="270"/>
      <c r="S222" s="270"/>
    </row>
    <row r="223" spans="1:19" x14ac:dyDescent="0.3">
      <c r="A223" s="7">
        <v>221</v>
      </c>
      <c r="B223" s="7" t="s">
        <v>6802</v>
      </c>
      <c r="C223" s="7" t="s">
        <v>434</v>
      </c>
      <c r="E223" s="7"/>
      <c r="F223" s="7"/>
      <c r="G223" s="7"/>
      <c r="I223" s="7"/>
      <c r="J223" s="7"/>
      <c r="K223" s="7"/>
      <c r="M223" s="7"/>
      <c r="N223" s="7"/>
      <c r="O223" s="7"/>
      <c r="Q223" s="270"/>
      <c r="R223" s="270"/>
      <c r="S223" s="270"/>
    </row>
    <row r="224" spans="1:19" x14ac:dyDescent="0.3">
      <c r="A224" s="7">
        <v>222</v>
      </c>
      <c r="B224" s="7" t="s">
        <v>6803</v>
      </c>
      <c r="C224" s="7" t="s">
        <v>434</v>
      </c>
      <c r="E224" s="7"/>
      <c r="F224" s="7"/>
      <c r="G224" s="7"/>
      <c r="I224" s="7"/>
      <c r="J224" s="7"/>
      <c r="K224" s="7"/>
      <c r="M224" s="7"/>
      <c r="N224" s="7"/>
      <c r="O224" s="7"/>
      <c r="Q224" s="270"/>
      <c r="R224" s="270"/>
      <c r="S224" s="270"/>
    </row>
    <row r="225" spans="1:19" x14ac:dyDescent="0.3">
      <c r="A225" s="7">
        <v>223</v>
      </c>
      <c r="B225" s="7" t="s">
        <v>6804</v>
      </c>
      <c r="C225" s="7" t="s">
        <v>434</v>
      </c>
      <c r="E225" s="7"/>
      <c r="F225" s="7"/>
      <c r="G225" s="7"/>
      <c r="I225" s="7"/>
      <c r="J225" s="7"/>
      <c r="K225" s="7"/>
      <c r="M225" s="7"/>
      <c r="N225" s="7"/>
      <c r="O225" s="7"/>
      <c r="Q225" s="270"/>
      <c r="R225" s="270"/>
      <c r="S225" s="270"/>
    </row>
    <row r="226" spans="1:19" x14ac:dyDescent="0.3">
      <c r="A226" s="7">
        <v>224</v>
      </c>
      <c r="B226" s="7" t="s">
        <v>6805</v>
      </c>
      <c r="C226" s="7" t="s">
        <v>434</v>
      </c>
      <c r="E226" s="7"/>
      <c r="F226" s="7"/>
      <c r="G226" s="7"/>
      <c r="I226" s="7"/>
      <c r="J226" s="7"/>
      <c r="K226" s="7"/>
      <c r="M226" s="7"/>
      <c r="N226" s="7"/>
      <c r="O226" s="7"/>
      <c r="Q226" s="270"/>
      <c r="R226" s="270"/>
      <c r="S226" s="270"/>
    </row>
    <row r="227" spans="1:19" x14ac:dyDescent="0.3">
      <c r="A227" s="7">
        <v>225</v>
      </c>
      <c r="B227" s="7" t="s">
        <v>6806</v>
      </c>
      <c r="C227" s="7" t="s">
        <v>434</v>
      </c>
      <c r="E227" s="7"/>
      <c r="F227" s="7"/>
      <c r="G227" s="7"/>
      <c r="I227" s="7"/>
      <c r="J227" s="7"/>
      <c r="K227" s="7"/>
      <c r="M227" s="7"/>
      <c r="N227" s="7"/>
      <c r="O227" s="7"/>
      <c r="Q227" s="270"/>
      <c r="R227" s="270"/>
      <c r="S227" s="270"/>
    </row>
    <row r="228" spans="1:19" x14ac:dyDescent="0.3">
      <c r="A228" s="7">
        <v>226</v>
      </c>
      <c r="B228" s="7" t="s">
        <v>6807</v>
      </c>
      <c r="C228" s="7" t="s">
        <v>434</v>
      </c>
      <c r="E228" s="7"/>
      <c r="F228" s="7"/>
      <c r="G228" s="7"/>
      <c r="I228" s="7"/>
      <c r="J228" s="7"/>
      <c r="K228" s="7"/>
      <c r="M228" s="7"/>
      <c r="N228" s="7"/>
      <c r="O228" s="7"/>
      <c r="Q228" s="270"/>
      <c r="R228" s="270"/>
      <c r="S228" s="270"/>
    </row>
    <row r="229" spans="1:19" x14ac:dyDescent="0.3">
      <c r="A229" s="7">
        <v>227</v>
      </c>
      <c r="B229" s="7" t="s">
        <v>6808</v>
      </c>
      <c r="C229" s="7" t="s">
        <v>434</v>
      </c>
      <c r="E229" s="7"/>
      <c r="F229" s="7"/>
      <c r="G229" s="7"/>
      <c r="I229" s="7"/>
      <c r="J229" s="7"/>
      <c r="K229" s="7"/>
      <c r="M229" s="7"/>
      <c r="N229" s="7"/>
      <c r="O229" s="7"/>
      <c r="Q229" s="270"/>
      <c r="R229" s="270"/>
      <c r="S229" s="270"/>
    </row>
    <row r="230" spans="1:19" x14ac:dyDescent="0.3">
      <c r="A230" s="7">
        <v>228</v>
      </c>
      <c r="B230" s="7" t="s">
        <v>6809</v>
      </c>
      <c r="C230" s="7" t="s">
        <v>434</v>
      </c>
      <c r="E230" s="7"/>
      <c r="F230" s="7"/>
      <c r="G230" s="7"/>
      <c r="I230" s="7"/>
      <c r="J230" s="7"/>
      <c r="K230" s="7"/>
      <c r="M230" s="7"/>
      <c r="N230" s="7"/>
      <c r="O230" s="7"/>
      <c r="Q230" s="270"/>
      <c r="R230" s="270"/>
      <c r="S230" s="270"/>
    </row>
    <row r="231" spans="1:19" x14ac:dyDescent="0.3">
      <c r="A231" s="7">
        <v>229</v>
      </c>
      <c r="B231" s="7" t="s">
        <v>6810</v>
      </c>
      <c r="C231" s="7" t="s">
        <v>434</v>
      </c>
      <c r="E231" s="7"/>
      <c r="F231" s="7"/>
      <c r="G231" s="7"/>
      <c r="I231" s="7"/>
      <c r="J231" s="7"/>
      <c r="K231" s="7"/>
      <c r="M231" s="7"/>
      <c r="N231" s="7"/>
      <c r="O231" s="7"/>
      <c r="Q231" s="270"/>
      <c r="R231" s="270"/>
      <c r="S231" s="270"/>
    </row>
    <row r="232" spans="1:19" x14ac:dyDescent="0.3">
      <c r="A232" s="7">
        <v>230</v>
      </c>
      <c r="B232" s="7" t="s">
        <v>6811</v>
      </c>
      <c r="C232" s="7" t="s">
        <v>434</v>
      </c>
      <c r="E232" s="7"/>
      <c r="F232" s="7"/>
      <c r="G232" s="7"/>
      <c r="I232" s="7"/>
      <c r="J232" s="7"/>
      <c r="K232" s="7"/>
      <c r="M232" s="7"/>
      <c r="N232" s="7"/>
      <c r="O232" s="7"/>
      <c r="Q232" s="270"/>
      <c r="R232" s="270"/>
      <c r="S232" s="270"/>
    </row>
    <row r="233" spans="1:19" x14ac:dyDescent="0.3">
      <c r="A233" s="7">
        <v>231</v>
      </c>
      <c r="B233" s="7" t="s">
        <v>6812</v>
      </c>
      <c r="C233" s="7" t="s">
        <v>434</v>
      </c>
      <c r="E233" s="7"/>
      <c r="F233" s="7"/>
      <c r="G233" s="7"/>
      <c r="I233" s="7"/>
      <c r="J233" s="7"/>
      <c r="K233" s="7"/>
      <c r="M233" s="7"/>
      <c r="N233" s="7"/>
      <c r="O233" s="7"/>
      <c r="Q233" s="270"/>
      <c r="R233" s="270"/>
      <c r="S233" s="270"/>
    </row>
    <row r="234" spans="1:19" x14ac:dyDescent="0.3">
      <c r="A234" s="7">
        <v>232</v>
      </c>
      <c r="B234" s="7" t="s">
        <v>6813</v>
      </c>
      <c r="C234" s="7" t="s">
        <v>434</v>
      </c>
      <c r="E234" s="7"/>
      <c r="F234" s="7"/>
      <c r="G234" s="7"/>
      <c r="I234" s="7"/>
      <c r="J234" s="7"/>
      <c r="K234" s="7"/>
      <c r="M234" s="7"/>
      <c r="N234" s="7"/>
      <c r="O234" s="7"/>
      <c r="Q234" s="270"/>
      <c r="R234" s="270"/>
      <c r="S234" s="270"/>
    </row>
    <row r="235" spans="1:19" x14ac:dyDescent="0.3">
      <c r="A235" s="7">
        <v>233</v>
      </c>
      <c r="B235" s="7" t="s">
        <v>6814</v>
      </c>
      <c r="C235" s="7" t="s">
        <v>434</v>
      </c>
      <c r="E235" s="7"/>
      <c r="F235" s="7"/>
      <c r="G235" s="7"/>
      <c r="I235" s="7"/>
      <c r="J235" s="7"/>
      <c r="K235" s="7"/>
      <c r="M235" s="7"/>
      <c r="N235" s="7"/>
      <c r="O235" s="7"/>
      <c r="Q235" s="270"/>
      <c r="R235" s="270"/>
      <c r="S235" s="270"/>
    </row>
    <row r="236" spans="1:19" x14ac:dyDescent="0.3">
      <c r="A236" s="7">
        <v>234</v>
      </c>
      <c r="B236" s="7" t="s">
        <v>6815</v>
      </c>
      <c r="C236" s="7" t="s">
        <v>434</v>
      </c>
      <c r="E236" s="7"/>
      <c r="F236" s="7"/>
      <c r="G236" s="7"/>
      <c r="I236" s="7"/>
      <c r="J236" s="7"/>
      <c r="K236" s="7"/>
      <c r="M236" s="7"/>
      <c r="N236" s="7"/>
      <c r="O236" s="7"/>
      <c r="Q236" s="270"/>
      <c r="R236" s="270"/>
      <c r="S236" s="270"/>
    </row>
    <row r="237" spans="1:19" x14ac:dyDescent="0.3">
      <c r="A237" s="7">
        <v>235</v>
      </c>
      <c r="B237" s="7" t="s">
        <v>6816</v>
      </c>
      <c r="C237" s="7" t="s">
        <v>434</v>
      </c>
      <c r="E237" s="7"/>
      <c r="F237" s="7"/>
      <c r="G237" s="7"/>
      <c r="I237" s="7"/>
      <c r="J237" s="7"/>
      <c r="K237" s="7"/>
      <c r="M237" s="7"/>
      <c r="N237" s="7"/>
      <c r="O237" s="7"/>
      <c r="Q237" s="270"/>
      <c r="R237" s="270"/>
      <c r="S237" s="270"/>
    </row>
    <row r="238" spans="1:19" x14ac:dyDescent="0.3">
      <c r="A238" s="7">
        <v>236</v>
      </c>
      <c r="B238" s="7" t="s">
        <v>6817</v>
      </c>
      <c r="C238" s="7" t="s">
        <v>434</v>
      </c>
      <c r="E238" s="7"/>
      <c r="F238" s="7"/>
      <c r="G238" s="7"/>
      <c r="I238" s="7"/>
      <c r="J238" s="7"/>
      <c r="K238" s="7"/>
      <c r="M238" s="7"/>
      <c r="N238" s="7"/>
      <c r="O238" s="7"/>
      <c r="Q238" s="270"/>
      <c r="R238" s="270"/>
      <c r="S238" s="270"/>
    </row>
    <row r="239" spans="1:19" x14ac:dyDescent="0.3">
      <c r="A239" s="7">
        <v>237</v>
      </c>
      <c r="B239" s="7" t="s">
        <v>6818</v>
      </c>
      <c r="C239" s="7" t="s">
        <v>434</v>
      </c>
      <c r="E239" s="7"/>
      <c r="F239" s="7"/>
      <c r="G239" s="7"/>
      <c r="I239" s="7"/>
      <c r="J239" s="7"/>
      <c r="K239" s="7"/>
      <c r="M239" s="7"/>
      <c r="N239" s="7"/>
      <c r="O239" s="7"/>
      <c r="Q239" s="270"/>
      <c r="R239" s="270"/>
      <c r="S239" s="270"/>
    </row>
    <row r="240" spans="1:19" x14ac:dyDescent="0.3">
      <c r="A240" s="7">
        <v>238</v>
      </c>
      <c r="B240" s="7" t="s">
        <v>6819</v>
      </c>
      <c r="C240" s="7" t="s">
        <v>434</v>
      </c>
      <c r="E240" s="7"/>
      <c r="F240" s="7"/>
      <c r="G240" s="7"/>
      <c r="I240" s="7"/>
      <c r="J240" s="7"/>
      <c r="K240" s="7"/>
      <c r="M240" s="7"/>
      <c r="N240" s="7"/>
      <c r="O240" s="7"/>
      <c r="Q240" s="270"/>
      <c r="R240" s="270"/>
      <c r="S240" s="270"/>
    </row>
    <row r="241" spans="1:19" x14ac:dyDescent="0.3">
      <c r="A241" s="7">
        <v>239</v>
      </c>
      <c r="B241" s="7" t="s">
        <v>6820</v>
      </c>
      <c r="C241" s="7" t="s">
        <v>434</v>
      </c>
      <c r="E241" s="7"/>
      <c r="F241" s="7"/>
      <c r="G241" s="7"/>
      <c r="I241" s="7"/>
      <c r="J241" s="7"/>
      <c r="K241" s="7"/>
      <c r="M241" s="7"/>
      <c r="N241" s="7"/>
      <c r="O241" s="7"/>
      <c r="Q241" s="270"/>
      <c r="R241" s="270"/>
      <c r="S241" s="270"/>
    </row>
    <row r="242" spans="1:19" x14ac:dyDescent="0.3">
      <c r="A242" s="7">
        <v>240</v>
      </c>
      <c r="B242" s="7" t="s">
        <v>6821</v>
      </c>
      <c r="C242" s="7" t="s">
        <v>1283</v>
      </c>
      <c r="E242" s="7"/>
      <c r="F242" s="7"/>
      <c r="G242" s="7"/>
      <c r="I242" s="7"/>
      <c r="J242" s="7"/>
      <c r="K242" s="7"/>
      <c r="M242" s="7"/>
      <c r="N242" s="7"/>
      <c r="O242" s="7"/>
      <c r="Q242" s="270"/>
      <c r="R242" s="270"/>
      <c r="S242" s="270"/>
    </row>
    <row r="243" spans="1:19" x14ac:dyDescent="0.3">
      <c r="A243" s="7">
        <v>241</v>
      </c>
      <c r="B243" s="7" t="s">
        <v>6822</v>
      </c>
      <c r="C243" s="7" t="s">
        <v>1283</v>
      </c>
      <c r="E243" s="7"/>
      <c r="F243" s="7"/>
      <c r="G243" s="7"/>
      <c r="I243" s="7"/>
      <c r="J243" s="7"/>
      <c r="K243" s="7"/>
      <c r="M243" s="7"/>
      <c r="N243" s="7"/>
      <c r="O243" s="7"/>
      <c r="Q243" s="270"/>
      <c r="R243" s="270"/>
      <c r="S243" s="270"/>
    </row>
    <row r="244" spans="1:19" x14ac:dyDescent="0.3">
      <c r="A244" s="7">
        <v>242</v>
      </c>
      <c r="B244" s="7" t="s">
        <v>6823</v>
      </c>
      <c r="C244" s="7" t="s">
        <v>1283</v>
      </c>
      <c r="E244" s="7"/>
      <c r="F244" s="7"/>
      <c r="G244" s="7"/>
      <c r="I244" s="7"/>
      <c r="J244" s="7"/>
      <c r="K244" s="7"/>
      <c r="M244" s="7"/>
      <c r="N244" s="7"/>
      <c r="O244" s="7"/>
      <c r="Q244" s="270"/>
      <c r="R244" s="270"/>
      <c r="S244" s="270"/>
    </row>
    <row r="245" spans="1:19" x14ac:dyDescent="0.3">
      <c r="A245" s="7">
        <v>243</v>
      </c>
      <c r="B245" s="7" t="s">
        <v>6824</v>
      </c>
      <c r="C245" s="7" t="s">
        <v>1283</v>
      </c>
      <c r="E245" s="7"/>
      <c r="F245" s="7"/>
      <c r="G245" s="7"/>
      <c r="I245" s="7"/>
      <c r="J245" s="7"/>
      <c r="K245" s="7"/>
      <c r="M245" s="7"/>
      <c r="N245" s="7"/>
      <c r="O245" s="7"/>
      <c r="Q245" s="270"/>
      <c r="R245" s="270"/>
      <c r="S245" s="270"/>
    </row>
    <row r="246" spans="1:19" x14ac:dyDescent="0.3">
      <c r="A246" s="7">
        <v>244</v>
      </c>
      <c r="B246" s="7" t="s">
        <v>6825</v>
      </c>
      <c r="C246" s="7" t="s">
        <v>1283</v>
      </c>
      <c r="E246" s="7"/>
      <c r="F246" s="7"/>
      <c r="G246" s="7"/>
      <c r="I246" s="7"/>
      <c r="J246" s="7"/>
      <c r="K246" s="7"/>
      <c r="M246" s="7"/>
      <c r="N246" s="7"/>
      <c r="O246" s="7"/>
      <c r="Q246" s="270"/>
      <c r="R246" s="270"/>
      <c r="S246" s="270"/>
    </row>
    <row r="247" spans="1:19" x14ac:dyDescent="0.3">
      <c r="A247" s="7">
        <v>245</v>
      </c>
      <c r="B247" s="7" t="s">
        <v>6826</v>
      </c>
      <c r="C247" s="7" t="s">
        <v>494</v>
      </c>
      <c r="E247" s="7"/>
      <c r="F247" s="7"/>
      <c r="G247" s="7"/>
      <c r="I247" s="7"/>
      <c r="J247" s="7"/>
      <c r="K247" s="7"/>
      <c r="M247" s="7"/>
      <c r="N247" s="7"/>
      <c r="O247" s="7"/>
      <c r="Q247" s="270"/>
      <c r="R247" s="270"/>
      <c r="S247" s="270"/>
    </row>
    <row r="248" spans="1:19" x14ac:dyDescent="0.3">
      <c r="A248" s="7">
        <v>246</v>
      </c>
      <c r="B248" s="7" t="s">
        <v>6827</v>
      </c>
      <c r="C248" s="7" t="s">
        <v>494</v>
      </c>
      <c r="E248" s="7"/>
      <c r="F248" s="7"/>
      <c r="G248" s="7"/>
      <c r="I248" s="7"/>
      <c r="J248" s="7"/>
      <c r="K248" s="7"/>
      <c r="M248" s="7"/>
      <c r="N248" s="7"/>
      <c r="O248" s="7"/>
      <c r="Q248" s="270"/>
      <c r="R248" s="270"/>
      <c r="S248" s="270"/>
    </row>
    <row r="249" spans="1:19" x14ac:dyDescent="0.3">
      <c r="A249" s="7">
        <v>247</v>
      </c>
      <c r="B249" s="7" t="s">
        <v>6828</v>
      </c>
      <c r="C249" s="7" t="s">
        <v>494</v>
      </c>
      <c r="E249" s="7"/>
      <c r="F249" s="7"/>
      <c r="G249" s="7"/>
      <c r="I249" s="7"/>
      <c r="J249" s="7"/>
      <c r="K249" s="7"/>
      <c r="M249" s="7"/>
      <c r="N249" s="7"/>
      <c r="O249" s="7"/>
      <c r="Q249" s="270"/>
      <c r="R249" s="270"/>
      <c r="S249" s="270"/>
    </row>
    <row r="250" spans="1:19" x14ac:dyDescent="0.3">
      <c r="A250" s="7">
        <v>248</v>
      </c>
      <c r="B250" s="7" t="s">
        <v>6829</v>
      </c>
      <c r="C250" s="7" t="s">
        <v>494</v>
      </c>
      <c r="E250" s="7"/>
      <c r="F250" s="7"/>
      <c r="G250" s="7"/>
      <c r="I250" s="7"/>
      <c r="J250" s="7"/>
      <c r="K250" s="7"/>
      <c r="M250" s="7"/>
      <c r="N250" s="7"/>
      <c r="O250" s="7"/>
      <c r="Q250" s="270"/>
      <c r="R250" s="270"/>
      <c r="S250" s="270"/>
    </row>
    <row r="251" spans="1:19" x14ac:dyDescent="0.3">
      <c r="A251" s="7">
        <v>249</v>
      </c>
      <c r="B251" s="7" t="s">
        <v>6830</v>
      </c>
      <c r="C251" s="7" t="s">
        <v>494</v>
      </c>
      <c r="E251" s="7"/>
      <c r="F251" s="7"/>
      <c r="G251" s="7"/>
      <c r="I251" s="7"/>
      <c r="J251" s="7"/>
      <c r="K251" s="7"/>
      <c r="M251" s="7"/>
      <c r="N251" s="7"/>
      <c r="O251" s="7"/>
      <c r="Q251" s="270"/>
      <c r="R251" s="270"/>
      <c r="S251" s="270"/>
    </row>
    <row r="252" spans="1:19" x14ac:dyDescent="0.3">
      <c r="A252" s="7">
        <v>250</v>
      </c>
      <c r="B252" s="7" t="s">
        <v>6831</v>
      </c>
      <c r="C252" s="7" t="s">
        <v>494</v>
      </c>
      <c r="E252" s="7"/>
      <c r="F252" s="7"/>
      <c r="G252" s="7"/>
      <c r="I252" s="7"/>
      <c r="J252" s="7"/>
      <c r="K252" s="7"/>
      <c r="M252" s="7"/>
      <c r="N252" s="7"/>
      <c r="O252" s="7"/>
      <c r="Q252" s="270"/>
      <c r="R252" s="270"/>
      <c r="S252" s="270"/>
    </row>
    <row r="253" spans="1:19" x14ac:dyDescent="0.3">
      <c r="A253" s="7">
        <v>251</v>
      </c>
      <c r="B253" s="7" t="s">
        <v>6832</v>
      </c>
      <c r="C253" s="7" t="s">
        <v>494</v>
      </c>
      <c r="E253" s="7"/>
      <c r="F253" s="7"/>
      <c r="G253" s="7"/>
      <c r="I253" s="7"/>
      <c r="J253" s="7"/>
      <c r="K253" s="7"/>
      <c r="M253" s="7"/>
      <c r="N253" s="7"/>
      <c r="O253" s="7"/>
      <c r="Q253" s="270"/>
      <c r="R253" s="270"/>
      <c r="S253" s="270"/>
    </row>
    <row r="254" spans="1:19" x14ac:dyDescent="0.3">
      <c r="A254" s="7">
        <v>252</v>
      </c>
      <c r="B254" s="7" t="s">
        <v>6833</v>
      </c>
      <c r="C254" s="7" t="s">
        <v>494</v>
      </c>
      <c r="E254" s="7"/>
      <c r="F254" s="7"/>
      <c r="G254" s="7"/>
      <c r="I254" s="7"/>
      <c r="J254" s="7"/>
      <c r="K254" s="7"/>
      <c r="M254" s="7"/>
      <c r="N254" s="7"/>
      <c r="O254" s="7"/>
      <c r="Q254" s="270"/>
      <c r="R254" s="270"/>
      <c r="S254" s="270"/>
    </row>
    <row r="255" spans="1:19" x14ac:dyDescent="0.3">
      <c r="A255" s="7">
        <v>253</v>
      </c>
      <c r="B255" s="7" t="s">
        <v>6834</v>
      </c>
      <c r="C255" s="7" t="s">
        <v>494</v>
      </c>
      <c r="E255" s="7"/>
      <c r="F255" s="7"/>
      <c r="G255" s="7"/>
      <c r="I255" s="7"/>
      <c r="J255" s="7"/>
      <c r="K255" s="7"/>
      <c r="M255" s="7"/>
      <c r="N255" s="7"/>
      <c r="O255" s="7"/>
      <c r="Q255" s="270"/>
      <c r="R255" s="270"/>
      <c r="S255" s="270"/>
    </row>
    <row r="256" spans="1:19" x14ac:dyDescent="0.3">
      <c r="A256" s="7">
        <v>254</v>
      </c>
      <c r="B256" s="7" t="s">
        <v>6835</v>
      </c>
      <c r="C256" s="7" t="s">
        <v>3189</v>
      </c>
      <c r="E256" s="7"/>
      <c r="F256" s="7"/>
      <c r="G256" s="7"/>
      <c r="I256" s="7"/>
      <c r="J256" s="7"/>
      <c r="K256" s="7"/>
      <c r="M256" s="7"/>
      <c r="N256" s="7"/>
      <c r="O256" s="7"/>
      <c r="Q256" s="270"/>
      <c r="R256" s="270"/>
      <c r="S256" s="270"/>
    </row>
    <row r="257" spans="1:19" x14ac:dyDescent="0.3">
      <c r="A257" s="7">
        <v>255</v>
      </c>
      <c r="B257" s="7" t="s">
        <v>6836</v>
      </c>
      <c r="C257" s="7" t="s">
        <v>6837</v>
      </c>
      <c r="E257" s="7"/>
      <c r="F257" s="7"/>
      <c r="G257" s="7"/>
      <c r="I257" s="7"/>
      <c r="J257" s="7"/>
      <c r="K257" s="7"/>
      <c r="M257" s="7"/>
      <c r="N257" s="7"/>
      <c r="O257" s="7"/>
      <c r="Q257" s="270"/>
      <c r="R257" s="270"/>
      <c r="S257" s="270"/>
    </row>
    <row r="258" spans="1:19" x14ac:dyDescent="0.3">
      <c r="A258" s="7">
        <v>256</v>
      </c>
      <c r="B258" s="7" t="s">
        <v>6838</v>
      </c>
      <c r="C258" s="7" t="s">
        <v>1856</v>
      </c>
      <c r="E258" s="7"/>
      <c r="F258" s="7"/>
      <c r="G258" s="7"/>
      <c r="I258" s="7"/>
      <c r="J258" s="7"/>
      <c r="K258" s="7"/>
      <c r="M258" s="7"/>
      <c r="N258" s="7"/>
      <c r="O258" s="7"/>
      <c r="Q258" s="270"/>
      <c r="R258" s="270"/>
      <c r="S258" s="270"/>
    </row>
    <row r="259" spans="1:19" x14ac:dyDescent="0.3">
      <c r="A259" s="7">
        <v>257</v>
      </c>
      <c r="B259" s="7" t="s">
        <v>6839</v>
      </c>
      <c r="C259" s="7" t="s">
        <v>1856</v>
      </c>
      <c r="E259" s="7"/>
      <c r="F259" s="7"/>
      <c r="G259" s="7"/>
      <c r="I259" s="7"/>
      <c r="J259" s="7"/>
      <c r="K259" s="7"/>
      <c r="M259" s="7"/>
      <c r="N259" s="7"/>
      <c r="O259" s="7"/>
      <c r="Q259" s="270"/>
      <c r="R259" s="270"/>
      <c r="S259" s="270"/>
    </row>
    <row r="260" spans="1:19" x14ac:dyDescent="0.3">
      <c r="A260" s="7">
        <v>258</v>
      </c>
      <c r="B260" s="7" t="s">
        <v>6840</v>
      </c>
      <c r="C260" s="7" t="s">
        <v>710</v>
      </c>
      <c r="E260" s="7"/>
      <c r="F260" s="7"/>
      <c r="G260" s="7"/>
      <c r="I260" s="7"/>
      <c r="J260" s="7"/>
      <c r="K260" s="7"/>
      <c r="M260" s="7"/>
      <c r="N260" s="7"/>
      <c r="O260" s="7"/>
      <c r="Q260" s="270"/>
      <c r="R260" s="270"/>
      <c r="S260" s="270"/>
    </row>
    <row r="261" spans="1:19" x14ac:dyDescent="0.3">
      <c r="A261" s="7">
        <v>259</v>
      </c>
      <c r="B261" s="7" t="s">
        <v>6841</v>
      </c>
      <c r="C261" s="7" t="s">
        <v>710</v>
      </c>
      <c r="E261" s="7"/>
      <c r="F261" s="7"/>
      <c r="G261" s="7"/>
      <c r="I261" s="7"/>
      <c r="J261" s="7"/>
      <c r="K261" s="7"/>
      <c r="M261" s="7"/>
      <c r="N261" s="7"/>
      <c r="O261" s="7"/>
      <c r="Q261" s="270"/>
      <c r="R261" s="270"/>
      <c r="S261" s="270"/>
    </row>
    <row r="262" spans="1:19" x14ac:dyDescent="0.3">
      <c r="A262" s="7">
        <v>260</v>
      </c>
      <c r="B262" s="7" t="s">
        <v>6842</v>
      </c>
      <c r="C262" s="7" t="s">
        <v>710</v>
      </c>
      <c r="E262" s="7"/>
      <c r="F262" s="7"/>
      <c r="G262" s="7"/>
      <c r="I262" s="7"/>
      <c r="J262" s="7"/>
      <c r="K262" s="7"/>
      <c r="M262" s="7"/>
      <c r="N262" s="7"/>
      <c r="O262" s="7"/>
      <c r="Q262" s="270"/>
      <c r="R262" s="270"/>
      <c r="S262" s="270"/>
    </row>
    <row r="263" spans="1:19" x14ac:dyDescent="0.3">
      <c r="A263" s="7">
        <v>261</v>
      </c>
      <c r="B263" s="7" t="s">
        <v>6843</v>
      </c>
      <c r="C263" s="7" t="s">
        <v>710</v>
      </c>
      <c r="E263" s="7"/>
      <c r="F263" s="7"/>
      <c r="G263" s="7"/>
      <c r="I263" s="7"/>
      <c r="J263" s="7"/>
      <c r="K263" s="7"/>
      <c r="M263" s="7"/>
      <c r="N263" s="7"/>
      <c r="O263" s="7"/>
      <c r="Q263" s="270"/>
      <c r="R263" s="270"/>
      <c r="S263" s="270"/>
    </row>
    <row r="264" spans="1:19" x14ac:dyDescent="0.3">
      <c r="A264" s="7">
        <v>262</v>
      </c>
      <c r="B264" s="7" t="s">
        <v>6844</v>
      </c>
      <c r="C264" s="7" t="s">
        <v>710</v>
      </c>
      <c r="E264" s="7"/>
      <c r="F264" s="7"/>
      <c r="G264" s="7"/>
      <c r="I264" s="7"/>
      <c r="J264" s="7"/>
      <c r="K264" s="7"/>
      <c r="M264" s="7"/>
      <c r="N264" s="7"/>
      <c r="O264" s="7"/>
      <c r="Q264" s="270"/>
      <c r="R264" s="270"/>
      <c r="S264" s="270"/>
    </row>
    <row r="265" spans="1:19" x14ac:dyDescent="0.3">
      <c r="A265" s="7">
        <v>263</v>
      </c>
      <c r="B265" s="7" t="s">
        <v>6845</v>
      </c>
      <c r="C265" s="7" t="s">
        <v>61</v>
      </c>
      <c r="E265" s="7"/>
      <c r="F265" s="7"/>
      <c r="G265" s="7"/>
      <c r="I265" s="7"/>
      <c r="J265" s="7"/>
      <c r="K265" s="7"/>
      <c r="M265" s="7"/>
      <c r="N265" s="7"/>
      <c r="O265" s="7"/>
      <c r="Q265" s="270"/>
      <c r="R265" s="270"/>
      <c r="S265" s="270"/>
    </row>
    <row r="266" spans="1:19" x14ac:dyDescent="0.3">
      <c r="A266" s="7">
        <v>264</v>
      </c>
      <c r="B266" s="7" t="s">
        <v>6846</v>
      </c>
      <c r="C266" s="7" t="s">
        <v>61</v>
      </c>
      <c r="E266" s="7"/>
      <c r="F266" s="7"/>
      <c r="G266" s="7"/>
      <c r="I266" s="7"/>
      <c r="J266" s="7"/>
      <c r="K266" s="7"/>
      <c r="M266" s="7"/>
      <c r="N266" s="7"/>
      <c r="O266" s="7"/>
      <c r="Q266" s="270"/>
      <c r="R266" s="270"/>
      <c r="S266" s="270"/>
    </row>
    <row r="267" spans="1:19" x14ac:dyDescent="0.3">
      <c r="A267" s="7">
        <v>265</v>
      </c>
      <c r="B267" s="7" t="s">
        <v>6847</v>
      </c>
      <c r="C267" s="7" t="s">
        <v>61</v>
      </c>
      <c r="E267" s="7"/>
      <c r="F267" s="7"/>
      <c r="G267" s="7"/>
      <c r="I267" s="7"/>
      <c r="J267" s="7"/>
      <c r="K267" s="7"/>
      <c r="M267" s="7"/>
      <c r="N267" s="7"/>
      <c r="O267" s="7"/>
      <c r="Q267" s="270"/>
      <c r="R267" s="270"/>
      <c r="S267" s="270"/>
    </row>
    <row r="268" spans="1:19" x14ac:dyDescent="0.3">
      <c r="A268" s="7">
        <v>266</v>
      </c>
      <c r="B268" s="7" t="s">
        <v>6848</v>
      </c>
      <c r="C268" s="7" t="s">
        <v>61</v>
      </c>
      <c r="E268" s="7"/>
      <c r="F268" s="7"/>
      <c r="G268" s="7"/>
      <c r="I268" s="7"/>
      <c r="J268" s="7"/>
      <c r="K268" s="7"/>
      <c r="M268" s="7"/>
      <c r="N268" s="7"/>
      <c r="O268" s="7"/>
      <c r="Q268" s="270"/>
      <c r="R268" s="270"/>
      <c r="S268" s="270"/>
    </row>
    <row r="269" spans="1:19" x14ac:dyDescent="0.3">
      <c r="A269" s="7">
        <v>267</v>
      </c>
      <c r="B269" s="7" t="s">
        <v>6849</v>
      </c>
      <c r="C269" s="7" t="s">
        <v>61</v>
      </c>
      <c r="E269" s="7"/>
      <c r="F269" s="7"/>
      <c r="G269" s="7"/>
      <c r="I269" s="7"/>
      <c r="J269" s="7"/>
      <c r="K269" s="7"/>
      <c r="M269" s="7"/>
      <c r="N269" s="7"/>
      <c r="O269" s="7"/>
      <c r="Q269" s="270"/>
      <c r="R269" s="270"/>
      <c r="S269" s="270"/>
    </row>
    <row r="270" spans="1:19" x14ac:dyDescent="0.3">
      <c r="A270" s="7">
        <v>268</v>
      </c>
      <c r="B270" s="7" t="s">
        <v>6850</v>
      </c>
      <c r="C270" s="7" t="s">
        <v>61</v>
      </c>
      <c r="E270" s="7"/>
      <c r="F270" s="7"/>
      <c r="G270" s="7"/>
      <c r="I270" s="7"/>
      <c r="J270" s="7"/>
      <c r="K270" s="7"/>
      <c r="M270" s="7"/>
      <c r="N270" s="7"/>
      <c r="O270" s="7"/>
      <c r="Q270" s="270"/>
      <c r="R270" s="270"/>
      <c r="S270" s="270"/>
    </row>
    <row r="271" spans="1:19" x14ac:dyDescent="0.3">
      <c r="A271" s="7">
        <v>269</v>
      </c>
      <c r="B271" s="7" t="s">
        <v>6851</v>
      </c>
      <c r="C271" s="7" t="s">
        <v>61</v>
      </c>
      <c r="E271" s="7"/>
      <c r="F271" s="7"/>
      <c r="G271" s="7"/>
      <c r="I271" s="7"/>
      <c r="J271" s="7"/>
      <c r="K271" s="7"/>
      <c r="M271" s="7"/>
      <c r="N271" s="7"/>
      <c r="O271" s="7"/>
      <c r="Q271" s="270"/>
      <c r="R271" s="270"/>
      <c r="S271" s="270"/>
    </row>
    <row r="272" spans="1:19" x14ac:dyDescent="0.3">
      <c r="A272" s="7">
        <v>270</v>
      </c>
      <c r="B272" s="7" t="s">
        <v>6852</v>
      </c>
      <c r="C272" s="7" t="s">
        <v>61</v>
      </c>
      <c r="E272" s="7"/>
      <c r="F272" s="7"/>
      <c r="G272" s="7"/>
      <c r="I272" s="7"/>
      <c r="J272" s="7"/>
      <c r="K272" s="7"/>
      <c r="M272" s="7"/>
      <c r="N272" s="7"/>
      <c r="O272" s="7"/>
      <c r="Q272" s="270"/>
      <c r="R272" s="270"/>
      <c r="S272" s="270"/>
    </row>
    <row r="273" spans="1:19" x14ac:dyDescent="0.3">
      <c r="A273" s="7">
        <v>271</v>
      </c>
      <c r="B273" s="7" t="s">
        <v>6853</v>
      </c>
      <c r="C273" s="7" t="s">
        <v>61</v>
      </c>
      <c r="E273" s="7"/>
      <c r="F273" s="7"/>
      <c r="G273" s="7"/>
      <c r="I273" s="7"/>
      <c r="J273" s="7"/>
      <c r="K273" s="7"/>
      <c r="M273" s="7"/>
      <c r="N273" s="7"/>
      <c r="O273" s="7"/>
      <c r="Q273" s="270"/>
      <c r="R273" s="270"/>
      <c r="S273" s="270"/>
    </row>
    <row r="274" spans="1:19" x14ac:dyDescent="0.3">
      <c r="A274" s="7">
        <v>272</v>
      </c>
      <c r="B274" s="7" t="s">
        <v>6854</v>
      </c>
      <c r="C274" s="7" t="s">
        <v>61</v>
      </c>
      <c r="E274" s="7"/>
      <c r="F274" s="7"/>
      <c r="G274" s="7"/>
      <c r="I274" s="7"/>
      <c r="J274" s="7"/>
      <c r="K274" s="7"/>
      <c r="M274" s="7"/>
      <c r="N274" s="7"/>
      <c r="O274" s="7"/>
      <c r="Q274" s="270"/>
      <c r="R274" s="270"/>
      <c r="S274" s="270"/>
    </row>
    <row r="275" spans="1:19" x14ac:dyDescent="0.3">
      <c r="A275" s="7">
        <v>273</v>
      </c>
      <c r="B275" s="7" t="s">
        <v>6855</v>
      </c>
      <c r="C275" s="7" t="s">
        <v>61</v>
      </c>
      <c r="E275" s="7"/>
      <c r="F275" s="7"/>
      <c r="G275" s="7"/>
      <c r="I275" s="7"/>
      <c r="J275" s="7"/>
      <c r="K275" s="7"/>
      <c r="M275" s="7"/>
      <c r="N275" s="7"/>
      <c r="O275" s="7"/>
      <c r="Q275" s="270"/>
      <c r="R275" s="270"/>
      <c r="S275" s="270"/>
    </row>
    <row r="276" spans="1:19" x14ac:dyDescent="0.3">
      <c r="A276" s="7">
        <v>274</v>
      </c>
      <c r="B276" s="7" t="s">
        <v>6856</v>
      </c>
      <c r="C276" s="7" t="s">
        <v>61</v>
      </c>
      <c r="E276" s="7"/>
      <c r="F276" s="7"/>
      <c r="G276" s="7"/>
      <c r="I276" s="7"/>
      <c r="J276" s="7"/>
      <c r="K276" s="7"/>
      <c r="M276" s="7"/>
      <c r="N276" s="7"/>
      <c r="O276" s="7"/>
      <c r="Q276" s="270"/>
      <c r="R276" s="270"/>
      <c r="S276" s="270"/>
    </row>
    <row r="277" spans="1:19" x14ac:dyDescent="0.3">
      <c r="A277" s="7">
        <v>275</v>
      </c>
      <c r="B277" s="7" t="s">
        <v>6857</v>
      </c>
      <c r="C277" s="7" t="s">
        <v>61</v>
      </c>
      <c r="E277" s="7"/>
      <c r="F277" s="7"/>
      <c r="G277" s="7"/>
      <c r="I277" s="7"/>
      <c r="J277" s="7"/>
      <c r="K277" s="7"/>
      <c r="M277" s="7"/>
      <c r="N277" s="7"/>
      <c r="O277" s="7"/>
      <c r="Q277" s="270"/>
      <c r="R277" s="270"/>
      <c r="S277" s="270"/>
    </row>
    <row r="278" spans="1:19" x14ac:dyDescent="0.3">
      <c r="A278" s="7">
        <v>276</v>
      </c>
      <c r="B278" s="7" t="s">
        <v>6858</v>
      </c>
      <c r="C278" s="7" t="s">
        <v>61</v>
      </c>
      <c r="E278" s="7"/>
      <c r="F278" s="7"/>
      <c r="G278" s="7"/>
      <c r="I278" s="7"/>
      <c r="J278" s="7"/>
      <c r="K278" s="7"/>
      <c r="M278" s="7"/>
      <c r="N278" s="7"/>
      <c r="O278" s="7"/>
      <c r="Q278" s="270"/>
      <c r="R278" s="270"/>
      <c r="S278" s="270"/>
    </row>
    <row r="279" spans="1:19" x14ac:dyDescent="0.3">
      <c r="A279" s="7">
        <v>277</v>
      </c>
      <c r="B279" s="7" t="s">
        <v>6859</v>
      </c>
      <c r="C279" s="7" t="s">
        <v>61</v>
      </c>
      <c r="E279" s="7"/>
      <c r="F279" s="7"/>
      <c r="G279" s="7"/>
      <c r="I279" s="7"/>
      <c r="J279" s="7"/>
      <c r="K279" s="7"/>
      <c r="M279" s="7"/>
      <c r="N279" s="7"/>
      <c r="O279" s="7"/>
      <c r="Q279" s="270"/>
      <c r="R279" s="270"/>
      <c r="S279" s="270"/>
    </row>
    <row r="280" spans="1:19" x14ac:dyDescent="0.3">
      <c r="A280" s="7">
        <v>278</v>
      </c>
      <c r="B280" s="7" t="s">
        <v>6860</v>
      </c>
      <c r="C280" s="7" t="s">
        <v>848</v>
      </c>
      <c r="E280" s="7"/>
      <c r="F280" s="7"/>
      <c r="G280" s="7"/>
      <c r="I280" s="7"/>
      <c r="J280" s="7"/>
      <c r="K280" s="7"/>
      <c r="M280" s="7"/>
      <c r="N280" s="7"/>
      <c r="O280" s="7"/>
      <c r="Q280" s="270"/>
      <c r="R280" s="270"/>
      <c r="S280" s="270"/>
    </row>
    <row r="281" spans="1:19" x14ac:dyDescent="0.3">
      <c r="A281" s="7">
        <v>279</v>
      </c>
      <c r="B281" s="7" t="s">
        <v>6861</v>
      </c>
      <c r="C281" s="7" t="s">
        <v>848</v>
      </c>
      <c r="E281" s="7"/>
      <c r="F281" s="7"/>
      <c r="G281" s="7"/>
      <c r="I281" s="7"/>
      <c r="J281" s="7"/>
      <c r="K281" s="7"/>
      <c r="M281" s="7"/>
      <c r="N281" s="7"/>
      <c r="O281" s="7"/>
      <c r="Q281" s="270"/>
      <c r="R281" s="270"/>
      <c r="S281" s="270"/>
    </row>
    <row r="282" spans="1:19" x14ac:dyDescent="0.3">
      <c r="A282" s="7">
        <v>280</v>
      </c>
      <c r="B282" s="7" t="s">
        <v>6862</v>
      </c>
      <c r="C282" s="7" t="s">
        <v>848</v>
      </c>
      <c r="E282" s="7"/>
      <c r="F282" s="7"/>
      <c r="G282" s="7"/>
      <c r="I282" s="7"/>
      <c r="J282" s="7"/>
      <c r="K282" s="7"/>
      <c r="M282" s="7"/>
      <c r="N282" s="7"/>
      <c r="O282" s="7"/>
      <c r="Q282" s="270"/>
      <c r="R282" s="270"/>
      <c r="S282" s="270"/>
    </row>
    <row r="283" spans="1:19" x14ac:dyDescent="0.3">
      <c r="A283" s="7">
        <v>281</v>
      </c>
      <c r="B283" s="7" t="s">
        <v>6863</v>
      </c>
      <c r="C283" s="7" t="s">
        <v>848</v>
      </c>
      <c r="E283" s="7"/>
      <c r="F283" s="7"/>
      <c r="G283" s="7"/>
      <c r="I283" s="7"/>
      <c r="J283" s="7"/>
      <c r="K283" s="7"/>
      <c r="M283" s="7"/>
      <c r="N283" s="7"/>
      <c r="O283" s="7"/>
      <c r="Q283" s="270"/>
      <c r="R283" s="270"/>
      <c r="S283" s="270"/>
    </row>
    <row r="284" spans="1:19" x14ac:dyDescent="0.3">
      <c r="A284" s="7">
        <v>282</v>
      </c>
      <c r="B284" s="7" t="s">
        <v>6864</v>
      </c>
      <c r="C284" s="7" t="s">
        <v>848</v>
      </c>
      <c r="E284" s="7"/>
      <c r="F284" s="7"/>
      <c r="G284" s="7"/>
      <c r="I284" s="7"/>
      <c r="J284" s="7"/>
      <c r="K284" s="7"/>
      <c r="M284" s="7"/>
      <c r="N284" s="7"/>
      <c r="O284" s="7"/>
      <c r="Q284" s="270"/>
      <c r="R284" s="270"/>
      <c r="S284" s="270"/>
    </row>
    <row r="285" spans="1:19" x14ac:dyDescent="0.3">
      <c r="A285" s="7">
        <v>283</v>
      </c>
      <c r="B285" s="7" t="s">
        <v>6865</v>
      </c>
      <c r="C285" s="7" t="s">
        <v>848</v>
      </c>
      <c r="E285" s="7"/>
      <c r="F285" s="7"/>
      <c r="G285" s="7"/>
      <c r="I285" s="7"/>
      <c r="J285" s="7"/>
      <c r="K285" s="7"/>
      <c r="M285" s="7"/>
      <c r="N285" s="7"/>
      <c r="O285" s="7"/>
      <c r="Q285" s="270"/>
      <c r="R285" s="270"/>
      <c r="S285" s="270"/>
    </row>
    <row r="286" spans="1:19" x14ac:dyDescent="0.3">
      <c r="A286" s="7">
        <v>284</v>
      </c>
      <c r="B286" s="7" t="s">
        <v>6866</v>
      </c>
      <c r="C286" s="7" t="s">
        <v>848</v>
      </c>
      <c r="E286" s="7"/>
      <c r="F286" s="7"/>
      <c r="G286" s="7"/>
      <c r="I286" s="7"/>
      <c r="J286" s="7"/>
      <c r="K286" s="7"/>
      <c r="M286" s="7"/>
      <c r="N286" s="7"/>
      <c r="O286" s="7"/>
      <c r="Q286" s="270"/>
      <c r="R286" s="270"/>
      <c r="S286" s="270"/>
    </row>
    <row r="287" spans="1:19" x14ac:dyDescent="0.3">
      <c r="A287" s="7">
        <v>285</v>
      </c>
      <c r="B287" s="7" t="s">
        <v>6867</v>
      </c>
      <c r="C287" s="7" t="s">
        <v>848</v>
      </c>
      <c r="E287" s="7"/>
      <c r="F287" s="7"/>
      <c r="G287" s="7"/>
      <c r="I287" s="7"/>
      <c r="J287" s="7"/>
      <c r="K287" s="7"/>
      <c r="M287" s="7"/>
      <c r="N287" s="7"/>
      <c r="O287" s="7"/>
      <c r="Q287" s="270"/>
      <c r="R287" s="270"/>
      <c r="S287" s="270"/>
    </row>
    <row r="288" spans="1:19" x14ac:dyDescent="0.3">
      <c r="A288" s="7">
        <v>286</v>
      </c>
      <c r="B288" s="7" t="s">
        <v>6868</v>
      </c>
      <c r="C288" s="7" t="s">
        <v>848</v>
      </c>
      <c r="E288" s="7"/>
      <c r="F288" s="7"/>
      <c r="G288" s="7"/>
      <c r="I288" s="7"/>
      <c r="J288" s="7"/>
      <c r="K288" s="7"/>
      <c r="M288" s="7"/>
      <c r="N288" s="7"/>
      <c r="O288" s="7"/>
      <c r="Q288" s="270"/>
      <c r="R288" s="270"/>
      <c r="S288" s="270"/>
    </row>
    <row r="289" spans="1:19" x14ac:dyDescent="0.3">
      <c r="A289" s="7">
        <v>287</v>
      </c>
      <c r="B289" s="7" t="s">
        <v>6869</v>
      </c>
      <c r="C289" s="7" t="s">
        <v>848</v>
      </c>
      <c r="E289" s="7"/>
      <c r="F289" s="7"/>
      <c r="G289" s="7"/>
      <c r="I289" s="7"/>
      <c r="J289" s="7"/>
      <c r="K289" s="7"/>
      <c r="M289" s="7"/>
      <c r="N289" s="7"/>
      <c r="O289" s="7"/>
      <c r="Q289" s="270"/>
      <c r="R289" s="270"/>
      <c r="S289" s="270"/>
    </row>
    <row r="290" spans="1:19" x14ac:dyDescent="0.3">
      <c r="A290" s="7">
        <v>288</v>
      </c>
      <c r="B290" s="7" t="s">
        <v>6870</v>
      </c>
      <c r="C290" s="7" t="s">
        <v>848</v>
      </c>
      <c r="E290" s="7"/>
      <c r="F290" s="7"/>
      <c r="G290" s="7"/>
      <c r="I290" s="7"/>
      <c r="J290" s="7"/>
      <c r="K290" s="7"/>
      <c r="M290" s="7"/>
      <c r="N290" s="7"/>
      <c r="O290" s="7"/>
      <c r="Q290" s="270"/>
      <c r="R290" s="270"/>
      <c r="S290" s="270"/>
    </row>
    <row r="291" spans="1:19" x14ac:dyDescent="0.3">
      <c r="A291" s="7">
        <v>289</v>
      </c>
      <c r="B291" s="7" t="s">
        <v>6871</v>
      </c>
      <c r="C291" s="7" t="s">
        <v>560</v>
      </c>
      <c r="E291" s="7"/>
      <c r="F291" s="7"/>
      <c r="G291" s="7"/>
      <c r="I291" s="7"/>
      <c r="J291" s="7"/>
      <c r="K291" s="7"/>
      <c r="M291" s="7"/>
      <c r="N291" s="7"/>
      <c r="O291" s="7"/>
      <c r="Q291" s="270"/>
      <c r="R291" s="270"/>
      <c r="S291" s="270"/>
    </row>
    <row r="292" spans="1:19" x14ac:dyDescent="0.3">
      <c r="A292" s="7">
        <v>290</v>
      </c>
      <c r="B292" s="7" t="s">
        <v>6872</v>
      </c>
      <c r="C292" s="7" t="s">
        <v>560</v>
      </c>
      <c r="E292" s="7"/>
      <c r="F292" s="7"/>
      <c r="G292" s="7"/>
      <c r="I292" s="7"/>
      <c r="J292" s="7"/>
      <c r="K292" s="7"/>
      <c r="M292" s="7"/>
      <c r="N292" s="7"/>
      <c r="O292" s="7"/>
      <c r="Q292" s="270"/>
      <c r="R292" s="270"/>
      <c r="S292" s="270"/>
    </row>
    <row r="293" spans="1:19" x14ac:dyDescent="0.3">
      <c r="A293" s="7">
        <v>291</v>
      </c>
      <c r="B293" s="7" t="s">
        <v>6873</v>
      </c>
      <c r="C293" s="7" t="s">
        <v>560</v>
      </c>
      <c r="E293" s="7"/>
      <c r="F293" s="7"/>
      <c r="G293" s="7"/>
      <c r="I293" s="7"/>
      <c r="J293" s="7"/>
      <c r="K293" s="7"/>
      <c r="M293" s="7"/>
      <c r="N293" s="7"/>
      <c r="O293" s="7"/>
      <c r="Q293" s="270"/>
      <c r="R293" s="270"/>
      <c r="S293" s="270"/>
    </row>
    <row r="294" spans="1:19" x14ac:dyDescent="0.3">
      <c r="A294" s="7">
        <v>292</v>
      </c>
      <c r="B294" s="7" t="s">
        <v>6874</v>
      </c>
      <c r="C294" s="7" t="s">
        <v>440</v>
      </c>
      <c r="E294" s="7"/>
      <c r="F294" s="7"/>
      <c r="G294" s="7"/>
      <c r="I294" s="7"/>
      <c r="J294" s="7"/>
      <c r="K294" s="7"/>
      <c r="M294" s="7"/>
      <c r="N294" s="7"/>
      <c r="O294" s="7"/>
      <c r="Q294" s="270"/>
      <c r="R294" s="270"/>
      <c r="S294" s="270"/>
    </row>
    <row r="295" spans="1:19" x14ac:dyDescent="0.3">
      <c r="A295" s="7">
        <v>293</v>
      </c>
      <c r="B295" s="7" t="s">
        <v>6875</v>
      </c>
      <c r="C295" s="7" t="s">
        <v>440</v>
      </c>
      <c r="E295" s="7"/>
      <c r="F295" s="7"/>
      <c r="G295" s="7"/>
      <c r="I295" s="7"/>
      <c r="J295" s="7"/>
      <c r="K295" s="7"/>
      <c r="M295" s="7"/>
      <c r="N295" s="7"/>
      <c r="O295" s="7"/>
      <c r="Q295" s="270"/>
      <c r="R295" s="270"/>
      <c r="S295" s="270"/>
    </row>
    <row r="296" spans="1:19" x14ac:dyDescent="0.3">
      <c r="A296" s="7">
        <v>294</v>
      </c>
      <c r="B296" s="7" t="s">
        <v>6876</v>
      </c>
      <c r="C296" s="7" t="s">
        <v>440</v>
      </c>
      <c r="E296" s="7"/>
      <c r="F296" s="7"/>
      <c r="G296" s="7"/>
      <c r="I296" s="7"/>
      <c r="J296" s="7"/>
      <c r="K296" s="7"/>
      <c r="M296" s="7"/>
      <c r="N296" s="7"/>
      <c r="O296" s="7"/>
      <c r="Q296" s="270"/>
      <c r="R296" s="270"/>
      <c r="S296" s="270"/>
    </row>
    <row r="297" spans="1:19" x14ac:dyDescent="0.3">
      <c r="A297" s="7">
        <v>295</v>
      </c>
      <c r="B297" s="7" t="s">
        <v>6877</v>
      </c>
      <c r="C297" s="7" t="s">
        <v>440</v>
      </c>
      <c r="E297" s="7"/>
      <c r="F297" s="7"/>
      <c r="G297" s="7"/>
      <c r="I297" s="7"/>
      <c r="J297" s="7"/>
      <c r="K297" s="7"/>
      <c r="M297" s="7"/>
      <c r="N297" s="7"/>
      <c r="O297" s="7"/>
      <c r="Q297" s="270"/>
      <c r="R297" s="270"/>
      <c r="S297" s="270"/>
    </row>
    <row r="298" spans="1:19" x14ac:dyDescent="0.3">
      <c r="A298" s="7">
        <v>296</v>
      </c>
      <c r="B298" s="7" t="s">
        <v>6878</v>
      </c>
      <c r="C298" s="7" t="s">
        <v>440</v>
      </c>
      <c r="E298" s="7"/>
      <c r="F298" s="7"/>
      <c r="G298" s="7"/>
      <c r="I298" s="7"/>
      <c r="J298" s="7"/>
      <c r="K298" s="7"/>
      <c r="M298" s="7"/>
      <c r="N298" s="7"/>
      <c r="O298" s="7"/>
      <c r="Q298" s="270"/>
      <c r="R298" s="270"/>
      <c r="S298" s="270"/>
    </row>
    <row r="299" spans="1:19" x14ac:dyDescent="0.3">
      <c r="A299" s="7">
        <v>297</v>
      </c>
      <c r="B299" s="7" t="s">
        <v>6879</v>
      </c>
      <c r="C299" s="7" t="s">
        <v>440</v>
      </c>
      <c r="E299" s="7"/>
      <c r="F299" s="7"/>
      <c r="G299" s="7"/>
      <c r="I299" s="7"/>
      <c r="J299" s="7"/>
      <c r="K299" s="7"/>
      <c r="M299" s="7"/>
      <c r="N299" s="7"/>
      <c r="O299" s="7"/>
      <c r="Q299" s="270"/>
      <c r="R299" s="270"/>
      <c r="S299" s="270"/>
    </row>
    <row r="300" spans="1:19" x14ac:dyDescent="0.3">
      <c r="A300" s="7">
        <v>298</v>
      </c>
      <c r="B300" s="7" t="s">
        <v>6880</v>
      </c>
      <c r="C300" s="7" t="s">
        <v>440</v>
      </c>
      <c r="E300" s="7"/>
      <c r="F300" s="7"/>
      <c r="G300" s="7"/>
      <c r="I300" s="7"/>
      <c r="J300" s="7"/>
      <c r="K300" s="7"/>
      <c r="M300" s="7"/>
      <c r="N300" s="7"/>
      <c r="O300" s="7"/>
      <c r="Q300" s="270"/>
      <c r="R300" s="270"/>
      <c r="S300" s="270"/>
    </row>
    <row r="301" spans="1:19" x14ac:dyDescent="0.3">
      <c r="A301" s="7">
        <v>299</v>
      </c>
      <c r="B301" s="7" t="s">
        <v>6881</v>
      </c>
      <c r="C301" s="7" t="s">
        <v>440</v>
      </c>
      <c r="E301" s="7"/>
      <c r="F301" s="7"/>
      <c r="G301" s="7"/>
      <c r="I301" s="7"/>
      <c r="J301" s="7"/>
      <c r="K301" s="7"/>
      <c r="M301" s="7"/>
      <c r="N301" s="7"/>
      <c r="O301" s="7"/>
      <c r="Q301" s="270"/>
      <c r="R301" s="270"/>
      <c r="S301" s="270"/>
    </row>
    <row r="302" spans="1:19" x14ac:dyDescent="0.3">
      <c r="A302" s="7">
        <v>300</v>
      </c>
      <c r="B302" s="7" t="s">
        <v>6584</v>
      </c>
      <c r="C302" s="7" t="s">
        <v>440</v>
      </c>
      <c r="E302" s="7"/>
      <c r="F302" s="7"/>
      <c r="G302" s="7"/>
      <c r="I302" s="7"/>
      <c r="J302" s="7"/>
      <c r="K302" s="7"/>
      <c r="M302" s="7"/>
      <c r="N302" s="7"/>
      <c r="O302" s="7"/>
      <c r="Q302" s="270"/>
      <c r="R302" s="270"/>
      <c r="S302" s="270"/>
    </row>
    <row r="303" spans="1:19" x14ac:dyDescent="0.3">
      <c r="A303" s="7">
        <v>301</v>
      </c>
      <c r="B303" s="7" t="s">
        <v>6882</v>
      </c>
      <c r="C303" s="7" t="s">
        <v>454</v>
      </c>
      <c r="E303" s="7"/>
      <c r="F303" s="7"/>
      <c r="G303" s="7"/>
      <c r="I303" s="7"/>
      <c r="J303" s="7"/>
      <c r="K303" s="7"/>
      <c r="M303" s="7"/>
      <c r="N303" s="7"/>
      <c r="O303" s="7"/>
      <c r="Q303" s="270"/>
      <c r="R303" s="270"/>
      <c r="S303" s="270"/>
    </row>
    <row r="304" spans="1:19" x14ac:dyDescent="0.3">
      <c r="A304" s="7">
        <v>302</v>
      </c>
      <c r="B304" s="7" t="s">
        <v>6883</v>
      </c>
      <c r="C304" s="7" t="s">
        <v>454</v>
      </c>
      <c r="E304" s="7"/>
      <c r="F304" s="7"/>
      <c r="G304" s="7"/>
      <c r="I304" s="7"/>
      <c r="J304" s="7"/>
      <c r="K304" s="7"/>
      <c r="M304" s="7"/>
      <c r="N304" s="7"/>
      <c r="O304" s="7"/>
      <c r="Q304" s="270"/>
      <c r="R304" s="270"/>
      <c r="S304" s="270"/>
    </row>
    <row r="305" spans="1:19" x14ac:dyDescent="0.3">
      <c r="A305" s="7">
        <v>303</v>
      </c>
      <c r="B305" s="7" t="s">
        <v>6884</v>
      </c>
      <c r="C305" s="7" t="s">
        <v>454</v>
      </c>
      <c r="E305" s="7"/>
      <c r="F305" s="7"/>
      <c r="G305" s="7"/>
      <c r="I305" s="7"/>
      <c r="J305" s="7"/>
      <c r="K305" s="7"/>
      <c r="M305" s="7"/>
      <c r="N305" s="7"/>
      <c r="O305" s="7"/>
      <c r="Q305" s="270"/>
      <c r="R305" s="270"/>
      <c r="S305" s="270"/>
    </row>
    <row r="306" spans="1:19" x14ac:dyDescent="0.3">
      <c r="A306" s="7">
        <v>304</v>
      </c>
      <c r="B306" s="7" t="s">
        <v>6885</v>
      </c>
      <c r="C306" s="7" t="s">
        <v>454</v>
      </c>
      <c r="E306" s="7"/>
      <c r="F306" s="7"/>
      <c r="G306" s="7"/>
      <c r="I306" s="7"/>
      <c r="J306" s="7"/>
      <c r="K306" s="7"/>
      <c r="M306" s="7"/>
      <c r="N306" s="7"/>
      <c r="O306" s="7"/>
      <c r="Q306" s="270"/>
      <c r="R306" s="270"/>
      <c r="S306" s="270"/>
    </row>
    <row r="307" spans="1:19" x14ac:dyDescent="0.3">
      <c r="A307" s="7">
        <v>305</v>
      </c>
      <c r="B307" s="7" t="s">
        <v>6886</v>
      </c>
      <c r="C307" s="7" t="s">
        <v>454</v>
      </c>
      <c r="E307" s="7"/>
      <c r="F307" s="7"/>
      <c r="G307" s="7"/>
      <c r="I307" s="7"/>
      <c r="J307" s="7"/>
      <c r="K307" s="7"/>
      <c r="M307" s="7"/>
      <c r="N307" s="7"/>
      <c r="O307" s="7"/>
      <c r="Q307" s="270"/>
      <c r="R307" s="270"/>
      <c r="S307" s="270"/>
    </row>
    <row r="308" spans="1:19" x14ac:dyDescent="0.3">
      <c r="A308" s="7">
        <v>306</v>
      </c>
      <c r="B308" s="7" t="s">
        <v>6887</v>
      </c>
      <c r="C308" s="7" t="s">
        <v>454</v>
      </c>
      <c r="E308" s="7"/>
      <c r="F308" s="7"/>
      <c r="G308" s="7"/>
      <c r="I308" s="7"/>
      <c r="J308" s="7"/>
      <c r="K308" s="7"/>
      <c r="M308" s="7"/>
      <c r="N308" s="7"/>
      <c r="O308" s="7"/>
      <c r="Q308" s="270"/>
      <c r="R308" s="270"/>
      <c r="S308" s="270"/>
    </row>
    <row r="309" spans="1:19" x14ac:dyDescent="0.3">
      <c r="A309" s="7">
        <v>307</v>
      </c>
      <c r="B309" s="7" t="s">
        <v>6888</v>
      </c>
      <c r="C309" s="7" t="s">
        <v>454</v>
      </c>
      <c r="E309" s="7"/>
      <c r="F309" s="7"/>
      <c r="G309" s="7"/>
      <c r="I309" s="7"/>
      <c r="J309" s="7"/>
      <c r="K309" s="7"/>
      <c r="M309" s="7"/>
      <c r="N309" s="7"/>
      <c r="O309" s="7"/>
      <c r="Q309" s="270"/>
      <c r="R309" s="270"/>
      <c r="S309" s="270"/>
    </row>
    <row r="310" spans="1:19" x14ac:dyDescent="0.3">
      <c r="A310" s="7">
        <v>308</v>
      </c>
      <c r="B310" s="7" t="s">
        <v>6889</v>
      </c>
      <c r="C310" s="7" t="s">
        <v>454</v>
      </c>
      <c r="E310" s="7"/>
      <c r="F310" s="7"/>
      <c r="G310" s="7"/>
      <c r="I310" s="7"/>
      <c r="J310" s="7"/>
      <c r="K310" s="7"/>
      <c r="M310" s="7"/>
      <c r="N310" s="7"/>
      <c r="O310" s="7"/>
      <c r="Q310" s="270"/>
      <c r="R310" s="270"/>
      <c r="S310" s="270"/>
    </row>
    <row r="311" spans="1:19" x14ac:dyDescent="0.3">
      <c r="A311" s="7">
        <v>309</v>
      </c>
      <c r="B311" s="7" t="s">
        <v>6890</v>
      </c>
      <c r="C311" s="7" t="s">
        <v>454</v>
      </c>
      <c r="E311" s="7"/>
      <c r="F311" s="7"/>
      <c r="G311" s="7"/>
      <c r="I311" s="7"/>
      <c r="J311" s="7"/>
      <c r="K311" s="7"/>
      <c r="M311" s="7"/>
      <c r="N311" s="7"/>
      <c r="O311" s="7"/>
      <c r="Q311" s="270"/>
      <c r="R311" s="270"/>
      <c r="S311" s="270"/>
    </row>
    <row r="312" spans="1:19" x14ac:dyDescent="0.3">
      <c r="A312" s="7">
        <v>310</v>
      </c>
      <c r="B312" s="7" t="s">
        <v>6891</v>
      </c>
      <c r="C312" s="7" t="s">
        <v>454</v>
      </c>
      <c r="E312" s="7"/>
      <c r="F312" s="7"/>
      <c r="G312" s="7"/>
      <c r="I312" s="7"/>
      <c r="J312" s="7"/>
      <c r="K312" s="7"/>
      <c r="M312" s="7"/>
      <c r="N312" s="7"/>
      <c r="O312" s="7"/>
      <c r="Q312" s="270"/>
      <c r="R312" s="270"/>
      <c r="S312" s="270"/>
    </row>
    <row r="313" spans="1:19" x14ac:dyDescent="0.3">
      <c r="A313" s="7">
        <v>311</v>
      </c>
      <c r="B313" s="7" t="s">
        <v>6892</v>
      </c>
      <c r="C313" s="7" t="s">
        <v>454</v>
      </c>
      <c r="E313" s="7"/>
      <c r="F313" s="7"/>
      <c r="G313" s="7"/>
      <c r="I313" s="7"/>
      <c r="J313" s="7"/>
      <c r="K313" s="7"/>
      <c r="M313" s="7"/>
      <c r="N313" s="7"/>
      <c r="O313" s="7"/>
      <c r="Q313" s="270"/>
      <c r="R313" s="270"/>
      <c r="S313" s="270"/>
    </row>
    <row r="314" spans="1:19" x14ac:dyDescent="0.3">
      <c r="A314" s="7">
        <v>312</v>
      </c>
      <c r="B314" s="7" t="s">
        <v>6893</v>
      </c>
      <c r="C314" s="7" t="s">
        <v>454</v>
      </c>
      <c r="E314" s="7"/>
      <c r="F314" s="7"/>
      <c r="G314" s="7"/>
      <c r="I314" s="7"/>
      <c r="J314" s="7"/>
      <c r="K314" s="7"/>
      <c r="M314" s="7"/>
      <c r="N314" s="7"/>
      <c r="O314" s="7"/>
      <c r="Q314" s="270"/>
      <c r="R314" s="270"/>
      <c r="S314" s="270"/>
    </row>
    <row r="315" spans="1:19" x14ac:dyDescent="0.3">
      <c r="A315" s="7">
        <v>313</v>
      </c>
      <c r="B315" s="7" t="s">
        <v>6894</v>
      </c>
      <c r="C315" s="7" t="s">
        <v>454</v>
      </c>
      <c r="E315" s="7"/>
      <c r="F315" s="7"/>
      <c r="G315" s="7"/>
      <c r="I315" s="7"/>
      <c r="J315" s="7"/>
      <c r="K315" s="7"/>
      <c r="M315" s="7"/>
      <c r="N315" s="7"/>
      <c r="O315" s="7"/>
      <c r="Q315" s="270"/>
      <c r="R315" s="270"/>
      <c r="S315" s="270"/>
    </row>
    <row r="316" spans="1:19" x14ac:dyDescent="0.3">
      <c r="A316" s="7">
        <v>314</v>
      </c>
      <c r="B316" s="7" t="s">
        <v>6583</v>
      </c>
      <c r="C316" s="7" t="s">
        <v>454</v>
      </c>
      <c r="E316" s="7"/>
      <c r="F316" s="7"/>
      <c r="G316" s="7"/>
      <c r="I316" s="7"/>
      <c r="J316" s="7"/>
      <c r="K316" s="7"/>
      <c r="M316" s="7"/>
      <c r="N316" s="7"/>
      <c r="O316" s="7"/>
      <c r="Q316" s="270"/>
      <c r="R316" s="270"/>
      <c r="S316" s="270"/>
    </row>
    <row r="317" spans="1:19" x14ac:dyDescent="0.3">
      <c r="A317" s="7">
        <v>315</v>
      </c>
      <c r="B317" s="7" t="s">
        <v>6895</v>
      </c>
      <c r="C317" s="7" t="s">
        <v>99</v>
      </c>
      <c r="E317" s="7"/>
      <c r="F317" s="7"/>
      <c r="G317" s="7"/>
      <c r="I317" s="7"/>
      <c r="J317" s="7"/>
      <c r="K317" s="7"/>
      <c r="M317" s="7"/>
      <c r="N317" s="7"/>
      <c r="O317" s="7"/>
      <c r="Q317" s="270"/>
      <c r="R317" s="270"/>
      <c r="S317" s="270"/>
    </row>
    <row r="318" spans="1:19" x14ac:dyDescent="0.3">
      <c r="A318" s="7">
        <v>316</v>
      </c>
      <c r="B318" s="7" t="s">
        <v>6896</v>
      </c>
      <c r="C318" s="7" t="s">
        <v>99</v>
      </c>
      <c r="E318" s="7"/>
      <c r="F318" s="7"/>
      <c r="G318" s="7"/>
      <c r="I318" s="7"/>
      <c r="J318" s="7"/>
      <c r="K318" s="7"/>
      <c r="M318" s="7"/>
      <c r="N318" s="7"/>
      <c r="O318" s="7"/>
      <c r="Q318" s="270"/>
      <c r="R318" s="270"/>
      <c r="S318" s="270"/>
    </row>
    <row r="319" spans="1:19" x14ac:dyDescent="0.3">
      <c r="A319" s="7">
        <v>317</v>
      </c>
      <c r="B319" s="7" t="s">
        <v>6897</v>
      </c>
      <c r="C319" s="7" t="s">
        <v>99</v>
      </c>
      <c r="E319" s="7"/>
      <c r="F319" s="7"/>
      <c r="G319" s="7"/>
      <c r="I319" s="7"/>
      <c r="J319" s="7"/>
      <c r="K319" s="7"/>
      <c r="M319" s="7"/>
      <c r="N319" s="7"/>
      <c r="O319" s="7"/>
      <c r="Q319" s="270"/>
      <c r="R319" s="270"/>
      <c r="S319" s="270"/>
    </row>
    <row r="320" spans="1:19" x14ac:dyDescent="0.3">
      <c r="A320" s="7">
        <v>318</v>
      </c>
      <c r="B320" s="7" t="s">
        <v>6898</v>
      </c>
      <c r="C320" s="7" t="s">
        <v>99</v>
      </c>
      <c r="E320" s="7"/>
      <c r="F320" s="7"/>
      <c r="G320" s="7"/>
      <c r="I320" s="7"/>
      <c r="J320" s="7"/>
      <c r="K320" s="7"/>
      <c r="M320" s="7"/>
      <c r="N320" s="7"/>
      <c r="O320" s="7"/>
      <c r="Q320" s="270"/>
      <c r="R320" s="270"/>
      <c r="S320" s="270"/>
    </row>
    <row r="321" spans="1:19" x14ac:dyDescent="0.3">
      <c r="A321" s="7">
        <v>319</v>
      </c>
      <c r="B321" s="7" t="s">
        <v>6899</v>
      </c>
      <c r="C321" s="7" t="s">
        <v>99</v>
      </c>
      <c r="E321" s="7"/>
      <c r="F321" s="7"/>
      <c r="G321" s="7"/>
      <c r="I321" s="7"/>
      <c r="J321" s="7"/>
      <c r="K321" s="7"/>
      <c r="M321" s="7"/>
      <c r="N321" s="7"/>
      <c r="O321" s="7"/>
      <c r="Q321" s="270"/>
      <c r="R321" s="270"/>
      <c r="S321" s="270"/>
    </row>
    <row r="322" spans="1:19" x14ac:dyDescent="0.3">
      <c r="A322" s="7">
        <v>320</v>
      </c>
      <c r="B322" s="7" t="s">
        <v>6900</v>
      </c>
      <c r="C322" s="7" t="s">
        <v>660</v>
      </c>
      <c r="E322" s="7"/>
      <c r="F322" s="7"/>
      <c r="G322" s="7"/>
      <c r="I322" s="7"/>
      <c r="J322" s="7"/>
      <c r="K322" s="7"/>
      <c r="N322" s="270"/>
      <c r="Q322" s="270"/>
      <c r="R322" s="270"/>
      <c r="S322" s="270"/>
    </row>
    <row r="323" spans="1:19" x14ac:dyDescent="0.3">
      <c r="A323" s="7">
        <v>321</v>
      </c>
      <c r="B323" s="7" t="s">
        <v>6901</v>
      </c>
      <c r="C323" s="7" t="s">
        <v>660</v>
      </c>
      <c r="E323" s="7"/>
      <c r="F323" s="7"/>
      <c r="G323" s="7"/>
      <c r="I323" s="7"/>
      <c r="J323" s="7"/>
      <c r="K323" s="7"/>
      <c r="N323" s="270"/>
      <c r="Q323" s="270"/>
      <c r="R323" s="270"/>
      <c r="S323" s="270"/>
    </row>
    <row r="324" spans="1:19" x14ac:dyDescent="0.3">
      <c r="A324" s="7">
        <v>322</v>
      </c>
      <c r="B324" s="7" t="s">
        <v>6902</v>
      </c>
      <c r="C324" s="7" t="s">
        <v>660</v>
      </c>
      <c r="E324" s="7"/>
      <c r="F324" s="7"/>
      <c r="G324" s="7"/>
      <c r="I324" s="7"/>
      <c r="J324" s="7"/>
      <c r="K324" s="7"/>
      <c r="N324" s="270"/>
      <c r="Q324" s="270"/>
      <c r="R324" s="270"/>
      <c r="S324" s="270"/>
    </row>
    <row r="325" spans="1:19" x14ac:dyDescent="0.3">
      <c r="A325" s="7">
        <v>323</v>
      </c>
      <c r="B325" s="7" t="s">
        <v>6903</v>
      </c>
      <c r="C325" s="7" t="s">
        <v>660</v>
      </c>
      <c r="E325" s="7"/>
      <c r="F325" s="7"/>
      <c r="G325" s="7"/>
      <c r="I325" s="7"/>
      <c r="J325" s="7"/>
      <c r="K325" s="7"/>
      <c r="N325" s="270"/>
      <c r="Q325" s="270"/>
      <c r="R325" s="270"/>
      <c r="S325" s="270"/>
    </row>
    <row r="326" spans="1:19" x14ac:dyDescent="0.3">
      <c r="A326" s="7">
        <v>324</v>
      </c>
      <c r="B326" s="7" t="s">
        <v>6904</v>
      </c>
      <c r="C326" s="7" t="s">
        <v>660</v>
      </c>
      <c r="E326" s="7"/>
      <c r="F326" s="7"/>
      <c r="G326" s="7"/>
      <c r="I326" s="7"/>
      <c r="J326" s="7"/>
      <c r="K326" s="7"/>
      <c r="N326" s="270"/>
      <c r="Q326" s="270"/>
      <c r="R326" s="270"/>
      <c r="S326" s="270"/>
    </row>
    <row r="327" spans="1:19" x14ac:dyDescent="0.3">
      <c r="A327" s="7">
        <v>325</v>
      </c>
      <c r="B327" s="7" t="s">
        <v>6905</v>
      </c>
      <c r="C327" s="7" t="s">
        <v>660</v>
      </c>
      <c r="E327" s="7"/>
      <c r="F327" s="7"/>
      <c r="G327" s="7"/>
      <c r="I327" s="7"/>
      <c r="J327" s="7"/>
      <c r="K327" s="7"/>
      <c r="N327" s="270"/>
      <c r="Q327" s="270"/>
      <c r="R327" s="270"/>
      <c r="S327" s="270"/>
    </row>
    <row r="328" spans="1:19" x14ac:dyDescent="0.3">
      <c r="A328" s="7">
        <v>326</v>
      </c>
      <c r="B328" s="7" t="s">
        <v>6906</v>
      </c>
      <c r="C328" s="7" t="s">
        <v>660</v>
      </c>
      <c r="E328" s="7"/>
      <c r="F328" s="7"/>
      <c r="G328" s="7"/>
      <c r="I328" s="7"/>
      <c r="J328" s="7"/>
      <c r="K328" s="7"/>
      <c r="N328" s="270"/>
      <c r="Q328" s="270"/>
      <c r="R328" s="270"/>
      <c r="S328" s="270"/>
    </row>
    <row r="329" spans="1:19" x14ac:dyDescent="0.3">
      <c r="A329" s="7">
        <v>327</v>
      </c>
      <c r="B329" s="7" t="s">
        <v>6907</v>
      </c>
      <c r="C329" s="7" t="s">
        <v>660</v>
      </c>
      <c r="E329" s="7"/>
      <c r="F329" s="7"/>
      <c r="G329" s="7"/>
      <c r="I329" s="7"/>
      <c r="J329" s="7"/>
      <c r="K329" s="7"/>
      <c r="N329" s="270"/>
      <c r="Q329" s="270"/>
      <c r="R329" s="270"/>
      <c r="S329" s="270"/>
    </row>
    <row r="330" spans="1:19" x14ac:dyDescent="0.3">
      <c r="A330" s="7">
        <v>328</v>
      </c>
      <c r="B330" s="7" t="s">
        <v>6908</v>
      </c>
      <c r="C330" s="7" t="s">
        <v>660</v>
      </c>
      <c r="E330" s="7"/>
      <c r="F330" s="7"/>
      <c r="G330" s="7"/>
      <c r="I330" s="7"/>
      <c r="J330" s="7"/>
      <c r="K330" s="7"/>
      <c r="N330" s="270"/>
      <c r="Q330" s="270"/>
      <c r="R330" s="270"/>
      <c r="S330" s="270"/>
    </row>
    <row r="331" spans="1:19" x14ac:dyDescent="0.3">
      <c r="A331" s="7">
        <v>329</v>
      </c>
      <c r="B331" s="7" t="s">
        <v>6909</v>
      </c>
      <c r="C331" s="7" t="s">
        <v>660</v>
      </c>
      <c r="E331" s="7"/>
      <c r="F331" s="7"/>
      <c r="G331" s="7"/>
      <c r="I331" s="7"/>
      <c r="J331" s="7"/>
      <c r="K331" s="7"/>
      <c r="N331" s="270"/>
      <c r="Q331" s="270"/>
      <c r="R331" s="270"/>
      <c r="S331" s="270"/>
    </row>
    <row r="332" spans="1:19" x14ac:dyDescent="0.3">
      <c r="A332" s="7">
        <v>330</v>
      </c>
      <c r="B332" s="7" t="s">
        <v>6910</v>
      </c>
      <c r="C332" s="7" t="s">
        <v>660</v>
      </c>
      <c r="E332" s="7"/>
      <c r="F332" s="7"/>
      <c r="G332" s="7"/>
      <c r="I332" s="7"/>
      <c r="J332" s="7"/>
      <c r="K332" s="7"/>
      <c r="N332" s="270"/>
      <c r="Q332" s="270"/>
      <c r="R332" s="270"/>
      <c r="S332" s="270"/>
    </row>
    <row r="333" spans="1:19" x14ac:dyDescent="0.3">
      <c r="A333" s="7">
        <v>331</v>
      </c>
      <c r="B333" s="7" t="s">
        <v>6911</v>
      </c>
      <c r="C333" s="7" t="s">
        <v>660</v>
      </c>
      <c r="E333" s="7"/>
      <c r="F333" s="7"/>
      <c r="G333" s="7"/>
      <c r="I333" s="7"/>
      <c r="J333" s="7"/>
      <c r="K333" s="7"/>
      <c r="N333" s="270"/>
      <c r="Q333" s="270"/>
      <c r="R333" s="270"/>
      <c r="S333" s="270"/>
    </row>
    <row r="334" spans="1:19" x14ac:dyDescent="0.3">
      <c r="A334" s="7">
        <v>332</v>
      </c>
      <c r="B334" s="7" t="s">
        <v>6912</v>
      </c>
      <c r="C334" s="7" t="s">
        <v>660</v>
      </c>
      <c r="E334" s="7"/>
      <c r="F334" s="7"/>
      <c r="G334" s="7"/>
      <c r="I334" s="7"/>
      <c r="J334" s="7"/>
      <c r="K334" s="7"/>
      <c r="N334" s="270"/>
      <c r="Q334" s="270"/>
      <c r="R334" s="270"/>
      <c r="S334" s="270"/>
    </row>
    <row r="335" spans="1:19" x14ac:dyDescent="0.3">
      <c r="A335" s="7">
        <v>333</v>
      </c>
      <c r="B335" s="7" t="s">
        <v>6913</v>
      </c>
      <c r="C335" s="7" t="s">
        <v>1495</v>
      </c>
      <c r="E335" s="7"/>
      <c r="F335" s="7"/>
      <c r="G335" s="7"/>
      <c r="I335" s="7"/>
      <c r="J335" s="7"/>
      <c r="K335" s="7"/>
      <c r="N335" s="270"/>
      <c r="Q335" s="270"/>
      <c r="R335" s="270"/>
      <c r="S335" s="270"/>
    </row>
    <row r="336" spans="1:19" x14ac:dyDescent="0.3">
      <c r="A336">
        <v>334</v>
      </c>
      <c r="B336" s="7" t="s">
        <v>6914</v>
      </c>
      <c r="C336" s="7" t="s">
        <v>1495</v>
      </c>
      <c r="I336" s="7"/>
      <c r="J336" s="7"/>
      <c r="K336" s="7"/>
      <c r="N336" s="270"/>
      <c r="Q336" s="270"/>
      <c r="R336" s="270"/>
      <c r="S336" s="270"/>
    </row>
    <row r="337" spans="1:19" x14ac:dyDescent="0.3">
      <c r="A337">
        <v>335</v>
      </c>
      <c r="B337" s="265" t="s">
        <v>6915</v>
      </c>
      <c r="C337" t="s">
        <v>1495</v>
      </c>
      <c r="E337" s="7"/>
      <c r="F337" s="7"/>
      <c r="G337" s="7"/>
      <c r="I337" s="7"/>
      <c r="J337" s="7"/>
      <c r="K337" s="7"/>
      <c r="N337" s="270"/>
      <c r="Q337" s="270"/>
      <c r="R337" s="270"/>
      <c r="S337" s="270"/>
    </row>
    <row r="338" spans="1:19" x14ac:dyDescent="0.3">
      <c r="A338">
        <v>336</v>
      </c>
      <c r="B338" s="265" t="s">
        <v>6916</v>
      </c>
      <c r="C338" t="s">
        <v>1495</v>
      </c>
      <c r="E338" s="7"/>
      <c r="F338" s="7"/>
      <c r="G338" s="7"/>
      <c r="I338" s="7"/>
      <c r="J338" s="7"/>
      <c r="K338" s="7"/>
      <c r="N338" s="270"/>
      <c r="Q338" s="270"/>
      <c r="R338" s="270"/>
      <c r="S338" s="270"/>
    </row>
    <row r="339" spans="1:19" x14ac:dyDescent="0.3">
      <c r="A339">
        <v>337</v>
      </c>
      <c r="B339" s="265" t="s">
        <v>6917</v>
      </c>
      <c r="C339" t="s">
        <v>1495</v>
      </c>
      <c r="E339" s="7"/>
      <c r="F339" s="7"/>
      <c r="G339" s="7"/>
      <c r="I339" s="7"/>
      <c r="J339" s="7"/>
      <c r="K339" s="7"/>
      <c r="N339" s="270"/>
      <c r="Q339" s="270"/>
      <c r="R339" s="270"/>
      <c r="S339" s="270"/>
    </row>
    <row r="340" spans="1:19" x14ac:dyDescent="0.3">
      <c r="A340">
        <v>338</v>
      </c>
      <c r="B340" s="265" t="s">
        <v>6918</v>
      </c>
      <c r="C340" t="s">
        <v>1495</v>
      </c>
      <c r="E340" s="7"/>
      <c r="F340" s="7"/>
      <c r="G340" s="7"/>
      <c r="I340" s="7"/>
      <c r="J340" s="7"/>
      <c r="K340" s="7"/>
      <c r="N340" s="270"/>
      <c r="Q340" s="270"/>
      <c r="R340" s="270"/>
      <c r="S340" s="270"/>
    </row>
    <row r="341" spans="1:19" x14ac:dyDescent="0.3">
      <c r="A341">
        <v>339</v>
      </c>
      <c r="B341" s="265" t="s">
        <v>6919</v>
      </c>
      <c r="C341" t="s">
        <v>48</v>
      </c>
      <c r="E341" s="7"/>
      <c r="F341" s="7"/>
      <c r="G341" s="7"/>
      <c r="I341" s="7"/>
      <c r="J341" s="7"/>
      <c r="K341" s="7"/>
      <c r="N341" s="270"/>
      <c r="Q341" s="270"/>
      <c r="R341" s="270"/>
      <c r="S341" s="270"/>
    </row>
    <row r="342" spans="1:19" x14ac:dyDescent="0.3">
      <c r="A342">
        <v>340</v>
      </c>
      <c r="B342" s="265" t="s">
        <v>6920</v>
      </c>
      <c r="C342" t="s">
        <v>48</v>
      </c>
      <c r="E342" s="7"/>
      <c r="F342" s="7"/>
      <c r="G342" s="7"/>
      <c r="I342" s="7"/>
      <c r="J342" s="7"/>
      <c r="K342" s="7"/>
      <c r="N342" s="270"/>
      <c r="Q342" s="270"/>
      <c r="R342" s="270"/>
      <c r="S342" s="270"/>
    </row>
    <row r="343" spans="1:19" x14ac:dyDescent="0.3">
      <c r="A343">
        <v>341</v>
      </c>
      <c r="B343" s="265" t="s">
        <v>6921</v>
      </c>
      <c r="C343" t="s">
        <v>48</v>
      </c>
      <c r="E343" s="7"/>
      <c r="F343" s="7"/>
      <c r="G343" s="7"/>
      <c r="I343" s="7"/>
      <c r="J343" s="7"/>
      <c r="K343" s="7"/>
      <c r="N343" s="270"/>
      <c r="Q343" s="270"/>
      <c r="R343" s="270"/>
      <c r="S343" s="270"/>
    </row>
    <row r="344" spans="1:19" x14ac:dyDescent="0.3">
      <c r="A344">
        <v>342</v>
      </c>
      <c r="B344" s="265" t="s">
        <v>6922</v>
      </c>
      <c r="C344" t="s">
        <v>48</v>
      </c>
      <c r="E344" s="7"/>
      <c r="F344" s="7"/>
      <c r="G344" s="7"/>
      <c r="I344" s="7"/>
      <c r="J344" s="7"/>
      <c r="K344" s="7"/>
      <c r="N344" s="270"/>
      <c r="Q344" s="270"/>
      <c r="R344" s="270"/>
      <c r="S344" s="270"/>
    </row>
    <row r="345" spans="1:19" x14ac:dyDescent="0.3">
      <c r="A345">
        <v>343</v>
      </c>
      <c r="B345" s="265" t="s">
        <v>6923</v>
      </c>
      <c r="C345" t="s">
        <v>48</v>
      </c>
      <c r="E345" s="7"/>
      <c r="F345" s="7"/>
      <c r="G345" s="7"/>
      <c r="I345" s="7"/>
      <c r="J345" s="7"/>
      <c r="K345" s="7"/>
      <c r="N345" s="270"/>
      <c r="Q345" s="270"/>
      <c r="R345" s="270"/>
      <c r="S345" s="270"/>
    </row>
    <row r="346" spans="1:19" x14ac:dyDescent="0.3">
      <c r="A346">
        <v>344</v>
      </c>
      <c r="B346" s="265" t="s">
        <v>6924</v>
      </c>
      <c r="C346" t="s">
        <v>48</v>
      </c>
      <c r="E346" s="7"/>
      <c r="F346" s="7"/>
      <c r="G346" s="7"/>
      <c r="I346" s="7"/>
      <c r="J346" s="7"/>
      <c r="K346" s="7"/>
      <c r="N346" s="270"/>
      <c r="Q346" s="270"/>
      <c r="R346" s="270"/>
      <c r="S346" s="270"/>
    </row>
    <row r="347" spans="1:19" x14ac:dyDescent="0.3">
      <c r="A347">
        <v>345</v>
      </c>
      <c r="B347" s="265" t="s">
        <v>6925</v>
      </c>
      <c r="C347" t="s">
        <v>48</v>
      </c>
      <c r="E347" s="7"/>
      <c r="F347" s="7"/>
      <c r="G347" s="7"/>
      <c r="I347" s="7"/>
      <c r="J347" s="7"/>
      <c r="K347" s="7"/>
      <c r="N347" s="270"/>
      <c r="Q347" s="270"/>
      <c r="R347" s="270"/>
      <c r="S347" s="270"/>
    </row>
    <row r="348" spans="1:19" x14ac:dyDescent="0.3">
      <c r="A348">
        <v>346</v>
      </c>
      <c r="B348" s="265" t="s">
        <v>6926</v>
      </c>
      <c r="C348" t="s">
        <v>48</v>
      </c>
      <c r="E348" s="7"/>
      <c r="F348" s="7"/>
      <c r="G348" s="7"/>
      <c r="I348" s="7"/>
      <c r="J348" s="7"/>
      <c r="K348" s="7"/>
      <c r="N348" s="270"/>
      <c r="Q348" s="270"/>
      <c r="R348" s="270"/>
      <c r="S348" s="270"/>
    </row>
    <row r="349" spans="1:19" x14ac:dyDescent="0.3">
      <c r="A349">
        <v>347</v>
      </c>
      <c r="B349" s="265" t="s">
        <v>6927</v>
      </c>
      <c r="C349" t="s">
        <v>48</v>
      </c>
      <c r="E349" s="7"/>
      <c r="F349" s="7"/>
      <c r="G349" s="7"/>
      <c r="I349" s="7"/>
      <c r="J349" s="7"/>
      <c r="K349" s="7"/>
      <c r="N349" s="270"/>
      <c r="Q349" s="270"/>
      <c r="R349" s="270"/>
      <c r="S349" s="270"/>
    </row>
    <row r="350" spans="1:19" x14ac:dyDescent="0.3">
      <c r="A350">
        <v>348</v>
      </c>
      <c r="B350" s="265" t="s">
        <v>6928</v>
      </c>
      <c r="C350" t="s">
        <v>48</v>
      </c>
      <c r="E350" s="7"/>
      <c r="F350" s="7"/>
      <c r="G350" s="7"/>
      <c r="I350" s="7"/>
      <c r="J350" s="7"/>
      <c r="K350" s="7"/>
      <c r="N350" s="270"/>
      <c r="Q350" s="270"/>
      <c r="R350" s="270"/>
      <c r="S350" s="270"/>
    </row>
    <row r="351" spans="1:19" x14ac:dyDescent="0.3">
      <c r="A351">
        <v>349</v>
      </c>
      <c r="B351" s="265" t="s">
        <v>6929</v>
      </c>
      <c r="C351" t="s">
        <v>48</v>
      </c>
      <c r="E351" s="7"/>
      <c r="F351" s="7"/>
      <c r="G351" s="7"/>
      <c r="I351" s="7"/>
      <c r="J351" s="7"/>
      <c r="K351" s="7"/>
      <c r="N351" s="270"/>
      <c r="Q351" s="270"/>
      <c r="R351" s="270"/>
      <c r="S351" s="270"/>
    </row>
    <row r="352" spans="1:19" x14ac:dyDescent="0.3">
      <c r="A352">
        <v>350</v>
      </c>
      <c r="B352" s="265" t="s">
        <v>6930</v>
      </c>
      <c r="C352" t="s">
        <v>48</v>
      </c>
      <c r="E352" s="7"/>
      <c r="F352" s="7"/>
      <c r="G352" s="7"/>
      <c r="I352" s="7"/>
      <c r="J352" s="7"/>
      <c r="K352" s="7"/>
      <c r="N352" s="270"/>
      <c r="Q352" s="270"/>
      <c r="R352" s="270"/>
      <c r="S352" s="270"/>
    </row>
    <row r="353" spans="1:19" x14ac:dyDescent="0.3">
      <c r="A353">
        <v>351</v>
      </c>
      <c r="B353" s="265" t="s">
        <v>6931</v>
      </c>
      <c r="C353" t="s">
        <v>48</v>
      </c>
      <c r="E353" s="7"/>
      <c r="F353" s="7"/>
      <c r="G353" s="7"/>
      <c r="I353" s="7"/>
      <c r="J353" s="7"/>
      <c r="K353" s="7"/>
      <c r="N353" s="270"/>
      <c r="Q353" s="270"/>
      <c r="R353" s="270"/>
      <c r="S353" s="270"/>
    </row>
    <row r="354" spans="1:19" x14ac:dyDescent="0.3">
      <c r="A354">
        <v>352</v>
      </c>
      <c r="B354" s="265" t="s">
        <v>6932</v>
      </c>
      <c r="C354" t="s">
        <v>48</v>
      </c>
      <c r="E354" s="7"/>
      <c r="F354" s="7"/>
      <c r="G354" s="7"/>
      <c r="I354" s="7"/>
      <c r="J354" s="7"/>
      <c r="K354" s="7"/>
      <c r="N354" s="270"/>
      <c r="Q354" s="270"/>
      <c r="R354" s="270"/>
      <c r="S354" s="270"/>
    </row>
    <row r="355" spans="1:19" x14ac:dyDescent="0.3">
      <c r="A355">
        <v>353</v>
      </c>
      <c r="B355" s="265" t="s">
        <v>6933</v>
      </c>
      <c r="C355" t="s">
        <v>48</v>
      </c>
      <c r="E355" s="7"/>
      <c r="F355" s="7"/>
      <c r="G355" s="7"/>
      <c r="I355" s="7"/>
      <c r="J355" s="7"/>
      <c r="K355" s="7"/>
      <c r="N355" s="270"/>
      <c r="Q355" s="270"/>
      <c r="R355" s="270"/>
      <c r="S355" s="270"/>
    </row>
    <row r="356" spans="1:19" x14ac:dyDescent="0.3">
      <c r="A356">
        <v>354</v>
      </c>
      <c r="B356" s="265" t="s">
        <v>6934</v>
      </c>
      <c r="C356" t="s">
        <v>48</v>
      </c>
      <c r="E356" s="7"/>
      <c r="F356" s="7"/>
      <c r="G356" s="7"/>
      <c r="I356" s="7"/>
      <c r="J356" s="7"/>
      <c r="K356" s="7"/>
      <c r="N356" s="270"/>
      <c r="Q356" s="270"/>
      <c r="R356" s="270"/>
      <c r="S356" s="270"/>
    </row>
    <row r="357" spans="1:19" x14ac:dyDescent="0.3">
      <c r="A357">
        <v>355</v>
      </c>
      <c r="B357" s="265" t="s">
        <v>6935</v>
      </c>
      <c r="C357" t="s">
        <v>48</v>
      </c>
      <c r="E357" s="7"/>
      <c r="F357" s="7"/>
      <c r="G357" s="7"/>
      <c r="I357" s="7"/>
      <c r="J357" s="7"/>
      <c r="K357" s="7"/>
      <c r="N357" s="270"/>
      <c r="Q357" s="270"/>
      <c r="R357" s="270"/>
      <c r="S357" s="270"/>
    </row>
    <row r="358" spans="1:19" x14ac:dyDescent="0.3">
      <c r="A358">
        <v>356</v>
      </c>
      <c r="B358" s="265" t="s">
        <v>6936</v>
      </c>
      <c r="C358" t="s">
        <v>43</v>
      </c>
      <c r="E358" s="7"/>
      <c r="F358" s="7"/>
      <c r="G358" s="7"/>
      <c r="I358" s="7"/>
      <c r="J358" s="7"/>
      <c r="K358" s="7"/>
      <c r="N358" s="270"/>
      <c r="Q358" s="270"/>
      <c r="R358" s="270"/>
      <c r="S358" s="270"/>
    </row>
    <row r="359" spans="1:19" x14ac:dyDescent="0.3">
      <c r="E359" s="7"/>
      <c r="F359" s="7"/>
      <c r="G359" s="7"/>
      <c r="I359" s="7"/>
      <c r="J359" s="7"/>
      <c r="K359" s="7"/>
      <c r="N359" s="270"/>
      <c r="Q359" s="270"/>
      <c r="R359" s="270"/>
      <c r="S359" s="270"/>
    </row>
    <row r="360" spans="1:19" x14ac:dyDescent="0.3">
      <c r="E360" s="7"/>
      <c r="F360" s="7"/>
      <c r="G360" s="7"/>
      <c r="I360" s="7"/>
      <c r="J360" s="7"/>
      <c r="K360" s="7"/>
      <c r="N360" s="270"/>
      <c r="Q360" s="270"/>
      <c r="R360" s="270"/>
      <c r="S360" s="270"/>
    </row>
    <row r="361" spans="1:19" x14ac:dyDescent="0.3">
      <c r="E361" s="7"/>
      <c r="F361" s="7"/>
      <c r="G361" s="7"/>
      <c r="I361" s="268"/>
      <c r="J361" s="268"/>
      <c r="K361" s="268"/>
      <c r="N361" s="270"/>
      <c r="Q361" s="270"/>
      <c r="R361" s="270"/>
      <c r="S361" s="270"/>
    </row>
    <row r="362" spans="1:19" x14ac:dyDescent="0.3">
      <c r="E362" s="7"/>
      <c r="F362" s="7"/>
      <c r="G362" s="7"/>
      <c r="I362" s="268"/>
      <c r="J362" s="268"/>
      <c r="K362" s="268"/>
      <c r="N362" s="270"/>
      <c r="Q362" s="270"/>
      <c r="R362" s="270"/>
      <c r="S362" s="270"/>
    </row>
    <row r="363" spans="1:19" x14ac:dyDescent="0.3">
      <c r="E363" s="7"/>
      <c r="F363" s="7"/>
      <c r="G363" s="7"/>
      <c r="I363" s="268"/>
      <c r="J363" s="268"/>
      <c r="K363" s="268"/>
      <c r="N363" s="270"/>
      <c r="Q363" s="270"/>
      <c r="R363" s="270"/>
      <c r="S363" s="270"/>
    </row>
    <row r="364" spans="1:19" x14ac:dyDescent="0.3">
      <c r="E364" s="7"/>
      <c r="F364" s="7"/>
      <c r="G364" s="7"/>
      <c r="I364" s="268"/>
      <c r="J364" s="268"/>
      <c r="K364" s="268"/>
      <c r="N364" s="270"/>
      <c r="Q364" s="270"/>
      <c r="R364" s="270"/>
      <c r="S364" s="270"/>
    </row>
    <row r="365" spans="1:19" x14ac:dyDescent="0.3">
      <c r="E365" s="7"/>
      <c r="F365" s="7"/>
      <c r="G365" s="7"/>
      <c r="I365" s="268"/>
      <c r="J365" s="268"/>
      <c r="K365" s="268"/>
      <c r="N365" s="270"/>
      <c r="Q365" s="270"/>
      <c r="R365" s="270"/>
      <c r="S365" s="270"/>
    </row>
    <row r="366" spans="1:19" x14ac:dyDescent="0.3">
      <c r="E366" s="7"/>
      <c r="F366" s="7"/>
      <c r="G366" s="7"/>
      <c r="I366" s="268"/>
      <c r="J366" s="268"/>
      <c r="K366" s="268"/>
      <c r="N366" s="270"/>
      <c r="Q366" s="270"/>
      <c r="R366" s="270"/>
      <c r="S366" s="270"/>
    </row>
    <row r="367" spans="1:19" x14ac:dyDescent="0.3">
      <c r="E367" s="7"/>
      <c r="F367" s="7"/>
      <c r="G367" s="7"/>
      <c r="I367" s="268"/>
      <c r="J367" s="268"/>
      <c r="K367" s="268"/>
      <c r="N367" s="270"/>
      <c r="Q367" s="270"/>
      <c r="R367" s="270"/>
      <c r="S367" s="270"/>
    </row>
    <row r="368" spans="1:19" x14ac:dyDescent="0.3">
      <c r="E368" s="7"/>
      <c r="F368" s="7"/>
      <c r="G368" s="7"/>
      <c r="I368" s="268"/>
      <c r="J368" s="268"/>
      <c r="K368" s="268"/>
      <c r="N368" s="270"/>
      <c r="Q368" s="270"/>
      <c r="R368" s="270"/>
      <c r="S368" s="270"/>
    </row>
    <row r="369" spans="5:19" x14ac:dyDescent="0.3">
      <c r="E369" s="7"/>
      <c r="F369" s="7"/>
      <c r="G369" s="7"/>
      <c r="I369" s="268"/>
      <c r="J369" s="268"/>
      <c r="K369" s="268"/>
      <c r="N369" s="270"/>
      <c r="Q369" s="270"/>
      <c r="R369" s="270"/>
      <c r="S369" s="270"/>
    </row>
    <row r="370" spans="5:19" x14ac:dyDescent="0.3">
      <c r="E370" s="7"/>
      <c r="F370" s="7"/>
      <c r="G370" s="7"/>
      <c r="I370" s="268"/>
      <c r="J370" s="268"/>
      <c r="K370" s="268"/>
      <c r="N370" s="270"/>
      <c r="Q370" s="270"/>
      <c r="R370" s="270"/>
      <c r="S370" s="270"/>
    </row>
    <row r="371" spans="5:19" x14ac:dyDescent="0.3">
      <c r="E371" s="7"/>
      <c r="F371" s="7"/>
      <c r="G371" s="7"/>
      <c r="I371" s="268"/>
      <c r="J371" s="268"/>
      <c r="K371" s="268"/>
      <c r="N371" s="270"/>
      <c r="Q371" s="270"/>
      <c r="R371" s="270"/>
      <c r="S371" s="270"/>
    </row>
    <row r="372" spans="5:19" x14ac:dyDescent="0.3">
      <c r="E372" s="7"/>
      <c r="F372" s="7"/>
      <c r="G372" s="7"/>
      <c r="I372" s="268"/>
      <c r="J372" s="268"/>
      <c r="K372" s="268"/>
      <c r="N372" s="270"/>
      <c r="Q372" s="270"/>
      <c r="R372" s="270"/>
      <c r="S372" s="270"/>
    </row>
    <row r="373" spans="5:19" x14ac:dyDescent="0.3">
      <c r="E373" s="7"/>
      <c r="F373" s="7"/>
      <c r="G373" s="7"/>
      <c r="I373" s="268"/>
      <c r="J373" s="268"/>
      <c r="K373" s="268"/>
      <c r="N373" s="270"/>
      <c r="Q373" s="270"/>
      <c r="R373" s="270"/>
      <c r="S373" s="270"/>
    </row>
    <row r="374" spans="5:19" x14ac:dyDescent="0.3">
      <c r="E374" s="7"/>
      <c r="F374" s="7"/>
      <c r="G374" s="7"/>
      <c r="I374" s="268"/>
      <c r="J374" s="268"/>
      <c r="K374" s="268"/>
      <c r="N374" s="270"/>
      <c r="Q374" s="270"/>
      <c r="R374" s="270"/>
      <c r="S374" s="270"/>
    </row>
    <row r="375" spans="5:19" x14ac:dyDescent="0.3">
      <c r="E375" s="7"/>
      <c r="F375" s="7"/>
      <c r="G375" s="7"/>
      <c r="I375" s="268"/>
      <c r="J375" s="268"/>
      <c r="K375" s="268"/>
      <c r="N375" s="270"/>
      <c r="Q375" s="270"/>
      <c r="R375" s="270"/>
      <c r="S375" s="270"/>
    </row>
    <row r="376" spans="5:19" x14ac:dyDescent="0.3">
      <c r="E376" s="7"/>
      <c r="F376" s="7"/>
      <c r="G376" s="7"/>
      <c r="I376" s="268"/>
      <c r="J376" s="268"/>
      <c r="K376" s="268"/>
      <c r="N376" s="270"/>
      <c r="Q376" s="270"/>
      <c r="R376" s="270"/>
      <c r="S376" s="270"/>
    </row>
    <row r="377" spans="5:19" x14ac:dyDescent="0.3">
      <c r="E377" s="7"/>
      <c r="F377" s="7"/>
      <c r="G377" s="7"/>
      <c r="I377" s="268"/>
      <c r="J377" s="268"/>
      <c r="K377" s="268"/>
      <c r="N377" s="270"/>
      <c r="Q377" s="270"/>
      <c r="R377" s="270"/>
      <c r="S377" s="270"/>
    </row>
    <row r="378" spans="5:19" x14ac:dyDescent="0.3">
      <c r="E378" s="7"/>
      <c r="F378" s="7"/>
      <c r="G378" s="7"/>
      <c r="I378" s="268"/>
      <c r="J378" s="268"/>
      <c r="K378" s="268"/>
      <c r="N378" s="270"/>
      <c r="Q378" s="270"/>
      <c r="R378" s="270"/>
      <c r="S378" s="270"/>
    </row>
    <row r="379" spans="5:19" x14ac:dyDescent="0.3">
      <c r="E379" s="7"/>
      <c r="F379" s="7"/>
      <c r="G379" s="7"/>
      <c r="I379" s="268"/>
      <c r="J379" s="268"/>
      <c r="K379" s="268"/>
      <c r="N379" s="270"/>
      <c r="Q379" s="270"/>
      <c r="R379" s="270"/>
      <c r="S379" s="270"/>
    </row>
    <row r="380" spans="5:19" x14ac:dyDescent="0.3">
      <c r="E380" s="7"/>
      <c r="F380" s="7"/>
      <c r="G380" s="7"/>
      <c r="I380" s="268"/>
      <c r="J380" s="268"/>
      <c r="K380" s="268"/>
      <c r="N380" s="270"/>
      <c r="Q380" s="270"/>
      <c r="R380" s="270"/>
      <c r="S380" s="270"/>
    </row>
    <row r="381" spans="5:19" x14ac:dyDescent="0.3">
      <c r="E381" s="7"/>
      <c r="F381" s="7"/>
      <c r="G381" s="7"/>
      <c r="I381" s="268"/>
      <c r="J381" s="268"/>
      <c r="K381" s="268"/>
      <c r="N381" s="270"/>
      <c r="Q381" s="270"/>
      <c r="R381" s="270"/>
      <c r="S381" s="270"/>
    </row>
    <row r="382" spans="5:19" x14ac:dyDescent="0.3">
      <c r="E382" s="7"/>
      <c r="F382" s="7"/>
      <c r="G382" s="7"/>
      <c r="I382" s="268"/>
      <c r="J382" s="268"/>
      <c r="K382" s="268"/>
      <c r="N382" s="270"/>
      <c r="Q382" s="270"/>
      <c r="R382" s="270"/>
      <c r="S382" s="270"/>
    </row>
    <row r="383" spans="5:19" x14ac:dyDescent="0.3">
      <c r="E383" s="7"/>
      <c r="F383" s="7"/>
      <c r="G383" s="7"/>
      <c r="I383" s="268"/>
      <c r="J383" s="268"/>
      <c r="K383" s="268"/>
      <c r="N383" s="270"/>
      <c r="Q383" s="270"/>
      <c r="R383" s="270"/>
      <c r="S383" s="270"/>
    </row>
    <row r="384" spans="5:19" x14ac:dyDescent="0.3">
      <c r="E384" s="7"/>
      <c r="F384" s="7"/>
      <c r="G384" s="7"/>
      <c r="I384" s="268"/>
      <c r="J384" s="268"/>
      <c r="K384" s="268"/>
      <c r="N384" s="270"/>
      <c r="Q384" s="270"/>
      <c r="R384" s="270"/>
      <c r="S384" s="270"/>
    </row>
    <row r="385" spans="5:19" x14ac:dyDescent="0.3">
      <c r="E385" s="7"/>
      <c r="F385" s="7"/>
      <c r="G385" s="7"/>
      <c r="I385" s="268"/>
      <c r="J385" s="268"/>
      <c r="K385" s="268"/>
      <c r="N385" s="270"/>
      <c r="Q385" s="270"/>
      <c r="R385" s="270"/>
      <c r="S385" s="270"/>
    </row>
    <row r="386" spans="5:19" x14ac:dyDescent="0.3">
      <c r="E386" s="7"/>
      <c r="F386" s="7"/>
      <c r="G386" s="7"/>
      <c r="I386" s="268"/>
      <c r="J386" s="268"/>
      <c r="K386" s="268"/>
      <c r="N386" s="270"/>
    </row>
    <row r="387" spans="5:19" x14ac:dyDescent="0.3">
      <c r="E387" s="7"/>
      <c r="F387" s="7"/>
      <c r="G387" s="7"/>
      <c r="I387" s="268"/>
      <c r="J387" s="268"/>
      <c r="K387" s="268"/>
      <c r="N387" s="270"/>
    </row>
    <row r="388" spans="5:19" x14ac:dyDescent="0.3">
      <c r="E388" s="7"/>
      <c r="F388" s="7"/>
      <c r="G388" s="7"/>
      <c r="I388" s="268"/>
      <c r="J388" s="268"/>
      <c r="K388" s="268"/>
      <c r="N388" s="270"/>
    </row>
    <row r="532" spans="1:3" x14ac:dyDescent="0.3">
      <c r="B532" t="s">
        <v>7120</v>
      </c>
    </row>
    <row r="533" spans="1:3" x14ac:dyDescent="0.3">
      <c r="A533">
        <v>357</v>
      </c>
      <c r="B533" s="265" t="s">
        <v>6940</v>
      </c>
      <c r="C533" t="s">
        <v>5027</v>
      </c>
    </row>
    <row r="534" spans="1:3" x14ac:dyDescent="0.3">
      <c r="A534">
        <v>358</v>
      </c>
      <c r="B534" s="265" t="s">
        <v>6941</v>
      </c>
      <c r="C534" t="s">
        <v>5027</v>
      </c>
    </row>
    <row r="535" spans="1:3" x14ac:dyDescent="0.3">
      <c r="A535">
        <v>359</v>
      </c>
      <c r="B535" s="265" t="s">
        <v>6942</v>
      </c>
      <c r="C535" t="s">
        <v>5027</v>
      </c>
    </row>
    <row r="536" spans="1:3" x14ac:dyDescent="0.3">
      <c r="A536">
        <v>360</v>
      </c>
      <c r="B536" s="265" t="s">
        <v>6943</v>
      </c>
      <c r="C536" t="s">
        <v>5027</v>
      </c>
    </row>
    <row r="537" spans="1:3" x14ac:dyDescent="0.3">
      <c r="A537">
        <v>361</v>
      </c>
      <c r="B537" s="265" t="s">
        <v>6944</v>
      </c>
      <c r="C537" t="s">
        <v>5027</v>
      </c>
    </row>
    <row r="538" spans="1:3" x14ac:dyDescent="0.3">
      <c r="A538">
        <v>362</v>
      </c>
      <c r="B538" s="265" t="s">
        <v>6945</v>
      </c>
      <c r="C538" t="s">
        <v>5027</v>
      </c>
    </row>
    <row r="539" spans="1:3" x14ac:dyDescent="0.3">
      <c r="A539">
        <v>363</v>
      </c>
      <c r="B539" s="265" t="s">
        <v>6946</v>
      </c>
      <c r="C539" t="s">
        <v>5027</v>
      </c>
    </row>
    <row r="540" spans="1:3" x14ac:dyDescent="0.3">
      <c r="A540">
        <v>364</v>
      </c>
      <c r="B540" s="265" t="s">
        <v>6947</v>
      </c>
      <c r="C540" t="s">
        <v>5027</v>
      </c>
    </row>
    <row r="541" spans="1:3" x14ac:dyDescent="0.3">
      <c r="A541">
        <v>365</v>
      </c>
      <c r="B541" s="265" t="s">
        <v>6948</v>
      </c>
      <c r="C541" t="s">
        <v>5027</v>
      </c>
    </row>
    <row r="542" spans="1:3" x14ac:dyDescent="0.3">
      <c r="A542">
        <v>366</v>
      </c>
      <c r="B542" s="265" t="s">
        <v>6949</v>
      </c>
      <c r="C542" t="s">
        <v>5027</v>
      </c>
    </row>
    <row r="543" spans="1:3" x14ac:dyDescent="0.3">
      <c r="A543">
        <v>367</v>
      </c>
      <c r="B543" s="265" t="s">
        <v>6950</v>
      </c>
      <c r="C543" t="s">
        <v>5027</v>
      </c>
    </row>
    <row r="544" spans="1:3" x14ac:dyDescent="0.3">
      <c r="A544">
        <v>368</v>
      </c>
      <c r="B544" s="265" t="s">
        <v>6951</v>
      </c>
      <c r="C544" t="s">
        <v>5027</v>
      </c>
    </row>
    <row r="545" spans="1:3" x14ac:dyDescent="0.3">
      <c r="A545">
        <v>369</v>
      </c>
      <c r="B545" s="265" t="s">
        <v>6952</v>
      </c>
      <c r="C545" t="s">
        <v>5027</v>
      </c>
    </row>
    <row r="546" spans="1:3" x14ac:dyDescent="0.3">
      <c r="A546">
        <v>370</v>
      </c>
      <c r="B546" s="265" t="s">
        <v>6953</v>
      </c>
      <c r="C546" t="s">
        <v>5027</v>
      </c>
    </row>
    <row r="547" spans="1:3" x14ac:dyDescent="0.3">
      <c r="A547">
        <v>371</v>
      </c>
      <c r="B547" s="265" t="s">
        <v>6954</v>
      </c>
      <c r="C547" t="s">
        <v>5027</v>
      </c>
    </row>
    <row r="548" spans="1:3" x14ac:dyDescent="0.3">
      <c r="A548">
        <v>372</v>
      </c>
      <c r="B548" s="265" t="s">
        <v>6955</v>
      </c>
      <c r="C548" t="s">
        <v>5027</v>
      </c>
    </row>
    <row r="549" spans="1:3" x14ac:dyDescent="0.3">
      <c r="A549">
        <v>373</v>
      </c>
      <c r="B549" s="265" t="s">
        <v>6956</v>
      </c>
      <c r="C549" t="s">
        <v>5027</v>
      </c>
    </row>
    <row r="550" spans="1:3" x14ac:dyDescent="0.3">
      <c r="A550">
        <v>374</v>
      </c>
      <c r="B550" s="265" t="s">
        <v>6957</v>
      </c>
      <c r="C550" t="s">
        <v>5027</v>
      </c>
    </row>
    <row r="551" spans="1:3" x14ac:dyDescent="0.3">
      <c r="A551">
        <v>375</v>
      </c>
      <c r="B551" s="265" t="s">
        <v>6958</v>
      </c>
      <c r="C551" t="s">
        <v>5027</v>
      </c>
    </row>
    <row r="552" spans="1:3" x14ac:dyDescent="0.3">
      <c r="A552">
        <v>376</v>
      </c>
      <c r="B552" s="265" t="s">
        <v>6959</v>
      </c>
      <c r="C552" t="s">
        <v>5027</v>
      </c>
    </row>
    <row r="553" spans="1:3" x14ac:dyDescent="0.3">
      <c r="A553">
        <v>377</v>
      </c>
      <c r="B553" s="265" t="s">
        <v>6960</v>
      </c>
      <c r="C553" t="s">
        <v>5027</v>
      </c>
    </row>
    <row r="554" spans="1:3" x14ac:dyDescent="0.3">
      <c r="A554">
        <v>378</v>
      </c>
      <c r="B554" s="265" t="s">
        <v>6961</v>
      </c>
      <c r="C554" t="s">
        <v>5027</v>
      </c>
    </row>
    <row r="555" spans="1:3" x14ac:dyDescent="0.3">
      <c r="A555">
        <v>379</v>
      </c>
      <c r="B555" s="265" t="s">
        <v>6962</v>
      </c>
      <c r="C555" t="s">
        <v>5027</v>
      </c>
    </row>
    <row r="556" spans="1:3" x14ac:dyDescent="0.3">
      <c r="A556">
        <v>380</v>
      </c>
      <c r="B556" s="265" t="s">
        <v>6963</v>
      </c>
      <c r="C556" t="s">
        <v>5027</v>
      </c>
    </row>
    <row r="557" spans="1:3" x14ac:dyDescent="0.3">
      <c r="A557">
        <v>381</v>
      </c>
      <c r="B557" s="265" t="s">
        <v>6964</v>
      </c>
      <c r="C557" t="s">
        <v>5027</v>
      </c>
    </row>
    <row r="558" spans="1:3" x14ac:dyDescent="0.3">
      <c r="A558">
        <v>382</v>
      </c>
      <c r="B558" s="265" t="s">
        <v>6965</v>
      </c>
      <c r="C558" t="s">
        <v>5027</v>
      </c>
    </row>
    <row r="559" spans="1:3" x14ac:dyDescent="0.3">
      <c r="A559">
        <v>383</v>
      </c>
      <c r="B559" s="265" t="s">
        <v>6966</v>
      </c>
      <c r="C559" t="s">
        <v>5027</v>
      </c>
    </row>
    <row r="560" spans="1:3" x14ac:dyDescent="0.3">
      <c r="A560">
        <v>384</v>
      </c>
      <c r="B560" s="265" t="s">
        <v>6967</v>
      </c>
      <c r="C560" t="s">
        <v>5027</v>
      </c>
    </row>
    <row r="561" spans="1:3" x14ac:dyDescent="0.3">
      <c r="A561">
        <v>385</v>
      </c>
      <c r="B561" s="265" t="s">
        <v>6968</v>
      </c>
      <c r="C561" t="s">
        <v>5027</v>
      </c>
    </row>
    <row r="562" spans="1:3" x14ac:dyDescent="0.3">
      <c r="A562">
        <v>386</v>
      </c>
      <c r="B562" s="265" t="s">
        <v>6969</v>
      </c>
      <c r="C562" t="s">
        <v>5027</v>
      </c>
    </row>
    <row r="563" spans="1:3" x14ac:dyDescent="0.3">
      <c r="A563">
        <v>387</v>
      </c>
      <c r="B563" t="s">
        <v>6970</v>
      </c>
      <c r="C563" t="s">
        <v>5027</v>
      </c>
    </row>
    <row r="564" spans="1:3" x14ac:dyDescent="0.3">
      <c r="A564">
        <v>388</v>
      </c>
      <c r="B564" t="s">
        <v>6971</v>
      </c>
      <c r="C564" t="s">
        <v>5027</v>
      </c>
    </row>
    <row r="565" spans="1:3" x14ac:dyDescent="0.3">
      <c r="A565">
        <v>389</v>
      </c>
      <c r="B565" t="s">
        <v>6972</v>
      </c>
      <c r="C565" t="s">
        <v>5027</v>
      </c>
    </row>
    <row r="566" spans="1:3" x14ac:dyDescent="0.3">
      <c r="A566">
        <v>390</v>
      </c>
      <c r="B566" t="s">
        <v>6973</v>
      </c>
      <c r="C566" t="s">
        <v>5027</v>
      </c>
    </row>
    <row r="567" spans="1:3" x14ac:dyDescent="0.3">
      <c r="A567">
        <v>391</v>
      </c>
      <c r="B567" t="s">
        <v>6974</v>
      </c>
      <c r="C567" t="s">
        <v>5027</v>
      </c>
    </row>
    <row r="568" spans="1:3" x14ac:dyDescent="0.3">
      <c r="A568">
        <v>392</v>
      </c>
      <c r="B568" t="s">
        <v>6975</v>
      </c>
      <c r="C568" t="s">
        <v>5027</v>
      </c>
    </row>
    <row r="569" spans="1:3" x14ac:dyDescent="0.3">
      <c r="A569">
        <v>393</v>
      </c>
      <c r="B569" t="s">
        <v>6976</v>
      </c>
      <c r="C569" t="s">
        <v>5027</v>
      </c>
    </row>
    <row r="570" spans="1:3" x14ac:dyDescent="0.3">
      <c r="A570">
        <v>394</v>
      </c>
      <c r="B570" t="s">
        <v>6977</v>
      </c>
      <c r="C570" t="s">
        <v>5027</v>
      </c>
    </row>
    <row r="571" spans="1:3" x14ac:dyDescent="0.3">
      <c r="A571">
        <v>395</v>
      </c>
      <c r="B571" t="s">
        <v>6978</v>
      </c>
      <c r="C571" t="s">
        <v>5027</v>
      </c>
    </row>
    <row r="572" spans="1:3" x14ac:dyDescent="0.3">
      <c r="A572">
        <v>396</v>
      </c>
      <c r="B572" t="s">
        <v>6979</v>
      </c>
      <c r="C572" t="s">
        <v>5027</v>
      </c>
    </row>
    <row r="573" spans="1:3" x14ac:dyDescent="0.3">
      <c r="A573">
        <v>397</v>
      </c>
      <c r="B573" t="s">
        <v>6980</v>
      </c>
      <c r="C573" t="s">
        <v>5027</v>
      </c>
    </row>
    <row r="574" spans="1:3" x14ac:dyDescent="0.3">
      <c r="A574">
        <v>398</v>
      </c>
      <c r="B574" t="s">
        <v>6981</v>
      </c>
      <c r="C574" t="s">
        <v>5027</v>
      </c>
    </row>
    <row r="575" spans="1:3" x14ac:dyDescent="0.3">
      <c r="A575">
        <v>399</v>
      </c>
      <c r="B575" t="s">
        <v>6982</v>
      </c>
      <c r="C575" t="s">
        <v>5027</v>
      </c>
    </row>
    <row r="576" spans="1:3" x14ac:dyDescent="0.3">
      <c r="A576">
        <v>400</v>
      </c>
      <c r="B576" t="s">
        <v>6983</v>
      </c>
      <c r="C576" t="s">
        <v>5027</v>
      </c>
    </row>
    <row r="577" spans="1:3" x14ac:dyDescent="0.3">
      <c r="A577">
        <v>401</v>
      </c>
      <c r="B577" t="s">
        <v>6984</v>
      </c>
      <c r="C577" t="s">
        <v>5027</v>
      </c>
    </row>
    <row r="578" spans="1:3" x14ac:dyDescent="0.3">
      <c r="A578">
        <v>402</v>
      </c>
      <c r="B578" t="s">
        <v>6985</v>
      </c>
      <c r="C578" t="s">
        <v>5027</v>
      </c>
    </row>
    <row r="579" spans="1:3" x14ac:dyDescent="0.3">
      <c r="A579">
        <v>403</v>
      </c>
      <c r="B579" t="s">
        <v>6986</v>
      </c>
      <c r="C579" t="s">
        <v>5027</v>
      </c>
    </row>
    <row r="580" spans="1:3" x14ac:dyDescent="0.3">
      <c r="A580">
        <v>404</v>
      </c>
      <c r="B580" t="s">
        <v>6987</v>
      </c>
      <c r="C580" t="s">
        <v>5027</v>
      </c>
    </row>
    <row r="581" spans="1:3" x14ac:dyDescent="0.3">
      <c r="A581">
        <v>405</v>
      </c>
      <c r="B581" t="s">
        <v>6988</v>
      </c>
      <c r="C581" t="s">
        <v>5027</v>
      </c>
    </row>
    <row r="582" spans="1:3" x14ac:dyDescent="0.3">
      <c r="A582">
        <v>406</v>
      </c>
      <c r="B582" t="s">
        <v>6989</v>
      </c>
      <c r="C582" t="s">
        <v>5027</v>
      </c>
    </row>
    <row r="583" spans="1:3" x14ac:dyDescent="0.3">
      <c r="A583">
        <v>407</v>
      </c>
      <c r="B583" t="s">
        <v>6990</v>
      </c>
      <c r="C583" t="s">
        <v>5027</v>
      </c>
    </row>
    <row r="584" spans="1:3" x14ac:dyDescent="0.3">
      <c r="A584">
        <v>408</v>
      </c>
      <c r="B584" t="s">
        <v>6991</v>
      </c>
      <c r="C584" t="s">
        <v>5027</v>
      </c>
    </row>
    <row r="585" spans="1:3" x14ac:dyDescent="0.3">
      <c r="A585">
        <v>409</v>
      </c>
      <c r="B585" t="s">
        <v>6992</v>
      </c>
      <c r="C585" t="s">
        <v>5027</v>
      </c>
    </row>
    <row r="586" spans="1:3" x14ac:dyDescent="0.3">
      <c r="A586">
        <v>410</v>
      </c>
      <c r="B586" t="s">
        <v>6993</v>
      </c>
      <c r="C586" t="s">
        <v>5027</v>
      </c>
    </row>
    <row r="587" spans="1:3" x14ac:dyDescent="0.3">
      <c r="A587">
        <v>411</v>
      </c>
      <c r="B587" t="s">
        <v>6994</v>
      </c>
      <c r="C587" t="s">
        <v>5027</v>
      </c>
    </row>
    <row r="588" spans="1:3" x14ac:dyDescent="0.3">
      <c r="A588">
        <v>412</v>
      </c>
      <c r="B588" t="s">
        <v>6995</v>
      </c>
      <c r="C588" t="s">
        <v>5027</v>
      </c>
    </row>
    <row r="589" spans="1:3" x14ac:dyDescent="0.3">
      <c r="A589">
        <v>413</v>
      </c>
      <c r="B589" t="s">
        <v>6996</v>
      </c>
      <c r="C589" t="s">
        <v>5027</v>
      </c>
    </row>
    <row r="590" spans="1:3" x14ac:dyDescent="0.3">
      <c r="A590">
        <v>414</v>
      </c>
      <c r="B590" t="s">
        <v>6997</v>
      </c>
      <c r="C590" t="s">
        <v>5027</v>
      </c>
    </row>
    <row r="591" spans="1:3" x14ac:dyDescent="0.3">
      <c r="A591">
        <v>415</v>
      </c>
      <c r="B591" t="s">
        <v>6998</v>
      </c>
      <c r="C591" t="s">
        <v>5027</v>
      </c>
    </row>
    <row r="592" spans="1:3" x14ac:dyDescent="0.3">
      <c r="A592">
        <v>416</v>
      </c>
      <c r="B592" t="s">
        <v>6999</v>
      </c>
      <c r="C592" t="s">
        <v>5027</v>
      </c>
    </row>
    <row r="593" spans="1:3" x14ac:dyDescent="0.3">
      <c r="A593">
        <v>417</v>
      </c>
      <c r="B593" t="s">
        <v>7000</v>
      </c>
      <c r="C593" t="s">
        <v>5027</v>
      </c>
    </row>
    <row r="594" spans="1:3" x14ac:dyDescent="0.3">
      <c r="A594">
        <v>418</v>
      </c>
      <c r="B594" t="s">
        <v>7001</v>
      </c>
      <c r="C594" t="s">
        <v>5027</v>
      </c>
    </row>
    <row r="595" spans="1:3" x14ac:dyDescent="0.3">
      <c r="A595">
        <v>419</v>
      </c>
      <c r="B595" t="s">
        <v>7002</v>
      </c>
      <c r="C595" t="s">
        <v>5027</v>
      </c>
    </row>
    <row r="596" spans="1:3" x14ac:dyDescent="0.3">
      <c r="A596">
        <v>420</v>
      </c>
      <c r="B596" t="s">
        <v>7003</v>
      </c>
      <c r="C596" t="s">
        <v>5027</v>
      </c>
    </row>
    <row r="597" spans="1:3" x14ac:dyDescent="0.3">
      <c r="A597">
        <v>421</v>
      </c>
      <c r="B597" t="s">
        <v>7004</v>
      </c>
      <c r="C597" t="s">
        <v>5027</v>
      </c>
    </row>
    <row r="598" spans="1:3" x14ac:dyDescent="0.3">
      <c r="A598">
        <v>422</v>
      </c>
      <c r="B598" t="s">
        <v>7005</v>
      </c>
      <c r="C598" t="s">
        <v>5027</v>
      </c>
    </row>
    <row r="599" spans="1:3" x14ac:dyDescent="0.3">
      <c r="A599">
        <v>423</v>
      </c>
      <c r="B599" t="s">
        <v>7006</v>
      </c>
      <c r="C599" t="s">
        <v>5027</v>
      </c>
    </row>
    <row r="600" spans="1:3" x14ac:dyDescent="0.3">
      <c r="A600">
        <v>424</v>
      </c>
      <c r="B600" t="s">
        <v>7007</v>
      </c>
      <c r="C600" t="s">
        <v>5027</v>
      </c>
    </row>
    <row r="601" spans="1:3" x14ac:dyDescent="0.3">
      <c r="A601">
        <v>425</v>
      </c>
      <c r="B601" t="s">
        <v>7008</v>
      </c>
      <c r="C601" t="s">
        <v>5027</v>
      </c>
    </row>
    <row r="602" spans="1:3" x14ac:dyDescent="0.3">
      <c r="A602">
        <v>426</v>
      </c>
      <c r="B602" t="s">
        <v>7009</v>
      </c>
      <c r="C602" t="s">
        <v>5027</v>
      </c>
    </row>
    <row r="603" spans="1:3" x14ac:dyDescent="0.3">
      <c r="A603">
        <v>427</v>
      </c>
      <c r="B603" t="s">
        <v>7010</v>
      </c>
      <c r="C603" t="s">
        <v>5027</v>
      </c>
    </row>
    <row r="604" spans="1:3" x14ac:dyDescent="0.3">
      <c r="A604">
        <v>428</v>
      </c>
      <c r="B604" t="s">
        <v>7011</v>
      </c>
      <c r="C604" t="s">
        <v>5027</v>
      </c>
    </row>
    <row r="605" spans="1:3" x14ac:dyDescent="0.3">
      <c r="A605">
        <v>429</v>
      </c>
      <c r="B605" t="s">
        <v>7012</v>
      </c>
      <c r="C605" t="s">
        <v>5027</v>
      </c>
    </row>
    <row r="606" spans="1:3" x14ac:dyDescent="0.3">
      <c r="A606">
        <v>430</v>
      </c>
      <c r="B606" t="s">
        <v>7013</v>
      </c>
      <c r="C606" t="s">
        <v>5027</v>
      </c>
    </row>
    <row r="607" spans="1:3" x14ac:dyDescent="0.3">
      <c r="A607">
        <v>431</v>
      </c>
      <c r="B607" t="s">
        <v>7014</v>
      </c>
      <c r="C607" t="s">
        <v>5027</v>
      </c>
    </row>
    <row r="608" spans="1:3" x14ac:dyDescent="0.3">
      <c r="A608">
        <v>432</v>
      </c>
      <c r="B608" t="s">
        <v>7015</v>
      </c>
      <c r="C608" t="s">
        <v>5027</v>
      </c>
    </row>
    <row r="609" spans="1:3" x14ac:dyDescent="0.3">
      <c r="A609">
        <v>433</v>
      </c>
      <c r="B609" t="s">
        <v>7016</v>
      </c>
      <c r="C609" t="s">
        <v>5027</v>
      </c>
    </row>
    <row r="610" spans="1:3" x14ac:dyDescent="0.3">
      <c r="A610">
        <v>434</v>
      </c>
      <c r="B610" t="s">
        <v>7017</v>
      </c>
      <c r="C610" t="s">
        <v>5027</v>
      </c>
    </row>
    <row r="611" spans="1:3" x14ac:dyDescent="0.3">
      <c r="A611">
        <v>435</v>
      </c>
      <c r="B611" t="s">
        <v>7018</v>
      </c>
      <c r="C611" t="s">
        <v>5027</v>
      </c>
    </row>
    <row r="612" spans="1:3" x14ac:dyDescent="0.3">
      <c r="A612">
        <v>436</v>
      </c>
      <c r="B612" t="s">
        <v>7019</v>
      </c>
      <c r="C612" t="s">
        <v>5027</v>
      </c>
    </row>
    <row r="613" spans="1:3" x14ac:dyDescent="0.3">
      <c r="A613">
        <v>437</v>
      </c>
      <c r="B613" t="s">
        <v>7020</v>
      </c>
      <c r="C613" t="s">
        <v>5027</v>
      </c>
    </row>
    <row r="614" spans="1:3" x14ac:dyDescent="0.3">
      <c r="A614">
        <v>438</v>
      </c>
      <c r="B614" t="s">
        <v>7021</v>
      </c>
      <c r="C614" t="s">
        <v>5027</v>
      </c>
    </row>
    <row r="615" spans="1:3" x14ac:dyDescent="0.3">
      <c r="A615">
        <v>439</v>
      </c>
      <c r="B615" t="s">
        <v>7022</v>
      </c>
      <c r="C615" t="s">
        <v>5027</v>
      </c>
    </row>
    <row r="616" spans="1:3" x14ac:dyDescent="0.3">
      <c r="A616">
        <v>440</v>
      </c>
      <c r="B616" t="s">
        <v>7023</v>
      </c>
      <c r="C616" t="s">
        <v>5027</v>
      </c>
    </row>
    <row r="617" spans="1:3" x14ac:dyDescent="0.3">
      <c r="A617">
        <v>441</v>
      </c>
      <c r="B617" t="s">
        <v>7024</v>
      </c>
      <c r="C617" t="s">
        <v>5027</v>
      </c>
    </row>
    <row r="618" spans="1:3" x14ac:dyDescent="0.3">
      <c r="A618">
        <v>442</v>
      </c>
      <c r="B618" t="s">
        <v>7025</v>
      </c>
      <c r="C618" t="s">
        <v>5027</v>
      </c>
    </row>
    <row r="619" spans="1:3" x14ac:dyDescent="0.3">
      <c r="A619">
        <v>443</v>
      </c>
      <c r="B619" t="s">
        <v>7026</v>
      </c>
      <c r="C619" t="s">
        <v>5027</v>
      </c>
    </row>
    <row r="620" spans="1:3" x14ac:dyDescent="0.3">
      <c r="A620">
        <v>444</v>
      </c>
      <c r="B620" t="s">
        <v>7027</v>
      </c>
      <c r="C620" t="s">
        <v>5027</v>
      </c>
    </row>
    <row r="621" spans="1:3" x14ac:dyDescent="0.3">
      <c r="A621">
        <v>445</v>
      </c>
      <c r="B621" t="s">
        <v>7028</v>
      </c>
      <c r="C621" t="s">
        <v>5027</v>
      </c>
    </row>
    <row r="622" spans="1:3" x14ac:dyDescent="0.3">
      <c r="A622">
        <v>446</v>
      </c>
      <c r="B622" t="s">
        <v>7029</v>
      </c>
      <c r="C622" t="s">
        <v>5027</v>
      </c>
    </row>
    <row r="623" spans="1:3" x14ac:dyDescent="0.3">
      <c r="A623">
        <v>447</v>
      </c>
      <c r="B623" t="s">
        <v>7030</v>
      </c>
      <c r="C623" t="s">
        <v>5027</v>
      </c>
    </row>
    <row r="624" spans="1:3" x14ac:dyDescent="0.3">
      <c r="A624">
        <v>448</v>
      </c>
      <c r="B624" t="s">
        <v>7031</v>
      </c>
      <c r="C624" t="s">
        <v>5027</v>
      </c>
    </row>
    <row r="625" spans="1:3" x14ac:dyDescent="0.3">
      <c r="A625">
        <v>449</v>
      </c>
      <c r="B625" t="s">
        <v>7032</v>
      </c>
      <c r="C625" t="s">
        <v>5027</v>
      </c>
    </row>
    <row r="626" spans="1:3" x14ac:dyDescent="0.3">
      <c r="A626">
        <v>450</v>
      </c>
      <c r="B626" t="s">
        <v>7033</v>
      </c>
      <c r="C626" t="s">
        <v>5027</v>
      </c>
    </row>
    <row r="627" spans="1:3" x14ac:dyDescent="0.3">
      <c r="A627">
        <v>451</v>
      </c>
      <c r="B627" t="s">
        <v>7034</v>
      </c>
      <c r="C627" t="s">
        <v>5027</v>
      </c>
    </row>
    <row r="628" spans="1:3" x14ac:dyDescent="0.3">
      <c r="A628">
        <v>452</v>
      </c>
      <c r="B628" t="s">
        <v>7035</v>
      </c>
      <c r="C628" t="s">
        <v>5027</v>
      </c>
    </row>
    <row r="629" spans="1:3" x14ac:dyDescent="0.3">
      <c r="A629">
        <v>453</v>
      </c>
      <c r="B629" t="s">
        <v>7036</v>
      </c>
      <c r="C629" t="s">
        <v>5027</v>
      </c>
    </row>
    <row r="630" spans="1:3" x14ac:dyDescent="0.3">
      <c r="A630">
        <v>454</v>
      </c>
      <c r="B630" t="s">
        <v>7037</v>
      </c>
      <c r="C630" t="s">
        <v>5027</v>
      </c>
    </row>
    <row r="631" spans="1:3" x14ac:dyDescent="0.3">
      <c r="A631">
        <v>455</v>
      </c>
      <c r="B631" t="s">
        <v>7038</v>
      </c>
      <c r="C631" t="s">
        <v>5027</v>
      </c>
    </row>
    <row r="632" spans="1:3" x14ac:dyDescent="0.3">
      <c r="A632">
        <v>456</v>
      </c>
      <c r="B632" t="s">
        <v>7039</v>
      </c>
      <c r="C632" t="s">
        <v>5027</v>
      </c>
    </row>
    <row r="633" spans="1:3" x14ac:dyDescent="0.3">
      <c r="A633">
        <v>457</v>
      </c>
      <c r="B633" t="s">
        <v>7040</v>
      </c>
      <c r="C633" t="s">
        <v>5027</v>
      </c>
    </row>
    <row r="634" spans="1:3" x14ac:dyDescent="0.3">
      <c r="A634">
        <v>458</v>
      </c>
      <c r="B634" t="s">
        <v>7041</v>
      </c>
      <c r="C634" t="s">
        <v>5027</v>
      </c>
    </row>
    <row r="635" spans="1:3" x14ac:dyDescent="0.3">
      <c r="A635">
        <v>459</v>
      </c>
      <c r="B635" t="s">
        <v>7042</v>
      </c>
      <c r="C635" t="s">
        <v>5027</v>
      </c>
    </row>
    <row r="636" spans="1:3" x14ac:dyDescent="0.3">
      <c r="A636">
        <v>460</v>
      </c>
      <c r="B636" t="s">
        <v>7043</v>
      </c>
      <c r="C636" t="s">
        <v>5027</v>
      </c>
    </row>
    <row r="637" spans="1:3" x14ac:dyDescent="0.3">
      <c r="A637">
        <v>461</v>
      </c>
      <c r="B637" t="s">
        <v>7044</v>
      </c>
      <c r="C637" t="s">
        <v>5027</v>
      </c>
    </row>
    <row r="638" spans="1:3" x14ac:dyDescent="0.3">
      <c r="A638">
        <v>462</v>
      </c>
      <c r="B638" t="s">
        <v>7045</v>
      </c>
      <c r="C638" t="s">
        <v>5027</v>
      </c>
    </row>
    <row r="639" spans="1:3" x14ac:dyDescent="0.3">
      <c r="A639">
        <v>463</v>
      </c>
      <c r="B639" t="s">
        <v>7046</v>
      </c>
      <c r="C639" t="s">
        <v>5027</v>
      </c>
    </row>
    <row r="640" spans="1:3" x14ac:dyDescent="0.3">
      <c r="A640">
        <v>464</v>
      </c>
      <c r="B640" t="s">
        <v>7047</v>
      </c>
      <c r="C640" t="s">
        <v>5027</v>
      </c>
    </row>
    <row r="641" spans="1:3" x14ac:dyDescent="0.3">
      <c r="A641">
        <v>465</v>
      </c>
      <c r="B641" t="s">
        <v>7048</v>
      </c>
      <c r="C641" t="s">
        <v>5027</v>
      </c>
    </row>
    <row r="642" spans="1:3" x14ac:dyDescent="0.3">
      <c r="A642">
        <v>466</v>
      </c>
      <c r="B642" t="s">
        <v>7049</v>
      </c>
      <c r="C642" t="s">
        <v>5027</v>
      </c>
    </row>
    <row r="643" spans="1:3" x14ac:dyDescent="0.3">
      <c r="A643">
        <v>467</v>
      </c>
      <c r="B643" t="s">
        <v>7050</v>
      </c>
      <c r="C643" t="s">
        <v>5027</v>
      </c>
    </row>
    <row r="644" spans="1:3" x14ac:dyDescent="0.3">
      <c r="A644">
        <v>468</v>
      </c>
      <c r="B644" t="s">
        <v>7051</v>
      </c>
      <c r="C644" t="s">
        <v>5027</v>
      </c>
    </row>
    <row r="645" spans="1:3" x14ac:dyDescent="0.3">
      <c r="A645">
        <v>469</v>
      </c>
      <c r="B645" t="s">
        <v>7052</v>
      </c>
      <c r="C645" t="s">
        <v>5027</v>
      </c>
    </row>
    <row r="646" spans="1:3" x14ac:dyDescent="0.3">
      <c r="A646">
        <v>470</v>
      </c>
      <c r="B646" t="s">
        <v>7053</v>
      </c>
      <c r="C646" t="s">
        <v>5027</v>
      </c>
    </row>
    <row r="647" spans="1:3" x14ac:dyDescent="0.3">
      <c r="A647">
        <v>471</v>
      </c>
      <c r="B647" t="s">
        <v>7054</v>
      </c>
      <c r="C647" t="s">
        <v>5027</v>
      </c>
    </row>
    <row r="648" spans="1:3" x14ac:dyDescent="0.3">
      <c r="A648">
        <v>472</v>
      </c>
      <c r="B648" t="s">
        <v>7055</v>
      </c>
      <c r="C648" t="s">
        <v>5027</v>
      </c>
    </row>
    <row r="649" spans="1:3" x14ac:dyDescent="0.3">
      <c r="A649">
        <v>473</v>
      </c>
      <c r="B649" t="s">
        <v>7056</v>
      </c>
      <c r="C649" t="s">
        <v>5027</v>
      </c>
    </row>
    <row r="650" spans="1:3" x14ac:dyDescent="0.3">
      <c r="A650">
        <v>474</v>
      </c>
      <c r="B650" t="s">
        <v>7057</v>
      </c>
      <c r="C650" t="s">
        <v>5027</v>
      </c>
    </row>
    <row r="651" spans="1:3" x14ac:dyDescent="0.3">
      <c r="A651">
        <v>475</v>
      </c>
      <c r="B651" t="s">
        <v>7058</v>
      </c>
      <c r="C651" t="s">
        <v>5027</v>
      </c>
    </row>
    <row r="652" spans="1:3" x14ac:dyDescent="0.3">
      <c r="A652">
        <v>476</v>
      </c>
      <c r="B652" t="s">
        <v>7059</v>
      </c>
      <c r="C652" t="s">
        <v>5027</v>
      </c>
    </row>
    <row r="653" spans="1:3" x14ac:dyDescent="0.3">
      <c r="A653">
        <v>477</v>
      </c>
      <c r="B653" t="s">
        <v>7060</v>
      </c>
      <c r="C653" t="s">
        <v>5027</v>
      </c>
    </row>
    <row r="654" spans="1:3" x14ac:dyDescent="0.3">
      <c r="A654">
        <v>478</v>
      </c>
      <c r="B654" t="s">
        <v>7061</v>
      </c>
      <c r="C654" t="s">
        <v>5027</v>
      </c>
    </row>
    <row r="655" spans="1:3" x14ac:dyDescent="0.3">
      <c r="A655">
        <v>479</v>
      </c>
      <c r="B655" t="s">
        <v>7062</v>
      </c>
      <c r="C655" t="s">
        <v>5027</v>
      </c>
    </row>
    <row r="656" spans="1:3" x14ac:dyDescent="0.3">
      <c r="A656">
        <v>480</v>
      </c>
      <c r="B656" t="s">
        <v>7063</v>
      </c>
      <c r="C656" t="s">
        <v>5027</v>
      </c>
    </row>
    <row r="657" spans="1:3" x14ac:dyDescent="0.3">
      <c r="A657">
        <v>481</v>
      </c>
      <c r="B657" t="s">
        <v>7064</v>
      </c>
      <c r="C657" t="s">
        <v>5027</v>
      </c>
    </row>
    <row r="658" spans="1:3" x14ac:dyDescent="0.3">
      <c r="A658">
        <v>482</v>
      </c>
      <c r="B658" t="s">
        <v>7065</v>
      </c>
      <c r="C658" t="s">
        <v>5027</v>
      </c>
    </row>
    <row r="659" spans="1:3" x14ac:dyDescent="0.3">
      <c r="A659">
        <v>483</v>
      </c>
      <c r="B659" t="s">
        <v>7066</v>
      </c>
      <c r="C659" t="s">
        <v>5027</v>
      </c>
    </row>
    <row r="660" spans="1:3" x14ac:dyDescent="0.3">
      <c r="A660">
        <v>484</v>
      </c>
      <c r="B660" t="s">
        <v>7067</v>
      </c>
      <c r="C660" t="s">
        <v>5027</v>
      </c>
    </row>
    <row r="661" spans="1:3" x14ac:dyDescent="0.3">
      <c r="A661">
        <v>485</v>
      </c>
      <c r="B661" t="s">
        <v>7068</v>
      </c>
      <c r="C661" t="s">
        <v>5027</v>
      </c>
    </row>
    <row r="662" spans="1:3" x14ac:dyDescent="0.3">
      <c r="A662">
        <v>486</v>
      </c>
      <c r="B662" t="s">
        <v>7069</v>
      </c>
      <c r="C662" t="s">
        <v>5027</v>
      </c>
    </row>
    <row r="663" spans="1:3" x14ac:dyDescent="0.3">
      <c r="A663">
        <v>487</v>
      </c>
      <c r="B663" t="s">
        <v>7070</v>
      </c>
      <c r="C663" t="s">
        <v>5027</v>
      </c>
    </row>
    <row r="664" spans="1:3" x14ac:dyDescent="0.3">
      <c r="A664">
        <v>488</v>
      </c>
      <c r="B664" t="s">
        <v>7071</v>
      </c>
      <c r="C664" t="s">
        <v>5027</v>
      </c>
    </row>
    <row r="665" spans="1:3" x14ac:dyDescent="0.3">
      <c r="A665">
        <v>489</v>
      </c>
      <c r="B665" t="s">
        <v>7072</v>
      </c>
      <c r="C665" t="s">
        <v>5027</v>
      </c>
    </row>
    <row r="666" spans="1:3" x14ac:dyDescent="0.3">
      <c r="A666">
        <v>490</v>
      </c>
      <c r="B666" t="s">
        <v>7073</v>
      </c>
      <c r="C666" t="s">
        <v>5027</v>
      </c>
    </row>
    <row r="667" spans="1:3" x14ac:dyDescent="0.3">
      <c r="A667">
        <v>491</v>
      </c>
      <c r="B667" t="s">
        <v>7074</v>
      </c>
      <c r="C667" t="s">
        <v>5027</v>
      </c>
    </row>
    <row r="668" spans="1:3" x14ac:dyDescent="0.3">
      <c r="A668">
        <v>492</v>
      </c>
      <c r="B668" t="s">
        <v>7075</v>
      </c>
      <c r="C668" t="s">
        <v>5027</v>
      </c>
    </row>
    <row r="669" spans="1:3" x14ac:dyDescent="0.3">
      <c r="A669">
        <v>493</v>
      </c>
      <c r="B669" t="s">
        <v>7076</v>
      </c>
      <c r="C669" t="s">
        <v>5027</v>
      </c>
    </row>
    <row r="670" spans="1:3" x14ac:dyDescent="0.3">
      <c r="A670">
        <v>494</v>
      </c>
      <c r="B670" t="s">
        <v>7077</v>
      </c>
      <c r="C670" t="s">
        <v>5027</v>
      </c>
    </row>
    <row r="671" spans="1:3" x14ac:dyDescent="0.3">
      <c r="A671">
        <v>495</v>
      </c>
      <c r="B671" t="s">
        <v>7078</v>
      </c>
      <c r="C671" t="s">
        <v>5027</v>
      </c>
    </row>
    <row r="672" spans="1:3" x14ac:dyDescent="0.3">
      <c r="A672">
        <v>496</v>
      </c>
      <c r="B672" t="s">
        <v>7079</v>
      </c>
      <c r="C672" t="s">
        <v>5027</v>
      </c>
    </row>
    <row r="673" spans="1:3" x14ac:dyDescent="0.3">
      <c r="A673">
        <v>497</v>
      </c>
      <c r="B673" t="s">
        <v>7080</v>
      </c>
      <c r="C673" t="s">
        <v>5027</v>
      </c>
    </row>
    <row r="674" spans="1:3" x14ac:dyDescent="0.3">
      <c r="A674">
        <v>498</v>
      </c>
      <c r="B674" t="s">
        <v>7081</v>
      </c>
      <c r="C674" t="s">
        <v>5027</v>
      </c>
    </row>
    <row r="675" spans="1:3" x14ac:dyDescent="0.3">
      <c r="A675">
        <v>499</v>
      </c>
      <c r="B675" t="s">
        <v>7082</v>
      </c>
      <c r="C675" t="s">
        <v>5027</v>
      </c>
    </row>
    <row r="676" spans="1:3" x14ac:dyDescent="0.3">
      <c r="A676">
        <v>500</v>
      </c>
      <c r="B676" t="s">
        <v>7083</v>
      </c>
      <c r="C676" t="s">
        <v>5027</v>
      </c>
    </row>
    <row r="677" spans="1:3" x14ac:dyDescent="0.3">
      <c r="A677">
        <v>501</v>
      </c>
      <c r="B677" t="s">
        <v>7084</v>
      </c>
      <c r="C677" t="s">
        <v>5027</v>
      </c>
    </row>
    <row r="678" spans="1:3" x14ac:dyDescent="0.3">
      <c r="A678">
        <v>502</v>
      </c>
      <c r="B678" t="s">
        <v>7085</v>
      </c>
      <c r="C678" t="s">
        <v>5027</v>
      </c>
    </row>
    <row r="679" spans="1:3" x14ac:dyDescent="0.3">
      <c r="A679">
        <v>503</v>
      </c>
      <c r="B679" t="s">
        <v>7086</v>
      </c>
      <c r="C679" t="s">
        <v>5027</v>
      </c>
    </row>
    <row r="680" spans="1:3" x14ac:dyDescent="0.3">
      <c r="A680">
        <v>504</v>
      </c>
      <c r="B680" t="s">
        <v>7087</v>
      </c>
      <c r="C680" t="s">
        <v>5027</v>
      </c>
    </row>
    <row r="681" spans="1:3" x14ac:dyDescent="0.3">
      <c r="A681">
        <v>505</v>
      </c>
      <c r="B681" t="s">
        <v>7088</v>
      </c>
      <c r="C681" t="s">
        <v>5027</v>
      </c>
    </row>
    <row r="682" spans="1:3" x14ac:dyDescent="0.3">
      <c r="A682">
        <v>506</v>
      </c>
      <c r="B682" t="s">
        <v>7089</v>
      </c>
      <c r="C682" t="s">
        <v>5027</v>
      </c>
    </row>
    <row r="683" spans="1:3" x14ac:dyDescent="0.3">
      <c r="A683">
        <v>507</v>
      </c>
      <c r="B683" t="s">
        <v>7090</v>
      </c>
      <c r="C683" t="s">
        <v>5027</v>
      </c>
    </row>
    <row r="684" spans="1:3" x14ac:dyDescent="0.3">
      <c r="A684">
        <v>508</v>
      </c>
      <c r="B684" t="s">
        <v>7091</v>
      </c>
      <c r="C684" t="s">
        <v>5027</v>
      </c>
    </row>
    <row r="685" spans="1:3" x14ac:dyDescent="0.3">
      <c r="A685">
        <v>509</v>
      </c>
      <c r="B685" t="s">
        <v>7092</v>
      </c>
      <c r="C685" t="s">
        <v>5027</v>
      </c>
    </row>
    <row r="686" spans="1:3" x14ac:dyDescent="0.3">
      <c r="A686">
        <v>510</v>
      </c>
      <c r="B686" t="s">
        <v>7093</v>
      </c>
      <c r="C686" t="s">
        <v>5027</v>
      </c>
    </row>
    <row r="687" spans="1:3" x14ac:dyDescent="0.3">
      <c r="A687">
        <v>511</v>
      </c>
      <c r="B687" t="s">
        <v>7094</v>
      </c>
      <c r="C687" t="s">
        <v>5027</v>
      </c>
    </row>
    <row r="688" spans="1:3" x14ac:dyDescent="0.3">
      <c r="A688">
        <v>512</v>
      </c>
      <c r="B688" t="s">
        <v>7095</v>
      </c>
      <c r="C688" t="s">
        <v>5027</v>
      </c>
    </row>
    <row r="689" spans="1:3" x14ac:dyDescent="0.3">
      <c r="A689">
        <v>513</v>
      </c>
      <c r="B689" t="s">
        <v>7096</v>
      </c>
      <c r="C689" t="s">
        <v>5027</v>
      </c>
    </row>
    <row r="690" spans="1:3" x14ac:dyDescent="0.3">
      <c r="A690">
        <v>514</v>
      </c>
      <c r="B690" t="s">
        <v>7097</v>
      </c>
      <c r="C690" t="s">
        <v>5027</v>
      </c>
    </row>
    <row r="691" spans="1:3" x14ac:dyDescent="0.3">
      <c r="A691">
        <v>515</v>
      </c>
      <c r="B691" t="s">
        <v>7098</v>
      </c>
      <c r="C691" t="s">
        <v>5027</v>
      </c>
    </row>
    <row r="692" spans="1:3" x14ac:dyDescent="0.3">
      <c r="A692">
        <v>516</v>
      </c>
      <c r="B692" t="s">
        <v>7099</v>
      </c>
      <c r="C692" t="s">
        <v>5027</v>
      </c>
    </row>
    <row r="693" spans="1:3" x14ac:dyDescent="0.3">
      <c r="A693">
        <v>517</v>
      </c>
      <c r="B693" t="s">
        <v>7100</v>
      </c>
      <c r="C693" t="s">
        <v>5027</v>
      </c>
    </row>
    <row r="694" spans="1:3" x14ac:dyDescent="0.3">
      <c r="A694">
        <v>518</v>
      </c>
      <c r="B694" t="s">
        <v>7101</v>
      </c>
      <c r="C694" t="s">
        <v>5027</v>
      </c>
    </row>
    <row r="695" spans="1:3" x14ac:dyDescent="0.3">
      <c r="A695">
        <v>519</v>
      </c>
      <c r="B695" t="s">
        <v>7102</v>
      </c>
      <c r="C695" t="s">
        <v>5027</v>
      </c>
    </row>
    <row r="696" spans="1:3" x14ac:dyDescent="0.3">
      <c r="A696">
        <v>520</v>
      </c>
      <c r="B696" t="s">
        <v>7103</v>
      </c>
      <c r="C696" t="s">
        <v>5027</v>
      </c>
    </row>
    <row r="697" spans="1:3" x14ac:dyDescent="0.3">
      <c r="A697">
        <v>521</v>
      </c>
      <c r="B697" t="s">
        <v>7104</v>
      </c>
      <c r="C697" t="s">
        <v>5027</v>
      </c>
    </row>
    <row r="698" spans="1:3" x14ac:dyDescent="0.3">
      <c r="A698">
        <v>522</v>
      </c>
      <c r="B698" t="s">
        <v>7105</v>
      </c>
      <c r="C698" t="s">
        <v>5027</v>
      </c>
    </row>
    <row r="699" spans="1:3" x14ac:dyDescent="0.3">
      <c r="A699">
        <v>523</v>
      </c>
      <c r="B699" t="s">
        <v>7106</v>
      </c>
      <c r="C699" t="s">
        <v>5027</v>
      </c>
    </row>
    <row r="700" spans="1:3" x14ac:dyDescent="0.3">
      <c r="A700">
        <v>524</v>
      </c>
      <c r="B700" t="s">
        <v>7107</v>
      </c>
      <c r="C700" t="s">
        <v>5027</v>
      </c>
    </row>
    <row r="701" spans="1:3" x14ac:dyDescent="0.3">
      <c r="A701">
        <v>525</v>
      </c>
      <c r="B701" t="s">
        <v>7108</v>
      </c>
      <c r="C701" t="s">
        <v>5027</v>
      </c>
    </row>
    <row r="702" spans="1:3" x14ac:dyDescent="0.3">
      <c r="A702">
        <v>526</v>
      </c>
      <c r="B702" t="s">
        <v>7109</v>
      </c>
      <c r="C702" t="s">
        <v>5027</v>
      </c>
    </row>
    <row r="703" spans="1:3" x14ac:dyDescent="0.3">
      <c r="A703">
        <v>527</v>
      </c>
      <c r="B703" t="s">
        <v>7110</v>
      </c>
      <c r="C703" t="s">
        <v>5027</v>
      </c>
    </row>
    <row r="704" spans="1:3" x14ac:dyDescent="0.3">
      <c r="A704">
        <v>528</v>
      </c>
      <c r="B704" t="s">
        <v>7111</v>
      </c>
      <c r="C704" t="s">
        <v>5027</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1E8D4-291D-4D6F-826D-127DCB7A3B43}">
  <sheetPr codeName="Sheet5"/>
  <dimension ref="A2:K58"/>
  <sheetViews>
    <sheetView workbookViewId="0">
      <selection activeCell="A3" sqref="A3"/>
    </sheetView>
  </sheetViews>
  <sheetFormatPr defaultRowHeight="14.4" x14ac:dyDescent="0.3"/>
  <cols>
    <col min="1" max="1" width="17.5546875" customWidth="1"/>
    <col min="2" max="3" width="16.6640625" customWidth="1"/>
    <col min="4" max="6" width="3.6640625" customWidth="1"/>
    <col min="7" max="8" width="8.33203125" customWidth="1"/>
    <col min="9" max="9" width="8" customWidth="1"/>
    <col min="10" max="10" width="35.6640625" customWidth="1"/>
    <col min="11" max="11" width="6.109375" customWidth="1"/>
  </cols>
  <sheetData>
    <row r="2" spans="1:11" ht="28.8" x14ac:dyDescent="0.3">
      <c r="A2" t="s">
        <v>0</v>
      </c>
      <c r="B2" t="s">
        <v>1</v>
      </c>
      <c r="C2" t="s">
        <v>2</v>
      </c>
      <c r="D2" t="s">
        <v>21</v>
      </c>
      <c r="E2" t="s">
        <v>22</v>
      </c>
      <c r="F2" t="s">
        <v>20</v>
      </c>
      <c r="G2" s="4" t="s">
        <v>24</v>
      </c>
      <c r="H2" s="4" t="s">
        <v>25</v>
      </c>
      <c r="I2" s="4" t="s">
        <v>26</v>
      </c>
      <c r="J2" s="4" t="s">
        <v>19</v>
      </c>
      <c r="K2" s="4" t="s">
        <v>3</v>
      </c>
    </row>
    <row r="3" spans="1:11" ht="45" customHeight="1" x14ac:dyDescent="0.3">
      <c r="A3" s="265" t="s">
        <v>65</v>
      </c>
      <c r="B3" s="265" t="s">
        <v>66</v>
      </c>
      <c r="C3" s="265" t="s">
        <v>67</v>
      </c>
      <c r="D3" s="265" t="s">
        <v>7116</v>
      </c>
      <c r="E3" s="265" t="s">
        <v>8</v>
      </c>
      <c r="F3" s="265" t="s">
        <v>5</v>
      </c>
      <c r="G3" s="266"/>
      <c r="H3" s="17"/>
      <c r="I3" s="266"/>
      <c r="J3" s="265"/>
      <c r="K3" s="323" t="s">
        <v>72</v>
      </c>
    </row>
    <row r="4" spans="1:11" ht="45" customHeight="1" x14ac:dyDescent="0.3">
      <c r="A4" s="265" t="s">
        <v>77</v>
      </c>
      <c r="B4" s="265" t="s">
        <v>78</v>
      </c>
      <c r="C4" s="265" t="s">
        <v>79</v>
      </c>
      <c r="D4" s="265" t="s">
        <v>7115</v>
      </c>
      <c r="E4" s="265" t="s">
        <v>8</v>
      </c>
      <c r="F4" s="265" t="s">
        <v>5</v>
      </c>
      <c r="G4" s="266"/>
      <c r="H4" s="17"/>
      <c r="I4" s="266"/>
      <c r="J4" s="265"/>
      <c r="K4" s="323" t="s">
        <v>72</v>
      </c>
    </row>
    <row r="5" spans="1:11" ht="45" customHeight="1" x14ac:dyDescent="0.3">
      <c r="A5" s="265" t="s">
        <v>82</v>
      </c>
      <c r="B5" s="265" t="s">
        <v>4618</v>
      </c>
      <c r="C5" s="265" t="s">
        <v>4619</v>
      </c>
      <c r="D5" s="265" t="s">
        <v>7115</v>
      </c>
      <c r="E5" s="265" t="s">
        <v>8</v>
      </c>
      <c r="F5" s="265" t="s">
        <v>5</v>
      </c>
      <c r="G5" s="266"/>
      <c r="H5" s="17"/>
      <c r="I5" s="266"/>
      <c r="J5" s="265"/>
      <c r="K5" s="323" t="s">
        <v>72</v>
      </c>
    </row>
    <row r="6" spans="1:11" ht="45" customHeight="1" x14ac:dyDescent="0.3">
      <c r="A6" s="265" t="s">
        <v>85</v>
      </c>
      <c r="B6" s="265" t="s">
        <v>4620</v>
      </c>
      <c r="C6" s="265" t="s">
        <v>4621</v>
      </c>
      <c r="D6" s="265" t="s">
        <v>7115</v>
      </c>
      <c r="E6" s="265" t="s">
        <v>8</v>
      </c>
      <c r="F6" s="265" t="s">
        <v>5</v>
      </c>
      <c r="G6" s="266"/>
      <c r="H6" s="17"/>
      <c r="I6" s="266"/>
      <c r="J6" s="265"/>
      <c r="K6" s="323" t="s">
        <v>72</v>
      </c>
    </row>
    <row r="7" spans="1:11" ht="45" customHeight="1" x14ac:dyDescent="0.3">
      <c r="A7" s="265" t="s">
        <v>88</v>
      </c>
      <c r="B7" s="265" t="s">
        <v>89</v>
      </c>
      <c r="C7" s="265" t="s">
        <v>90</v>
      </c>
      <c r="D7" s="265" t="s">
        <v>7115</v>
      </c>
      <c r="E7" s="265" t="s">
        <v>8</v>
      </c>
      <c r="F7" s="265" t="s">
        <v>5</v>
      </c>
      <c r="G7" s="266"/>
      <c r="H7" s="17"/>
      <c r="I7" s="266"/>
      <c r="J7" s="265"/>
      <c r="K7" s="323" t="s">
        <v>72</v>
      </c>
    </row>
    <row r="8" spans="1:11" ht="45" customHeight="1" x14ac:dyDescent="0.3">
      <c r="A8" s="265" t="s">
        <v>93</v>
      </c>
      <c r="B8" s="265" t="s">
        <v>4622</v>
      </c>
      <c r="C8" s="265" t="s">
        <v>4623</v>
      </c>
      <c r="D8" s="265" t="s">
        <v>7115</v>
      </c>
      <c r="E8" s="265" t="s">
        <v>8</v>
      </c>
      <c r="F8" s="265" t="s">
        <v>6</v>
      </c>
      <c r="G8" s="266"/>
      <c r="H8" s="17"/>
      <c r="I8" s="266"/>
      <c r="J8" s="265"/>
      <c r="K8" s="323" t="s">
        <v>72</v>
      </c>
    </row>
    <row r="9" spans="1:11" ht="45" customHeight="1" x14ac:dyDescent="0.3">
      <c r="A9" s="265" t="s">
        <v>4624</v>
      </c>
      <c r="B9" s="265" t="s">
        <v>6281</v>
      </c>
      <c r="C9" s="265" t="s">
        <v>6282</v>
      </c>
      <c r="D9" s="265" t="s">
        <v>7117</v>
      </c>
      <c r="E9" s="265" t="s">
        <v>8</v>
      </c>
      <c r="F9" s="265" t="s">
        <v>5</v>
      </c>
      <c r="G9" s="266"/>
      <c r="H9" s="17"/>
      <c r="I9" s="266"/>
      <c r="J9" s="265"/>
      <c r="K9" s="323" t="s">
        <v>72</v>
      </c>
    </row>
    <row r="10" spans="1:11" ht="45" customHeight="1" x14ac:dyDescent="0.3">
      <c r="A10" s="265" t="s">
        <v>1369</v>
      </c>
      <c r="B10" s="265" t="s">
        <v>1370</v>
      </c>
      <c r="C10" s="265" t="s">
        <v>1371</v>
      </c>
      <c r="D10" s="265" t="s">
        <v>7115</v>
      </c>
      <c r="E10" s="265" t="s">
        <v>8</v>
      </c>
      <c r="F10" s="265" t="s">
        <v>5</v>
      </c>
      <c r="G10" s="266"/>
      <c r="H10" s="17"/>
      <c r="I10" s="266"/>
      <c r="J10" s="265"/>
      <c r="K10" s="323" t="s">
        <v>13</v>
      </c>
    </row>
    <row r="11" spans="1:11" ht="45" customHeight="1" x14ac:dyDescent="0.3">
      <c r="A11" s="265" t="s">
        <v>1374</v>
      </c>
      <c r="B11" s="265" t="s">
        <v>6354</v>
      </c>
      <c r="C11" s="265" t="s">
        <v>6355</v>
      </c>
      <c r="D11" s="265" t="s">
        <v>7115</v>
      </c>
      <c r="E11" s="265" t="s">
        <v>8</v>
      </c>
      <c r="F11" s="265" t="s">
        <v>5</v>
      </c>
      <c r="G11" s="266"/>
      <c r="H11" s="17"/>
      <c r="I11" s="266"/>
      <c r="J11" s="265"/>
      <c r="K11" s="323" t="s">
        <v>13</v>
      </c>
    </row>
    <row r="12" spans="1:11" ht="45" customHeight="1" x14ac:dyDescent="0.3">
      <c r="A12" s="265" t="s">
        <v>1377</v>
      </c>
      <c r="B12" s="265" t="s">
        <v>1378</v>
      </c>
      <c r="C12" s="265" t="s">
        <v>1379</v>
      </c>
      <c r="D12" s="265" t="s">
        <v>7115</v>
      </c>
      <c r="E12" s="265" t="s">
        <v>8</v>
      </c>
      <c r="F12" s="265" t="s">
        <v>5</v>
      </c>
      <c r="G12" s="266"/>
      <c r="H12" s="17"/>
      <c r="I12" s="266"/>
      <c r="J12" s="265"/>
      <c r="K12" s="323" t="s">
        <v>13</v>
      </c>
    </row>
    <row r="13" spans="1:11" ht="45" customHeight="1" x14ac:dyDescent="0.3">
      <c r="A13" s="265" t="s">
        <v>1382</v>
      </c>
      <c r="B13" s="265" t="s">
        <v>6356</v>
      </c>
      <c r="C13" s="265" t="s">
        <v>6357</v>
      </c>
      <c r="D13" s="265" t="s">
        <v>7115</v>
      </c>
      <c r="E13" s="265" t="s">
        <v>8</v>
      </c>
      <c r="F13" s="265" t="s">
        <v>5</v>
      </c>
      <c r="G13" s="266"/>
      <c r="H13" s="17"/>
      <c r="I13" s="266"/>
      <c r="J13" s="265"/>
      <c r="K13" s="323" t="s">
        <v>13</v>
      </c>
    </row>
    <row r="14" spans="1:11" ht="45" customHeight="1" x14ac:dyDescent="0.3">
      <c r="A14" s="265" t="s">
        <v>1386</v>
      </c>
      <c r="B14" s="265" t="s">
        <v>1387</v>
      </c>
      <c r="C14" s="265" t="s">
        <v>1388</v>
      </c>
      <c r="D14" s="265" t="s">
        <v>7115</v>
      </c>
      <c r="E14" s="265" t="s">
        <v>8</v>
      </c>
      <c r="F14" s="265" t="s">
        <v>5</v>
      </c>
      <c r="G14" s="266"/>
      <c r="H14" s="17"/>
      <c r="I14" s="266"/>
      <c r="J14" s="265"/>
      <c r="K14" s="323" t="s">
        <v>13</v>
      </c>
    </row>
    <row r="15" spans="1:11" ht="45" customHeight="1" x14ac:dyDescent="0.3">
      <c r="A15" s="265" t="s">
        <v>1391</v>
      </c>
      <c r="B15" s="265" t="s">
        <v>1392</v>
      </c>
      <c r="C15" s="265" t="s">
        <v>1379</v>
      </c>
      <c r="D15" s="265" t="s">
        <v>7115</v>
      </c>
      <c r="E15" s="265" t="s">
        <v>8</v>
      </c>
      <c r="F15" s="265" t="s">
        <v>5</v>
      </c>
      <c r="G15" s="266"/>
      <c r="H15" s="17"/>
      <c r="I15" s="266"/>
      <c r="J15" s="265"/>
      <c r="K15" s="323" t="s">
        <v>14</v>
      </c>
    </row>
    <row r="16" spans="1:11" ht="45" customHeight="1" x14ac:dyDescent="0.3">
      <c r="A16" s="265" t="s">
        <v>1395</v>
      </c>
      <c r="B16" s="265" t="s">
        <v>1396</v>
      </c>
      <c r="C16" s="265" t="s">
        <v>1397</v>
      </c>
      <c r="D16" s="265" t="s">
        <v>7116</v>
      </c>
      <c r="E16" s="265" t="s">
        <v>8</v>
      </c>
      <c r="F16" s="265" t="s">
        <v>5</v>
      </c>
      <c r="G16" s="266"/>
      <c r="H16" s="17"/>
      <c r="I16" s="266"/>
      <c r="J16" s="265"/>
      <c r="K16" s="323" t="s">
        <v>7</v>
      </c>
    </row>
    <row r="17" spans="1:11" ht="45" customHeight="1" x14ac:dyDescent="0.3">
      <c r="A17" s="265" t="s">
        <v>1468</v>
      </c>
      <c r="B17" s="265" t="s">
        <v>1469</v>
      </c>
      <c r="C17" s="265" t="s">
        <v>1470</v>
      </c>
      <c r="D17" s="265" t="s">
        <v>7116</v>
      </c>
      <c r="E17" s="265" t="s">
        <v>8</v>
      </c>
      <c r="F17" s="265" t="s">
        <v>6</v>
      </c>
      <c r="G17" s="266"/>
      <c r="H17" s="17"/>
      <c r="I17" s="266"/>
      <c r="J17" s="265"/>
      <c r="K17" s="323" t="s">
        <v>12</v>
      </c>
    </row>
    <row r="18" spans="1:11" ht="45" customHeight="1" x14ac:dyDescent="0.3">
      <c r="A18" s="265"/>
      <c r="B18" s="265"/>
      <c r="C18" s="265"/>
      <c r="D18" s="265"/>
      <c r="E18" s="265"/>
      <c r="F18" s="265"/>
      <c r="G18" s="266"/>
      <c r="H18" s="17"/>
      <c r="I18" s="266"/>
      <c r="J18" s="265"/>
      <c r="K18" s="265"/>
    </row>
    <row r="19" spans="1:11" ht="45" customHeight="1" x14ac:dyDescent="0.3">
      <c r="A19" s="265"/>
      <c r="B19" s="265"/>
      <c r="C19" s="265"/>
      <c r="D19" s="265"/>
      <c r="E19" s="265"/>
      <c r="F19" s="265"/>
      <c r="G19" s="266"/>
      <c r="H19" s="17"/>
      <c r="I19" s="266"/>
      <c r="J19" s="265"/>
      <c r="K19" s="265"/>
    </row>
    <row r="20" spans="1:11" ht="45" customHeight="1" x14ac:dyDescent="0.3">
      <c r="A20" s="5"/>
      <c r="B20" s="13"/>
      <c r="C20" s="13"/>
      <c r="D20" s="2"/>
      <c r="E20" s="2"/>
      <c r="F20" s="2"/>
      <c r="G20" s="3"/>
      <c r="H20" s="3"/>
      <c r="I20" s="3"/>
      <c r="J20" s="2"/>
      <c r="K20" s="2"/>
    </row>
    <row r="21" spans="1:11" ht="45" customHeight="1" x14ac:dyDescent="0.3">
      <c r="A21" s="5"/>
      <c r="B21" s="13"/>
      <c r="C21" s="13"/>
      <c r="D21" s="2"/>
      <c r="E21" s="2"/>
      <c r="F21" s="2"/>
      <c r="G21" s="3"/>
      <c r="H21" s="3"/>
      <c r="I21" s="3"/>
      <c r="J21" s="2"/>
      <c r="K21" s="2"/>
    </row>
    <row r="22" spans="1:11" ht="45" customHeight="1" x14ac:dyDescent="0.3">
      <c r="A22" s="5"/>
      <c r="B22" s="13"/>
      <c r="C22" s="13"/>
      <c r="D22" s="2"/>
      <c r="E22" s="2"/>
      <c r="F22" s="2"/>
      <c r="G22" s="3"/>
      <c r="H22" s="3"/>
      <c r="I22" s="3"/>
      <c r="J22" s="2"/>
      <c r="K22" s="2"/>
    </row>
    <row r="23" spans="1:11" ht="45" customHeight="1" x14ac:dyDescent="0.3">
      <c r="A23" s="5"/>
      <c r="B23" s="13"/>
      <c r="C23" s="13"/>
      <c r="D23" s="2"/>
      <c r="E23" s="2"/>
      <c r="F23" s="2"/>
      <c r="G23" s="3"/>
      <c r="H23" s="3"/>
      <c r="I23" s="3"/>
      <c r="J23" s="2"/>
      <c r="K23" s="2"/>
    </row>
    <row r="24" spans="1:11" ht="45" customHeight="1" x14ac:dyDescent="0.3">
      <c r="A24" s="5"/>
      <c r="B24" s="13"/>
      <c r="C24" s="13"/>
      <c r="D24" s="2"/>
      <c r="E24" s="2"/>
      <c r="F24" s="2"/>
      <c r="G24" s="3"/>
      <c r="H24" s="3"/>
      <c r="I24" s="3"/>
      <c r="J24" s="2"/>
      <c r="K24" s="2"/>
    </row>
    <row r="25" spans="1:11" ht="45" customHeight="1" x14ac:dyDescent="0.3">
      <c r="A25" s="5"/>
      <c r="B25" s="13"/>
      <c r="C25" s="13"/>
      <c r="D25" s="2"/>
      <c r="E25" s="2"/>
      <c r="F25" s="2"/>
      <c r="G25" s="3"/>
      <c r="H25" s="3"/>
      <c r="I25" s="3"/>
      <c r="J25" s="2"/>
      <c r="K25" s="2"/>
    </row>
    <row r="26" spans="1:11" ht="45" customHeight="1" x14ac:dyDescent="0.3">
      <c r="A26" s="5"/>
      <c r="B26" s="13"/>
      <c r="C26" s="13"/>
      <c r="D26" s="2"/>
      <c r="E26" s="2"/>
      <c r="F26" s="2"/>
      <c r="G26" s="3"/>
      <c r="H26" s="3"/>
      <c r="I26" s="3"/>
      <c r="J26" s="2"/>
      <c r="K26" s="2"/>
    </row>
    <row r="27" spans="1:11" ht="45" customHeight="1" x14ac:dyDescent="0.3">
      <c r="A27" s="5"/>
      <c r="B27" s="13"/>
      <c r="C27" s="13"/>
      <c r="D27" s="2"/>
      <c r="E27" s="2"/>
      <c r="F27" s="2"/>
      <c r="G27" s="3"/>
      <c r="H27" s="3"/>
      <c r="I27" s="3"/>
      <c r="J27" s="2"/>
      <c r="K27" s="2"/>
    </row>
    <row r="28" spans="1:11" ht="45" customHeight="1" x14ac:dyDescent="0.3">
      <c r="A28" s="5"/>
      <c r="B28" s="13"/>
      <c r="C28" s="13"/>
      <c r="D28" s="2"/>
      <c r="E28" s="2"/>
      <c r="F28" s="2"/>
      <c r="G28" s="3"/>
      <c r="H28" s="3"/>
      <c r="I28" s="3"/>
      <c r="J28" s="2"/>
      <c r="K28" s="2"/>
    </row>
    <row r="29" spans="1:11" ht="45" customHeight="1" x14ac:dyDescent="0.3">
      <c r="A29" s="5"/>
      <c r="B29" s="13"/>
      <c r="C29" s="13"/>
      <c r="D29" s="2"/>
      <c r="E29" s="2"/>
      <c r="F29" s="2"/>
      <c r="G29" s="3"/>
      <c r="H29" s="3"/>
      <c r="I29" s="3"/>
      <c r="J29" s="2"/>
      <c r="K29" s="2"/>
    </row>
    <row r="30" spans="1:11" ht="45" customHeight="1" x14ac:dyDescent="0.3">
      <c r="A30" s="5"/>
      <c r="B30" s="13"/>
      <c r="C30" s="13"/>
      <c r="D30" s="2"/>
      <c r="E30" s="2"/>
      <c r="F30" s="2"/>
      <c r="G30" s="3"/>
      <c r="H30" s="3"/>
      <c r="I30" s="3"/>
      <c r="J30" s="2"/>
      <c r="K30" s="2"/>
    </row>
    <row r="31" spans="1:11" ht="45" customHeight="1" x14ac:dyDescent="0.3">
      <c r="A31" s="5"/>
      <c r="B31" s="13"/>
      <c r="C31" s="13"/>
      <c r="D31" s="2"/>
      <c r="E31" s="2"/>
      <c r="F31" s="2"/>
      <c r="G31" s="3"/>
      <c r="H31" s="3"/>
      <c r="I31" s="3"/>
      <c r="J31" s="2"/>
      <c r="K31" s="2"/>
    </row>
    <row r="32" spans="1:11" ht="45" customHeight="1" x14ac:dyDescent="0.3">
      <c r="A32" s="5"/>
      <c r="B32" s="13"/>
      <c r="C32" s="13"/>
      <c r="D32" s="2"/>
      <c r="E32" s="2"/>
      <c r="F32" s="2"/>
      <c r="G32" s="3"/>
      <c r="H32" s="3"/>
      <c r="I32" s="3"/>
      <c r="J32" s="2"/>
      <c r="K32" s="2"/>
    </row>
    <row r="33" spans="1:11" ht="45" customHeight="1" x14ac:dyDescent="0.3">
      <c r="A33" s="5"/>
      <c r="B33" s="13"/>
      <c r="C33" s="13"/>
      <c r="D33" s="2"/>
      <c r="E33" s="2"/>
      <c r="F33" s="2"/>
      <c r="G33" s="3"/>
      <c r="H33" s="3"/>
      <c r="I33" s="3"/>
      <c r="J33" s="2"/>
      <c r="K33" s="2"/>
    </row>
    <row r="34" spans="1:11" ht="45" customHeight="1" x14ac:dyDescent="0.3">
      <c r="A34" s="5"/>
      <c r="B34" s="13"/>
      <c r="C34" s="13"/>
      <c r="D34" s="2"/>
      <c r="E34" s="2"/>
      <c r="F34" s="2"/>
      <c r="G34" s="3"/>
      <c r="H34" s="3"/>
      <c r="I34" s="3"/>
      <c r="J34" s="2"/>
      <c r="K34" s="2"/>
    </row>
    <row r="35" spans="1:11" ht="45" customHeight="1" x14ac:dyDescent="0.3">
      <c r="A35" s="5"/>
      <c r="B35" s="13"/>
      <c r="C35" s="13"/>
      <c r="D35" s="2"/>
      <c r="E35" s="2"/>
      <c r="F35" s="2"/>
      <c r="G35" s="3"/>
      <c r="H35" s="3"/>
      <c r="I35" s="3"/>
      <c r="J35" s="2"/>
      <c r="K35" s="2"/>
    </row>
    <row r="36" spans="1:11" ht="45" customHeight="1" x14ac:dyDescent="0.3">
      <c r="A36" s="5"/>
      <c r="B36" s="13"/>
      <c r="C36" s="13"/>
      <c r="D36" s="2"/>
      <c r="E36" s="2"/>
      <c r="F36" s="2"/>
      <c r="G36" s="3"/>
      <c r="H36" s="3"/>
      <c r="I36" s="3"/>
      <c r="J36" s="2"/>
      <c r="K36" s="2"/>
    </row>
    <row r="37" spans="1:11" ht="45" customHeight="1" x14ac:dyDescent="0.3">
      <c r="A37" s="5"/>
      <c r="B37" s="13"/>
      <c r="C37" s="13"/>
      <c r="D37" s="2"/>
      <c r="E37" s="2"/>
      <c r="F37" s="2"/>
      <c r="G37" s="3"/>
      <c r="H37" s="3"/>
      <c r="I37" s="3"/>
      <c r="J37" s="2"/>
      <c r="K37" s="2"/>
    </row>
    <row r="38" spans="1:11" ht="45" customHeight="1" x14ac:dyDescent="0.3">
      <c r="A38" s="5"/>
      <c r="B38" s="13"/>
      <c r="C38" s="13"/>
      <c r="D38" s="2"/>
      <c r="E38" s="2"/>
      <c r="F38" s="2"/>
      <c r="G38" s="3"/>
      <c r="H38" s="3"/>
      <c r="I38" s="3"/>
      <c r="J38" s="2"/>
      <c r="K38" s="2"/>
    </row>
    <row r="39" spans="1:11" ht="45" customHeight="1" x14ac:dyDescent="0.3">
      <c r="A39" s="5"/>
      <c r="B39" s="13"/>
      <c r="C39" s="13"/>
      <c r="D39" s="2"/>
      <c r="E39" s="2"/>
      <c r="F39" s="2"/>
      <c r="G39" s="3"/>
      <c r="H39" s="3"/>
      <c r="I39" s="3"/>
      <c r="J39" s="2"/>
      <c r="K39" s="2"/>
    </row>
    <row r="40" spans="1:11" ht="45" customHeight="1" x14ac:dyDescent="0.3">
      <c r="A40" s="5"/>
      <c r="B40" s="13"/>
      <c r="C40" s="13"/>
      <c r="D40" s="2"/>
      <c r="E40" s="2"/>
      <c r="F40" s="2"/>
      <c r="G40" s="3"/>
      <c r="H40" s="3"/>
      <c r="I40" s="3"/>
      <c r="J40" s="2"/>
      <c r="K40" s="2"/>
    </row>
    <row r="41" spans="1:11" ht="45" customHeight="1" x14ac:dyDescent="0.3">
      <c r="A41" s="5"/>
      <c r="B41" s="13"/>
      <c r="C41" s="13"/>
      <c r="D41" s="2"/>
      <c r="E41" s="2"/>
      <c r="F41" s="2"/>
      <c r="G41" s="3"/>
      <c r="H41" s="3"/>
      <c r="I41" s="3"/>
      <c r="J41" s="2"/>
      <c r="K41" s="2"/>
    </row>
    <row r="42" spans="1:11" ht="45" customHeight="1" x14ac:dyDescent="0.3">
      <c r="A42" s="5"/>
      <c r="B42" s="13"/>
      <c r="C42" s="13"/>
      <c r="D42" s="2"/>
      <c r="E42" s="2"/>
      <c r="F42" s="2"/>
      <c r="G42" s="3"/>
      <c r="H42" s="3"/>
      <c r="I42" s="3"/>
      <c r="J42" s="2"/>
      <c r="K42" s="2"/>
    </row>
    <row r="43" spans="1:11" ht="45" customHeight="1" x14ac:dyDescent="0.3">
      <c r="A43" s="5"/>
      <c r="B43" s="13"/>
      <c r="C43" s="13"/>
      <c r="D43" s="2"/>
      <c r="E43" s="2"/>
      <c r="F43" s="2"/>
      <c r="G43" s="3"/>
      <c r="H43" s="3"/>
      <c r="I43" s="3"/>
      <c r="J43" s="2"/>
      <c r="K43" s="2"/>
    </row>
    <row r="44" spans="1:11" ht="45" customHeight="1" x14ac:dyDescent="0.3">
      <c r="A44" s="5"/>
      <c r="B44" s="13"/>
      <c r="C44" s="13"/>
      <c r="D44" s="2"/>
      <c r="E44" s="2"/>
      <c r="F44" s="2"/>
      <c r="G44" s="3"/>
      <c r="H44" s="3"/>
      <c r="I44" s="3"/>
      <c r="J44" s="2"/>
      <c r="K44" s="2"/>
    </row>
    <row r="45" spans="1:11" ht="45" customHeight="1" x14ac:dyDescent="0.3">
      <c r="A45" s="5"/>
      <c r="B45" s="13"/>
      <c r="C45" s="13"/>
      <c r="D45" s="2"/>
      <c r="E45" s="2"/>
      <c r="F45" s="2"/>
      <c r="G45" s="3"/>
      <c r="H45" s="3"/>
      <c r="I45" s="3"/>
      <c r="J45" s="2"/>
      <c r="K45" s="2"/>
    </row>
    <row r="46" spans="1:11" ht="45" customHeight="1" x14ac:dyDescent="0.3">
      <c r="A46" s="5"/>
      <c r="B46" s="13"/>
      <c r="C46" s="13"/>
      <c r="D46" s="2"/>
      <c r="E46" s="2"/>
      <c r="F46" s="2"/>
      <c r="G46" s="3"/>
      <c r="H46" s="3"/>
      <c r="I46" s="3"/>
      <c r="J46" s="2"/>
      <c r="K46" s="2"/>
    </row>
    <row r="47" spans="1:11" ht="45" customHeight="1" x14ac:dyDescent="0.3">
      <c r="A47" s="5"/>
      <c r="B47" s="13"/>
      <c r="C47" s="13"/>
      <c r="D47" s="2"/>
      <c r="E47" s="2"/>
      <c r="F47" s="2"/>
      <c r="G47" s="3"/>
      <c r="H47" s="3"/>
      <c r="I47" s="3"/>
      <c r="J47" s="2"/>
      <c r="K47" s="2"/>
    </row>
    <row r="48" spans="1:11" ht="45" customHeight="1" x14ac:dyDescent="0.3">
      <c r="A48" s="5"/>
      <c r="B48" s="13"/>
      <c r="C48" s="13"/>
      <c r="D48" s="2"/>
      <c r="E48" s="2"/>
      <c r="F48" s="2"/>
      <c r="G48" s="3"/>
      <c r="H48" s="3"/>
      <c r="I48" s="3"/>
      <c r="J48" s="2"/>
      <c r="K48" s="2"/>
    </row>
    <row r="49" spans="1:11" ht="45" customHeight="1" x14ac:dyDescent="0.3">
      <c r="A49" s="5"/>
      <c r="B49" s="13"/>
      <c r="C49" s="13"/>
      <c r="D49" s="2"/>
      <c r="E49" s="2"/>
      <c r="F49" s="2"/>
      <c r="G49" s="3"/>
      <c r="H49" s="3"/>
      <c r="I49" s="3"/>
      <c r="J49" s="2"/>
      <c r="K49" s="2"/>
    </row>
    <row r="50" spans="1:11" ht="45" customHeight="1" x14ac:dyDescent="0.3">
      <c r="A50" s="5"/>
      <c r="B50" s="13"/>
      <c r="C50" s="13"/>
      <c r="D50" s="2"/>
      <c r="E50" s="2"/>
      <c r="F50" s="2"/>
      <c r="G50" s="3"/>
      <c r="H50" s="3"/>
      <c r="I50" s="3"/>
      <c r="J50" s="2"/>
      <c r="K50" s="2"/>
    </row>
    <row r="51" spans="1:11" ht="45" customHeight="1" x14ac:dyDescent="0.3">
      <c r="A51" s="5"/>
      <c r="B51" s="13"/>
      <c r="C51" s="13"/>
      <c r="D51" s="2"/>
      <c r="E51" s="2"/>
      <c r="F51" s="2"/>
      <c r="G51" s="3"/>
      <c r="H51" s="3"/>
      <c r="I51" s="3"/>
      <c r="J51" s="2"/>
      <c r="K51" s="2"/>
    </row>
    <row r="52" spans="1:11" ht="45" customHeight="1" x14ac:dyDescent="0.3">
      <c r="A52" s="5"/>
      <c r="B52" s="13"/>
      <c r="C52" s="13"/>
      <c r="D52" s="2"/>
      <c r="E52" s="2"/>
      <c r="F52" s="2"/>
      <c r="G52" s="3"/>
      <c r="H52" s="3"/>
      <c r="I52" s="3"/>
      <c r="J52" s="2"/>
      <c r="K52" s="2"/>
    </row>
    <row r="53" spans="1:11" ht="45" customHeight="1" x14ac:dyDescent="0.3">
      <c r="A53" s="5"/>
      <c r="B53" s="13"/>
      <c r="C53" s="13"/>
      <c r="D53" s="2"/>
      <c r="E53" s="2"/>
      <c r="F53" s="2"/>
      <c r="G53" s="3"/>
      <c r="H53" s="3"/>
      <c r="I53" s="3"/>
      <c r="J53" s="2"/>
      <c r="K53" s="2"/>
    </row>
    <row r="54" spans="1:11" ht="45" customHeight="1" x14ac:dyDescent="0.3">
      <c r="A54" s="5"/>
      <c r="B54" s="13"/>
      <c r="C54" s="13"/>
      <c r="D54" s="2"/>
      <c r="E54" s="2"/>
      <c r="F54" s="2"/>
      <c r="G54" s="3"/>
      <c r="H54" s="3"/>
      <c r="I54" s="3"/>
      <c r="J54" s="2"/>
      <c r="K54" s="2"/>
    </row>
    <row r="55" spans="1:11" ht="45" customHeight="1" x14ac:dyDescent="0.3">
      <c r="A55" s="5"/>
      <c r="B55" s="13"/>
      <c r="C55" s="13"/>
      <c r="D55" s="2"/>
      <c r="E55" s="2"/>
      <c r="F55" s="2"/>
      <c r="G55" s="3"/>
      <c r="H55" s="3"/>
      <c r="I55" s="3"/>
      <c r="J55" s="2"/>
      <c r="K55" s="2"/>
    </row>
    <row r="56" spans="1:11" ht="45" customHeight="1" x14ac:dyDescent="0.3">
      <c r="A56" s="5"/>
      <c r="B56" s="13"/>
      <c r="C56" s="13"/>
      <c r="D56" s="2"/>
      <c r="E56" s="2"/>
      <c r="F56" s="2"/>
      <c r="G56" s="3"/>
      <c r="H56" s="3"/>
      <c r="I56" s="3"/>
      <c r="J56" s="2"/>
      <c r="K56" s="2"/>
    </row>
    <row r="57" spans="1:11" ht="45" customHeight="1" x14ac:dyDescent="0.3">
      <c r="A57" s="5"/>
      <c r="B57" s="13"/>
      <c r="C57" s="13"/>
      <c r="D57" s="2"/>
      <c r="E57" s="2"/>
      <c r="F57" s="2"/>
      <c r="G57" s="3"/>
      <c r="H57" s="3"/>
      <c r="I57" s="3"/>
      <c r="J57" s="2"/>
      <c r="K57" s="2"/>
    </row>
    <row r="58" spans="1:11" ht="45" customHeight="1" x14ac:dyDescent="0.3">
      <c r="A58" s="5"/>
      <c r="B58" s="13"/>
      <c r="C58" s="13"/>
      <c r="D58" s="2"/>
      <c r="E58" s="2"/>
      <c r="F58" s="2"/>
      <c r="G58" s="3"/>
      <c r="H58" s="3"/>
      <c r="I58" s="3"/>
      <c r="J58" s="2"/>
      <c r="K58" s="2"/>
    </row>
  </sheetData>
  <conditionalFormatting sqref="A3:I58">
    <cfRule type="expression" dxfId="155" priority="1">
      <formula>$F3="d"</formula>
    </cfRule>
    <cfRule type="expression" dxfId="154" priority="2">
      <formula>$F3="m"</formula>
    </cfRule>
  </conditionalFormatting>
  <conditionalFormatting sqref="A3:K58">
    <cfRule type="expression" dxfId="153" priority="3">
      <formula>$F3="v"</formula>
    </cfRule>
    <cfRule type="expression" dxfId="152" priority="5">
      <formula>$F3="no"</formula>
    </cfRule>
  </conditionalFormatting>
  <pageMargins left="0.7" right="0.2" top="0.5" bottom="0.2" header="0.05" footer="0.3"/>
  <pageSetup orientation="landscape" r:id="rId1"/>
  <headerFooter>
    <oddHeader>&amp;L&amp;A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5AA4C-180A-4DFA-B9B6-743FF9BECC30}">
  <sheetPr codeName="Sheet6"/>
  <dimension ref="A2:K42"/>
  <sheetViews>
    <sheetView workbookViewId="0">
      <selection activeCell="A3" sqref="A3"/>
    </sheetView>
  </sheetViews>
  <sheetFormatPr defaultRowHeight="15.6" x14ac:dyDescent="0.3"/>
  <cols>
    <col min="1" max="1" width="17.5546875" style="4" customWidth="1"/>
    <col min="2" max="3" width="16.6640625" style="6" customWidth="1"/>
    <col min="4" max="6" width="3.6640625" customWidth="1"/>
    <col min="7" max="9" width="8.33203125" customWidth="1"/>
    <col min="10" max="10" width="35.6640625" customWidth="1"/>
    <col min="11" max="11" width="5.44140625" customWidth="1"/>
  </cols>
  <sheetData>
    <row r="2" spans="1:11" ht="28.8" x14ac:dyDescent="0.3">
      <c r="A2" s="4" t="s">
        <v>0</v>
      </c>
      <c r="B2" s="6" t="s">
        <v>1</v>
      </c>
      <c r="C2" s="6" t="s">
        <v>2</v>
      </c>
      <c r="D2" t="s">
        <v>21</v>
      </c>
      <c r="E2" t="s">
        <v>22</v>
      </c>
      <c r="F2" t="s">
        <v>20</v>
      </c>
      <c r="G2" s="4" t="s">
        <v>24</v>
      </c>
      <c r="H2" s="4" t="s">
        <v>25</v>
      </c>
      <c r="I2" s="4" t="s">
        <v>26</v>
      </c>
      <c r="J2" s="4" t="s">
        <v>19</v>
      </c>
      <c r="K2" s="4" t="s">
        <v>3</v>
      </c>
    </row>
    <row r="3" spans="1:11" ht="45" customHeight="1" x14ac:dyDescent="0.3">
      <c r="A3" s="265" t="s">
        <v>1189</v>
      </c>
      <c r="B3" s="265" t="s">
        <v>1190</v>
      </c>
      <c r="C3" s="265" t="s">
        <v>1191</v>
      </c>
      <c r="D3" s="265" t="s">
        <v>7115</v>
      </c>
      <c r="E3" s="265" t="s">
        <v>4</v>
      </c>
      <c r="F3" s="265" t="s">
        <v>5</v>
      </c>
      <c r="G3" s="266"/>
      <c r="H3" s="17"/>
      <c r="I3" s="266"/>
      <c r="J3" s="265"/>
      <c r="K3" s="323" t="s">
        <v>13</v>
      </c>
    </row>
    <row r="4" spans="1:11" ht="45" customHeight="1" x14ac:dyDescent="0.3">
      <c r="A4" s="265" t="s">
        <v>1346</v>
      </c>
      <c r="B4" s="265" t="s">
        <v>1347</v>
      </c>
      <c r="C4" s="265" t="s">
        <v>1348</v>
      </c>
      <c r="D4" s="265" t="s">
        <v>7115</v>
      </c>
      <c r="E4" s="265" t="s">
        <v>4</v>
      </c>
      <c r="F4" s="265" t="s">
        <v>5</v>
      </c>
      <c r="G4" s="266"/>
      <c r="H4" s="17"/>
      <c r="I4" s="266"/>
      <c r="J4" s="265"/>
      <c r="K4" s="323" t="s">
        <v>13</v>
      </c>
    </row>
    <row r="5" spans="1:11" ht="45" customHeight="1" x14ac:dyDescent="0.3">
      <c r="A5" s="265" t="s">
        <v>2076</v>
      </c>
      <c r="B5" s="265" t="s">
        <v>2077</v>
      </c>
      <c r="C5" s="265" t="s">
        <v>2078</v>
      </c>
      <c r="D5" s="265" t="s">
        <v>7115</v>
      </c>
      <c r="E5" s="265" t="s">
        <v>8</v>
      </c>
      <c r="F5" s="265" t="s">
        <v>6</v>
      </c>
      <c r="G5" s="266"/>
      <c r="H5" s="17"/>
      <c r="I5" s="266"/>
      <c r="J5" s="265"/>
      <c r="K5" s="323" t="s">
        <v>2079</v>
      </c>
    </row>
    <row r="6" spans="1:11" ht="45" customHeight="1" x14ac:dyDescent="0.3">
      <c r="A6" s="265" t="s">
        <v>2082</v>
      </c>
      <c r="B6" s="265" t="s">
        <v>2083</v>
      </c>
      <c r="C6" s="265" t="s">
        <v>2084</v>
      </c>
      <c r="D6" s="265" t="s">
        <v>7115</v>
      </c>
      <c r="E6" s="265" t="s">
        <v>8</v>
      </c>
      <c r="F6" s="265" t="s">
        <v>6</v>
      </c>
      <c r="G6" s="266"/>
      <c r="H6" s="17"/>
      <c r="I6" s="266"/>
      <c r="J6" s="265"/>
      <c r="K6" s="323" t="s">
        <v>2079</v>
      </c>
    </row>
    <row r="7" spans="1:11" ht="45" customHeight="1" x14ac:dyDescent="0.3">
      <c r="A7" s="265" t="s">
        <v>2087</v>
      </c>
      <c r="B7" s="265" t="s">
        <v>2088</v>
      </c>
      <c r="C7" s="265" t="s">
        <v>2089</v>
      </c>
      <c r="D7" s="265" t="s">
        <v>7115</v>
      </c>
      <c r="E7" s="265" t="s">
        <v>8</v>
      </c>
      <c r="F7" s="265" t="s">
        <v>6</v>
      </c>
      <c r="G7" s="266"/>
      <c r="H7" s="17"/>
      <c r="I7" s="266"/>
      <c r="J7" s="265"/>
      <c r="K7" s="323" t="s">
        <v>2079</v>
      </c>
    </row>
    <row r="8" spans="1:11" ht="45" customHeight="1" x14ac:dyDescent="0.3">
      <c r="A8" s="265" t="s">
        <v>2092</v>
      </c>
      <c r="B8" s="265" t="s">
        <v>2093</v>
      </c>
      <c r="C8" s="265" t="s">
        <v>2094</v>
      </c>
      <c r="D8" s="265" t="s">
        <v>7115</v>
      </c>
      <c r="E8" s="265" t="s">
        <v>8</v>
      </c>
      <c r="F8" s="265" t="s">
        <v>6</v>
      </c>
      <c r="G8" s="266"/>
      <c r="H8" s="17"/>
      <c r="I8" s="266"/>
      <c r="J8" s="265"/>
      <c r="K8" s="323" t="s">
        <v>2079</v>
      </c>
    </row>
    <row r="9" spans="1:11" ht="45" customHeight="1" x14ac:dyDescent="0.3">
      <c r="A9" s="265" t="s">
        <v>2097</v>
      </c>
      <c r="B9" s="265" t="s">
        <v>2098</v>
      </c>
      <c r="C9" s="265" t="s">
        <v>2099</v>
      </c>
      <c r="D9" s="265" t="s">
        <v>7115</v>
      </c>
      <c r="E9" s="265" t="s">
        <v>8</v>
      </c>
      <c r="F9" s="265" t="s">
        <v>6</v>
      </c>
      <c r="G9" s="266"/>
      <c r="H9" s="17"/>
      <c r="I9" s="266"/>
      <c r="J9" s="265"/>
      <c r="K9" s="323" t="s">
        <v>2079</v>
      </c>
    </row>
    <row r="10" spans="1:11" ht="45" customHeight="1" x14ac:dyDescent="0.3">
      <c r="A10" s="265" t="s">
        <v>2102</v>
      </c>
      <c r="B10" s="265" t="s">
        <v>2103</v>
      </c>
      <c r="C10" s="265" t="s">
        <v>2104</v>
      </c>
      <c r="D10" s="265" t="s">
        <v>7115</v>
      </c>
      <c r="E10" s="265" t="s">
        <v>8</v>
      </c>
      <c r="F10" s="265" t="s">
        <v>6</v>
      </c>
      <c r="G10" s="266"/>
      <c r="H10" s="17"/>
      <c r="I10" s="266"/>
      <c r="J10" s="265"/>
      <c r="K10" s="323" t="s">
        <v>2079</v>
      </c>
    </row>
    <row r="11" spans="1:11" ht="45" customHeight="1" x14ac:dyDescent="0.3">
      <c r="A11" s="265" t="s">
        <v>2107</v>
      </c>
      <c r="B11" s="265" t="s">
        <v>2108</v>
      </c>
      <c r="C11" s="265" t="s">
        <v>2109</v>
      </c>
      <c r="D11" s="265" t="s">
        <v>7115</v>
      </c>
      <c r="E11" s="265" t="s">
        <v>8</v>
      </c>
      <c r="F11" s="265" t="s">
        <v>6</v>
      </c>
      <c r="G11" s="266"/>
      <c r="H11" s="17"/>
      <c r="I11" s="266"/>
      <c r="J11" s="265"/>
      <c r="K11" s="323" t="s">
        <v>13</v>
      </c>
    </row>
    <row r="12" spans="1:11" ht="45" customHeight="1" x14ac:dyDescent="0.3">
      <c r="A12" s="265" t="s">
        <v>2112</v>
      </c>
      <c r="B12" s="265" t="s">
        <v>2113</v>
      </c>
      <c r="C12" s="265" t="s">
        <v>2114</v>
      </c>
      <c r="D12" s="265" t="s">
        <v>7115</v>
      </c>
      <c r="E12" s="265" t="s">
        <v>8</v>
      </c>
      <c r="F12" s="265" t="s">
        <v>6</v>
      </c>
      <c r="G12" s="266"/>
      <c r="H12" s="17"/>
      <c r="I12" s="266"/>
      <c r="J12" s="265"/>
      <c r="K12" s="323" t="s">
        <v>2079</v>
      </c>
    </row>
    <row r="13" spans="1:11" ht="45" customHeight="1" x14ac:dyDescent="0.3">
      <c r="A13" s="265" t="s">
        <v>2117</v>
      </c>
      <c r="B13" s="265" t="s">
        <v>2118</v>
      </c>
      <c r="C13" s="265" t="s">
        <v>2119</v>
      </c>
      <c r="D13" s="265" t="s">
        <v>7115</v>
      </c>
      <c r="E13" s="265" t="s">
        <v>8</v>
      </c>
      <c r="F13" s="265" t="s">
        <v>6</v>
      </c>
      <c r="G13" s="266"/>
      <c r="H13" s="17"/>
      <c r="I13" s="266"/>
      <c r="J13" s="265"/>
      <c r="K13" s="323" t="s">
        <v>2079</v>
      </c>
    </row>
    <row r="14" spans="1:11" ht="45" customHeight="1" x14ac:dyDescent="0.3">
      <c r="A14" s="265" t="s">
        <v>2122</v>
      </c>
      <c r="B14" s="265" t="s">
        <v>2123</v>
      </c>
      <c r="C14" s="265" t="s">
        <v>2124</v>
      </c>
      <c r="D14" s="265" t="s">
        <v>7115</v>
      </c>
      <c r="E14" s="265" t="s">
        <v>8</v>
      </c>
      <c r="F14" s="265" t="s">
        <v>6</v>
      </c>
      <c r="G14" s="266"/>
      <c r="H14" s="17"/>
      <c r="I14" s="266"/>
      <c r="J14" s="265"/>
      <c r="K14" s="323" t="s">
        <v>2079</v>
      </c>
    </row>
    <row r="15" spans="1:11" ht="45" customHeight="1" x14ac:dyDescent="0.3">
      <c r="A15" s="265" t="s">
        <v>2127</v>
      </c>
      <c r="B15" s="265" t="s">
        <v>2128</v>
      </c>
      <c r="C15" s="265" t="s">
        <v>2129</v>
      </c>
      <c r="D15" s="265" t="s">
        <v>7115</v>
      </c>
      <c r="E15" s="265" t="s">
        <v>8</v>
      </c>
      <c r="F15" s="265" t="s">
        <v>6</v>
      </c>
      <c r="G15" s="266"/>
      <c r="H15" s="17"/>
      <c r="I15" s="266"/>
      <c r="J15" s="265"/>
      <c r="K15" s="323" t="s">
        <v>2079</v>
      </c>
    </row>
    <row r="16" spans="1:11" ht="45" customHeight="1" x14ac:dyDescent="0.3">
      <c r="A16" s="265" t="s">
        <v>2517</v>
      </c>
      <c r="B16" s="265" t="s">
        <v>2518</v>
      </c>
      <c r="C16" s="265" t="s">
        <v>2519</v>
      </c>
      <c r="D16" s="265" t="s">
        <v>7115</v>
      </c>
      <c r="E16" s="265" t="s">
        <v>8</v>
      </c>
      <c r="F16" s="265" t="s">
        <v>6</v>
      </c>
      <c r="G16" s="266"/>
      <c r="H16" s="17"/>
      <c r="I16" s="266"/>
      <c r="J16" s="265"/>
      <c r="K16" s="323" t="s">
        <v>144</v>
      </c>
    </row>
    <row r="17" spans="1:11" ht="45" customHeight="1" x14ac:dyDescent="0.3">
      <c r="A17" s="265" t="s">
        <v>2522</v>
      </c>
      <c r="B17" s="265" t="s">
        <v>2523</v>
      </c>
      <c r="C17" s="265" t="s">
        <v>2524</v>
      </c>
      <c r="D17" s="265" t="s">
        <v>7115</v>
      </c>
      <c r="E17" s="265" t="s">
        <v>8</v>
      </c>
      <c r="F17" s="265" t="s">
        <v>6</v>
      </c>
      <c r="G17" s="266"/>
      <c r="H17" s="17"/>
      <c r="I17" s="266"/>
      <c r="J17" s="265"/>
      <c r="K17" s="323" t="s">
        <v>144</v>
      </c>
    </row>
    <row r="18" spans="1:11" ht="45" customHeight="1" x14ac:dyDescent="0.3">
      <c r="A18" s="265" t="s">
        <v>2527</v>
      </c>
      <c r="B18" s="265" t="s">
        <v>2528</v>
      </c>
      <c r="C18" s="265" t="s">
        <v>2529</v>
      </c>
      <c r="D18" s="265" t="s">
        <v>7115</v>
      </c>
      <c r="E18" s="265" t="s">
        <v>8</v>
      </c>
      <c r="F18" s="265" t="s">
        <v>6</v>
      </c>
      <c r="G18" s="266"/>
      <c r="H18" s="17"/>
      <c r="I18" s="266"/>
      <c r="J18" s="265"/>
      <c r="K18" s="323" t="s">
        <v>144</v>
      </c>
    </row>
    <row r="19" spans="1:11" ht="45" customHeight="1" x14ac:dyDescent="0.3">
      <c r="A19" s="265" t="s">
        <v>2532</v>
      </c>
      <c r="B19" s="265" t="s">
        <v>2533</v>
      </c>
      <c r="C19" s="265" t="s">
        <v>2534</v>
      </c>
      <c r="D19" s="265" t="s">
        <v>7115</v>
      </c>
      <c r="E19" s="265" t="s">
        <v>8</v>
      </c>
      <c r="F19" s="265" t="s">
        <v>6</v>
      </c>
      <c r="G19" s="266"/>
      <c r="H19" s="17"/>
      <c r="I19" s="266"/>
      <c r="J19" s="265"/>
      <c r="K19" s="323" t="s">
        <v>144</v>
      </c>
    </row>
    <row r="20" spans="1:11" ht="45" customHeight="1" x14ac:dyDescent="0.3">
      <c r="A20" s="265" t="s">
        <v>2537</v>
      </c>
      <c r="B20" s="265" t="s">
        <v>2538</v>
      </c>
      <c r="C20" s="265" t="s">
        <v>2539</v>
      </c>
      <c r="D20" s="265" t="s">
        <v>7115</v>
      </c>
      <c r="E20" s="265" t="s">
        <v>8</v>
      </c>
      <c r="F20" s="265" t="s">
        <v>6</v>
      </c>
      <c r="G20" s="266"/>
      <c r="H20" s="17"/>
      <c r="I20" s="266"/>
      <c r="J20" s="265"/>
      <c r="K20" s="323" t="s">
        <v>144</v>
      </c>
    </row>
    <row r="21" spans="1:11" ht="45" customHeight="1" x14ac:dyDescent="0.3">
      <c r="A21" s="265" t="s">
        <v>2542</v>
      </c>
      <c r="B21" s="265" t="s">
        <v>2543</v>
      </c>
      <c r="C21" s="265" t="s">
        <v>2544</v>
      </c>
      <c r="D21" s="265" t="s">
        <v>7115</v>
      </c>
      <c r="E21" s="265" t="s">
        <v>8</v>
      </c>
      <c r="F21" s="265" t="s">
        <v>6</v>
      </c>
      <c r="G21" s="266"/>
      <c r="H21" s="17"/>
      <c r="I21" s="266"/>
      <c r="J21" s="265"/>
      <c r="K21" s="323" t="s">
        <v>144</v>
      </c>
    </row>
    <row r="22" spans="1:11" ht="45" customHeight="1" x14ac:dyDescent="0.3">
      <c r="A22" s="265" t="s">
        <v>2547</v>
      </c>
      <c r="B22" s="265" t="s">
        <v>227</v>
      </c>
      <c r="C22" s="265" t="s">
        <v>2548</v>
      </c>
      <c r="D22" s="265" t="s">
        <v>7115</v>
      </c>
      <c r="E22" s="265" t="s">
        <v>8</v>
      </c>
      <c r="F22" s="265" t="s">
        <v>6</v>
      </c>
      <c r="G22" s="266"/>
      <c r="H22" s="17"/>
      <c r="I22" s="266"/>
      <c r="J22" s="265"/>
      <c r="K22" s="323" t="s">
        <v>144</v>
      </c>
    </row>
    <row r="23" spans="1:11" ht="45" customHeight="1" x14ac:dyDescent="0.3">
      <c r="A23" s="265" t="s">
        <v>2551</v>
      </c>
      <c r="B23" s="265" t="s">
        <v>2552</v>
      </c>
      <c r="C23" s="265" t="s">
        <v>2553</v>
      </c>
      <c r="D23" s="265" t="s">
        <v>7115</v>
      </c>
      <c r="E23" s="265" t="s">
        <v>8</v>
      </c>
      <c r="F23" s="265" t="s">
        <v>6</v>
      </c>
      <c r="G23" s="266"/>
      <c r="H23" s="17"/>
      <c r="I23" s="266"/>
      <c r="J23" s="265"/>
      <c r="K23" s="323" t="s">
        <v>144</v>
      </c>
    </row>
    <row r="24" spans="1:11" ht="45" customHeight="1" x14ac:dyDescent="0.3">
      <c r="A24" s="265" t="s">
        <v>2556</v>
      </c>
      <c r="B24" s="265" t="s">
        <v>2557</v>
      </c>
      <c r="C24" s="265" t="s">
        <v>2558</v>
      </c>
      <c r="D24" s="265" t="s">
        <v>7115</v>
      </c>
      <c r="E24" s="265" t="s">
        <v>8</v>
      </c>
      <c r="F24" s="265" t="s">
        <v>6</v>
      </c>
      <c r="G24" s="266"/>
      <c r="H24" s="17"/>
      <c r="I24" s="266"/>
      <c r="J24" s="265"/>
      <c r="K24" s="323" t="s">
        <v>144</v>
      </c>
    </row>
    <row r="25" spans="1:11" ht="45" customHeight="1" x14ac:dyDescent="0.3">
      <c r="A25" s="265" t="s">
        <v>2561</v>
      </c>
      <c r="B25" s="265" t="s">
        <v>2562</v>
      </c>
      <c r="C25" s="265" t="s">
        <v>2563</v>
      </c>
      <c r="D25" s="265" t="s">
        <v>7115</v>
      </c>
      <c r="E25" s="265" t="s">
        <v>8</v>
      </c>
      <c r="F25" s="265" t="s">
        <v>6</v>
      </c>
      <c r="G25" s="266"/>
      <c r="H25" s="17"/>
      <c r="I25" s="266"/>
      <c r="J25" s="265"/>
      <c r="K25" s="323" t="s">
        <v>13</v>
      </c>
    </row>
    <row r="26" spans="1:11" ht="45" customHeight="1" x14ac:dyDescent="0.3">
      <c r="A26" s="265" t="s">
        <v>2565</v>
      </c>
      <c r="B26" s="265" t="s">
        <v>2566</v>
      </c>
      <c r="C26" s="265" t="s">
        <v>2567</v>
      </c>
      <c r="D26" s="265" t="s">
        <v>7115</v>
      </c>
      <c r="E26" s="265" t="s">
        <v>4</v>
      </c>
      <c r="F26" s="265" t="s">
        <v>6</v>
      </c>
      <c r="G26" s="266"/>
      <c r="H26" s="17"/>
      <c r="I26" s="266"/>
      <c r="J26" s="265"/>
      <c r="K26" s="323" t="s">
        <v>13</v>
      </c>
    </row>
    <row r="27" spans="1:11" ht="45" customHeight="1" x14ac:dyDescent="0.3">
      <c r="A27" s="265" t="s">
        <v>2569</v>
      </c>
      <c r="B27" s="265" t="s">
        <v>2570</v>
      </c>
      <c r="C27" s="265" t="s">
        <v>2571</v>
      </c>
      <c r="D27" s="265" t="s">
        <v>7115</v>
      </c>
      <c r="E27" s="265" t="s">
        <v>4</v>
      </c>
      <c r="F27" s="265" t="s">
        <v>5</v>
      </c>
      <c r="G27" s="266"/>
      <c r="H27" s="17"/>
      <c r="I27" s="266"/>
      <c r="J27" s="265"/>
      <c r="K27" s="323" t="s">
        <v>13</v>
      </c>
    </row>
    <row r="28" spans="1:11" ht="45" customHeight="1" x14ac:dyDescent="0.3">
      <c r="A28" s="265" t="s">
        <v>2573</v>
      </c>
      <c r="B28" s="265" t="s">
        <v>2574</v>
      </c>
      <c r="C28" s="265" t="s">
        <v>2575</v>
      </c>
      <c r="D28" s="265" t="s">
        <v>7115</v>
      </c>
      <c r="E28" s="265" t="s">
        <v>4</v>
      </c>
      <c r="F28" s="265" t="s">
        <v>6</v>
      </c>
      <c r="G28" s="266"/>
      <c r="H28" s="17"/>
      <c r="I28" s="266"/>
      <c r="J28" s="265"/>
      <c r="K28" s="323" t="s">
        <v>13</v>
      </c>
    </row>
    <row r="29" spans="1:11" ht="45" customHeight="1" x14ac:dyDescent="0.3">
      <c r="A29" s="265" t="s">
        <v>2577</v>
      </c>
      <c r="B29" s="265" t="s">
        <v>2578</v>
      </c>
      <c r="C29" s="265" t="s">
        <v>2579</v>
      </c>
      <c r="D29" s="265" t="s">
        <v>7115</v>
      </c>
      <c r="E29" s="265" t="s">
        <v>4</v>
      </c>
      <c r="F29" s="265" t="s">
        <v>5</v>
      </c>
      <c r="G29" s="266"/>
      <c r="H29" s="17"/>
      <c r="I29" s="266"/>
      <c r="J29" s="265"/>
      <c r="K29" s="323" t="s">
        <v>13</v>
      </c>
    </row>
    <row r="30" spans="1:11" ht="45" customHeight="1" x14ac:dyDescent="0.3">
      <c r="A30" s="265" t="s">
        <v>2581</v>
      </c>
      <c r="B30" s="265" t="s">
        <v>2582</v>
      </c>
      <c r="C30" s="265" t="s">
        <v>2583</v>
      </c>
      <c r="D30" s="265" t="s">
        <v>7115</v>
      </c>
      <c r="E30" s="265" t="s">
        <v>4</v>
      </c>
      <c r="F30" s="265" t="s">
        <v>6</v>
      </c>
      <c r="G30" s="266"/>
      <c r="H30" s="17"/>
      <c r="I30" s="266"/>
      <c r="J30" s="265"/>
      <c r="K30" s="323" t="s">
        <v>13</v>
      </c>
    </row>
    <row r="31" spans="1:11" ht="45" customHeight="1" x14ac:dyDescent="0.3">
      <c r="A31" s="265" t="s">
        <v>2585</v>
      </c>
      <c r="B31" s="265" t="s">
        <v>2586</v>
      </c>
      <c r="C31" s="265" t="s">
        <v>2587</v>
      </c>
      <c r="D31" s="265" t="s">
        <v>7115</v>
      </c>
      <c r="E31" s="265" t="s">
        <v>4</v>
      </c>
      <c r="F31" s="265" t="s">
        <v>5</v>
      </c>
      <c r="G31" s="266"/>
      <c r="H31" s="17"/>
      <c r="I31" s="266"/>
      <c r="J31" s="265"/>
      <c r="K31" s="323" t="s">
        <v>13</v>
      </c>
    </row>
    <row r="32" spans="1:11" ht="45" customHeight="1" x14ac:dyDescent="0.3">
      <c r="A32" s="265" t="s">
        <v>3091</v>
      </c>
      <c r="B32" s="265" t="s">
        <v>3092</v>
      </c>
      <c r="C32" s="265" t="s">
        <v>3093</v>
      </c>
      <c r="D32" s="265" t="s">
        <v>7115</v>
      </c>
      <c r="E32" s="265" t="s">
        <v>4</v>
      </c>
      <c r="F32" s="265" t="s">
        <v>5</v>
      </c>
      <c r="G32" s="266"/>
      <c r="H32" s="17"/>
      <c r="I32" s="266"/>
      <c r="J32" s="265"/>
      <c r="K32" s="323" t="s">
        <v>13</v>
      </c>
    </row>
    <row r="33" spans="1:11" ht="45" customHeight="1" x14ac:dyDescent="0.3">
      <c r="A33" s="265" t="s">
        <v>3495</v>
      </c>
      <c r="B33" s="265" t="s">
        <v>3496</v>
      </c>
      <c r="C33" s="265" t="s">
        <v>3497</v>
      </c>
      <c r="D33" s="265" t="s">
        <v>7115</v>
      </c>
      <c r="E33" s="265" t="s">
        <v>4</v>
      </c>
      <c r="F33" s="265" t="s">
        <v>5</v>
      </c>
      <c r="G33" s="266"/>
      <c r="H33" s="17"/>
      <c r="I33" s="266"/>
      <c r="J33" s="265"/>
      <c r="K33" s="323" t="s">
        <v>13</v>
      </c>
    </row>
    <row r="34" spans="1:11" ht="45" customHeight="1" x14ac:dyDescent="0.3">
      <c r="A34" s="265" t="s">
        <v>3592</v>
      </c>
      <c r="B34" s="265" t="s">
        <v>3593</v>
      </c>
      <c r="C34" s="265" t="s">
        <v>3594</v>
      </c>
      <c r="D34" s="265" t="s">
        <v>7115</v>
      </c>
      <c r="E34" s="265" t="s">
        <v>8</v>
      </c>
      <c r="F34" s="265" t="s">
        <v>6</v>
      </c>
      <c r="G34" s="266"/>
      <c r="H34" s="17"/>
      <c r="I34" s="266"/>
      <c r="J34" s="265"/>
      <c r="K34" s="323" t="s">
        <v>2079</v>
      </c>
    </row>
    <row r="35" spans="1:11" ht="45" customHeight="1" x14ac:dyDescent="0.3">
      <c r="A35" s="265" t="s">
        <v>3597</v>
      </c>
      <c r="B35" s="265" t="s">
        <v>3598</v>
      </c>
      <c r="C35" s="265" t="s">
        <v>3599</v>
      </c>
      <c r="D35" s="265" t="s">
        <v>7115</v>
      </c>
      <c r="E35" s="265" t="s">
        <v>8</v>
      </c>
      <c r="F35" s="265" t="s">
        <v>6</v>
      </c>
      <c r="G35" s="266"/>
      <c r="H35" s="17"/>
      <c r="I35" s="266"/>
      <c r="J35" s="265"/>
      <c r="K35" s="323" t="s">
        <v>2079</v>
      </c>
    </row>
    <row r="36" spans="1:11" ht="45" customHeight="1" x14ac:dyDescent="0.3">
      <c r="A36" s="265" t="s">
        <v>3602</v>
      </c>
      <c r="B36" s="265" t="s">
        <v>3593</v>
      </c>
      <c r="C36" s="265" t="s">
        <v>3603</v>
      </c>
      <c r="D36" s="265" t="s">
        <v>7115</v>
      </c>
      <c r="E36" s="265" t="s">
        <v>8</v>
      </c>
      <c r="F36" s="265" t="s">
        <v>6</v>
      </c>
      <c r="G36" s="266"/>
      <c r="H36" s="17"/>
      <c r="I36" s="266"/>
      <c r="J36" s="265"/>
      <c r="K36" s="323" t="s">
        <v>2079</v>
      </c>
    </row>
    <row r="37" spans="1:11" ht="45" customHeight="1" x14ac:dyDescent="0.3">
      <c r="A37" s="265" t="s">
        <v>3606</v>
      </c>
      <c r="B37" s="265" t="s">
        <v>3546</v>
      </c>
      <c r="C37" s="265" t="s">
        <v>1612</v>
      </c>
      <c r="D37" s="265" t="s">
        <v>7115</v>
      </c>
      <c r="E37" s="265" t="s">
        <v>8</v>
      </c>
      <c r="F37" s="265" t="s">
        <v>6</v>
      </c>
      <c r="G37" s="266"/>
      <c r="H37" s="17"/>
      <c r="I37" s="266"/>
      <c r="J37" s="265"/>
      <c r="K37" s="323" t="s">
        <v>2079</v>
      </c>
    </row>
    <row r="38" spans="1:11" ht="45" customHeight="1" x14ac:dyDescent="0.3">
      <c r="A38" s="265" t="s">
        <v>3609</v>
      </c>
      <c r="B38" s="265" t="s">
        <v>3546</v>
      </c>
      <c r="C38" s="265" t="s">
        <v>1640</v>
      </c>
      <c r="D38" s="265" t="s">
        <v>7115</v>
      </c>
      <c r="E38" s="265" t="s">
        <v>8</v>
      </c>
      <c r="F38" s="265" t="s">
        <v>6</v>
      </c>
      <c r="G38" s="266"/>
      <c r="H38" s="17"/>
      <c r="I38" s="266"/>
      <c r="J38" s="265"/>
      <c r="K38" s="323" t="s">
        <v>3610</v>
      </c>
    </row>
    <row r="39" spans="1:11" ht="45" customHeight="1" x14ac:dyDescent="0.3">
      <c r="A39" s="265" t="s">
        <v>3613</v>
      </c>
      <c r="B39" s="265" t="s">
        <v>3614</v>
      </c>
      <c r="C39" s="265" t="s">
        <v>3615</v>
      </c>
      <c r="D39" s="265" t="s">
        <v>7115</v>
      </c>
      <c r="E39" s="265" t="s">
        <v>8</v>
      </c>
      <c r="F39" s="265" t="s">
        <v>6</v>
      </c>
      <c r="G39" s="266"/>
      <c r="H39" s="17"/>
      <c r="I39" s="266"/>
      <c r="J39" s="265"/>
      <c r="K39" s="323" t="s">
        <v>2079</v>
      </c>
    </row>
    <row r="40" spans="1:11" ht="45" customHeight="1" x14ac:dyDescent="0.3">
      <c r="A40" s="265" t="s">
        <v>3618</v>
      </c>
      <c r="B40" s="265" t="s">
        <v>3619</v>
      </c>
      <c r="C40" s="265" t="s">
        <v>3620</v>
      </c>
      <c r="D40" s="265" t="s">
        <v>7115</v>
      </c>
      <c r="E40" s="265" t="s">
        <v>8</v>
      </c>
      <c r="F40" s="265" t="s">
        <v>6</v>
      </c>
      <c r="G40" s="266"/>
      <c r="H40" s="17"/>
      <c r="I40" s="266"/>
      <c r="J40" s="265"/>
      <c r="K40" s="323" t="s">
        <v>2079</v>
      </c>
    </row>
    <row r="41" spans="1:11" ht="45" customHeight="1" x14ac:dyDescent="0.3">
      <c r="A41" s="265" t="s">
        <v>3622</v>
      </c>
      <c r="B41" s="265" t="s">
        <v>3623</v>
      </c>
      <c r="C41" s="265" t="s">
        <v>3624</v>
      </c>
      <c r="D41" s="265" t="s">
        <v>7115</v>
      </c>
      <c r="E41" s="265" t="s">
        <v>4</v>
      </c>
      <c r="F41" s="265" t="s">
        <v>5</v>
      </c>
      <c r="G41" s="266"/>
      <c r="H41" s="17"/>
      <c r="I41" s="266"/>
      <c r="J41" s="265"/>
      <c r="K41" s="323" t="s">
        <v>13</v>
      </c>
    </row>
    <row r="42" spans="1:11" ht="45" customHeight="1" x14ac:dyDescent="0.3">
      <c r="A42" s="265" t="s">
        <v>3626</v>
      </c>
      <c r="B42" s="265" t="s">
        <v>3627</v>
      </c>
      <c r="C42" s="265" t="s">
        <v>3628</v>
      </c>
      <c r="D42" s="265" t="s">
        <v>7115</v>
      </c>
      <c r="E42" s="265" t="s">
        <v>4</v>
      </c>
      <c r="F42" s="265" t="s">
        <v>6</v>
      </c>
      <c r="G42" s="266"/>
      <c r="H42" s="17"/>
      <c r="I42" s="266"/>
      <c r="J42" s="265"/>
      <c r="K42" s="323" t="s">
        <v>13</v>
      </c>
    </row>
  </sheetData>
  <conditionalFormatting sqref="A3:I50">
    <cfRule type="expression" dxfId="151" priority="1">
      <formula>$F3="m"</formula>
    </cfRule>
    <cfRule type="expression" dxfId="150" priority="2">
      <formula>$F3="d"</formula>
    </cfRule>
  </conditionalFormatting>
  <conditionalFormatting sqref="A3:K50">
    <cfRule type="expression" dxfId="149" priority="3">
      <formula>$F3="v"</formula>
    </cfRule>
    <cfRule type="expression" dxfId="148" priority="4">
      <formula>$F3="no"</formula>
    </cfRule>
  </conditionalFormatting>
  <pageMargins left="0.7" right="0.2" top="0.5" bottom="0.2" header="0.05" footer="0.3"/>
  <pageSetup orientation="landscape" r:id="rId1"/>
  <headerFooter>
    <oddHeader>&amp;L&amp;A</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5D2BE-7BB5-4BCF-8AA5-0E806972EC16}">
  <sheetPr codeName="Sheet7"/>
  <dimension ref="A2:K50"/>
  <sheetViews>
    <sheetView workbookViewId="0">
      <selection activeCell="A3" sqref="A3"/>
    </sheetView>
  </sheetViews>
  <sheetFormatPr defaultRowHeight="14.4" x14ac:dyDescent="0.3"/>
  <cols>
    <col min="1" max="1" width="17.5546875" customWidth="1"/>
    <col min="2" max="3" width="16.6640625" customWidth="1"/>
    <col min="4" max="6" width="3.6640625" customWidth="1"/>
    <col min="7" max="9" width="8.33203125" customWidth="1"/>
    <col min="10" max="10" width="35.6640625" customWidth="1"/>
    <col min="11" max="11" width="5.44140625" customWidth="1"/>
  </cols>
  <sheetData>
    <row r="2" spans="1:11" ht="28.8" x14ac:dyDescent="0.3">
      <c r="A2" t="s">
        <v>0</v>
      </c>
      <c r="B2" t="s">
        <v>1</v>
      </c>
      <c r="C2" t="s">
        <v>2</v>
      </c>
      <c r="D2" t="s">
        <v>21</v>
      </c>
      <c r="E2" t="s">
        <v>22</v>
      </c>
      <c r="F2" t="s">
        <v>20</v>
      </c>
      <c r="G2" s="4" t="s">
        <v>24</v>
      </c>
      <c r="H2" s="4" t="s">
        <v>25</v>
      </c>
      <c r="I2" s="4" t="s">
        <v>26</v>
      </c>
      <c r="J2" s="4" t="s">
        <v>19</v>
      </c>
      <c r="K2" s="4" t="s">
        <v>3</v>
      </c>
    </row>
    <row r="3" spans="1:11" ht="45" customHeight="1" x14ac:dyDescent="0.3">
      <c r="A3" s="265" t="s">
        <v>2149</v>
      </c>
      <c r="B3" s="265" t="s">
        <v>2150</v>
      </c>
      <c r="C3" s="265" t="s">
        <v>2151</v>
      </c>
      <c r="D3" s="265" t="s">
        <v>7116</v>
      </c>
      <c r="E3" s="265" t="s">
        <v>8</v>
      </c>
      <c r="F3" s="265" t="s">
        <v>5</v>
      </c>
      <c r="G3" s="266"/>
      <c r="H3" s="17"/>
      <c r="I3" s="266"/>
      <c r="J3" s="265"/>
      <c r="K3" s="323"/>
    </row>
    <row r="4" spans="1:11" ht="45" customHeight="1" x14ac:dyDescent="0.3">
      <c r="A4" s="265" t="s">
        <v>2155</v>
      </c>
      <c r="B4" s="265" t="s">
        <v>2156</v>
      </c>
      <c r="C4" s="265" t="s">
        <v>2157</v>
      </c>
      <c r="D4" s="265" t="s">
        <v>7116</v>
      </c>
      <c r="E4" s="265" t="s">
        <v>8</v>
      </c>
      <c r="F4" s="265" t="s">
        <v>5</v>
      </c>
      <c r="G4" s="266"/>
      <c r="H4" s="17"/>
      <c r="I4" s="266"/>
      <c r="J4" s="265"/>
      <c r="K4" s="323"/>
    </row>
    <row r="5" spans="1:11" ht="45" customHeight="1" x14ac:dyDescent="0.3">
      <c r="A5" s="265" t="s">
        <v>2473</v>
      </c>
      <c r="B5" s="265" t="s">
        <v>2474</v>
      </c>
      <c r="C5" s="265" t="s">
        <v>2475</v>
      </c>
      <c r="D5" s="265" t="s">
        <v>7115</v>
      </c>
      <c r="E5" s="265" t="s">
        <v>8</v>
      </c>
      <c r="F5" s="265" t="s">
        <v>6</v>
      </c>
      <c r="G5" s="266"/>
      <c r="H5" s="17"/>
      <c r="I5" s="266"/>
      <c r="J5" s="265"/>
      <c r="K5" s="323"/>
    </row>
    <row r="6" spans="1:11" ht="45" customHeight="1" x14ac:dyDescent="0.3">
      <c r="A6" s="265" t="s">
        <v>2478</v>
      </c>
      <c r="B6" s="265" t="s">
        <v>2479</v>
      </c>
      <c r="C6" s="265" t="s">
        <v>2480</v>
      </c>
      <c r="D6" s="265" t="s">
        <v>7115</v>
      </c>
      <c r="E6" s="265" t="s">
        <v>8</v>
      </c>
      <c r="F6" s="265" t="s">
        <v>6</v>
      </c>
      <c r="G6" s="266"/>
      <c r="H6" s="17"/>
      <c r="I6" s="266"/>
      <c r="J6" s="265"/>
      <c r="K6" s="323"/>
    </row>
    <row r="7" spans="1:11" ht="45" customHeight="1" x14ac:dyDescent="0.3">
      <c r="A7" s="265" t="s">
        <v>2483</v>
      </c>
      <c r="B7" s="265" t="s">
        <v>2484</v>
      </c>
      <c r="C7" s="265" t="s">
        <v>2485</v>
      </c>
      <c r="D7" s="265" t="s">
        <v>7115</v>
      </c>
      <c r="E7" s="265" t="s">
        <v>8</v>
      </c>
      <c r="F7" s="265" t="s">
        <v>6</v>
      </c>
      <c r="G7" s="266"/>
      <c r="H7" s="17"/>
      <c r="I7" s="266"/>
      <c r="J7" s="265"/>
      <c r="K7" s="323"/>
    </row>
    <row r="8" spans="1:11" ht="45" customHeight="1" x14ac:dyDescent="0.3">
      <c r="A8" s="265" t="s">
        <v>2488</v>
      </c>
      <c r="B8" s="265" t="s">
        <v>2489</v>
      </c>
      <c r="C8" s="265" t="s">
        <v>2490</v>
      </c>
      <c r="D8" s="265" t="s">
        <v>7115</v>
      </c>
      <c r="E8" s="265" t="s">
        <v>8</v>
      </c>
      <c r="F8" s="265" t="s">
        <v>6</v>
      </c>
      <c r="G8" s="266"/>
      <c r="H8" s="17"/>
      <c r="I8" s="266"/>
      <c r="J8" s="265"/>
      <c r="K8" s="323"/>
    </row>
    <row r="9" spans="1:11" ht="45" customHeight="1" x14ac:dyDescent="0.3">
      <c r="A9" s="265" t="s">
        <v>2493</v>
      </c>
      <c r="B9" s="265" t="s">
        <v>2489</v>
      </c>
      <c r="C9" s="265" t="s">
        <v>2494</v>
      </c>
      <c r="D9" s="265" t="s">
        <v>7115</v>
      </c>
      <c r="E9" s="265" t="s">
        <v>8</v>
      </c>
      <c r="F9" s="265" t="s">
        <v>6</v>
      </c>
      <c r="G9" s="266"/>
      <c r="H9" s="17"/>
      <c r="I9" s="266"/>
      <c r="J9" s="265"/>
      <c r="K9" s="323"/>
    </row>
    <row r="10" spans="1:11" ht="45" customHeight="1" x14ac:dyDescent="0.3">
      <c r="A10" s="265" t="s">
        <v>2497</v>
      </c>
      <c r="B10" s="265" t="s">
        <v>4510</v>
      </c>
      <c r="C10" s="265" t="s">
        <v>3716</v>
      </c>
      <c r="D10" s="265" t="s">
        <v>7115</v>
      </c>
      <c r="E10" s="265" t="s">
        <v>8</v>
      </c>
      <c r="F10" s="265" t="s">
        <v>5</v>
      </c>
      <c r="G10" s="266"/>
      <c r="H10" s="17"/>
      <c r="I10" s="266"/>
      <c r="J10" s="265"/>
      <c r="K10" s="323"/>
    </row>
    <row r="11" spans="1:11" ht="45" customHeight="1" x14ac:dyDescent="0.3">
      <c r="A11" s="265" t="s">
        <v>2500</v>
      </c>
      <c r="B11" s="265" t="s">
        <v>2501</v>
      </c>
      <c r="C11" s="265" t="s">
        <v>2502</v>
      </c>
      <c r="D11" s="265" t="s">
        <v>7115</v>
      </c>
      <c r="E11" s="265" t="s">
        <v>8</v>
      </c>
      <c r="F11" s="265" t="s">
        <v>6</v>
      </c>
      <c r="G11" s="266"/>
      <c r="H11" s="17"/>
      <c r="I11" s="266"/>
      <c r="J11" s="265"/>
      <c r="K11" s="323"/>
    </row>
    <row r="12" spans="1:11" ht="45" customHeight="1" x14ac:dyDescent="0.3">
      <c r="A12" s="265" t="s">
        <v>2505</v>
      </c>
      <c r="B12" s="265" t="s">
        <v>2506</v>
      </c>
      <c r="C12" s="265" t="s">
        <v>2502</v>
      </c>
      <c r="D12" s="265" t="s">
        <v>7115</v>
      </c>
      <c r="E12" s="265" t="s">
        <v>8</v>
      </c>
      <c r="F12" s="265" t="s">
        <v>6</v>
      </c>
      <c r="G12" s="266"/>
      <c r="H12" s="17"/>
      <c r="I12" s="266"/>
      <c r="J12" s="265"/>
      <c r="K12" s="323"/>
    </row>
    <row r="13" spans="1:11" ht="45" customHeight="1" x14ac:dyDescent="0.3">
      <c r="A13" s="265" t="s">
        <v>2509</v>
      </c>
      <c r="B13" s="265" t="s">
        <v>2510</v>
      </c>
      <c r="C13" s="265" t="s">
        <v>2511</v>
      </c>
      <c r="D13" s="265" t="s">
        <v>7115</v>
      </c>
      <c r="E13" s="265" t="s">
        <v>8</v>
      </c>
      <c r="F13" s="265" t="s">
        <v>6</v>
      </c>
      <c r="G13" s="266"/>
      <c r="H13" s="17"/>
      <c r="I13" s="266"/>
      <c r="J13" s="265"/>
      <c r="K13" s="323" t="s">
        <v>2079</v>
      </c>
    </row>
    <row r="14" spans="1:11" ht="45" customHeight="1" x14ac:dyDescent="0.3">
      <c r="A14" s="265" t="s">
        <v>2513</v>
      </c>
      <c r="B14" s="265" t="s">
        <v>2514</v>
      </c>
      <c r="C14" s="265" t="s">
        <v>2325</v>
      </c>
      <c r="D14" s="265" t="s">
        <v>7115</v>
      </c>
      <c r="E14" s="265" t="s">
        <v>4</v>
      </c>
      <c r="F14" s="265" t="s">
        <v>5</v>
      </c>
      <c r="G14" s="266"/>
      <c r="H14" s="17"/>
      <c r="I14" s="266"/>
      <c r="J14" s="265"/>
      <c r="K14" s="323"/>
    </row>
    <row r="15" spans="1:11" ht="45" customHeight="1" x14ac:dyDescent="0.3">
      <c r="A15" s="265" t="s">
        <v>3511</v>
      </c>
      <c r="B15" s="265" t="s">
        <v>3512</v>
      </c>
      <c r="C15" s="265" t="s">
        <v>3513</v>
      </c>
      <c r="D15" s="265" t="s">
        <v>7115</v>
      </c>
      <c r="E15" s="265" t="s">
        <v>4</v>
      </c>
      <c r="F15" s="265" t="s">
        <v>6</v>
      </c>
      <c r="G15" s="266"/>
      <c r="H15" s="17"/>
      <c r="I15" s="266"/>
      <c r="J15" s="265"/>
      <c r="K15" s="323" t="s">
        <v>13</v>
      </c>
    </row>
    <row r="16" spans="1:11" ht="45" customHeight="1" x14ac:dyDescent="0.3">
      <c r="A16" s="265" t="s">
        <v>3515</v>
      </c>
      <c r="B16" s="265" t="s">
        <v>3516</v>
      </c>
      <c r="C16" s="265" t="s">
        <v>3517</v>
      </c>
      <c r="D16" s="265" t="s">
        <v>7115</v>
      </c>
      <c r="E16" s="265" t="s">
        <v>4</v>
      </c>
      <c r="F16" s="265" t="s">
        <v>5</v>
      </c>
      <c r="G16" s="266"/>
      <c r="H16" s="17"/>
      <c r="I16" s="266"/>
      <c r="J16" s="265"/>
      <c r="K16" s="323" t="s">
        <v>2079</v>
      </c>
    </row>
    <row r="17" spans="1:11" ht="45" customHeight="1" x14ac:dyDescent="0.3">
      <c r="A17" s="265" t="s">
        <v>3520</v>
      </c>
      <c r="B17" s="265" t="s">
        <v>3521</v>
      </c>
      <c r="C17" s="265" t="s">
        <v>3522</v>
      </c>
      <c r="D17" s="265" t="s">
        <v>7115</v>
      </c>
      <c r="E17" s="265" t="s">
        <v>8</v>
      </c>
      <c r="F17" s="265" t="s">
        <v>6</v>
      </c>
      <c r="G17" s="266"/>
      <c r="H17" s="17"/>
      <c r="I17" s="266"/>
      <c r="J17" s="265"/>
      <c r="K17" s="323" t="s">
        <v>2079</v>
      </c>
    </row>
    <row r="18" spans="1:11" ht="45" customHeight="1" x14ac:dyDescent="0.3">
      <c r="A18" s="265" t="s">
        <v>3525</v>
      </c>
      <c r="B18" s="265" t="s">
        <v>3526</v>
      </c>
      <c r="C18" s="265" t="s">
        <v>3527</v>
      </c>
      <c r="D18" s="265" t="s">
        <v>7115</v>
      </c>
      <c r="E18" s="265" t="s">
        <v>8</v>
      </c>
      <c r="F18" s="265" t="s">
        <v>5</v>
      </c>
      <c r="G18" s="266"/>
      <c r="H18" s="17"/>
      <c r="I18" s="266"/>
      <c r="J18" s="265"/>
      <c r="K18" s="323" t="s">
        <v>2079</v>
      </c>
    </row>
    <row r="19" spans="1:11" ht="45" customHeight="1" x14ac:dyDescent="0.3">
      <c r="A19" s="265" t="s">
        <v>3530</v>
      </c>
      <c r="B19" s="265" t="s">
        <v>3531</v>
      </c>
      <c r="C19" s="265" t="s">
        <v>3532</v>
      </c>
      <c r="D19" s="265" t="s">
        <v>7115</v>
      </c>
      <c r="E19" s="265" t="s">
        <v>8</v>
      </c>
      <c r="F19" s="265" t="s">
        <v>5</v>
      </c>
      <c r="G19" s="266"/>
      <c r="H19" s="17"/>
      <c r="I19" s="266"/>
      <c r="J19" s="265"/>
      <c r="K19" s="323" t="s">
        <v>2079</v>
      </c>
    </row>
    <row r="20" spans="1:11" ht="45" customHeight="1" x14ac:dyDescent="0.3">
      <c r="A20" s="265" t="s">
        <v>3535</v>
      </c>
      <c r="B20" s="265" t="s">
        <v>3536</v>
      </c>
      <c r="C20" s="265" t="s">
        <v>3537</v>
      </c>
      <c r="D20" s="265" t="s">
        <v>7115</v>
      </c>
      <c r="E20" s="265" t="s">
        <v>8</v>
      </c>
      <c r="F20" s="265" t="s">
        <v>5</v>
      </c>
      <c r="G20" s="266"/>
      <c r="H20" s="17"/>
      <c r="I20" s="266"/>
      <c r="J20" s="265"/>
      <c r="K20" s="323" t="s">
        <v>2079</v>
      </c>
    </row>
    <row r="21" spans="1:11" ht="45" customHeight="1" x14ac:dyDescent="0.3">
      <c r="A21" s="265" t="s">
        <v>3540</v>
      </c>
      <c r="B21" s="265" t="s">
        <v>3541</v>
      </c>
      <c r="C21" s="265" t="s">
        <v>3542</v>
      </c>
      <c r="D21" s="265" t="s">
        <v>7115</v>
      </c>
      <c r="E21" s="265" t="s">
        <v>8</v>
      </c>
      <c r="F21" s="265" t="s">
        <v>5</v>
      </c>
      <c r="G21" s="266"/>
      <c r="H21" s="17"/>
      <c r="I21" s="266"/>
      <c r="J21" s="265"/>
      <c r="K21" s="323" t="s">
        <v>2079</v>
      </c>
    </row>
    <row r="22" spans="1:11" ht="45" customHeight="1" x14ac:dyDescent="0.3">
      <c r="A22" s="265" t="s">
        <v>3545</v>
      </c>
      <c r="B22" s="265" t="s">
        <v>3546</v>
      </c>
      <c r="C22" s="265" t="s">
        <v>3547</v>
      </c>
      <c r="D22" s="265" t="s">
        <v>7115</v>
      </c>
      <c r="E22" s="265" t="s">
        <v>8</v>
      </c>
      <c r="F22" s="265" t="s">
        <v>6</v>
      </c>
      <c r="G22" s="266"/>
      <c r="H22" s="17"/>
      <c r="I22" s="266"/>
      <c r="J22" s="265"/>
      <c r="K22" s="323" t="s">
        <v>2079</v>
      </c>
    </row>
    <row r="23" spans="1:11" ht="45" customHeight="1" x14ac:dyDescent="0.3">
      <c r="A23" s="265" t="s">
        <v>3550</v>
      </c>
      <c r="B23" s="265" t="s">
        <v>3551</v>
      </c>
      <c r="C23" s="265" t="s">
        <v>3552</v>
      </c>
      <c r="D23" s="265" t="s">
        <v>7115</v>
      </c>
      <c r="E23" s="265" t="s">
        <v>8</v>
      </c>
      <c r="F23" s="265" t="s">
        <v>6</v>
      </c>
      <c r="G23" s="266"/>
      <c r="H23" s="17"/>
      <c r="I23" s="266"/>
      <c r="J23" s="265"/>
      <c r="K23" s="323" t="s">
        <v>2079</v>
      </c>
    </row>
    <row r="24" spans="1:11" ht="45" customHeight="1" x14ac:dyDescent="0.3">
      <c r="A24" s="265" t="s">
        <v>3555</v>
      </c>
      <c r="B24" s="265" t="s">
        <v>3556</v>
      </c>
      <c r="C24" s="265" t="s">
        <v>3557</v>
      </c>
      <c r="D24" s="265" t="s">
        <v>7115</v>
      </c>
      <c r="E24" s="265" t="s">
        <v>8</v>
      </c>
      <c r="F24" s="265" t="s">
        <v>6</v>
      </c>
      <c r="G24" s="266"/>
      <c r="H24" s="17"/>
      <c r="I24" s="266"/>
      <c r="J24" s="265"/>
      <c r="K24" s="323" t="s">
        <v>2079</v>
      </c>
    </row>
    <row r="25" spans="1:11" ht="45" customHeight="1" x14ac:dyDescent="0.3">
      <c r="A25" s="265" t="s">
        <v>3560</v>
      </c>
      <c r="B25" s="265" t="s">
        <v>3561</v>
      </c>
      <c r="C25" s="265" t="s">
        <v>3562</v>
      </c>
      <c r="D25" s="265" t="s">
        <v>7115</v>
      </c>
      <c r="E25" s="265" t="s">
        <v>8</v>
      </c>
      <c r="F25" s="265" t="s">
        <v>6</v>
      </c>
      <c r="G25" s="266"/>
      <c r="H25" s="17"/>
      <c r="I25" s="266"/>
      <c r="J25" s="265"/>
      <c r="K25" s="323" t="s">
        <v>2079</v>
      </c>
    </row>
    <row r="26" spans="1:11" ht="45" customHeight="1" x14ac:dyDescent="0.3">
      <c r="A26" s="265" t="s">
        <v>3565</v>
      </c>
      <c r="B26" s="265" t="s">
        <v>3566</v>
      </c>
      <c r="C26" s="265" t="s">
        <v>3567</v>
      </c>
      <c r="D26" s="265" t="s">
        <v>7115</v>
      </c>
      <c r="E26" s="265" t="s">
        <v>8</v>
      </c>
      <c r="F26" s="265" t="s">
        <v>6</v>
      </c>
      <c r="G26" s="266"/>
      <c r="H26" s="17"/>
      <c r="I26" s="266"/>
      <c r="J26" s="265"/>
      <c r="K26" s="323" t="s">
        <v>2079</v>
      </c>
    </row>
    <row r="27" spans="1:11" ht="45" customHeight="1" x14ac:dyDescent="0.3">
      <c r="A27" s="265" t="s">
        <v>3569</v>
      </c>
      <c r="B27" s="265" t="s">
        <v>3570</v>
      </c>
      <c r="C27" s="265" t="s">
        <v>3571</v>
      </c>
      <c r="D27" s="265" t="s">
        <v>7115</v>
      </c>
      <c r="E27" s="265" t="s">
        <v>4</v>
      </c>
      <c r="F27" s="265" t="s">
        <v>6</v>
      </c>
      <c r="G27" s="266"/>
      <c r="H27" s="17"/>
      <c r="I27" s="266"/>
      <c r="J27" s="265"/>
      <c r="K27" s="323"/>
    </row>
    <row r="28" spans="1:11" ht="45" customHeight="1" x14ac:dyDescent="0.3">
      <c r="A28" s="265"/>
      <c r="B28" s="265"/>
      <c r="C28" s="265"/>
      <c r="D28" s="265"/>
      <c r="E28" s="265"/>
      <c r="F28" s="265"/>
      <c r="G28" s="266"/>
      <c r="H28" s="266"/>
      <c r="I28" s="266"/>
      <c r="J28" s="265"/>
      <c r="K28" s="265"/>
    </row>
    <row r="29" spans="1:11" ht="45" customHeight="1" x14ac:dyDescent="0.3">
      <c r="A29" s="265"/>
      <c r="B29" s="265"/>
      <c r="C29" s="265"/>
      <c r="D29" s="265"/>
      <c r="E29" s="265"/>
      <c r="F29" s="265"/>
      <c r="G29" s="266"/>
      <c r="H29" s="266"/>
      <c r="I29" s="266"/>
      <c r="J29" s="265"/>
      <c r="K29" s="265"/>
    </row>
    <row r="30" spans="1:11" ht="45" customHeight="1" x14ac:dyDescent="0.3">
      <c r="A30" s="265"/>
      <c r="B30" s="265"/>
      <c r="C30" s="265"/>
      <c r="D30" s="265"/>
      <c r="E30" s="265"/>
      <c r="F30" s="265"/>
      <c r="G30" s="266"/>
      <c r="H30" s="266"/>
      <c r="I30" s="266"/>
      <c r="J30" s="265"/>
      <c r="K30" s="265"/>
    </row>
    <row r="31" spans="1:11" ht="45" customHeight="1" x14ac:dyDescent="0.3">
      <c r="A31" s="265"/>
      <c r="B31" s="265"/>
      <c r="C31" s="265"/>
      <c r="D31" s="265"/>
      <c r="E31" s="265"/>
      <c r="F31" s="265"/>
      <c r="G31" s="266"/>
      <c r="H31" s="266"/>
      <c r="I31" s="266"/>
      <c r="J31" s="265"/>
      <c r="K31" s="265"/>
    </row>
    <row r="32" spans="1:11" ht="45" customHeight="1" x14ac:dyDescent="0.3">
      <c r="A32" s="10"/>
      <c r="B32" s="10"/>
      <c r="C32" s="10"/>
      <c r="D32" s="10"/>
      <c r="E32" s="10"/>
      <c r="F32" s="10"/>
      <c r="G32" s="15"/>
      <c r="H32" s="15"/>
      <c r="I32" s="15"/>
      <c r="J32" s="10"/>
      <c r="K32" s="10"/>
    </row>
    <row r="33" spans="1:11" ht="45" customHeight="1" x14ac:dyDescent="0.3">
      <c r="A33" s="10"/>
      <c r="B33" s="10"/>
      <c r="C33" s="10"/>
      <c r="D33" s="10"/>
      <c r="E33" s="10"/>
      <c r="F33" s="10"/>
      <c r="G33" s="15"/>
      <c r="H33" s="15"/>
      <c r="I33" s="15"/>
      <c r="J33" s="10"/>
      <c r="K33" s="10"/>
    </row>
    <row r="34" spans="1:11" ht="45" customHeight="1" x14ac:dyDescent="0.3">
      <c r="A34" s="10"/>
      <c r="B34" s="10"/>
      <c r="C34" s="10"/>
      <c r="D34" s="10"/>
      <c r="E34" s="10"/>
      <c r="F34" s="10"/>
      <c r="G34" s="15"/>
      <c r="H34" s="15"/>
      <c r="I34" s="15"/>
      <c r="J34" s="10"/>
      <c r="K34" s="10"/>
    </row>
    <row r="35" spans="1:11" ht="45" customHeight="1" x14ac:dyDescent="0.3">
      <c r="A35" s="10"/>
      <c r="B35" s="10"/>
      <c r="C35" s="10"/>
      <c r="D35" s="10"/>
      <c r="E35" s="10"/>
      <c r="F35" s="10"/>
      <c r="G35" s="15"/>
      <c r="H35" s="15"/>
      <c r="I35" s="15"/>
      <c r="J35" s="10"/>
      <c r="K35" s="10"/>
    </row>
    <row r="36" spans="1:11" ht="45" customHeight="1" x14ac:dyDescent="0.3">
      <c r="A36" s="10"/>
      <c r="B36" s="10"/>
      <c r="C36" s="10"/>
      <c r="D36" s="10"/>
      <c r="E36" s="10"/>
      <c r="F36" s="10"/>
      <c r="G36" s="15"/>
      <c r="H36" s="15"/>
      <c r="I36" s="15"/>
      <c r="J36" s="10"/>
      <c r="K36" s="10"/>
    </row>
    <row r="37" spans="1:11" ht="45" customHeight="1" x14ac:dyDescent="0.3">
      <c r="A37" s="10"/>
      <c r="B37" s="10"/>
      <c r="C37" s="10"/>
      <c r="D37" s="10"/>
      <c r="E37" s="10"/>
      <c r="F37" s="10"/>
      <c r="G37" s="15"/>
      <c r="H37" s="15"/>
      <c r="I37" s="15"/>
      <c r="J37" s="10"/>
      <c r="K37" s="10"/>
    </row>
    <row r="38" spans="1:11" ht="45" customHeight="1" x14ac:dyDescent="0.3">
      <c r="A38" s="10"/>
      <c r="B38" s="10"/>
      <c r="C38" s="10"/>
      <c r="D38" s="10"/>
      <c r="E38" s="10"/>
      <c r="F38" s="10"/>
      <c r="G38" s="15"/>
      <c r="H38" s="15"/>
      <c r="I38" s="15"/>
      <c r="J38" s="10"/>
      <c r="K38" s="10"/>
    </row>
    <row r="39" spans="1:11" ht="45" customHeight="1" x14ac:dyDescent="0.3">
      <c r="A39" s="10"/>
      <c r="B39" s="10"/>
      <c r="C39" s="10"/>
      <c r="D39" s="10"/>
      <c r="E39" s="10"/>
      <c r="F39" s="10"/>
      <c r="G39" s="15"/>
      <c r="H39" s="15"/>
      <c r="I39" s="15"/>
      <c r="J39" s="10"/>
      <c r="K39" s="10"/>
    </row>
    <row r="40" spans="1:11" ht="45" customHeight="1" x14ac:dyDescent="0.3">
      <c r="A40" s="10"/>
      <c r="B40" s="10"/>
      <c r="C40" s="10"/>
      <c r="D40" s="10"/>
      <c r="E40" s="10"/>
      <c r="F40" s="10"/>
      <c r="G40" s="15"/>
      <c r="H40" s="15"/>
      <c r="I40" s="15"/>
      <c r="J40" s="10"/>
      <c r="K40" s="10"/>
    </row>
    <row r="41" spans="1:11" ht="45" customHeight="1" x14ac:dyDescent="0.3">
      <c r="A41" s="10"/>
      <c r="B41" s="10"/>
      <c r="C41" s="10"/>
      <c r="D41" s="10"/>
      <c r="E41" s="10"/>
      <c r="F41" s="10"/>
      <c r="G41" s="15"/>
      <c r="H41" s="15"/>
      <c r="I41" s="15"/>
      <c r="J41" s="10"/>
      <c r="K41" s="10"/>
    </row>
    <row r="42" spans="1:11" ht="45" customHeight="1" x14ac:dyDescent="0.3">
      <c r="A42" s="10"/>
      <c r="B42" s="10"/>
      <c r="C42" s="10"/>
      <c r="D42" s="10"/>
      <c r="E42" s="10"/>
      <c r="F42" s="10"/>
      <c r="G42" s="15"/>
      <c r="H42" s="15"/>
      <c r="I42" s="15"/>
      <c r="J42" s="10"/>
      <c r="K42" s="10"/>
    </row>
    <row r="43" spans="1:11" ht="45" customHeight="1" x14ac:dyDescent="0.3">
      <c r="A43" s="10"/>
      <c r="B43" s="10"/>
      <c r="C43" s="10"/>
      <c r="D43" s="10"/>
      <c r="E43" s="10"/>
      <c r="F43" s="10"/>
      <c r="G43" s="15"/>
      <c r="H43" s="15"/>
      <c r="I43" s="15"/>
      <c r="J43" s="10"/>
      <c r="K43" s="10"/>
    </row>
    <row r="44" spans="1:11" ht="45" customHeight="1" x14ac:dyDescent="0.3">
      <c r="A44" s="10"/>
      <c r="B44" s="10"/>
      <c r="C44" s="10"/>
      <c r="D44" s="10"/>
      <c r="E44" s="10"/>
      <c r="F44" s="10"/>
      <c r="G44" s="15"/>
      <c r="H44" s="15"/>
      <c r="I44" s="15"/>
      <c r="J44" s="10"/>
      <c r="K44" s="10"/>
    </row>
    <row r="45" spans="1:11" ht="45" customHeight="1" x14ac:dyDescent="0.3">
      <c r="A45" s="10"/>
      <c r="B45" s="10"/>
      <c r="C45" s="10"/>
      <c r="D45" s="10"/>
      <c r="E45" s="10"/>
      <c r="F45" s="10"/>
      <c r="G45" s="15"/>
      <c r="H45" s="15"/>
      <c r="I45" s="15"/>
      <c r="J45" s="10"/>
      <c r="K45" s="10"/>
    </row>
    <row r="46" spans="1:11" ht="45" customHeight="1" x14ac:dyDescent="0.3">
      <c r="A46" s="10"/>
      <c r="B46" s="10"/>
      <c r="C46" s="10"/>
      <c r="D46" s="10"/>
      <c r="E46" s="10"/>
      <c r="F46" s="10"/>
      <c r="G46" s="15"/>
      <c r="H46" s="15"/>
      <c r="I46" s="15"/>
      <c r="J46" s="10"/>
      <c r="K46" s="10"/>
    </row>
    <row r="47" spans="1:11" ht="45" customHeight="1" x14ac:dyDescent="0.3">
      <c r="A47" s="10"/>
      <c r="B47" s="10"/>
      <c r="C47" s="10"/>
      <c r="D47" s="10"/>
      <c r="E47" s="10"/>
      <c r="F47" s="10"/>
      <c r="G47" s="15"/>
      <c r="H47" s="15"/>
      <c r="I47" s="15"/>
      <c r="J47" s="10"/>
      <c r="K47" s="10"/>
    </row>
    <row r="48" spans="1:11" ht="45" customHeight="1" x14ac:dyDescent="0.3">
      <c r="A48" s="10"/>
      <c r="B48" s="10"/>
      <c r="C48" s="10"/>
      <c r="D48" s="10"/>
      <c r="E48" s="10"/>
      <c r="F48" s="10"/>
      <c r="G48" s="15"/>
      <c r="H48" s="15"/>
      <c r="I48" s="15"/>
      <c r="J48" s="10"/>
      <c r="K48" s="10"/>
    </row>
    <row r="49" spans="1:11" ht="45" customHeight="1" x14ac:dyDescent="0.3">
      <c r="A49" s="10"/>
      <c r="B49" s="10"/>
      <c r="C49" s="10"/>
      <c r="D49" s="10"/>
      <c r="E49" s="10"/>
      <c r="F49" s="10"/>
      <c r="G49" s="15"/>
      <c r="H49" s="15"/>
      <c r="I49" s="15"/>
      <c r="J49" s="10"/>
      <c r="K49" s="10"/>
    </row>
    <row r="50" spans="1:11" ht="45" customHeight="1" x14ac:dyDescent="0.3">
      <c r="A50" s="10"/>
      <c r="B50" s="10"/>
      <c r="C50" s="10"/>
      <c r="D50" s="10"/>
      <c r="E50" s="10"/>
      <c r="F50" s="10"/>
      <c r="G50" s="15"/>
      <c r="H50" s="15"/>
      <c r="I50" s="15"/>
      <c r="J50" s="10"/>
      <c r="K50" s="10"/>
    </row>
  </sheetData>
  <conditionalFormatting sqref="A3:I50">
    <cfRule type="expression" dxfId="147" priority="1">
      <formula>$F3="m"</formula>
    </cfRule>
    <cfRule type="expression" dxfId="146" priority="2">
      <formula>$F3="d"</formula>
    </cfRule>
  </conditionalFormatting>
  <conditionalFormatting sqref="A3:K50">
    <cfRule type="expression" dxfId="145" priority="3">
      <formula>$F3="v"</formula>
    </cfRule>
    <cfRule type="expression" dxfId="144" priority="4">
      <formula>$F3="no"</formula>
    </cfRule>
  </conditionalFormatting>
  <pageMargins left="0.7" right="0.2" top="0.5" bottom="0.2" header="0.05" footer="0.3"/>
  <pageSetup orientation="landscape" r:id="rId1"/>
  <headerFooter>
    <oddHeader>&amp;L&amp;A</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A4A97-AA43-4717-B6D0-5C2ECC6B163D}">
  <sheetPr codeName="Sheet8"/>
  <dimension ref="A2:L50"/>
  <sheetViews>
    <sheetView zoomScaleNormal="100" workbookViewId="0">
      <selection activeCell="L6" sqref="A3:L6"/>
    </sheetView>
  </sheetViews>
  <sheetFormatPr defaultRowHeight="14.4" x14ac:dyDescent="0.3"/>
  <cols>
    <col min="1" max="1" width="17.33203125" customWidth="1"/>
    <col min="2" max="3" width="16.6640625" customWidth="1"/>
    <col min="4" max="6" width="3.6640625" customWidth="1"/>
    <col min="7" max="9" width="8.33203125" customWidth="1"/>
    <col min="10" max="10" width="35.6640625" customWidth="1"/>
    <col min="11" max="11" width="5.44140625" customWidth="1"/>
  </cols>
  <sheetData>
    <row r="2" spans="1:12" ht="28.8" x14ac:dyDescent="0.3">
      <c r="A2" t="s">
        <v>0</v>
      </c>
      <c r="B2" t="s">
        <v>1</v>
      </c>
      <c r="C2" t="s">
        <v>2</v>
      </c>
      <c r="D2" t="s">
        <v>21</v>
      </c>
      <c r="E2" t="s">
        <v>22</v>
      </c>
      <c r="F2" t="s">
        <v>20</v>
      </c>
      <c r="G2" s="4" t="s">
        <v>24</v>
      </c>
      <c r="H2" s="4" t="s">
        <v>25</v>
      </c>
      <c r="I2" s="4" t="s">
        <v>26</v>
      </c>
      <c r="J2" s="4" t="s">
        <v>19</v>
      </c>
      <c r="K2" s="4" t="s">
        <v>3</v>
      </c>
    </row>
    <row r="3" spans="1:12" ht="45" customHeight="1" x14ac:dyDescent="0.3">
      <c r="A3" s="265" t="s">
        <v>3005</v>
      </c>
      <c r="B3" s="265" t="s">
        <v>3006</v>
      </c>
      <c r="C3" s="265" t="s">
        <v>3007</v>
      </c>
      <c r="D3" s="265" t="s">
        <v>7115</v>
      </c>
      <c r="E3" s="265" t="s">
        <v>4</v>
      </c>
      <c r="F3" s="265" t="s">
        <v>5</v>
      </c>
      <c r="G3" s="266"/>
      <c r="H3" s="17"/>
      <c r="I3" s="266"/>
      <c r="J3" s="265"/>
      <c r="K3" s="323"/>
      <c r="L3" s="265" t="s">
        <v>3003</v>
      </c>
    </row>
    <row r="4" spans="1:12" ht="45" customHeight="1" x14ac:dyDescent="0.3">
      <c r="A4" s="265" t="s">
        <v>3009</v>
      </c>
      <c r="B4" s="265" t="s">
        <v>3010</v>
      </c>
      <c r="C4" s="265" t="s">
        <v>3011</v>
      </c>
      <c r="D4" s="265" t="s">
        <v>7115</v>
      </c>
      <c r="E4" s="265" t="s">
        <v>4</v>
      </c>
      <c r="F4" s="265" t="s">
        <v>5</v>
      </c>
      <c r="G4" s="266"/>
      <c r="H4" s="17"/>
      <c r="I4" s="266"/>
      <c r="J4" s="265"/>
      <c r="K4" s="323"/>
      <c r="L4" s="265" t="s">
        <v>3003</v>
      </c>
    </row>
    <row r="5" spans="1:12" ht="45" customHeight="1" x14ac:dyDescent="0.3">
      <c r="A5" s="265" t="s">
        <v>3013</v>
      </c>
      <c r="B5" s="265" t="s">
        <v>3014</v>
      </c>
      <c r="C5" s="265" t="s">
        <v>3015</v>
      </c>
      <c r="D5" s="265" t="s">
        <v>7115</v>
      </c>
      <c r="E5" s="265" t="s">
        <v>4</v>
      </c>
      <c r="F5" s="265" t="s">
        <v>5</v>
      </c>
      <c r="G5" s="266"/>
      <c r="H5" s="266"/>
      <c r="I5" s="266"/>
      <c r="J5" s="265"/>
      <c r="K5" s="323"/>
      <c r="L5" s="265" t="s">
        <v>3003</v>
      </c>
    </row>
    <row r="6" spans="1:12" ht="45" customHeight="1" x14ac:dyDescent="0.3">
      <c r="A6" s="265" t="s">
        <v>3018</v>
      </c>
      <c r="B6" s="265" t="s">
        <v>3019</v>
      </c>
      <c r="C6" s="265" t="s">
        <v>3020</v>
      </c>
      <c r="D6" s="265" t="s">
        <v>7115</v>
      </c>
      <c r="E6" s="265" t="s">
        <v>4</v>
      </c>
      <c r="F6" s="265" t="s">
        <v>5</v>
      </c>
      <c r="G6" s="266"/>
      <c r="H6" s="17"/>
      <c r="I6" s="266"/>
      <c r="J6" s="265"/>
      <c r="K6" s="323"/>
      <c r="L6" s="265" t="s">
        <v>3003</v>
      </c>
    </row>
    <row r="7" spans="1:12" ht="45" customHeight="1" x14ac:dyDescent="0.3">
      <c r="A7" s="265"/>
      <c r="B7" s="265"/>
      <c r="C7" s="265"/>
      <c r="D7" s="265"/>
      <c r="E7" s="265"/>
      <c r="F7" s="265"/>
      <c r="G7" s="266"/>
      <c r="H7" s="266"/>
      <c r="I7" s="266"/>
      <c r="J7" s="265"/>
      <c r="K7" s="265"/>
    </row>
    <row r="8" spans="1:12" ht="45" customHeight="1" x14ac:dyDescent="0.3">
      <c r="A8" s="265"/>
      <c r="B8" s="265"/>
      <c r="C8" s="265"/>
      <c r="D8" s="265"/>
      <c r="E8" s="265"/>
      <c r="F8" s="265"/>
      <c r="G8" s="266"/>
      <c r="H8" s="266"/>
      <c r="I8" s="266"/>
      <c r="J8" s="265"/>
      <c r="K8" s="265"/>
    </row>
    <row r="9" spans="1:12" ht="45" customHeight="1" x14ac:dyDescent="0.3">
      <c r="A9" s="265"/>
      <c r="B9" s="265"/>
      <c r="C9" s="265"/>
      <c r="D9" s="265"/>
      <c r="E9" s="265"/>
      <c r="F9" s="265"/>
      <c r="G9" s="266"/>
      <c r="H9" s="266"/>
      <c r="I9" s="266"/>
      <c r="J9" s="265"/>
      <c r="K9" s="265"/>
    </row>
    <row r="10" spans="1:12" ht="45" customHeight="1" x14ac:dyDescent="0.3">
      <c r="A10" s="265"/>
      <c r="B10" s="265"/>
      <c r="C10" s="265"/>
      <c r="D10" s="265"/>
      <c r="E10" s="265"/>
      <c r="F10" s="265"/>
      <c r="G10" s="266"/>
      <c r="H10" s="266"/>
      <c r="I10" s="266"/>
      <c r="J10" s="265"/>
      <c r="K10" s="265"/>
    </row>
    <row r="11" spans="1:12" ht="45" customHeight="1" x14ac:dyDescent="0.3">
      <c r="A11" s="14"/>
      <c r="B11" s="13"/>
      <c r="C11" s="13"/>
      <c r="D11" s="2"/>
      <c r="E11" s="2"/>
      <c r="F11" s="2"/>
      <c r="G11" s="3"/>
      <c r="H11" s="3"/>
      <c r="I11" s="12"/>
      <c r="J11" s="1"/>
      <c r="K11" s="2"/>
    </row>
    <row r="12" spans="1:12" ht="45" customHeight="1" x14ac:dyDescent="0.3">
      <c r="A12" s="14"/>
      <c r="B12" s="13"/>
      <c r="C12" s="13"/>
      <c r="D12" s="2"/>
      <c r="E12" s="2"/>
      <c r="F12" s="2"/>
      <c r="G12" s="3"/>
      <c r="H12" s="3"/>
      <c r="I12" s="12"/>
      <c r="J12" s="1"/>
      <c r="K12" s="2"/>
    </row>
    <row r="13" spans="1:12" ht="45" customHeight="1" x14ac:dyDescent="0.3">
      <c r="A13" s="14"/>
      <c r="B13" s="13"/>
      <c r="C13" s="13"/>
      <c r="D13" s="2"/>
      <c r="E13" s="2"/>
      <c r="F13" s="2"/>
      <c r="G13" s="3"/>
      <c r="H13" s="3"/>
      <c r="I13" s="12"/>
      <c r="J13" s="1"/>
      <c r="K13" s="2"/>
    </row>
    <row r="14" spans="1:12" ht="45" customHeight="1" x14ac:dyDescent="0.3">
      <c r="A14" s="14"/>
      <c r="B14" s="13"/>
      <c r="C14" s="13"/>
      <c r="D14" s="2"/>
      <c r="E14" s="2"/>
      <c r="F14" s="2"/>
      <c r="G14" s="3"/>
      <c r="H14" s="3"/>
      <c r="I14" s="12"/>
      <c r="J14" s="1"/>
      <c r="K14" s="2"/>
    </row>
    <row r="15" spans="1:12" ht="45" customHeight="1" x14ac:dyDescent="0.3">
      <c r="A15" s="14"/>
      <c r="B15" s="13"/>
      <c r="C15" s="13"/>
      <c r="D15" s="2"/>
      <c r="E15" s="2"/>
      <c r="F15" s="2"/>
      <c r="G15" s="3"/>
      <c r="H15" s="3"/>
      <c r="I15" s="12"/>
      <c r="J15" s="1"/>
      <c r="K15" s="2"/>
    </row>
    <row r="16" spans="1:12" ht="45" customHeight="1" x14ac:dyDescent="0.3">
      <c r="A16" s="14"/>
      <c r="B16" s="13"/>
      <c r="C16" s="13"/>
      <c r="D16" s="2"/>
      <c r="E16" s="2"/>
      <c r="F16" s="2"/>
      <c r="G16" s="3"/>
      <c r="H16" s="3"/>
      <c r="I16" s="12"/>
      <c r="J16" s="1"/>
      <c r="K16" s="2"/>
    </row>
    <row r="17" spans="1:11" ht="45" customHeight="1" x14ac:dyDescent="0.3">
      <c r="A17" s="14"/>
      <c r="B17" s="13"/>
      <c r="C17" s="13"/>
      <c r="D17" s="2"/>
      <c r="E17" s="2"/>
      <c r="F17" s="2"/>
      <c r="G17" s="3"/>
      <c r="H17" s="3"/>
      <c r="I17" s="12"/>
      <c r="J17" s="1"/>
      <c r="K17" s="2"/>
    </row>
    <row r="18" spans="1:11" ht="15.6" x14ac:dyDescent="0.3">
      <c r="A18" s="14"/>
      <c r="B18" s="13"/>
      <c r="C18" s="13"/>
      <c r="D18" s="2"/>
      <c r="E18" s="2"/>
      <c r="F18" s="2"/>
      <c r="G18" s="3"/>
      <c r="H18" s="3"/>
      <c r="I18" s="12"/>
      <c r="J18" s="1"/>
      <c r="K18" s="2"/>
    </row>
    <row r="19" spans="1:11" ht="15.6" x14ac:dyDescent="0.3">
      <c r="A19" s="14"/>
      <c r="B19" s="13"/>
      <c r="C19" s="13"/>
      <c r="D19" s="2"/>
      <c r="E19" s="2"/>
      <c r="F19" s="2"/>
      <c r="G19" s="3"/>
      <c r="H19" s="3"/>
      <c r="I19" s="12"/>
      <c r="J19" s="1"/>
      <c r="K19" s="2"/>
    </row>
    <row r="20" spans="1:11" x14ac:dyDescent="0.3">
      <c r="A20" s="10"/>
      <c r="B20" s="10"/>
      <c r="C20" s="10"/>
      <c r="D20" s="10"/>
      <c r="E20" s="10"/>
      <c r="F20" s="10"/>
      <c r="G20" s="15"/>
      <c r="H20" s="15"/>
      <c r="I20" s="15"/>
      <c r="J20" s="10"/>
      <c r="K20" s="10"/>
    </row>
    <row r="21" spans="1:11" x14ac:dyDescent="0.3">
      <c r="A21" s="10"/>
      <c r="B21" s="10"/>
      <c r="C21" s="10"/>
      <c r="D21" s="10"/>
      <c r="E21" s="10"/>
      <c r="F21" s="10"/>
      <c r="G21" s="15"/>
      <c r="H21" s="15"/>
      <c r="I21" s="15"/>
      <c r="J21" s="10"/>
      <c r="K21" s="10"/>
    </row>
    <row r="22" spans="1:11" x14ac:dyDescent="0.3">
      <c r="A22" s="10"/>
      <c r="B22" s="10"/>
      <c r="C22" s="10"/>
      <c r="D22" s="10"/>
      <c r="E22" s="10"/>
      <c r="F22" s="10"/>
      <c r="G22" s="15"/>
      <c r="H22" s="15"/>
      <c r="I22" s="15"/>
      <c r="J22" s="10"/>
      <c r="K22" s="10"/>
    </row>
    <row r="23" spans="1:11" x14ac:dyDescent="0.3">
      <c r="A23" s="10"/>
      <c r="B23" s="10"/>
      <c r="C23" s="10"/>
      <c r="D23" s="10"/>
      <c r="E23" s="10"/>
      <c r="F23" s="10"/>
      <c r="G23" s="15"/>
      <c r="H23" s="15"/>
      <c r="I23" s="15"/>
      <c r="J23" s="10"/>
      <c r="K23" s="10"/>
    </row>
    <row r="24" spans="1:11" x14ac:dyDescent="0.3">
      <c r="A24" s="10"/>
      <c r="B24" s="10"/>
      <c r="C24" s="10"/>
      <c r="D24" s="10"/>
      <c r="E24" s="10"/>
      <c r="F24" s="10"/>
      <c r="G24" s="15"/>
      <c r="H24" s="15"/>
      <c r="I24" s="15"/>
      <c r="J24" s="10"/>
      <c r="K24" s="10"/>
    </row>
    <row r="25" spans="1:11" x14ac:dyDescent="0.3">
      <c r="A25" s="10"/>
      <c r="B25" s="10"/>
      <c r="C25" s="10"/>
      <c r="D25" s="10"/>
      <c r="E25" s="10"/>
      <c r="F25" s="10"/>
      <c r="G25" s="15"/>
      <c r="H25" s="15"/>
      <c r="I25" s="15"/>
      <c r="J25" s="10"/>
      <c r="K25" s="10"/>
    </row>
    <row r="26" spans="1:11" x14ac:dyDescent="0.3">
      <c r="A26" s="10"/>
      <c r="B26" s="10"/>
      <c r="C26" s="10"/>
      <c r="D26" s="10"/>
      <c r="E26" s="10"/>
      <c r="F26" s="10"/>
      <c r="G26" s="15"/>
      <c r="H26" s="15"/>
      <c r="I26" s="15"/>
      <c r="J26" s="10"/>
      <c r="K26" s="10"/>
    </row>
    <row r="27" spans="1:11" x14ac:dyDescent="0.3">
      <c r="A27" s="10"/>
      <c r="B27" s="10"/>
      <c r="C27" s="10"/>
      <c r="D27" s="10"/>
      <c r="E27" s="10"/>
      <c r="F27" s="10"/>
      <c r="G27" s="15"/>
      <c r="H27" s="15"/>
      <c r="I27" s="15"/>
      <c r="J27" s="10"/>
      <c r="K27" s="10"/>
    </row>
    <row r="28" spans="1:11" x14ac:dyDescent="0.3">
      <c r="A28" s="10"/>
      <c r="B28" s="10"/>
      <c r="C28" s="10"/>
      <c r="D28" s="10"/>
      <c r="E28" s="10"/>
      <c r="F28" s="10"/>
      <c r="G28" s="15"/>
      <c r="H28" s="15"/>
      <c r="I28" s="15"/>
      <c r="J28" s="10"/>
      <c r="K28" s="10"/>
    </row>
    <row r="29" spans="1:11" x14ac:dyDescent="0.3">
      <c r="A29" s="10"/>
      <c r="B29" s="10"/>
      <c r="C29" s="10"/>
      <c r="D29" s="10"/>
      <c r="E29" s="10"/>
      <c r="F29" s="10"/>
      <c r="G29" s="15"/>
      <c r="H29" s="15"/>
      <c r="I29" s="15"/>
      <c r="J29" s="10"/>
      <c r="K29" s="10"/>
    </row>
    <row r="30" spans="1:11" x14ac:dyDescent="0.3">
      <c r="A30" s="10"/>
      <c r="B30" s="10"/>
      <c r="C30" s="10"/>
      <c r="D30" s="10"/>
      <c r="E30" s="10"/>
      <c r="F30" s="10"/>
      <c r="G30" s="15"/>
      <c r="H30" s="15"/>
      <c r="I30" s="15"/>
      <c r="J30" s="10"/>
      <c r="K30" s="10"/>
    </row>
    <row r="31" spans="1:11" x14ac:dyDescent="0.3">
      <c r="A31" s="10"/>
      <c r="B31" s="10"/>
      <c r="C31" s="10"/>
      <c r="D31" s="10"/>
      <c r="E31" s="10"/>
      <c r="F31" s="10"/>
      <c r="G31" s="15"/>
      <c r="H31" s="15"/>
      <c r="I31" s="15"/>
      <c r="J31" s="10"/>
      <c r="K31" s="10"/>
    </row>
    <row r="32" spans="1:11" x14ac:dyDescent="0.3">
      <c r="A32" s="10"/>
      <c r="B32" s="10"/>
      <c r="C32" s="10"/>
      <c r="D32" s="10"/>
      <c r="E32" s="10"/>
      <c r="F32" s="10"/>
      <c r="G32" s="15"/>
      <c r="H32" s="15"/>
      <c r="I32" s="15"/>
      <c r="J32" s="10"/>
      <c r="K32" s="10"/>
    </row>
    <row r="33" spans="1:11" x14ac:dyDescent="0.3">
      <c r="A33" s="10"/>
      <c r="B33" s="10"/>
      <c r="C33" s="10"/>
      <c r="D33" s="10"/>
      <c r="E33" s="10"/>
      <c r="F33" s="10"/>
      <c r="G33" s="15"/>
      <c r="H33" s="15"/>
      <c r="I33" s="15"/>
      <c r="J33" s="10"/>
      <c r="K33" s="10"/>
    </row>
    <row r="34" spans="1:11" x14ac:dyDescent="0.3">
      <c r="A34" s="10"/>
      <c r="B34" s="10"/>
      <c r="C34" s="10"/>
      <c r="D34" s="10"/>
      <c r="E34" s="10"/>
      <c r="F34" s="10"/>
      <c r="G34" s="15"/>
      <c r="H34" s="15"/>
      <c r="I34" s="15"/>
      <c r="J34" s="10"/>
      <c r="K34" s="10"/>
    </row>
    <row r="35" spans="1:11" x14ac:dyDescent="0.3">
      <c r="A35" s="10"/>
      <c r="B35" s="10"/>
      <c r="C35" s="10"/>
      <c r="D35" s="10"/>
      <c r="E35" s="10"/>
      <c r="F35" s="10"/>
      <c r="G35" s="15"/>
      <c r="H35" s="15"/>
      <c r="I35" s="15"/>
      <c r="J35" s="10"/>
      <c r="K35" s="10"/>
    </row>
    <row r="36" spans="1:11" x14ac:dyDescent="0.3">
      <c r="A36" s="10"/>
      <c r="B36" s="10"/>
      <c r="C36" s="10"/>
      <c r="D36" s="10"/>
      <c r="E36" s="10"/>
      <c r="F36" s="10"/>
      <c r="G36" s="15"/>
      <c r="H36" s="15"/>
      <c r="I36" s="15"/>
      <c r="J36" s="10"/>
      <c r="K36" s="10"/>
    </row>
    <row r="37" spans="1:11" x14ac:dyDescent="0.3">
      <c r="A37" s="10"/>
      <c r="B37" s="10"/>
      <c r="C37" s="10"/>
      <c r="D37" s="10"/>
      <c r="E37" s="10"/>
      <c r="F37" s="10"/>
      <c r="G37" s="15"/>
      <c r="H37" s="15"/>
      <c r="I37" s="15"/>
      <c r="J37" s="10"/>
      <c r="K37" s="10"/>
    </row>
    <row r="38" spans="1:11" x14ac:dyDescent="0.3">
      <c r="A38" s="10"/>
      <c r="B38" s="10"/>
      <c r="C38" s="10"/>
      <c r="D38" s="10"/>
      <c r="E38" s="10"/>
      <c r="F38" s="10"/>
      <c r="G38" s="15"/>
      <c r="H38" s="15"/>
      <c r="I38" s="15"/>
      <c r="J38" s="10"/>
      <c r="K38" s="10"/>
    </row>
    <row r="39" spans="1:11" x14ac:dyDescent="0.3">
      <c r="A39" s="10"/>
      <c r="B39" s="10"/>
      <c r="C39" s="10"/>
      <c r="D39" s="10"/>
      <c r="E39" s="10"/>
      <c r="F39" s="10"/>
      <c r="G39" s="15"/>
      <c r="H39" s="15"/>
      <c r="I39" s="15"/>
      <c r="J39" s="10"/>
      <c r="K39" s="10"/>
    </row>
    <row r="40" spans="1:11" x14ac:dyDescent="0.3">
      <c r="A40" s="10"/>
      <c r="B40" s="10"/>
      <c r="C40" s="10"/>
      <c r="D40" s="10"/>
      <c r="E40" s="10"/>
      <c r="F40" s="10"/>
      <c r="G40" s="15"/>
      <c r="H40" s="15"/>
      <c r="I40" s="15"/>
      <c r="J40" s="10"/>
      <c r="K40" s="10"/>
    </row>
    <row r="41" spans="1:11" x14ac:dyDescent="0.3">
      <c r="A41" s="10"/>
      <c r="B41" s="10"/>
      <c r="C41" s="10"/>
      <c r="D41" s="10"/>
      <c r="E41" s="10"/>
      <c r="F41" s="10"/>
      <c r="G41" s="15"/>
      <c r="H41" s="15"/>
      <c r="I41" s="15"/>
      <c r="J41" s="10"/>
      <c r="K41" s="10"/>
    </row>
    <row r="42" spans="1:11" x14ac:dyDescent="0.3">
      <c r="A42" s="10"/>
      <c r="B42" s="10"/>
      <c r="C42" s="10"/>
      <c r="D42" s="10"/>
      <c r="E42" s="10"/>
      <c r="F42" s="10"/>
      <c r="G42" s="15"/>
      <c r="H42" s="15"/>
      <c r="I42" s="15"/>
      <c r="J42" s="10"/>
      <c r="K42" s="10"/>
    </row>
    <row r="43" spans="1:11" x14ac:dyDescent="0.3">
      <c r="A43" s="10"/>
      <c r="B43" s="10"/>
      <c r="C43" s="10"/>
      <c r="D43" s="10"/>
      <c r="E43" s="10"/>
      <c r="F43" s="10"/>
      <c r="G43" s="15"/>
      <c r="H43" s="15"/>
      <c r="I43" s="15"/>
      <c r="J43" s="10"/>
      <c r="K43" s="10"/>
    </row>
    <row r="44" spans="1:11" x14ac:dyDescent="0.3">
      <c r="A44" s="10"/>
      <c r="B44" s="10"/>
      <c r="C44" s="10"/>
      <c r="D44" s="10"/>
      <c r="E44" s="10"/>
      <c r="F44" s="10"/>
      <c r="G44" s="15"/>
      <c r="H44" s="15"/>
      <c r="I44" s="15"/>
      <c r="J44" s="10"/>
      <c r="K44" s="10"/>
    </row>
    <row r="45" spans="1:11" x14ac:dyDescent="0.3">
      <c r="A45" s="10"/>
      <c r="B45" s="10"/>
      <c r="C45" s="10"/>
      <c r="D45" s="10"/>
      <c r="E45" s="10"/>
      <c r="F45" s="10"/>
      <c r="G45" s="15"/>
      <c r="H45" s="15"/>
      <c r="I45" s="15"/>
      <c r="J45" s="10"/>
      <c r="K45" s="10"/>
    </row>
    <row r="46" spans="1:11" x14ac:dyDescent="0.3">
      <c r="A46" s="10"/>
      <c r="B46" s="10"/>
      <c r="C46" s="10"/>
      <c r="D46" s="10"/>
      <c r="E46" s="10"/>
      <c r="F46" s="10"/>
      <c r="G46" s="15"/>
      <c r="H46" s="15"/>
      <c r="I46" s="15"/>
      <c r="J46" s="10"/>
      <c r="K46" s="10"/>
    </row>
    <row r="47" spans="1:11" x14ac:dyDescent="0.3">
      <c r="A47" s="10"/>
      <c r="B47" s="10"/>
      <c r="C47" s="10"/>
      <c r="D47" s="10"/>
      <c r="E47" s="10"/>
      <c r="F47" s="10"/>
      <c r="G47" s="15"/>
      <c r="H47" s="15"/>
      <c r="I47" s="15"/>
      <c r="J47" s="10"/>
      <c r="K47" s="10"/>
    </row>
    <row r="48" spans="1:11" x14ac:dyDescent="0.3">
      <c r="A48" s="10"/>
      <c r="B48" s="10"/>
      <c r="C48" s="10"/>
      <c r="D48" s="10"/>
      <c r="E48" s="10"/>
      <c r="F48" s="10"/>
      <c r="G48" s="15"/>
      <c r="H48" s="15"/>
      <c r="I48" s="15"/>
      <c r="J48" s="10"/>
      <c r="K48" s="10"/>
    </row>
    <row r="49" spans="1:11" x14ac:dyDescent="0.3">
      <c r="A49" s="10"/>
      <c r="B49" s="10"/>
      <c r="C49" s="10"/>
      <c r="D49" s="10"/>
      <c r="E49" s="10"/>
      <c r="F49" s="10"/>
      <c r="G49" s="15"/>
      <c r="H49" s="15"/>
      <c r="I49" s="15"/>
      <c r="J49" s="10"/>
      <c r="K49" s="10"/>
    </row>
    <row r="50" spans="1:11" x14ac:dyDescent="0.3">
      <c r="A50" s="10"/>
      <c r="B50" s="10"/>
      <c r="C50" s="10"/>
      <c r="D50" s="10"/>
      <c r="E50" s="10"/>
      <c r="F50" s="10"/>
      <c r="G50" s="15"/>
      <c r="H50" s="15"/>
      <c r="I50" s="15"/>
      <c r="J50" s="10"/>
      <c r="K50" s="10"/>
    </row>
  </sheetData>
  <conditionalFormatting sqref="A3:I50">
    <cfRule type="expression" dxfId="143" priority="1">
      <formula>$F3="m"</formula>
    </cfRule>
    <cfRule type="expression" dxfId="142" priority="2">
      <formula>$F3="d"</formula>
    </cfRule>
  </conditionalFormatting>
  <conditionalFormatting sqref="A3:K50">
    <cfRule type="expression" dxfId="141" priority="3">
      <formula>$F3="v"</formula>
    </cfRule>
    <cfRule type="expression" dxfId="140" priority="4">
      <formula>$F3="no"</formula>
    </cfRule>
  </conditionalFormatting>
  <pageMargins left="0.7" right="0.2" top="0.5" bottom="0.2" header="0.05" footer="0.3"/>
  <pageSetup orientation="landscape" r:id="rId1"/>
  <headerFooter>
    <oddHeader>&amp;L&amp;A</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F6051-284D-4B46-8725-D2E780E2570C}">
  <sheetPr codeName="Sheet9"/>
  <dimension ref="A2:K48"/>
  <sheetViews>
    <sheetView workbookViewId="0">
      <selection activeCell="A3" sqref="A3"/>
    </sheetView>
  </sheetViews>
  <sheetFormatPr defaultRowHeight="14.4" x14ac:dyDescent="0.3"/>
  <cols>
    <col min="1" max="1" width="17.5546875" customWidth="1"/>
    <col min="2" max="3" width="16.6640625" customWidth="1"/>
    <col min="4" max="4" width="3.5546875" customWidth="1"/>
    <col min="5" max="6" width="3.6640625" customWidth="1"/>
    <col min="7" max="9" width="8.33203125" customWidth="1"/>
    <col min="10" max="10" width="35.6640625" customWidth="1"/>
    <col min="11" max="11" width="5.6640625" customWidth="1"/>
  </cols>
  <sheetData>
    <row r="2" spans="1:11" ht="28.8" x14ac:dyDescent="0.3">
      <c r="A2" t="s">
        <v>0</v>
      </c>
      <c r="B2" t="s">
        <v>1</v>
      </c>
      <c r="C2" t="s">
        <v>2</v>
      </c>
      <c r="D2" t="s">
        <v>21</v>
      </c>
      <c r="E2" t="s">
        <v>22</v>
      </c>
      <c r="F2" t="s">
        <v>20</v>
      </c>
      <c r="G2" s="4" t="s">
        <v>24</v>
      </c>
      <c r="H2" s="4" t="s">
        <v>25</v>
      </c>
      <c r="I2" s="4" t="s">
        <v>26</v>
      </c>
      <c r="J2" s="4" t="s">
        <v>19</v>
      </c>
      <c r="K2" s="4" t="s">
        <v>3</v>
      </c>
    </row>
    <row r="3" spans="1:11" ht="45" customHeight="1" x14ac:dyDescent="0.3">
      <c r="A3" s="265" t="s">
        <v>2595</v>
      </c>
      <c r="B3" s="265" t="s">
        <v>2596</v>
      </c>
      <c r="C3" s="265" t="s">
        <v>2597</v>
      </c>
      <c r="D3" s="265" t="s">
        <v>7115</v>
      </c>
      <c r="E3" s="265" t="s">
        <v>4</v>
      </c>
      <c r="F3" s="265" t="s">
        <v>5</v>
      </c>
      <c r="G3" s="266"/>
      <c r="H3" s="266"/>
      <c r="I3" s="266"/>
      <c r="J3" s="265"/>
      <c r="K3" s="265" t="s">
        <v>18</v>
      </c>
    </row>
    <row r="4" spans="1:11" ht="45" customHeight="1" x14ac:dyDescent="0.3">
      <c r="A4" s="265" t="s">
        <v>2601</v>
      </c>
      <c r="B4" s="265" t="s">
        <v>2602</v>
      </c>
      <c r="C4" s="265" t="s">
        <v>2603</v>
      </c>
      <c r="D4" s="265" t="s">
        <v>7115</v>
      </c>
      <c r="E4" s="265" t="s">
        <v>4</v>
      </c>
      <c r="F4" s="265" t="s">
        <v>5</v>
      </c>
      <c r="G4" s="266"/>
      <c r="H4" s="266"/>
      <c r="I4" s="266"/>
      <c r="J4" s="265"/>
      <c r="K4" s="265" t="s">
        <v>144</v>
      </c>
    </row>
    <row r="5" spans="1:11" ht="45" customHeight="1" x14ac:dyDescent="0.3">
      <c r="A5" s="265" t="s">
        <v>2606</v>
      </c>
      <c r="B5" s="265" t="s">
        <v>2607</v>
      </c>
      <c r="C5" s="265" t="s">
        <v>2247</v>
      </c>
      <c r="D5" s="265" t="s">
        <v>7115</v>
      </c>
      <c r="E5" s="265" t="s">
        <v>8</v>
      </c>
      <c r="F5" s="265" t="s">
        <v>5</v>
      </c>
      <c r="G5" s="266"/>
      <c r="H5" s="266"/>
      <c r="I5" s="266"/>
      <c r="J5" s="265"/>
      <c r="K5" s="265"/>
    </row>
    <row r="6" spans="1:11" ht="45" customHeight="1" x14ac:dyDescent="0.3">
      <c r="A6" s="265" t="s">
        <v>2610</v>
      </c>
      <c r="B6" s="265" t="s">
        <v>2611</v>
      </c>
      <c r="C6" s="265" t="s">
        <v>2612</v>
      </c>
      <c r="D6" s="265" t="s">
        <v>7115</v>
      </c>
      <c r="E6" s="265" t="s">
        <v>8</v>
      </c>
      <c r="F6" s="265" t="s">
        <v>5</v>
      </c>
      <c r="G6" s="266"/>
      <c r="H6" s="266"/>
      <c r="I6" s="266"/>
      <c r="J6" s="265"/>
      <c r="K6" s="265" t="s">
        <v>7</v>
      </c>
    </row>
    <row r="7" spans="1:11" ht="45" customHeight="1" x14ac:dyDescent="0.3">
      <c r="A7" s="265" t="s">
        <v>2615</v>
      </c>
      <c r="B7" s="265" t="s">
        <v>2616</v>
      </c>
      <c r="C7" s="265" t="s">
        <v>2617</v>
      </c>
      <c r="D7" s="265" t="s">
        <v>7115</v>
      </c>
      <c r="E7" s="265" t="s">
        <v>8</v>
      </c>
      <c r="F7" s="265" t="s">
        <v>5</v>
      </c>
      <c r="G7" s="266"/>
      <c r="H7" s="266"/>
      <c r="I7" s="266"/>
      <c r="J7" s="265"/>
      <c r="K7" s="265" t="s">
        <v>2618</v>
      </c>
    </row>
    <row r="8" spans="1:11" ht="45" customHeight="1" x14ac:dyDescent="0.3">
      <c r="A8" s="265" t="s">
        <v>2621</v>
      </c>
      <c r="B8" s="265" t="s">
        <v>2622</v>
      </c>
      <c r="C8" s="265" t="s">
        <v>2623</v>
      </c>
      <c r="D8" s="265" t="s">
        <v>7117</v>
      </c>
      <c r="E8" s="265" t="s">
        <v>8</v>
      </c>
      <c r="F8" s="265" t="s">
        <v>5</v>
      </c>
      <c r="G8" s="266"/>
      <c r="H8" s="266"/>
      <c r="I8" s="266"/>
      <c r="J8" s="265"/>
      <c r="K8" s="265" t="s">
        <v>9</v>
      </c>
    </row>
    <row r="9" spans="1:11" ht="45" customHeight="1" x14ac:dyDescent="0.3">
      <c r="A9" s="265" t="s">
        <v>2626</v>
      </c>
      <c r="B9" s="265" t="s">
        <v>2627</v>
      </c>
      <c r="C9" s="265" t="s">
        <v>2628</v>
      </c>
      <c r="D9" s="265" t="s">
        <v>7116</v>
      </c>
      <c r="E9" s="265" t="s">
        <v>8</v>
      </c>
      <c r="F9" s="265" t="s">
        <v>5</v>
      </c>
      <c r="G9" s="266"/>
      <c r="H9" s="266"/>
      <c r="I9" s="266"/>
      <c r="J9" s="265"/>
      <c r="K9" s="265" t="s">
        <v>2618</v>
      </c>
    </row>
    <row r="10" spans="1:11" ht="45" customHeight="1" x14ac:dyDescent="0.3">
      <c r="A10" s="5"/>
      <c r="B10" s="11"/>
      <c r="C10" s="11"/>
      <c r="D10" s="2"/>
      <c r="E10" s="2"/>
      <c r="F10" s="2"/>
      <c r="G10" s="3"/>
      <c r="H10" s="3"/>
      <c r="I10" s="3"/>
      <c r="J10" s="10"/>
      <c r="K10" s="2"/>
    </row>
    <row r="11" spans="1:11" ht="45" customHeight="1" x14ac:dyDescent="0.3">
      <c r="A11" s="5"/>
      <c r="B11" s="11"/>
      <c r="C11" s="11"/>
      <c r="D11" s="2"/>
      <c r="E11" s="2"/>
      <c r="F11" s="2"/>
      <c r="G11" s="3"/>
      <c r="H11" s="3"/>
      <c r="I11" s="3"/>
      <c r="J11" s="10"/>
      <c r="K11" s="2"/>
    </row>
    <row r="12" spans="1:11" ht="45" customHeight="1" x14ac:dyDescent="0.3">
      <c r="A12" s="5"/>
      <c r="B12" s="11"/>
      <c r="C12" s="11"/>
      <c r="D12" s="2"/>
      <c r="E12" s="2"/>
      <c r="F12" s="2"/>
      <c r="G12" s="3"/>
      <c r="H12" s="3"/>
      <c r="I12" s="3"/>
      <c r="J12" s="10"/>
      <c r="K12" s="2"/>
    </row>
    <row r="13" spans="1:11" ht="45" customHeight="1" x14ac:dyDescent="0.3">
      <c r="A13" s="5"/>
      <c r="B13" s="11"/>
      <c r="C13" s="11"/>
      <c r="D13" s="2"/>
      <c r="E13" s="2"/>
      <c r="F13" s="2"/>
      <c r="G13" s="3"/>
      <c r="H13" s="3"/>
      <c r="I13" s="3"/>
      <c r="J13" s="10"/>
      <c r="K13" s="2"/>
    </row>
    <row r="14" spans="1:11" ht="45" customHeight="1" x14ac:dyDescent="0.3">
      <c r="A14" s="5"/>
      <c r="B14" s="11"/>
      <c r="C14" s="11"/>
      <c r="D14" s="2"/>
      <c r="E14" s="2"/>
      <c r="F14" s="2"/>
      <c r="G14" s="3"/>
      <c r="H14" s="3"/>
      <c r="I14" s="3"/>
      <c r="J14" s="10"/>
      <c r="K14" s="2"/>
    </row>
    <row r="15" spans="1:11" ht="45" customHeight="1" x14ac:dyDescent="0.3">
      <c r="A15" s="5"/>
      <c r="B15" s="11"/>
      <c r="C15" s="11"/>
      <c r="D15" s="2"/>
      <c r="E15" s="2"/>
      <c r="F15" s="2"/>
      <c r="G15" s="3"/>
      <c r="H15" s="3"/>
      <c r="I15" s="3"/>
      <c r="J15" s="10"/>
      <c r="K15" s="2"/>
    </row>
    <row r="16" spans="1:11" ht="45" customHeight="1" x14ac:dyDescent="0.3">
      <c r="A16" s="5"/>
      <c r="B16" s="11"/>
      <c r="C16" s="11"/>
      <c r="D16" s="2"/>
      <c r="E16" s="2"/>
      <c r="F16" s="2"/>
      <c r="G16" s="3"/>
      <c r="H16" s="3"/>
      <c r="I16" s="3"/>
      <c r="J16" s="10"/>
      <c r="K16" s="2"/>
    </row>
    <row r="17" spans="1:11" ht="45" customHeight="1" x14ac:dyDescent="0.3">
      <c r="A17" s="5"/>
      <c r="B17" s="11"/>
      <c r="C17" s="11"/>
      <c r="D17" s="2"/>
      <c r="E17" s="2"/>
      <c r="F17" s="2"/>
      <c r="G17" s="3"/>
      <c r="H17" s="3"/>
      <c r="I17" s="3"/>
      <c r="J17" s="10"/>
      <c r="K17" s="2"/>
    </row>
    <row r="18" spans="1:11" ht="45" customHeight="1" x14ac:dyDescent="0.3">
      <c r="A18" s="5"/>
      <c r="B18" s="11"/>
      <c r="C18" s="11"/>
      <c r="D18" s="2"/>
      <c r="E18" s="2"/>
      <c r="F18" s="2"/>
      <c r="G18" s="3"/>
      <c r="H18" s="3"/>
      <c r="I18" s="3"/>
      <c r="J18" s="10"/>
      <c r="K18" s="2"/>
    </row>
    <row r="19" spans="1:11" ht="45" customHeight="1" x14ac:dyDescent="0.3">
      <c r="A19" s="5"/>
      <c r="B19" s="11"/>
      <c r="C19" s="11"/>
      <c r="D19" s="2"/>
      <c r="E19" s="2"/>
      <c r="F19" s="2"/>
      <c r="G19" s="3"/>
      <c r="H19" s="3"/>
      <c r="I19" s="3"/>
      <c r="J19" s="10"/>
      <c r="K19" s="2"/>
    </row>
    <row r="20" spans="1:11" ht="45" customHeight="1" x14ac:dyDescent="0.3">
      <c r="A20" s="5"/>
      <c r="B20" s="11"/>
      <c r="C20" s="11"/>
      <c r="D20" s="2"/>
      <c r="E20" s="2"/>
      <c r="F20" s="2"/>
      <c r="G20" s="3"/>
      <c r="H20" s="3"/>
      <c r="I20" s="3"/>
      <c r="J20" s="10"/>
      <c r="K20" s="2"/>
    </row>
    <row r="21" spans="1:11" ht="45" customHeight="1" x14ac:dyDescent="0.3">
      <c r="A21" s="5"/>
      <c r="B21" s="11"/>
      <c r="C21" s="11"/>
      <c r="D21" s="2"/>
      <c r="E21" s="2"/>
      <c r="F21" s="2"/>
      <c r="G21" s="3"/>
      <c r="H21" s="3"/>
      <c r="I21" s="3"/>
      <c r="J21" s="10"/>
      <c r="K21" s="2"/>
    </row>
    <row r="22" spans="1:11" ht="45" customHeight="1" x14ac:dyDescent="0.3">
      <c r="A22" s="5"/>
      <c r="B22" s="11"/>
      <c r="C22" s="11"/>
      <c r="D22" s="2"/>
      <c r="E22" s="2"/>
      <c r="F22" s="2"/>
      <c r="G22" s="3"/>
      <c r="H22" s="3"/>
      <c r="I22" s="3"/>
      <c r="J22" s="10"/>
      <c r="K22" s="2"/>
    </row>
    <row r="23" spans="1:11" ht="45" customHeight="1" x14ac:dyDescent="0.3">
      <c r="A23" s="5"/>
      <c r="B23" s="11"/>
      <c r="C23" s="11"/>
      <c r="D23" s="2"/>
      <c r="E23" s="2"/>
      <c r="F23" s="2"/>
      <c r="G23" s="3"/>
      <c r="H23" s="3"/>
      <c r="I23" s="3"/>
      <c r="J23" s="10"/>
      <c r="K23" s="2"/>
    </row>
    <row r="24" spans="1:11" ht="45" customHeight="1" x14ac:dyDescent="0.3">
      <c r="A24" s="5"/>
      <c r="B24" s="11"/>
      <c r="C24" s="11"/>
      <c r="D24" s="2"/>
      <c r="E24" s="2"/>
      <c r="F24" s="2"/>
      <c r="G24" s="3"/>
      <c r="H24" s="3"/>
      <c r="I24" s="3"/>
      <c r="J24" s="10"/>
      <c r="K24" s="2"/>
    </row>
    <row r="25" spans="1:11" ht="45" customHeight="1" x14ac:dyDescent="0.3">
      <c r="A25" s="5"/>
      <c r="B25" s="11"/>
      <c r="C25" s="11"/>
      <c r="D25" s="2"/>
      <c r="E25" s="2"/>
      <c r="F25" s="2"/>
      <c r="G25" s="3"/>
      <c r="H25" s="3"/>
      <c r="I25" s="3"/>
      <c r="J25" s="10"/>
      <c r="K25" s="2"/>
    </row>
    <row r="26" spans="1:11" ht="45" customHeight="1" x14ac:dyDescent="0.3">
      <c r="A26" s="5"/>
      <c r="B26" s="11"/>
      <c r="C26" s="11"/>
      <c r="D26" s="2"/>
      <c r="E26" s="2"/>
      <c r="F26" s="2"/>
      <c r="G26" s="3"/>
      <c r="H26" s="3"/>
      <c r="I26" s="3"/>
      <c r="J26" s="10"/>
      <c r="K26" s="2"/>
    </row>
    <row r="27" spans="1:11" ht="45" customHeight="1" x14ac:dyDescent="0.3">
      <c r="A27" s="5"/>
      <c r="B27" s="11"/>
      <c r="C27" s="11"/>
      <c r="D27" s="2"/>
      <c r="E27" s="2"/>
      <c r="F27" s="2"/>
      <c r="G27" s="3"/>
      <c r="H27" s="3"/>
      <c r="I27" s="3"/>
      <c r="J27" s="10"/>
      <c r="K27" s="2"/>
    </row>
    <row r="28" spans="1:11" ht="45" customHeight="1" x14ac:dyDescent="0.3">
      <c r="A28" s="5"/>
      <c r="B28" s="11"/>
      <c r="C28" s="11"/>
      <c r="D28" s="2"/>
      <c r="E28" s="2"/>
      <c r="F28" s="2"/>
      <c r="G28" s="3"/>
      <c r="H28" s="3"/>
      <c r="I28" s="3"/>
      <c r="J28" s="10"/>
      <c r="K28" s="2"/>
    </row>
    <row r="29" spans="1:11" ht="45" customHeight="1" x14ac:dyDescent="0.3">
      <c r="A29" s="5"/>
      <c r="B29" s="11"/>
      <c r="C29" s="11"/>
      <c r="D29" s="2"/>
      <c r="E29" s="2"/>
      <c r="F29" s="2"/>
      <c r="G29" s="3"/>
      <c r="H29" s="3"/>
      <c r="I29" s="3"/>
      <c r="J29" s="10"/>
      <c r="K29" s="2"/>
    </row>
    <row r="30" spans="1:11" ht="45" customHeight="1" x14ac:dyDescent="0.3">
      <c r="A30" s="5"/>
      <c r="B30" s="11"/>
      <c r="C30" s="11"/>
      <c r="D30" s="2"/>
      <c r="E30" s="2"/>
      <c r="F30" s="2"/>
      <c r="G30" s="3"/>
      <c r="H30" s="3"/>
      <c r="I30" s="3"/>
      <c r="J30" s="10"/>
      <c r="K30" s="2"/>
    </row>
    <row r="31" spans="1:11" ht="45" customHeight="1" x14ac:dyDescent="0.3">
      <c r="A31" s="5"/>
      <c r="B31" s="11"/>
      <c r="C31" s="11"/>
      <c r="D31" s="2"/>
      <c r="E31" s="2"/>
      <c r="F31" s="2"/>
      <c r="G31" s="3"/>
      <c r="H31" s="3"/>
      <c r="I31" s="3"/>
      <c r="J31" s="10"/>
      <c r="K31" s="2"/>
    </row>
    <row r="32" spans="1:11" ht="45" customHeight="1" x14ac:dyDescent="0.3">
      <c r="A32" s="5"/>
      <c r="B32" s="11"/>
      <c r="C32" s="11"/>
      <c r="D32" s="2"/>
      <c r="E32" s="2"/>
      <c r="F32" s="2"/>
      <c r="G32" s="3"/>
      <c r="H32" s="3"/>
      <c r="I32" s="3"/>
      <c r="J32" s="10"/>
      <c r="K32" s="2"/>
    </row>
    <row r="33" spans="1:11" ht="45" customHeight="1" x14ac:dyDescent="0.3">
      <c r="A33" s="5"/>
      <c r="B33" s="11"/>
      <c r="C33" s="11"/>
      <c r="D33" s="2"/>
      <c r="E33" s="2"/>
      <c r="F33" s="2"/>
      <c r="G33" s="3"/>
      <c r="H33" s="3"/>
      <c r="I33" s="3"/>
      <c r="J33" s="10"/>
      <c r="K33" s="2"/>
    </row>
    <row r="34" spans="1:11" ht="45" customHeight="1" x14ac:dyDescent="0.3">
      <c r="A34" s="5"/>
      <c r="B34" s="11"/>
      <c r="C34" s="11"/>
      <c r="D34" s="2"/>
      <c r="E34" s="2"/>
      <c r="F34" s="2"/>
      <c r="G34" s="3"/>
      <c r="H34" s="3"/>
      <c r="I34" s="3"/>
      <c r="J34" s="10"/>
      <c r="K34" s="2"/>
    </row>
    <row r="35" spans="1:11" ht="45" customHeight="1" x14ac:dyDescent="0.3">
      <c r="A35" s="5"/>
      <c r="B35" s="11"/>
      <c r="C35" s="11"/>
      <c r="D35" s="2"/>
      <c r="E35" s="2"/>
      <c r="F35" s="2"/>
      <c r="G35" s="3"/>
      <c r="H35" s="3"/>
      <c r="I35" s="3"/>
      <c r="J35" s="10"/>
      <c r="K35" s="2"/>
    </row>
    <row r="36" spans="1:11" ht="45" customHeight="1" x14ac:dyDescent="0.3">
      <c r="A36" s="5"/>
      <c r="B36" s="11"/>
      <c r="C36" s="11"/>
      <c r="D36" s="2"/>
      <c r="E36" s="2"/>
      <c r="F36" s="2"/>
      <c r="G36" s="3"/>
      <c r="H36" s="3"/>
      <c r="I36" s="3"/>
      <c r="J36" s="10"/>
      <c r="K36" s="2"/>
    </row>
    <row r="37" spans="1:11" ht="45" customHeight="1" x14ac:dyDescent="0.3">
      <c r="A37" s="5"/>
      <c r="B37" s="11"/>
      <c r="C37" s="11"/>
      <c r="D37" s="2"/>
      <c r="E37" s="2"/>
      <c r="F37" s="2"/>
      <c r="G37" s="3"/>
      <c r="H37" s="3"/>
      <c r="I37" s="3"/>
      <c r="J37" s="10"/>
      <c r="K37" s="2"/>
    </row>
    <row r="38" spans="1:11" ht="45" customHeight="1" x14ac:dyDescent="0.3">
      <c r="A38" s="5"/>
      <c r="B38" s="11"/>
      <c r="C38" s="11"/>
      <c r="D38" s="2"/>
      <c r="E38" s="2"/>
      <c r="F38" s="2"/>
      <c r="G38" s="3"/>
      <c r="H38" s="3"/>
      <c r="I38" s="3"/>
      <c r="J38" s="10"/>
      <c r="K38" s="2"/>
    </row>
    <row r="39" spans="1:11" ht="45" customHeight="1" x14ac:dyDescent="0.3">
      <c r="A39" s="5"/>
      <c r="B39" s="11"/>
      <c r="C39" s="11"/>
      <c r="D39" s="2"/>
      <c r="E39" s="2"/>
      <c r="F39" s="2"/>
      <c r="G39" s="3"/>
      <c r="H39" s="3"/>
      <c r="I39" s="3"/>
      <c r="J39" s="10"/>
      <c r="K39" s="2"/>
    </row>
    <row r="40" spans="1:11" ht="45" customHeight="1" x14ac:dyDescent="0.3">
      <c r="A40" s="5"/>
      <c r="B40" s="11"/>
      <c r="C40" s="11"/>
      <c r="D40" s="2"/>
      <c r="E40" s="2"/>
      <c r="F40" s="2"/>
      <c r="G40" s="3"/>
      <c r="H40" s="3"/>
      <c r="I40" s="3"/>
      <c r="J40" s="10"/>
      <c r="K40" s="2"/>
    </row>
    <row r="41" spans="1:11" ht="45" customHeight="1" x14ac:dyDescent="0.3">
      <c r="A41" s="5"/>
      <c r="B41" s="11"/>
      <c r="C41" s="11"/>
      <c r="D41" s="2"/>
      <c r="E41" s="2"/>
      <c r="F41" s="2"/>
      <c r="G41" s="3"/>
      <c r="H41" s="3"/>
      <c r="I41" s="3"/>
      <c r="J41" s="10"/>
      <c r="K41" s="2"/>
    </row>
    <row r="42" spans="1:11" ht="45" customHeight="1" x14ac:dyDescent="0.3">
      <c r="A42" s="5"/>
      <c r="B42" s="11"/>
      <c r="C42" s="11"/>
      <c r="D42" s="2"/>
      <c r="E42" s="2"/>
      <c r="F42" s="2"/>
      <c r="G42" s="3"/>
      <c r="H42" s="3"/>
      <c r="I42" s="3"/>
      <c r="J42" s="10"/>
      <c r="K42" s="2"/>
    </row>
    <row r="43" spans="1:11" ht="45" customHeight="1" x14ac:dyDescent="0.3">
      <c r="A43" s="5"/>
      <c r="B43" s="11"/>
      <c r="C43" s="11"/>
      <c r="D43" s="2"/>
      <c r="E43" s="2"/>
      <c r="F43" s="2"/>
      <c r="G43" s="3"/>
      <c r="H43" s="3"/>
      <c r="I43" s="3"/>
      <c r="J43" s="10"/>
      <c r="K43" s="2"/>
    </row>
    <row r="44" spans="1:11" ht="45" customHeight="1" x14ac:dyDescent="0.3">
      <c r="A44" s="5"/>
      <c r="B44" s="11"/>
      <c r="C44" s="11"/>
      <c r="D44" s="2"/>
      <c r="E44" s="2"/>
      <c r="F44" s="2"/>
      <c r="G44" s="3"/>
      <c r="H44" s="3"/>
      <c r="I44" s="3"/>
      <c r="J44" s="10"/>
      <c r="K44" s="2"/>
    </row>
    <row r="45" spans="1:11" ht="45" customHeight="1" x14ac:dyDescent="0.3">
      <c r="A45" s="5"/>
      <c r="B45" s="11"/>
      <c r="C45" s="11"/>
      <c r="D45" s="2"/>
      <c r="E45" s="2"/>
      <c r="F45" s="2"/>
      <c r="G45" s="3"/>
      <c r="H45" s="3"/>
      <c r="I45" s="3"/>
      <c r="J45" s="10"/>
      <c r="K45" s="2"/>
    </row>
    <row r="46" spans="1:11" ht="45" customHeight="1" x14ac:dyDescent="0.3">
      <c r="A46" s="5"/>
      <c r="B46" s="11"/>
      <c r="C46" s="11"/>
      <c r="D46" s="2"/>
      <c r="E46" s="2"/>
      <c r="F46" s="2"/>
      <c r="G46" s="3"/>
      <c r="H46" s="3"/>
      <c r="I46" s="3"/>
      <c r="J46" s="10"/>
      <c r="K46" s="2"/>
    </row>
    <row r="47" spans="1:11" ht="45" customHeight="1" x14ac:dyDescent="0.3">
      <c r="A47" s="5"/>
      <c r="B47" s="11"/>
      <c r="C47" s="11"/>
      <c r="D47" s="2"/>
      <c r="E47" s="2"/>
      <c r="F47" s="2"/>
      <c r="G47" s="3"/>
      <c r="H47" s="3"/>
      <c r="I47" s="3"/>
      <c r="J47" s="10"/>
      <c r="K47" s="2"/>
    </row>
    <row r="48" spans="1:11" ht="45" customHeight="1" x14ac:dyDescent="0.3">
      <c r="A48" s="5"/>
      <c r="B48" s="11"/>
      <c r="C48" s="11"/>
      <c r="D48" s="2"/>
      <c r="E48" s="2"/>
      <c r="F48" s="2"/>
      <c r="G48" s="3"/>
      <c r="H48" s="3"/>
      <c r="I48" s="3"/>
      <c r="J48" s="10"/>
      <c r="K48" s="2"/>
    </row>
  </sheetData>
  <conditionalFormatting sqref="A3:I50">
    <cfRule type="expression" dxfId="139" priority="1">
      <formula>$F3="m"</formula>
    </cfRule>
    <cfRule type="expression" dxfId="138" priority="2">
      <formula>$F3="d"</formula>
    </cfRule>
  </conditionalFormatting>
  <conditionalFormatting sqref="A3:K50">
    <cfRule type="expression" dxfId="137" priority="3">
      <formula>$F3="v"</formula>
    </cfRule>
    <cfRule type="expression" dxfId="136" priority="4">
      <formula>$F3="no"</formula>
    </cfRule>
  </conditionalFormatting>
  <pageMargins left="0.7" right="0.2" top="0.5" bottom="0.2" header="0.05" footer="0.3"/>
  <pageSetup orientation="landscape" r:id="rId1"/>
  <headerFooter>
    <oddHeader>&amp;L&amp;A</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A23B8-9C8E-4564-AD20-17AD09BBA229}">
  <sheetPr codeName="Sheet10"/>
  <dimension ref="A2:K17"/>
  <sheetViews>
    <sheetView topLeftCell="A2" workbookViewId="0">
      <selection activeCell="A3" sqref="A3"/>
    </sheetView>
  </sheetViews>
  <sheetFormatPr defaultRowHeight="14.4" x14ac:dyDescent="0.3"/>
  <cols>
    <col min="1" max="1" width="17.5546875" customWidth="1"/>
    <col min="2" max="3" width="16.6640625" customWidth="1"/>
    <col min="4" max="6" width="3.6640625" customWidth="1"/>
    <col min="7" max="9" width="8.33203125" customWidth="1"/>
    <col min="10" max="10" width="35.6640625" customWidth="1"/>
    <col min="11" max="11" width="5.44140625" customWidth="1"/>
  </cols>
  <sheetData>
    <row r="2" spans="1:11" ht="28.8" x14ac:dyDescent="0.3">
      <c r="A2" t="s">
        <v>0</v>
      </c>
      <c r="B2" t="s">
        <v>1</v>
      </c>
      <c r="C2" t="s">
        <v>2</v>
      </c>
      <c r="D2" t="s">
        <v>21</v>
      </c>
      <c r="E2" t="s">
        <v>22</v>
      </c>
      <c r="F2" t="s">
        <v>20</v>
      </c>
      <c r="G2" s="4" t="s">
        <v>24</v>
      </c>
      <c r="H2" s="4" t="s">
        <v>25</v>
      </c>
      <c r="I2" s="4" t="s">
        <v>26</v>
      </c>
      <c r="J2" s="4" t="s">
        <v>19</v>
      </c>
      <c r="K2" s="4" t="s">
        <v>3</v>
      </c>
    </row>
    <row r="3" spans="1:11" ht="45" customHeight="1" x14ac:dyDescent="0.3">
      <c r="A3" s="265" t="s">
        <v>898</v>
      </c>
      <c r="B3" s="265" t="s">
        <v>899</v>
      </c>
      <c r="C3" s="265" t="s">
        <v>900</v>
      </c>
      <c r="D3" s="265" t="s">
        <v>7115</v>
      </c>
      <c r="E3" s="265" t="s">
        <v>8</v>
      </c>
      <c r="F3" s="265" t="s">
        <v>6</v>
      </c>
      <c r="G3" s="266"/>
      <c r="H3" s="266"/>
      <c r="I3" s="266"/>
      <c r="J3" s="265"/>
      <c r="K3" s="265" t="s">
        <v>144</v>
      </c>
    </row>
    <row r="4" spans="1:11" ht="45" customHeight="1" x14ac:dyDescent="0.3">
      <c r="A4" s="265" t="s">
        <v>905</v>
      </c>
      <c r="B4" s="265" t="s">
        <v>906</v>
      </c>
      <c r="C4" s="265" t="s">
        <v>907</v>
      </c>
      <c r="D4" s="265" t="s">
        <v>7115</v>
      </c>
      <c r="E4" s="265" t="s">
        <v>8</v>
      </c>
      <c r="F4" s="265" t="s">
        <v>6</v>
      </c>
      <c r="G4" s="266"/>
      <c r="H4" s="266"/>
      <c r="I4" s="266"/>
      <c r="J4" s="265"/>
      <c r="K4" s="265" t="s">
        <v>144</v>
      </c>
    </row>
    <row r="5" spans="1:11" ht="45" customHeight="1" x14ac:dyDescent="0.3">
      <c r="A5" s="265" t="s">
        <v>910</v>
      </c>
      <c r="B5" s="265" t="s">
        <v>911</v>
      </c>
      <c r="C5" s="265" t="s">
        <v>912</v>
      </c>
      <c r="D5" s="265" t="s">
        <v>7115</v>
      </c>
      <c r="E5" s="265" t="s">
        <v>8</v>
      </c>
      <c r="F5" s="265" t="s">
        <v>6</v>
      </c>
      <c r="G5" s="266"/>
      <c r="H5" s="266"/>
      <c r="I5" s="266"/>
      <c r="J5" s="265"/>
      <c r="K5" s="265" t="s">
        <v>144</v>
      </c>
    </row>
    <row r="6" spans="1:11" ht="45" customHeight="1" x14ac:dyDescent="0.3">
      <c r="A6" s="265" t="s">
        <v>915</v>
      </c>
      <c r="B6" s="265" t="s">
        <v>916</v>
      </c>
      <c r="C6" s="265" t="s">
        <v>917</v>
      </c>
      <c r="D6" s="265" t="s">
        <v>7115</v>
      </c>
      <c r="E6" s="265" t="s">
        <v>8</v>
      </c>
      <c r="F6" s="265" t="s">
        <v>6</v>
      </c>
      <c r="G6" s="266"/>
      <c r="H6" s="266"/>
      <c r="I6" s="266"/>
      <c r="J6" s="265"/>
      <c r="K6" s="265" t="s">
        <v>144</v>
      </c>
    </row>
    <row r="7" spans="1:11" ht="45" customHeight="1" x14ac:dyDescent="0.3">
      <c r="A7" s="265" t="s">
        <v>920</v>
      </c>
      <c r="B7" s="265" t="s">
        <v>921</v>
      </c>
      <c r="C7" s="265" t="s">
        <v>922</v>
      </c>
      <c r="D7" s="265" t="s">
        <v>7115</v>
      </c>
      <c r="E7" s="265" t="s">
        <v>8</v>
      </c>
      <c r="F7" s="265" t="s">
        <v>6</v>
      </c>
      <c r="G7" s="266"/>
      <c r="H7" s="266"/>
      <c r="I7" s="266"/>
      <c r="J7" s="265"/>
      <c r="K7" s="265" t="s">
        <v>144</v>
      </c>
    </row>
    <row r="8" spans="1:11" ht="45" customHeight="1" x14ac:dyDescent="0.3">
      <c r="A8" s="265" t="s">
        <v>925</v>
      </c>
      <c r="B8" s="265" t="s">
        <v>926</v>
      </c>
      <c r="C8" s="265" t="s">
        <v>927</v>
      </c>
      <c r="D8" s="265" t="s">
        <v>7115</v>
      </c>
      <c r="E8" s="265" t="s">
        <v>8</v>
      </c>
      <c r="F8" s="265" t="s">
        <v>6</v>
      </c>
      <c r="G8" s="266"/>
      <c r="H8" s="266"/>
      <c r="I8" s="266"/>
      <c r="J8" s="265"/>
      <c r="K8" s="265" t="s">
        <v>144</v>
      </c>
    </row>
    <row r="9" spans="1:11" ht="45" customHeight="1" x14ac:dyDescent="0.3">
      <c r="A9" s="265" t="s">
        <v>3937</v>
      </c>
      <c r="B9" s="265" t="s">
        <v>3938</v>
      </c>
      <c r="C9" s="265" t="s">
        <v>3939</v>
      </c>
      <c r="D9" s="265" t="s">
        <v>7115</v>
      </c>
      <c r="E9" s="265" t="s">
        <v>8</v>
      </c>
      <c r="F9" s="265" t="s">
        <v>5</v>
      </c>
      <c r="G9" s="266"/>
      <c r="H9" s="266"/>
      <c r="I9" s="266"/>
      <c r="J9" s="265"/>
      <c r="K9" s="265"/>
    </row>
    <row r="10" spans="1:11" ht="45" customHeight="1" x14ac:dyDescent="0.3">
      <c r="A10" s="265" t="s">
        <v>6565</v>
      </c>
      <c r="B10" s="265" t="s">
        <v>6566</v>
      </c>
      <c r="C10" s="265" t="s">
        <v>6567</v>
      </c>
      <c r="D10" s="265" t="s">
        <v>7115</v>
      </c>
      <c r="E10" s="265" t="s">
        <v>8</v>
      </c>
      <c r="F10" s="265" t="s">
        <v>5</v>
      </c>
      <c r="G10" s="266"/>
      <c r="H10" s="266"/>
      <c r="I10" s="266"/>
      <c r="J10" s="265"/>
      <c r="K10" s="265" t="s">
        <v>13</v>
      </c>
    </row>
    <row r="11" spans="1:11" ht="45" customHeight="1" x14ac:dyDescent="0.3">
      <c r="A11" s="265" t="s">
        <v>3943</v>
      </c>
      <c r="B11" s="265" t="s">
        <v>3944</v>
      </c>
      <c r="C11" s="265" t="s">
        <v>3945</v>
      </c>
      <c r="D11" s="265" t="s">
        <v>7115</v>
      </c>
      <c r="E11" s="265" t="s">
        <v>8</v>
      </c>
      <c r="F11" s="265" t="s">
        <v>5</v>
      </c>
      <c r="G11" s="266"/>
      <c r="H11" s="266"/>
      <c r="I11" s="266"/>
      <c r="J11" s="265"/>
      <c r="K11" s="265"/>
    </row>
    <row r="12" spans="1:11" ht="45" customHeight="1" x14ac:dyDescent="0.3">
      <c r="A12" s="5"/>
      <c r="B12" s="9"/>
      <c r="C12" s="9"/>
      <c r="D12" s="2"/>
      <c r="E12" s="2"/>
      <c r="F12" s="2"/>
      <c r="G12" s="3"/>
      <c r="H12" s="3"/>
      <c r="I12" s="3"/>
      <c r="J12" s="2"/>
      <c r="K12" s="2"/>
    </row>
    <row r="13" spans="1:11" ht="45" customHeight="1" x14ac:dyDescent="0.3">
      <c r="A13" s="5"/>
      <c r="B13" s="9"/>
      <c r="C13" s="9"/>
      <c r="D13" s="2"/>
      <c r="E13" s="2"/>
      <c r="F13" s="2"/>
      <c r="G13" s="3"/>
      <c r="H13" s="3"/>
      <c r="I13" s="3"/>
      <c r="J13" s="2"/>
      <c r="K13" s="2"/>
    </row>
    <row r="14" spans="1:11" ht="45" customHeight="1" x14ac:dyDescent="0.3">
      <c r="A14" s="5"/>
      <c r="B14" s="9"/>
      <c r="C14" s="9"/>
      <c r="D14" s="2"/>
      <c r="E14" s="2"/>
      <c r="F14" s="2"/>
      <c r="G14" s="3"/>
      <c r="H14" s="3"/>
      <c r="I14" s="3"/>
      <c r="J14" s="2"/>
      <c r="K14" s="2"/>
    </row>
    <row r="15" spans="1:11" ht="45" customHeight="1" x14ac:dyDescent="0.3">
      <c r="A15" s="5"/>
      <c r="B15" s="9"/>
      <c r="C15" s="9"/>
      <c r="D15" s="2"/>
      <c r="E15" s="2"/>
      <c r="F15" s="2"/>
      <c r="G15" s="3"/>
      <c r="H15" s="3"/>
      <c r="I15" s="3"/>
      <c r="J15" s="2"/>
      <c r="K15" s="2"/>
    </row>
    <row r="16" spans="1:11" ht="45" customHeight="1" x14ac:dyDescent="0.3">
      <c r="A16" s="5"/>
      <c r="B16" s="9"/>
      <c r="C16" s="9"/>
      <c r="D16" s="2"/>
      <c r="E16" s="2"/>
      <c r="F16" s="2"/>
      <c r="G16" s="3"/>
      <c r="H16" s="3"/>
      <c r="I16" s="3"/>
      <c r="J16" s="2"/>
      <c r="K16" s="2"/>
    </row>
    <row r="17" spans="1:11" ht="45" customHeight="1" x14ac:dyDescent="0.3">
      <c r="A17" s="5"/>
      <c r="B17" s="9"/>
      <c r="C17" s="9"/>
      <c r="D17" s="2"/>
      <c r="E17" s="2"/>
      <c r="F17" s="2"/>
      <c r="G17" s="3"/>
      <c r="H17" s="3"/>
      <c r="I17" s="3"/>
      <c r="J17" s="2"/>
      <c r="K17" s="2"/>
    </row>
  </sheetData>
  <conditionalFormatting sqref="A3:I50">
    <cfRule type="expression" dxfId="135" priority="1">
      <formula>$F3="m"</formula>
    </cfRule>
    <cfRule type="expression" dxfId="134" priority="3">
      <formula>$F3="d"</formula>
    </cfRule>
  </conditionalFormatting>
  <conditionalFormatting sqref="A3:K50">
    <cfRule type="expression" dxfId="133" priority="4">
      <formula>$F3="v"</formula>
    </cfRule>
    <cfRule type="expression" dxfId="132" priority="5">
      <formula>$F3="no"</formula>
    </cfRule>
  </conditionalFormatting>
  <pageMargins left="0.7" right="0.2" top="0.5" bottom="0.2" header="0.05" footer="0.3"/>
  <pageSetup orientation="landscape" r:id="rId1"/>
  <headerFooter>
    <oddHeader>&amp;L&amp;A</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71EB3-1702-4C83-B024-BCA656DB947C}">
  <sheetPr codeName="Sheet11"/>
  <dimension ref="A2:K58"/>
  <sheetViews>
    <sheetView workbookViewId="0">
      <selection activeCell="A3" sqref="A3"/>
    </sheetView>
  </sheetViews>
  <sheetFormatPr defaultRowHeight="15.6" x14ac:dyDescent="0.3"/>
  <cols>
    <col min="1" max="1" width="17.5546875" customWidth="1"/>
    <col min="2" max="3" width="16.6640625" style="6" customWidth="1"/>
    <col min="4" max="6" width="3.6640625" customWidth="1"/>
    <col min="7" max="9" width="8.33203125" customWidth="1"/>
    <col min="10" max="10" width="35.6640625" customWidth="1"/>
    <col min="11" max="11" width="5.44140625" customWidth="1"/>
  </cols>
  <sheetData>
    <row r="2" spans="1:11" ht="28.8" x14ac:dyDescent="0.3">
      <c r="A2" t="s">
        <v>0</v>
      </c>
      <c r="B2" t="s">
        <v>1</v>
      </c>
      <c r="C2" t="s">
        <v>2</v>
      </c>
      <c r="D2" t="s">
        <v>21</v>
      </c>
      <c r="E2" t="s">
        <v>22</v>
      </c>
      <c r="F2" t="s">
        <v>20</v>
      </c>
      <c r="G2" s="4" t="s">
        <v>24</v>
      </c>
      <c r="H2" s="4" t="s">
        <v>25</v>
      </c>
      <c r="I2" s="4" t="s">
        <v>26</v>
      </c>
      <c r="J2" s="4" t="s">
        <v>19</v>
      </c>
      <c r="K2" s="4" t="s">
        <v>3</v>
      </c>
    </row>
    <row r="3" spans="1:11" ht="45" customHeight="1" x14ac:dyDescent="0.3">
      <c r="A3" s="265" t="s">
        <v>142</v>
      </c>
      <c r="B3" s="265" t="s">
        <v>5145</v>
      </c>
      <c r="C3" s="265" t="s">
        <v>5146</v>
      </c>
      <c r="D3" s="265" t="s">
        <v>7115</v>
      </c>
      <c r="E3" s="265" t="s">
        <v>8</v>
      </c>
      <c r="F3" s="265" t="s">
        <v>6</v>
      </c>
      <c r="G3" s="266"/>
      <c r="H3" s="266"/>
      <c r="I3" s="266"/>
      <c r="J3" s="265"/>
      <c r="K3" s="265" t="s">
        <v>144</v>
      </c>
    </row>
    <row r="4" spans="1:11" ht="45" customHeight="1" x14ac:dyDescent="0.3">
      <c r="A4" s="265" t="s">
        <v>147</v>
      </c>
      <c r="B4" s="265" t="s">
        <v>5147</v>
      </c>
      <c r="C4" s="265" t="s">
        <v>5148</v>
      </c>
      <c r="D4" s="265" t="s">
        <v>7115</v>
      </c>
      <c r="E4" s="265" t="s">
        <v>8</v>
      </c>
      <c r="F4" s="265" t="s">
        <v>6</v>
      </c>
      <c r="G4" s="266"/>
      <c r="H4" s="266"/>
      <c r="I4" s="266"/>
      <c r="J4" s="265"/>
      <c r="K4" s="265"/>
    </row>
    <row r="5" spans="1:11" ht="45" customHeight="1" x14ac:dyDescent="0.3">
      <c r="A5" s="265" t="s">
        <v>150</v>
      </c>
      <c r="B5" s="265" t="s">
        <v>151</v>
      </c>
      <c r="C5" s="265" t="s">
        <v>152</v>
      </c>
      <c r="D5" s="265" t="s">
        <v>7115</v>
      </c>
      <c r="E5" s="265" t="s">
        <v>8</v>
      </c>
      <c r="F5" s="265" t="s">
        <v>6</v>
      </c>
      <c r="G5" s="266"/>
      <c r="H5" s="266"/>
      <c r="I5" s="266"/>
      <c r="J5" s="265"/>
      <c r="K5" s="265" t="s">
        <v>144</v>
      </c>
    </row>
    <row r="6" spans="1:11" ht="45" customHeight="1" x14ac:dyDescent="0.3">
      <c r="A6" s="265" t="s">
        <v>155</v>
      </c>
      <c r="B6" s="265" t="s">
        <v>5149</v>
      </c>
      <c r="C6" s="265" t="s">
        <v>5150</v>
      </c>
      <c r="D6" s="265" t="s">
        <v>7115</v>
      </c>
      <c r="E6" s="265" t="s">
        <v>8</v>
      </c>
      <c r="F6" s="265" t="s">
        <v>6</v>
      </c>
      <c r="G6" s="266"/>
      <c r="H6" s="266"/>
      <c r="I6" s="266"/>
      <c r="J6" s="265"/>
      <c r="K6" s="265" t="s">
        <v>144</v>
      </c>
    </row>
    <row r="7" spans="1:11" ht="45" customHeight="1" x14ac:dyDescent="0.3">
      <c r="A7" s="265" t="s">
        <v>158</v>
      </c>
      <c r="B7" s="265" t="s">
        <v>5151</v>
      </c>
      <c r="C7" s="265" t="s">
        <v>5152</v>
      </c>
      <c r="D7" s="265" t="s">
        <v>7115</v>
      </c>
      <c r="E7" s="265" t="s">
        <v>8</v>
      </c>
      <c r="F7" s="265" t="s">
        <v>6</v>
      </c>
      <c r="G7" s="266"/>
      <c r="H7" s="266"/>
      <c r="I7" s="266"/>
      <c r="J7" s="265"/>
      <c r="K7" s="265" t="s">
        <v>144</v>
      </c>
    </row>
    <row r="8" spans="1:11" ht="45" customHeight="1" x14ac:dyDescent="0.3">
      <c r="A8" s="265" t="s">
        <v>161</v>
      </c>
      <c r="B8" s="265" t="s">
        <v>5153</v>
      </c>
      <c r="C8" s="265" t="s">
        <v>5154</v>
      </c>
      <c r="D8" s="265" t="s">
        <v>7115</v>
      </c>
      <c r="E8" s="265" t="s">
        <v>8</v>
      </c>
      <c r="F8" s="265" t="s">
        <v>6</v>
      </c>
      <c r="G8" s="266"/>
      <c r="H8" s="266"/>
      <c r="I8" s="266"/>
      <c r="J8" s="265"/>
      <c r="K8" s="265" t="s">
        <v>144</v>
      </c>
    </row>
    <row r="9" spans="1:11" ht="45" customHeight="1" x14ac:dyDescent="0.3">
      <c r="A9" s="265" t="s">
        <v>664</v>
      </c>
      <c r="B9" s="265" t="s">
        <v>5165</v>
      </c>
      <c r="C9" s="265" t="s">
        <v>5166</v>
      </c>
      <c r="D9" s="265" t="s">
        <v>7115</v>
      </c>
      <c r="E9" s="265" t="s">
        <v>8</v>
      </c>
      <c r="F9" s="265" t="s">
        <v>6</v>
      </c>
      <c r="G9" s="266"/>
      <c r="H9" s="266"/>
      <c r="I9" s="266"/>
      <c r="J9" s="265"/>
      <c r="K9" s="265" t="s">
        <v>144</v>
      </c>
    </row>
    <row r="10" spans="1:11" ht="45" customHeight="1" x14ac:dyDescent="0.3">
      <c r="A10" s="265" t="s">
        <v>667</v>
      </c>
      <c r="B10" s="265" t="s">
        <v>5167</v>
      </c>
      <c r="C10" s="265" t="s">
        <v>5168</v>
      </c>
      <c r="D10" s="265" t="s">
        <v>7115</v>
      </c>
      <c r="E10" s="265" t="s">
        <v>8</v>
      </c>
      <c r="F10" s="265" t="s">
        <v>6</v>
      </c>
      <c r="G10" s="266"/>
      <c r="H10" s="266"/>
      <c r="I10" s="266"/>
      <c r="J10" s="265"/>
      <c r="K10" s="265" t="s">
        <v>144</v>
      </c>
    </row>
    <row r="11" spans="1:11" ht="45" customHeight="1" x14ac:dyDescent="0.3">
      <c r="A11" s="265" t="s">
        <v>670</v>
      </c>
      <c r="B11" s="265" t="s">
        <v>671</v>
      </c>
      <c r="C11" s="265" t="s">
        <v>672</v>
      </c>
      <c r="D11" s="265" t="s">
        <v>7115</v>
      </c>
      <c r="E11" s="265" t="s">
        <v>8</v>
      </c>
      <c r="F11" s="265" t="s">
        <v>6</v>
      </c>
      <c r="G11" s="266"/>
      <c r="H11" s="266"/>
      <c r="I11" s="266"/>
      <c r="J11" s="265"/>
      <c r="K11" s="265" t="s">
        <v>144</v>
      </c>
    </row>
    <row r="12" spans="1:11" ht="45" customHeight="1" x14ac:dyDescent="0.3">
      <c r="A12" s="265" t="s">
        <v>675</v>
      </c>
      <c r="B12" s="265" t="s">
        <v>1212</v>
      </c>
      <c r="C12" s="265" t="s">
        <v>5169</v>
      </c>
      <c r="D12" s="265" t="s">
        <v>7115</v>
      </c>
      <c r="E12" s="265" t="s">
        <v>8</v>
      </c>
      <c r="F12" s="265" t="s">
        <v>6</v>
      </c>
      <c r="G12" s="266"/>
      <c r="H12" s="266"/>
      <c r="I12" s="266"/>
      <c r="J12" s="265"/>
      <c r="K12" s="265" t="s">
        <v>144</v>
      </c>
    </row>
    <row r="13" spans="1:11" ht="45" customHeight="1" x14ac:dyDescent="0.3">
      <c r="A13" s="265" t="s">
        <v>678</v>
      </c>
      <c r="B13" s="265" t="s">
        <v>5170</v>
      </c>
      <c r="C13" s="265" t="s">
        <v>5171</v>
      </c>
      <c r="D13" s="265" t="s">
        <v>7115</v>
      </c>
      <c r="E13" s="265" t="s">
        <v>8</v>
      </c>
      <c r="F13" s="265" t="s">
        <v>6</v>
      </c>
      <c r="G13" s="266"/>
      <c r="H13" s="266"/>
      <c r="I13" s="266"/>
      <c r="J13" s="265"/>
      <c r="K13" s="265" t="s">
        <v>144</v>
      </c>
    </row>
    <row r="14" spans="1:11" ht="45" customHeight="1" x14ac:dyDescent="0.3">
      <c r="A14" s="265" t="s">
        <v>681</v>
      </c>
      <c r="B14" s="265" t="s">
        <v>682</v>
      </c>
      <c r="C14" s="265" t="s">
        <v>683</v>
      </c>
      <c r="D14" s="265" t="s">
        <v>7115</v>
      </c>
      <c r="E14" s="265" t="s">
        <v>8</v>
      </c>
      <c r="F14" s="265" t="s">
        <v>6</v>
      </c>
      <c r="G14" s="266"/>
      <c r="H14" s="266"/>
      <c r="I14" s="266"/>
      <c r="J14" s="265"/>
      <c r="K14" s="265" t="s">
        <v>144</v>
      </c>
    </row>
    <row r="15" spans="1:11" ht="45" customHeight="1" x14ac:dyDescent="0.3">
      <c r="A15" s="265" t="s">
        <v>2730</v>
      </c>
      <c r="B15" s="265" t="s">
        <v>5243</v>
      </c>
      <c r="C15" s="265" t="s">
        <v>5244</v>
      </c>
      <c r="D15" s="265" t="s">
        <v>7115</v>
      </c>
      <c r="E15" s="265" t="s">
        <v>8</v>
      </c>
      <c r="F15" s="265" t="s">
        <v>6</v>
      </c>
      <c r="G15" s="266"/>
      <c r="H15" s="266"/>
      <c r="I15" s="266"/>
      <c r="J15" s="265"/>
      <c r="K15" s="265" t="s">
        <v>144</v>
      </c>
    </row>
    <row r="16" spans="1:11" ht="45" customHeight="1" x14ac:dyDescent="0.3">
      <c r="A16" s="265" t="s">
        <v>2733</v>
      </c>
      <c r="B16" s="265" t="s">
        <v>5245</v>
      </c>
      <c r="C16" s="265" t="s">
        <v>2737</v>
      </c>
      <c r="D16" s="265" t="s">
        <v>7115</v>
      </c>
      <c r="E16" s="265" t="s">
        <v>8</v>
      </c>
      <c r="F16" s="265" t="s">
        <v>6</v>
      </c>
      <c r="G16" s="266"/>
      <c r="H16" s="266"/>
      <c r="I16" s="266"/>
      <c r="J16" s="265"/>
      <c r="K16" s="265" t="s">
        <v>144</v>
      </c>
    </row>
    <row r="17" spans="1:11" ht="45" customHeight="1" x14ac:dyDescent="0.3">
      <c r="A17" s="265" t="s">
        <v>2736</v>
      </c>
      <c r="B17" s="265" t="s">
        <v>5246</v>
      </c>
      <c r="C17" s="265" t="s">
        <v>5247</v>
      </c>
      <c r="D17" s="265" t="s">
        <v>7115</v>
      </c>
      <c r="E17" s="265" t="s">
        <v>8</v>
      </c>
      <c r="F17" s="265" t="s">
        <v>6</v>
      </c>
      <c r="G17" s="266"/>
      <c r="H17" s="266"/>
      <c r="I17" s="266"/>
      <c r="J17" s="265"/>
      <c r="K17" s="265" t="s">
        <v>144</v>
      </c>
    </row>
    <row r="18" spans="1:11" ht="45" customHeight="1" x14ac:dyDescent="0.3">
      <c r="A18" s="265" t="s">
        <v>2740</v>
      </c>
      <c r="B18" s="265" t="s">
        <v>5248</v>
      </c>
      <c r="C18" s="265" t="s">
        <v>5249</v>
      </c>
      <c r="D18" s="265" t="s">
        <v>7115</v>
      </c>
      <c r="E18" s="265" t="s">
        <v>8</v>
      </c>
      <c r="F18" s="265" t="s">
        <v>6</v>
      </c>
      <c r="G18" s="266"/>
      <c r="H18" s="266"/>
      <c r="I18" s="266"/>
      <c r="J18" s="265"/>
      <c r="K18" s="265" t="s">
        <v>144</v>
      </c>
    </row>
    <row r="19" spans="1:11" ht="45" customHeight="1" x14ac:dyDescent="0.3">
      <c r="A19" s="265" t="s">
        <v>2743</v>
      </c>
      <c r="B19" s="265" t="s">
        <v>5250</v>
      </c>
      <c r="C19" s="265" t="s">
        <v>5251</v>
      </c>
      <c r="D19" s="265" t="s">
        <v>7115</v>
      </c>
      <c r="E19" s="265" t="s">
        <v>8</v>
      </c>
      <c r="F19" s="265" t="s">
        <v>6</v>
      </c>
      <c r="G19" s="266"/>
      <c r="H19" s="266"/>
      <c r="I19" s="266"/>
      <c r="J19" s="265"/>
      <c r="K19" s="265" t="s">
        <v>144</v>
      </c>
    </row>
    <row r="20" spans="1:11" ht="45" customHeight="1" x14ac:dyDescent="0.3">
      <c r="A20" s="265" t="s">
        <v>2746</v>
      </c>
      <c r="B20" s="265" t="s">
        <v>2747</v>
      </c>
      <c r="C20" s="265" t="s">
        <v>2748</v>
      </c>
      <c r="D20" s="265" t="s">
        <v>7115</v>
      </c>
      <c r="E20" s="265" t="s">
        <v>8</v>
      </c>
      <c r="F20" s="265" t="s">
        <v>6</v>
      </c>
      <c r="G20" s="266"/>
      <c r="H20" s="266"/>
      <c r="I20" s="266"/>
      <c r="J20" s="265"/>
      <c r="K20" s="265" t="s">
        <v>144</v>
      </c>
    </row>
    <row r="21" spans="1:11" ht="45" customHeight="1" x14ac:dyDescent="0.3">
      <c r="A21" s="265" t="s">
        <v>2751</v>
      </c>
      <c r="B21" s="265" t="s">
        <v>5252</v>
      </c>
      <c r="C21" s="265" t="s">
        <v>5253</v>
      </c>
      <c r="D21" s="265" t="s">
        <v>7115</v>
      </c>
      <c r="E21" s="265" t="s">
        <v>8</v>
      </c>
      <c r="F21" s="265" t="s">
        <v>6</v>
      </c>
      <c r="G21" s="266"/>
      <c r="H21" s="266"/>
      <c r="I21" s="266"/>
      <c r="J21" s="265"/>
      <c r="K21" s="265" t="s">
        <v>144</v>
      </c>
    </row>
    <row r="22" spans="1:11" ht="45" customHeight="1" x14ac:dyDescent="0.3">
      <c r="A22" s="265" t="s">
        <v>2755</v>
      </c>
      <c r="B22" s="265" t="s">
        <v>2756</v>
      </c>
      <c r="C22" s="265" t="s">
        <v>5254</v>
      </c>
      <c r="D22" s="265" t="s">
        <v>7115</v>
      </c>
      <c r="E22" s="265" t="s">
        <v>8</v>
      </c>
      <c r="F22" s="265" t="s">
        <v>6</v>
      </c>
      <c r="G22" s="266"/>
      <c r="H22" s="266"/>
      <c r="I22" s="266"/>
      <c r="J22" s="265"/>
      <c r="K22" s="265" t="s">
        <v>144</v>
      </c>
    </row>
    <row r="23" spans="1:11" ht="45" customHeight="1" x14ac:dyDescent="0.3">
      <c r="A23" s="265" t="s">
        <v>2759</v>
      </c>
      <c r="B23" s="265" t="s">
        <v>3504</v>
      </c>
      <c r="C23" s="265" t="s">
        <v>5255</v>
      </c>
      <c r="D23" s="265" t="s">
        <v>7115</v>
      </c>
      <c r="E23" s="265" t="s">
        <v>8</v>
      </c>
      <c r="F23" s="265" t="s">
        <v>6</v>
      </c>
      <c r="G23" s="266"/>
      <c r="H23" s="266"/>
      <c r="I23" s="266"/>
      <c r="J23" s="265"/>
      <c r="K23" s="265" t="s">
        <v>144</v>
      </c>
    </row>
    <row r="24" spans="1:11" ht="45" customHeight="1" x14ac:dyDescent="0.3">
      <c r="A24" s="265" t="s">
        <v>2763</v>
      </c>
      <c r="B24" s="265" t="s">
        <v>5256</v>
      </c>
      <c r="C24" s="265" t="s">
        <v>5257</v>
      </c>
      <c r="D24" s="265" t="s">
        <v>7115</v>
      </c>
      <c r="E24" s="265" t="s">
        <v>8</v>
      </c>
      <c r="F24" s="265" t="s">
        <v>6</v>
      </c>
      <c r="G24" s="266"/>
      <c r="H24" s="266"/>
      <c r="I24" s="266"/>
      <c r="J24" s="265"/>
      <c r="K24" s="265" t="s">
        <v>144</v>
      </c>
    </row>
    <row r="25" spans="1:11" ht="45" customHeight="1" x14ac:dyDescent="0.3">
      <c r="A25" s="265" t="s">
        <v>2766</v>
      </c>
      <c r="B25" s="265" t="s">
        <v>5258</v>
      </c>
      <c r="C25" s="265" t="s">
        <v>5259</v>
      </c>
      <c r="D25" s="265" t="s">
        <v>7115</v>
      </c>
      <c r="E25" s="265" t="s">
        <v>8</v>
      </c>
      <c r="F25" s="265" t="s">
        <v>6</v>
      </c>
      <c r="G25" s="266"/>
      <c r="H25" s="266"/>
      <c r="I25" s="266"/>
      <c r="J25" s="265"/>
      <c r="K25" s="265" t="s">
        <v>144</v>
      </c>
    </row>
    <row r="26" spans="1:11" ht="45" customHeight="1" x14ac:dyDescent="0.3">
      <c r="A26" s="265" t="s">
        <v>2769</v>
      </c>
      <c r="B26" s="265" t="s">
        <v>4772</v>
      </c>
      <c r="C26" s="265" t="s">
        <v>5260</v>
      </c>
      <c r="D26" s="265" t="s">
        <v>7115</v>
      </c>
      <c r="E26" s="265" t="s">
        <v>8</v>
      </c>
      <c r="F26" s="265" t="s">
        <v>6</v>
      </c>
      <c r="G26" s="266"/>
      <c r="H26" s="266"/>
      <c r="I26" s="266"/>
      <c r="J26" s="265"/>
      <c r="K26" s="265" t="s">
        <v>144</v>
      </c>
    </row>
    <row r="27" spans="1:11" ht="45" customHeight="1" x14ac:dyDescent="0.3">
      <c r="A27" s="265" t="s">
        <v>2772</v>
      </c>
      <c r="B27" s="265" t="s">
        <v>5261</v>
      </c>
      <c r="C27" s="265" t="s">
        <v>5262</v>
      </c>
      <c r="D27" s="265" t="s">
        <v>7115</v>
      </c>
      <c r="E27" s="265" t="s">
        <v>8</v>
      </c>
      <c r="F27" s="265" t="s">
        <v>6</v>
      </c>
      <c r="G27" s="266"/>
      <c r="H27" s="266"/>
      <c r="I27" s="266"/>
      <c r="J27" s="265"/>
      <c r="K27" s="265" t="s">
        <v>144</v>
      </c>
    </row>
    <row r="28" spans="1:11" ht="45" customHeight="1" x14ac:dyDescent="0.3">
      <c r="A28" s="265" t="s">
        <v>2775</v>
      </c>
      <c r="B28" s="265" t="s">
        <v>2776</v>
      </c>
      <c r="C28" s="265" t="s">
        <v>2777</v>
      </c>
      <c r="D28" s="265" t="s">
        <v>7115</v>
      </c>
      <c r="E28" s="265" t="s">
        <v>8</v>
      </c>
      <c r="F28" s="265" t="s">
        <v>6</v>
      </c>
      <c r="G28" s="266"/>
      <c r="H28" s="266"/>
      <c r="I28" s="266"/>
      <c r="J28" s="265"/>
      <c r="K28" s="265" t="s">
        <v>144</v>
      </c>
    </row>
    <row r="29" spans="1:11" ht="45" customHeight="1" x14ac:dyDescent="0.3">
      <c r="A29" s="265" t="s">
        <v>2780</v>
      </c>
      <c r="B29" s="265" t="s">
        <v>5263</v>
      </c>
      <c r="C29" s="265" t="s">
        <v>5264</v>
      </c>
      <c r="D29" s="265" t="s">
        <v>7115</v>
      </c>
      <c r="E29" s="265" t="s">
        <v>8</v>
      </c>
      <c r="F29" s="265" t="s">
        <v>6</v>
      </c>
      <c r="G29" s="266"/>
      <c r="H29" s="266"/>
      <c r="I29" s="266"/>
      <c r="J29" s="265"/>
      <c r="K29" s="265" t="s">
        <v>144</v>
      </c>
    </row>
    <row r="30" spans="1:11" ht="45" customHeight="1" x14ac:dyDescent="0.3">
      <c r="A30" s="265" t="s">
        <v>2783</v>
      </c>
      <c r="B30" s="265" t="s">
        <v>2784</v>
      </c>
      <c r="C30" s="265" t="s">
        <v>2785</v>
      </c>
      <c r="D30" s="265" t="s">
        <v>7115</v>
      </c>
      <c r="E30" s="265" t="s">
        <v>8</v>
      </c>
      <c r="F30" s="265" t="s">
        <v>6</v>
      </c>
      <c r="G30" s="266"/>
      <c r="H30" s="266"/>
      <c r="I30" s="266"/>
      <c r="J30" s="265"/>
      <c r="K30" s="265" t="s">
        <v>144</v>
      </c>
    </row>
    <row r="31" spans="1:11" ht="45" customHeight="1" x14ac:dyDescent="0.3">
      <c r="A31" s="265" t="s">
        <v>2788</v>
      </c>
      <c r="B31" s="265" t="s">
        <v>5265</v>
      </c>
      <c r="C31" s="265" t="s">
        <v>5266</v>
      </c>
      <c r="D31" s="265" t="s">
        <v>7115</v>
      </c>
      <c r="E31" s="265" t="s">
        <v>8</v>
      </c>
      <c r="F31" s="265" t="s">
        <v>6</v>
      </c>
      <c r="G31" s="266"/>
      <c r="H31" s="266"/>
      <c r="I31" s="266"/>
      <c r="J31" s="265"/>
      <c r="K31" s="265" t="s">
        <v>144</v>
      </c>
    </row>
    <row r="32" spans="1:11" ht="45" customHeight="1" x14ac:dyDescent="0.3">
      <c r="A32" s="265" t="s">
        <v>2791</v>
      </c>
      <c r="B32" s="265" t="s">
        <v>5267</v>
      </c>
      <c r="C32" s="265" t="s">
        <v>5268</v>
      </c>
      <c r="D32" s="265" t="s">
        <v>7115</v>
      </c>
      <c r="E32" s="265" t="s">
        <v>8</v>
      </c>
      <c r="F32" s="265" t="s">
        <v>6</v>
      </c>
      <c r="G32" s="266"/>
      <c r="H32" s="266"/>
      <c r="I32" s="266"/>
      <c r="J32" s="265"/>
      <c r="K32" s="265" t="s">
        <v>144</v>
      </c>
    </row>
    <row r="33" spans="1:11" ht="45" customHeight="1" x14ac:dyDescent="0.3">
      <c r="A33" s="265" t="s">
        <v>2794</v>
      </c>
      <c r="B33" s="265" t="s">
        <v>2795</v>
      </c>
      <c r="C33" s="265" t="s">
        <v>2796</v>
      </c>
      <c r="D33" s="265" t="s">
        <v>7115</v>
      </c>
      <c r="E33" s="265" t="s">
        <v>8</v>
      </c>
      <c r="F33" s="265" t="s">
        <v>6</v>
      </c>
      <c r="G33" s="266"/>
      <c r="H33" s="266"/>
      <c r="I33" s="266"/>
      <c r="J33" s="265"/>
      <c r="K33" s="265" t="s">
        <v>144</v>
      </c>
    </row>
    <row r="34" spans="1:11" ht="45" customHeight="1" x14ac:dyDescent="0.3">
      <c r="A34" s="265" t="s">
        <v>2799</v>
      </c>
      <c r="B34" s="265" t="s">
        <v>2800</v>
      </c>
      <c r="C34" s="265" t="s">
        <v>2801</v>
      </c>
      <c r="D34" s="265" t="s">
        <v>7115</v>
      </c>
      <c r="E34" s="265" t="s">
        <v>8</v>
      </c>
      <c r="F34" s="265" t="s">
        <v>6</v>
      </c>
      <c r="G34" s="266"/>
      <c r="H34" s="266"/>
      <c r="I34" s="266"/>
      <c r="J34" s="265"/>
      <c r="K34" s="265" t="s">
        <v>144</v>
      </c>
    </row>
    <row r="35" spans="1:11" ht="45" customHeight="1" x14ac:dyDescent="0.3">
      <c r="A35" s="265" t="s">
        <v>2804</v>
      </c>
      <c r="B35" s="265" t="s">
        <v>2805</v>
      </c>
      <c r="C35" s="265" t="s">
        <v>2806</v>
      </c>
      <c r="D35" s="265" t="s">
        <v>7115</v>
      </c>
      <c r="E35" s="265" t="s">
        <v>8</v>
      </c>
      <c r="F35" s="265" t="s">
        <v>6</v>
      </c>
      <c r="G35" s="266"/>
      <c r="H35" s="266"/>
      <c r="I35" s="266"/>
      <c r="J35" s="265"/>
      <c r="K35" s="265" t="s">
        <v>144</v>
      </c>
    </row>
    <row r="36" spans="1:11" ht="45" customHeight="1" x14ac:dyDescent="0.3">
      <c r="A36" s="265" t="s">
        <v>2809</v>
      </c>
      <c r="B36" s="265" t="s">
        <v>2810</v>
      </c>
      <c r="C36" s="265" t="s">
        <v>2811</v>
      </c>
      <c r="D36" s="265" t="s">
        <v>7115</v>
      </c>
      <c r="E36" s="265" t="s">
        <v>8</v>
      </c>
      <c r="F36" s="265" t="s">
        <v>6</v>
      </c>
      <c r="G36" s="266"/>
      <c r="H36" s="266"/>
      <c r="I36" s="266"/>
      <c r="J36" s="265"/>
      <c r="K36" s="265" t="s">
        <v>144</v>
      </c>
    </row>
    <row r="37" spans="1:11" ht="45" customHeight="1" x14ac:dyDescent="0.3">
      <c r="A37" s="265" t="s">
        <v>2814</v>
      </c>
      <c r="B37" s="265" t="s">
        <v>2815</v>
      </c>
      <c r="C37" s="265" t="s">
        <v>2816</v>
      </c>
      <c r="D37" s="265" t="s">
        <v>7115</v>
      </c>
      <c r="E37" s="265" t="s">
        <v>8</v>
      </c>
      <c r="F37" s="265" t="s">
        <v>6</v>
      </c>
      <c r="G37" s="266"/>
      <c r="H37" s="266"/>
      <c r="I37" s="266"/>
      <c r="J37" s="265"/>
      <c r="K37" s="265" t="s">
        <v>144</v>
      </c>
    </row>
    <row r="38" spans="1:11" ht="45" customHeight="1" x14ac:dyDescent="0.3">
      <c r="A38" s="265" t="s">
        <v>2819</v>
      </c>
      <c r="B38" s="265" t="s">
        <v>2820</v>
      </c>
      <c r="C38" s="265" t="s">
        <v>2821</v>
      </c>
      <c r="D38" s="265" t="s">
        <v>7115</v>
      </c>
      <c r="E38" s="265" t="s">
        <v>8</v>
      </c>
      <c r="F38" s="265" t="s">
        <v>6</v>
      </c>
      <c r="G38" s="266"/>
      <c r="H38" s="266"/>
      <c r="I38" s="266"/>
      <c r="J38" s="265"/>
      <c r="K38" s="265" t="s">
        <v>144</v>
      </c>
    </row>
    <row r="39" spans="1:11" ht="45" customHeight="1" x14ac:dyDescent="0.3">
      <c r="A39" s="265" t="s">
        <v>2824</v>
      </c>
      <c r="B39" s="265" t="s">
        <v>5269</v>
      </c>
      <c r="C39" s="265" t="s">
        <v>2825</v>
      </c>
      <c r="D39" s="265" t="s">
        <v>7115</v>
      </c>
      <c r="E39" s="265" t="s">
        <v>8</v>
      </c>
      <c r="F39" s="265" t="s">
        <v>6</v>
      </c>
      <c r="G39" s="266"/>
      <c r="H39" s="266"/>
      <c r="I39" s="266"/>
      <c r="J39" s="265"/>
      <c r="K39" s="265" t="s">
        <v>144</v>
      </c>
    </row>
    <row r="40" spans="1:11" ht="45" customHeight="1" x14ac:dyDescent="0.3">
      <c r="A40" s="265" t="s">
        <v>2828</v>
      </c>
      <c r="B40" s="265" t="s">
        <v>2829</v>
      </c>
      <c r="C40" s="265" t="s">
        <v>2830</v>
      </c>
      <c r="D40" s="265" t="s">
        <v>7115</v>
      </c>
      <c r="E40" s="265" t="s">
        <v>8</v>
      </c>
      <c r="F40" s="265" t="s">
        <v>6</v>
      </c>
      <c r="G40" s="266"/>
      <c r="H40" s="266"/>
      <c r="I40" s="266"/>
      <c r="J40" s="265"/>
      <c r="K40" s="265" t="s">
        <v>144</v>
      </c>
    </row>
    <row r="41" spans="1:11" ht="45" customHeight="1" x14ac:dyDescent="0.3">
      <c r="A41" s="265" t="s">
        <v>2833</v>
      </c>
      <c r="B41" s="265" t="s">
        <v>5270</v>
      </c>
      <c r="C41" s="265" t="s">
        <v>5271</v>
      </c>
      <c r="D41" s="265" t="s">
        <v>7115</v>
      </c>
      <c r="E41" s="265" t="s">
        <v>8</v>
      </c>
      <c r="F41" s="265" t="s">
        <v>6</v>
      </c>
      <c r="G41" s="266"/>
      <c r="H41" s="266"/>
      <c r="I41" s="266"/>
      <c r="J41" s="265"/>
      <c r="K41" s="265" t="s">
        <v>144</v>
      </c>
    </row>
    <row r="42" spans="1:11" ht="45" customHeight="1" x14ac:dyDescent="0.3">
      <c r="A42" s="265" t="s">
        <v>2836</v>
      </c>
      <c r="B42" s="265" t="s">
        <v>5272</v>
      </c>
      <c r="C42" s="265" t="s">
        <v>5273</v>
      </c>
      <c r="D42" s="265" t="s">
        <v>7115</v>
      </c>
      <c r="E42" s="265" t="s">
        <v>8</v>
      </c>
      <c r="F42" s="265" t="s">
        <v>6</v>
      </c>
      <c r="G42" s="266"/>
      <c r="H42" s="266"/>
      <c r="I42" s="266"/>
      <c r="J42" s="265"/>
      <c r="K42" s="265" t="s">
        <v>9</v>
      </c>
    </row>
    <row r="43" spans="1:11" ht="45" customHeight="1" x14ac:dyDescent="0.3">
      <c r="A43" s="5"/>
      <c r="B43" s="13"/>
      <c r="C43" s="13"/>
      <c r="D43" s="2"/>
      <c r="E43" s="2"/>
      <c r="F43" s="2"/>
      <c r="G43" s="3"/>
      <c r="H43" s="3"/>
      <c r="I43" s="3"/>
      <c r="J43" s="2"/>
      <c r="K43" s="2"/>
    </row>
    <row r="44" spans="1:11" ht="45" customHeight="1" x14ac:dyDescent="0.3">
      <c r="A44" s="5"/>
      <c r="B44" s="13"/>
      <c r="C44" s="13"/>
      <c r="D44" s="2"/>
      <c r="E44" s="2"/>
      <c r="F44" s="2"/>
      <c r="G44" s="3"/>
      <c r="H44" s="3"/>
      <c r="I44" s="3"/>
      <c r="J44" s="2"/>
      <c r="K44" s="2"/>
    </row>
    <row r="45" spans="1:11" ht="45" customHeight="1" x14ac:dyDescent="0.3">
      <c r="A45" s="5"/>
      <c r="B45" s="13"/>
      <c r="C45" s="13"/>
      <c r="D45" s="2"/>
      <c r="E45" s="2"/>
      <c r="F45" s="2"/>
      <c r="G45" s="3"/>
      <c r="H45" s="3"/>
      <c r="I45" s="3"/>
      <c r="J45" s="2"/>
      <c r="K45" s="2"/>
    </row>
    <row r="46" spans="1:11" ht="45" customHeight="1" x14ac:dyDescent="0.3">
      <c r="A46" s="5"/>
      <c r="B46" s="13"/>
      <c r="C46" s="13"/>
      <c r="D46" s="2"/>
      <c r="E46" s="2"/>
      <c r="F46" s="2"/>
      <c r="G46" s="3"/>
      <c r="H46" s="3"/>
      <c r="I46" s="3"/>
      <c r="J46" s="2"/>
      <c r="K46" s="2"/>
    </row>
    <row r="47" spans="1:11" ht="45" customHeight="1" x14ac:dyDescent="0.3">
      <c r="A47" s="5"/>
      <c r="B47" s="13"/>
      <c r="C47" s="13"/>
      <c r="D47" s="2"/>
      <c r="E47" s="2"/>
      <c r="F47" s="2"/>
      <c r="G47" s="3"/>
      <c r="H47" s="3"/>
      <c r="I47" s="3"/>
      <c r="J47" s="2"/>
      <c r="K47" s="2"/>
    </row>
    <row r="48" spans="1:11" ht="45" customHeight="1" x14ac:dyDescent="0.3">
      <c r="A48" s="5"/>
      <c r="B48" s="13"/>
      <c r="C48" s="13"/>
      <c r="D48" s="2"/>
      <c r="E48" s="2"/>
      <c r="F48" s="2"/>
      <c r="G48" s="3"/>
      <c r="H48" s="3"/>
      <c r="I48" s="3"/>
      <c r="J48" s="2"/>
      <c r="K48" s="2"/>
    </row>
    <row r="49" spans="1:11" ht="45" customHeight="1" x14ac:dyDescent="0.3">
      <c r="A49" s="5"/>
      <c r="B49" s="13"/>
      <c r="C49" s="13"/>
      <c r="D49" s="2"/>
      <c r="E49" s="2"/>
      <c r="F49" s="2"/>
      <c r="G49" s="3"/>
      <c r="H49" s="3"/>
      <c r="I49" s="3"/>
      <c r="J49" s="2"/>
      <c r="K49" s="2"/>
    </row>
    <row r="50" spans="1:11" ht="45" customHeight="1" x14ac:dyDescent="0.3">
      <c r="A50" s="5"/>
      <c r="B50" s="13"/>
      <c r="C50" s="13"/>
      <c r="D50" s="2"/>
      <c r="E50" s="2"/>
      <c r="F50" s="2"/>
      <c r="G50" s="3"/>
      <c r="H50" s="3"/>
      <c r="I50" s="3"/>
      <c r="J50" s="2"/>
      <c r="K50" s="2"/>
    </row>
    <row r="51" spans="1:11" ht="45" customHeight="1" x14ac:dyDescent="0.3">
      <c r="A51" s="5"/>
      <c r="B51" s="13"/>
      <c r="C51" s="13"/>
      <c r="D51" s="2"/>
      <c r="E51" s="2"/>
      <c r="F51" s="2"/>
      <c r="G51" s="3"/>
      <c r="H51" s="3"/>
      <c r="I51" s="3"/>
      <c r="J51" s="2"/>
      <c r="K51" s="2"/>
    </row>
    <row r="52" spans="1:11" ht="45" customHeight="1" x14ac:dyDescent="0.3">
      <c r="A52" s="5"/>
      <c r="B52" s="13"/>
      <c r="C52" s="13"/>
      <c r="D52" s="2"/>
      <c r="E52" s="2"/>
      <c r="F52" s="2"/>
      <c r="G52" s="3"/>
      <c r="H52" s="3"/>
      <c r="I52" s="3"/>
      <c r="J52" s="2"/>
      <c r="K52" s="2"/>
    </row>
    <row r="53" spans="1:11" ht="45" customHeight="1" x14ac:dyDescent="0.3">
      <c r="A53" s="5"/>
      <c r="B53" s="13"/>
      <c r="C53" s="13"/>
      <c r="D53" s="2"/>
      <c r="E53" s="2"/>
      <c r="F53" s="2"/>
      <c r="G53" s="3"/>
      <c r="H53" s="3"/>
      <c r="I53" s="3"/>
      <c r="J53" s="2"/>
      <c r="K53" s="2"/>
    </row>
    <row r="54" spans="1:11" ht="45" customHeight="1" x14ac:dyDescent="0.3">
      <c r="A54" s="5"/>
      <c r="B54" s="13"/>
      <c r="C54" s="13"/>
      <c r="D54" s="2"/>
      <c r="E54" s="2"/>
      <c r="F54" s="2"/>
      <c r="G54" s="3"/>
      <c r="H54" s="3"/>
      <c r="I54" s="3"/>
      <c r="J54" s="2"/>
      <c r="K54" s="2"/>
    </row>
    <row r="55" spans="1:11" ht="45" customHeight="1" x14ac:dyDescent="0.3">
      <c r="A55" s="5"/>
      <c r="B55" s="13"/>
      <c r="C55" s="13"/>
      <c r="D55" s="2"/>
      <c r="E55" s="2"/>
      <c r="F55" s="2"/>
      <c r="G55" s="3"/>
      <c r="H55" s="3"/>
      <c r="I55" s="3"/>
      <c r="J55" s="2"/>
      <c r="K55" s="2"/>
    </row>
    <row r="56" spans="1:11" ht="45" customHeight="1" x14ac:dyDescent="0.3">
      <c r="A56" s="5"/>
      <c r="B56" s="13"/>
      <c r="C56" s="13"/>
      <c r="D56" s="2"/>
      <c r="E56" s="2"/>
      <c r="F56" s="2"/>
      <c r="G56" s="3"/>
      <c r="H56" s="3"/>
      <c r="I56" s="3"/>
      <c r="J56" s="2"/>
      <c r="K56" s="2"/>
    </row>
    <row r="57" spans="1:11" ht="45" customHeight="1" x14ac:dyDescent="0.3">
      <c r="A57" s="5"/>
      <c r="B57" s="13"/>
      <c r="C57" s="13"/>
      <c r="D57" s="2"/>
      <c r="E57" s="2"/>
      <c r="F57" s="2"/>
      <c r="G57" s="3"/>
      <c r="H57" s="3"/>
      <c r="I57" s="3"/>
      <c r="J57" s="2"/>
      <c r="K57" s="2"/>
    </row>
    <row r="58" spans="1:11" ht="45" customHeight="1" x14ac:dyDescent="0.3">
      <c r="A58" s="5"/>
      <c r="B58" s="13"/>
      <c r="C58" s="13"/>
      <c r="D58" s="2"/>
      <c r="E58" s="2"/>
      <c r="F58" s="2"/>
      <c r="G58" s="3"/>
      <c r="H58" s="3"/>
      <c r="I58" s="3"/>
      <c r="J58" s="2"/>
      <c r="K58" s="2"/>
    </row>
  </sheetData>
  <conditionalFormatting sqref="A3:I58">
    <cfRule type="expression" dxfId="131" priority="1">
      <formula>$F3="m"</formula>
    </cfRule>
    <cfRule type="expression" dxfId="130" priority="2">
      <formula>$F3="d"</formula>
    </cfRule>
  </conditionalFormatting>
  <conditionalFormatting sqref="A3:K58">
    <cfRule type="expression" dxfId="129" priority="4">
      <formula>$F3="v"</formula>
    </cfRule>
    <cfRule type="expression" dxfId="128" priority="6">
      <formula>$F3="no"</formula>
    </cfRule>
  </conditionalFormatting>
  <pageMargins left="0.7" right="0.2" top="0.5" bottom="0.2" header="0.05" footer="0.05"/>
  <pageSetup orientation="landscape"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DBDF0-F3DA-4545-B7A1-D387FF10E3CF}">
  <dimension ref="A1:Q1069"/>
  <sheetViews>
    <sheetView tabSelected="1" workbookViewId="0">
      <selection activeCell="J14" sqref="J14"/>
    </sheetView>
  </sheetViews>
  <sheetFormatPr defaultRowHeight="14.4" x14ac:dyDescent="0.3"/>
  <sheetData>
    <row r="1" spans="1:17" x14ac:dyDescent="0.3">
      <c r="E1">
        <f>COUNTA(E3:E1500)</f>
        <v>1067</v>
      </c>
      <c r="F1" s="313">
        <f>E1/3</f>
        <v>355.66666666666669</v>
      </c>
      <c r="J1">
        <f>COUNTIF(J3:J1500,"yes")</f>
        <v>356</v>
      </c>
    </row>
    <row r="2" spans="1:17" x14ac:dyDescent="0.3">
      <c r="A2" t="s">
        <v>4602</v>
      </c>
      <c r="B2" t="s">
        <v>4603</v>
      </c>
      <c r="C2" t="s">
        <v>4604</v>
      </c>
      <c r="D2" t="s">
        <v>4605</v>
      </c>
      <c r="E2" t="s">
        <v>4383</v>
      </c>
      <c r="F2" t="s">
        <v>4606</v>
      </c>
      <c r="G2" t="s">
        <v>4607</v>
      </c>
      <c r="H2" t="s">
        <v>4608</v>
      </c>
      <c r="I2" t="s">
        <v>4609</v>
      </c>
      <c r="J2" t="s">
        <v>4610</v>
      </c>
      <c r="K2" t="s">
        <v>4611</v>
      </c>
      <c r="L2" t="s">
        <v>4384</v>
      </c>
      <c r="M2" t="s">
        <v>4612</v>
      </c>
      <c r="N2" t="s">
        <v>4613</v>
      </c>
      <c r="O2" t="s">
        <v>4614</v>
      </c>
      <c r="P2" t="s">
        <v>4615</v>
      </c>
      <c r="Q2" s="273"/>
    </row>
    <row r="3" spans="1:17" ht="30.6" x14ac:dyDescent="0.3">
      <c r="A3" s="284" t="s">
        <v>30</v>
      </c>
      <c r="B3" s="288" t="s">
        <v>6280</v>
      </c>
      <c r="C3" s="288" t="s">
        <v>63</v>
      </c>
      <c r="D3" s="288" t="s">
        <v>64</v>
      </c>
      <c r="E3" t="s">
        <v>65</v>
      </c>
      <c r="F3" t="s">
        <v>66</v>
      </c>
      <c r="G3" t="s">
        <v>67</v>
      </c>
      <c r="H3" s="290" t="s">
        <v>68</v>
      </c>
      <c r="I3" s="290" t="s">
        <v>8</v>
      </c>
      <c r="J3" s="290" t="s">
        <v>5</v>
      </c>
      <c r="K3" s="290" t="s">
        <v>69</v>
      </c>
      <c r="L3" s="290" t="s">
        <v>70</v>
      </c>
      <c r="M3" s="288" t="s">
        <v>71</v>
      </c>
      <c r="N3" s="288" t="s">
        <v>36</v>
      </c>
      <c r="O3" s="290" t="s">
        <v>72</v>
      </c>
      <c r="P3" t="s">
        <v>37</v>
      </c>
      <c r="Q3" s="289"/>
    </row>
    <row r="4" spans="1:17" ht="30.6" x14ac:dyDescent="0.3">
      <c r="A4" s="284" t="s">
        <v>30</v>
      </c>
      <c r="B4" s="285" t="s">
        <v>6280</v>
      </c>
      <c r="C4" s="285" t="s">
        <v>75</v>
      </c>
      <c r="D4" s="285" t="s">
        <v>76</v>
      </c>
      <c r="E4" t="s">
        <v>77</v>
      </c>
      <c r="F4" t="s">
        <v>78</v>
      </c>
      <c r="G4" t="s">
        <v>79</v>
      </c>
      <c r="H4" s="287" t="s">
        <v>33</v>
      </c>
      <c r="I4" s="287" t="s">
        <v>8</v>
      </c>
      <c r="J4" s="287" t="s">
        <v>5</v>
      </c>
      <c r="K4" s="287" t="s">
        <v>69</v>
      </c>
      <c r="L4" s="287" t="s">
        <v>70</v>
      </c>
      <c r="M4" s="285" t="s">
        <v>71</v>
      </c>
      <c r="N4" s="285" t="s">
        <v>36</v>
      </c>
      <c r="O4" s="287" t="s">
        <v>72</v>
      </c>
      <c r="P4" t="s">
        <v>37</v>
      </c>
      <c r="Q4" s="286"/>
    </row>
    <row r="5" spans="1:17" ht="30.6" x14ac:dyDescent="0.3">
      <c r="A5" s="284" t="s">
        <v>30</v>
      </c>
      <c r="B5" s="288" t="s">
        <v>6280</v>
      </c>
      <c r="C5" s="288" t="s">
        <v>80</v>
      </c>
      <c r="D5" s="288" t="s">
        <v>81</v>
      </c>
      <c r="E5" t="s">
        <v>82</v>
      </c>
      <c r="F5" t="s">
        <v>4618</v>
      </c>
      <c r="G5" t="s">
        <v>4619</v>
      </c>
      <c r="H5" s="290" t="s">
        <v>33</v>
      </c>
      <c r="I5" s="290" t="s">
        <v>8</v>
      </c>
      <c r="J5" s="290" t="s">
        <v>5</v>
      </c>
      <c r="K5" s="290" t="s">
        <v>69</v>
      </c>
      <c r="L5" s="290" t="s">
        <v>70</v>
      </c>
      <c r="M5" s="288" t="s">
        <v>71</v>
      </c>
      <c r="N5" s="288" t="s">
        <v>36</v>
      </c>
      <c r="O5" s="290" t="s">
        <v>72</v>
      </c>
      <c r="P5" t="s">
        <v>37</v>
      </c>
      <c r="Q5" s="289"/>
    </row>
    <row r="6" spans="1:17" ht="30.6" x14ac:dyDescent="0.3">
      <c r="A6" s="284" t="s">
        <v>30</v>
      </c>
      <c r="B6" s="285" t="s">
        <v>6280</v>
      </c>
      <c r="C6" s="285" t="s">
        <v>83</v>
      </c>
      <c r="D6" s="285" t="s">
        <v>84</v>
      </c>
      <c r="E6" t="s">
        <v>85</v>
      </c>
      <c r="F6" t="s">
        <v>4620</v>
      </c>
      <c r="G6" t="s">
        <v>4621</v>
      </c>
      <c r="H6" s="287" t="s">
        <v>33</v>
      </c>
      <c r="I6" s="287" t="s">
        <v>8</v>
      </c>
      <c r="J6" s="287" t="s">
        <v>5</v>
      </c>
      <c r="K6" s="287" t="s">
        <v>69</v>
      </c>
      <c r="L6" s="287" t="s">
        <v>70</v>
      </c>
      <c r="M6" s="285" t="s">
        <v>71</v>
      </c>
      <c r="N6" s="285" t="s">
        <v>36</v>
      </c>
      <c r="O6" s="287" t="s">
        <v>72</v>
      </c>
      <c r="P6" t="s">
        <v>37</v>
      </c>
      <c r="Q6" s="286"/>
    </row>
    <row r="7" spans="1:17" ht="30.6" x14ac:dyDescent="0.3">
      <c r="A7" s="284" t="s">
        <v>30</v>
      </c>
      <c r="B7" s="288" t="s">
        <v>6280</v>
      </c>
      <c r="C7" s="288" t="s">
        <v>86</v>
      </c>
      <c r="D7" s="288" t="s">
        <v>87</v>
      </c>
      <c r="E7" t="s">
        <v>88</v>
      </c>
      <c r="F7" t="s">
        <v>89</v>
      </c>
      <c r="G7" t="s">
        <v>90</v>
      </c>
      <c r="H7" s="290" t="s">
        <v>33</v>
      </c>
      <c r="I7" s="290" t="s">
        <v>8</v>
      </c>
      <c r="J7" s="290" t="s">
        <v>5</v>
      </c>
      <c r="K7" s="290" t="s">
        <v>69</v>
      </c>
      <c r="L7" s="290" t="s">
        <v>70</v>
      </c>
      <c r="M7" s="288" t="s">
        <v>71</v>
      </c>
      <c r="N7" s="288" t="s">
        <v>36</v>
      </c>
      <c r="O7" s="290" t="s">
        <v>72</v>
      </c>
      <c r="P7" t="s">
        <v>37</v>
      </c>
      <c r="Q7" s="289"/>
    </row>
    <row r="8" spans="1:17" ht="30.6" x14ac:dyDescent="0.3">
      <c r="A8" s="284" t="s">
        <v>30</v>
      </c>
      <c r="B8" s="285" t="s">
        <v>4617</v>
      </c>
      <c r="C8" s="285" t="s">
        <v>91</v>
      </c>
      <c r="D8" s="285" t="s">
        <v>92</v>
      </c>
      <c r="E8" t="s">
        <v>93</v>
      </c>
      <c r="F8" t="s">
        <v>4622</v>
      </c>
      <c r="G8" t="s">
        <v>4623</v>
      </c>
      <c r="H8" s="287" t="s">
        <v>33</v>
      </c>
      <c r="I8" s="287" t="s">
        <v>8</v>
      </c>
      <c r="J8" s="287" t="s">
        <v>6</v>
      </c>
      <c r="K8" s="287" t="s">
        <v>69</v>
      </c>
      <c r="L8" s="287" t="s">
        <v>70</v>
      </c>
      <c r="M8" s="285" t="s">
        <v>71</v>
      </c>
      <c r="N8" s="285" t="s">
        <v>36</v>
      </c>
      <c r="O8" s="287" t="s">
        <v>72</v>
      </c>
      <c r="P8" t="s">
        <v>37</v>
      </c>
      <c r="Q8" s="286"/>
    </row>
    <row r="9" spans="1:17" ht="30.6" x14ac:dyDescent="0.3">
      <c r="A9" s="284" t="s">
        <v>30</v>
      </c>
      <c r="B9" s="288" t="s">
        <v>6280</v>
      </c>
      <c r="C9" s="288" t="s">
        <v>73</v>
      </c>
      <c r="D9" s="288" t="s">
        <v>74</v>
      </c>
      <c r="E9" t="s">
        <v>4624</v>
      </c>
      <c r="F9" t="s">
        <v>6281</v>
      </c>
      <c r="G9" t="s">
        <v>6282</v>
      </c>
      <c r="H9" s="290" t="s">
        <v>358</v>
      </c>
      <c r="I9" s="290" t="s">
        <v>8</v>
      </c>
      <c r="J9" s="290" t="s">
        <v>5</v>
      </c>
      <c r="K9" s="290" t="s">
        <v>69</v>
      </c>
      <c r="L9" s="290" t="s">
        <v>70</v>
      </c>
      <c r="M9" s="288" t="s">
        <v>71</v>
      </c>
      <c r="N9" s="288" t="s">
        <v>36</v>
      </c>
      <c r="O9" s="290" t="s">
        <v>72</v>
      </c>
      <c r="P9" t="s">
        <v>37</v>
      </c>
      <c r="Q9" s="289"/>
    </row>
    <row r="10" spans="1:17" ht="30.6" x14ac:dyDescent="0.3">
      <c r="A10" s="284" t="s">
        <v>30</v>
      </c>
      <c r="B10" s="288" t="s">
        <v>6280</v>
      </c>
      <c r="C10" s="288" t="s">
        <v>1367</v>
      </c>
      <c r="D10" s="288" t="s">
        <v>1368</v>
      </c>
      <c r="E10" t="s">
        <v>1369</v>
      </c>
      <c r="F10" t="s">
        <v>1370</v>
      </c>
      <c r="G10" t="s">
        <v>1371</v>
      </c>
      <c r="H10" s="290" t="s">
        <v>33</v>
      </c>
      <c r="I10" s="290" t="s">
        <v>8</v>
      </c>
      <c r="J10" s="290" t="s">
        <v>5</v>
      </c>
      <c r="K10" s="290" t="s">
        <v>69</v>
      </c>
      <c r="L10" s="290" t="s">
        <v>70</v>
      </c>
      <c r="M10" s="288" t="s">
        <v>71</v>
      </c>
      <c r="N10" s="288" t="s">
        <v>36</v>
      </c>
      <c r="O10" s="290" t="s">
        <v>13</v>
      </c>
      <c r="P10" t="s">
        <v>37</v>
      </c>
      <c r="Q10" s="289"/>
    </row>
    <row r="11" spans="1:17" ht="30.6" x14ac:dyDescent="0.3">
      <c r="A11" s="284" t="s">
        <v>30</v>
      </c>
      <c r="B11" s="285" t="s">
        <v>6280</v>
      </c>
      <c r="C11" s="285" t="s">
        <v>1372</v>
      </c>
      <c r="D11" s="285" t="s">
        <v>1373</v>
      </c>
      <c r="E11" t="s">
        <v>1374</v>
      </c>
      <c r="F11" t="s">
        <v>6354</v>
      </c>
      <c r="G11" t="s">
        <v>6355</v>
      </c>
      <c r="H11" s="287" t="s">
        <v>33</v>
      </c>
      <c r="I11" s="287" t="s">
        <v>8</v>
      </c>
      <c r="J11" s="287" t="s">
        <v>5</v>
      </c>
      <c r="K11" s="287" t="s">
        <v>69</v>
      </c>
      <c r="L11" s="287" t="s">
        <v>70</v>
      </c>
      <c r="M11" s="285" t="s">
        <v>71</v>
      </c>
      <c r="N11" s="285" t="s">
        <v>36</v>
      </c>
      <c r="O11" s="287" t="s">
        <v>13</v>
      </c>
      <c r="P11" t="s">
        <v>37</v>
      </c>
      <c r="Q11" s="286"/>
    </row>
    <row r="12" spans="1:17" ht="30.6" x14ac:dyDescent="0.3">
      <c r="A12" s="284" t="s">
        <v>30</v>
      </c>
      <c r="B12" s="288" t="s">
        <v>6280</v>
      </c>
      <c r="C12" s="288" t="s">
        <v>1375</v>
      </c>
      <c r="D12" s="288" t="s">
        <v>1376</v>
      </c>
      <c r="E12" t="s">
        <v>1377</v>
      </c>
      <c r="F12" t="s">
        <v>1378</v>
      </c>
      <c r="G12" t="s">
        <v>1379</v>
      </c>
      <c r="H12" s="290" t="s">
        <v>33</v>
      </c>
      <c r="I12" s="290" t="s">
        <v>8</v>
      </c>
      <c r="J12" s="290" t="s">
        <v>5</v>
      </c>
      <c r="K12" s="290" t="s">
        <v>69</v>
      </c>
      <c r="L12" s="290" t="s">
        <v>70</v>
      </c>
      <c r="M12" s="288" t="s">
        <v>71</v>
      </c>
      <c r="N12" s="288" t="s">
        <v>36</v>
      </c>
      <c r="O12" s="290" t="s">
        <v>13</v>
      </c>
      <c r="P12" t="s">
        <v>37</v>
      </c>
      <c r="Q12" s="289"/>
    </row>
    <row r="13" spans="1:17" ht="30.6" x14ac:dyDescent="0.3">
      <c r="A13" s="284" t="s">
        <v>30</v>
      </c>
      <c r="B13" s="285" t="s">
        <v>6280</v>
      </c>
      <c r="C13" s="285" t="s">
        <v>1380</v>
      </c>
      <c r="D13" s="285" t="s">
        <v>1381</v>
      </c>
      <c r="E13" t="s">
        <v>1382</v>
      </c>
      <c r="F13" t="s">
        <v>6356</v>
      </c>
      <c r="G13" t="s">
        <v>6357</v>
      </c>
      <c r="H13" s="287" t="s">
        <v>33</v>
      </c>
      <c r="I13" s="287" t="s">
        <v>8</v>
      </c>
      <c r="J13" s="287" t="s">
        <v>5</v>
      </c>
      <c r="K13" s="287" t="s">
        <v>69</v>
      </c>
      <c r="L13" s="287" t="s">
        <v>70</v>
      </c>
      <c r="M13" s="285" t="s">
        <v>71</v>
      </c>
      <c r="N13" s="285" t="s">
        <v>36</v>
      </c>
      <c r="O13" s="287" t="s">
        <v>13</v>
      </c>
      <c r="P13" t="s">
        <v>37</v>
      </c>
      <c r="Q13" s="286"/>
    </row>
    <row r="14" spans="1:17" ht="30.6" x14ac:dyDescent="0.3">
      <c r="A14" s="284" t="s">
        <v>30</v>
      </c>
      <c r="B14" s="288" t="s">
        <v>6280</v>
      </c>
      <c r="C14" s="288" t="s">
        <v>1384</v>
      </c>
      <c r="D14" s="288" t="s">
        <v>1385</v>
      </c>
      <c r="E14" t="s">
        <v>1386</v>
      </c>
      <c r="F14" t="s">
        <v>1387</v>
      </c>
      <c r="G14" t="s">
        <v>1388</v>
      </c>
      <c r="H14" s="290" t="s">
        <v>33</v>
      </c>
      <c r="I14" s="290" t="s">
        <v>8</v>
      </c>
      <c r="J14" s="290" t="s">
        <v>5</v>
      </c>
      <c r="K14" s="290" t="s">
        <v>69</v>
      </c>
      <c r="L14" s="290" t="s">
        <v>70</v>
      </c>
      <c r="M14" s="288" t="s">
        <v>71</v>
      </c>
      <c r="N14" s="288" t="s">
        <v>36</v>
      </c>
      <c r="O14" s="290" t="s">
        <v>13</v>
      </c>
      <c r="P14" t="s">
        <v>37</v>
      </c>
      <c r="Q14" s="289"/>
    </row>
    <row r="15" spans="1:17" ht="30.6" x14ac:dyDescent="0.3">
      <c r="A15" s="284" t="s">
        <v>30</v>
      </c>
      <c r="B15" s="285" t="s">
        <v>6280</v>
      </c>
      <c r="C15" s="285" t="s">
        <v>1389</v>
      </c>
      <c r="D15" s="285" t="s">
        <v>1390</v>
      </c>
      <c r="E15" t="s">
        <v>1391</v>
      </c>
      <c r="F15" t="s">
        <v>1392</v>
      </c>
      <c r="G15" t="s">
        <v>1379</v>
      </c>
      <c r="H15" s="287" t="s">
        <v>33</v>
      </c>
      <c r="I15" s="287" t="s">
        <v>8</v>
      </c>
      <c r="J15" s="287" t="s">
        <v>5</v>
      </c>
      <c r="K15" s="287" t="s">
        <v>69</v>
      </c>
      <c r="L15" s="287" t="s">
        <v>70</v>
      </c>
      <c r="M15" s="285" t="s">
        <v>71</v>
      </c>
      <c r="N15" s="285" t="s">
        <v>36</v>
      </c>
      <c r="O15" s="287" t="s">
        <v>14</v>
      </c>
      <c r="P15" t="s">
        <v>37</v>
      </c>
      <c r="Q15" s="286"/>
    </row>
    <row r="16" spans="1:17" ht="30.6" x14ac:dyDescent="0.3">
      <c r="A16" s="284" t="s">
        <v>30</v>
      </c>
      <c r="B16" s="288" t="s">
        <v>6280</v>
      </c>
      <c r="C16" s="288" t="s">
        <v>1393</v>
      </c>
      <c r="D16" s="288" t="s">
        <v>1394</v>
      </c>
      <c r="E16" t="s">
        <v>1395</v>
      </c>
      <c r="F16" t="s">
        <v>1396</v>
      </c>
      <c r="G16" t="s">
        <v>1397</v>
      </c>
      <c r="H16" s="290" t="s">
        <v>68</v>
      </c>
      <c r="I16" s="290" t="s">
        <v>8</v>
      </c>
      <c r="J16" s="290" t="s">
        <v>5</v>
      </c>
      <c r="K16" s="290" t="s">
        <v>69</v>
      </c>
      <c r="L16" s="290" t="s">
        <v>70</v>
      </c>
      <c r="M16" s="288" t="s">
        <v>71</v>
      </c>
      <c r="N16" s="288" t="s">
        <v>36</v>
      </c>
      <c r="O16" s="290" t="s">
        <v>7</v>
      </c>
      <c r="P16" t="s">
        <v>37</v>
      </c>
      <c r="Q16" s="289"/>
    </row>
    <row r="17" spans="1:17" ht="30.6" x14ac:dyDescent="0.3">
      <c r="A17" s="284" t="s">
        <v>30</v>
      </c>
      <c r="B17" s="288" t="s">
        <v>4700</v>
      </c>
      <c r="C17" s="288" t="s">
        <v>1466</v>
      </c>
      <c r="D17" s="288" t="s">
        <v>1467</v>
      </c>
      <c r="E17" t="s">
        <v>1468</v>
      </c>
      <c r="F17" t="s">
        <v>1469</v>
      </c>
      <c r="G17" t="s">
        <v>1470</v>
      </c>
      <c r="H17" s="290" t="s">
        <v>68</v>
      </c>
      <c r="I17" s="290" t="s">
        <v>8</v>
      </c>
      <c r="J17" s="290" t="s">
        <v>6</v>
      </c>
      <c r="K17" s="290" t="s">
        <v>69</v>
      </c>
      <c r="L17" s="290" t="s">
        <v>70</v>
      </c>
      <c r="M17" s="288" t="s">
        <v>1471</v>
      </c>
      <c r="N17" s="288" t="s">
        <v>36</v>
      </c>
      <c r="O17" s="290" t="s">
        <v>12</v>
      </c>
      <c r="P17" t="s">
        <v>37</v>
      </c>
      <c r="Q17" s="289"/>
    </row>
    <row r="18" spans="1:17" ht="30.6" x14ac:dyDescent="0.3">
      <c r="A18" s="284" t="s">
        <v>30</v>
      </c>
      <c r="B18" s="285" t="s">
        <v>6347</v>
      </c>
      <c r="C18" s="285"/>
      <c r="D18" s="285" t="s">
        <v>1188</v>
      </c>
      <c r="E18" t="s">
        <v>1189</v>
      </c>
      <c r="F18" t="s">
        <v>1190</v>
      </c>
      <c r="G18" t="s">
        <v>1191</v>
      </c>
      <c r="H18" s="287" t="s">
        <v>33</v>
      </c>
      <c r="I18" s="287" t="s">
        <v>4</v>
      </c>
      <c r="J18" s="287" t="s">
        <v>5</v>
      </c>
      <c r="K18" s="287" t="s">
        <v>69</v>
      </c>
      <c r="L18" s="287" t="s">
        <v>1192</v>
      </c>
      <c r="M18" s="285" t="s">
        <v>5666</v>
      </c>
      <c r="N18" s="285" t="s">
        <v>36</v>
      </c>
      <c r="O18" s="287" t="s">
        <v>13</v>
      </c>
      <c r="P18" t="s">
        <v>37</v>
      </c>
      <c r="Q18" s="286"/>
    </row>
    <row r="19" spans="1:17" ht="30.6" x14ac:dyDescent="0.3">
      <c r="A19" s="284" t="s">
        <v>30</v>
      </c>
      <c r="B19" s="288" t="s">
        <v>5714</v>
      </c>
      <c r="C19" s="288"/>
      <c r="D19" s="288" t="s">
        <v>1345</v>
      </c>
      <c r="E19" t="s">
        <v>1346</v>
      </c>
      <c r="F19" t="s">
        <v>1347</v>
      </c>
      <c r="G19" t="s">
        <v>1348</v>
      </c>
      <c r="H19" s="290" t="s">
        <v>33</v>
      </c>
      <c r="I19" s="290" t="s">
        <v>4</v>
      </c>
      <c r="J19" s="290" t="s">
        <v>5</v>
      </c>
      <c r="K19" s="290" t="s">
        <v>69</v>
      </c>
      <c r="L19" s="290" t="s">
        <v>1192</v>
      </c>
      <c r="M19" s="288" t="s">
        <v>5666</v>
      </c>
      <c r="N19" s="288" t="s">
        <v>36</v>
      </c>
      <c r="O19" s="290" t="s">
        <v>13</v>
      </c>
      <c r="P19" t="s">
        <v>37</v>
      </c>
      <c r="Q19" s="289"/>
    </row>
    <row r="20" spans="1:17" ht="30.6" x14ac:dyDescent="0.3">
      <c r="A20" s="284" t="s">
        <v>30</v>
      </c>
      <c r="B20" s="285" t="s">
        <v>5209</v>
      </c>
      <c r="C20" s="285" t="s">
        <v>2074</v>
      </c>
      <c r="D20" s="285" t="s">
        <v>2075</v>
      </c>
      <c r="E20" t="s">
        <v>2076</v>
      </c>
      <c r="F20" t="s">
        <v>2077</v>
      </c>
      <c r="G20" t="s">
        <v>2078</v>
      </c>
      <c r="H20" s="287" t="s">
        <v>33</v>
      </c>
      <c r="I20" s="287" t="s">
        <v>8</v>
      </c>
      <c r="J20" s="287" t="s">
        <v>6</v>
      </c>
      <c r="K20" s="287" t="s">
        <v>69</v>
      </c>
      <c r="L20" s="287" t="s">
        <v>1192</v>
      </c>
      <c r="M20" s="285" t="s">
        <v>5666</v>
      </c>
      <c r="N20" s="285" t="s">
        <v>36</v>
      </c>
      <c r="O20" s="287" t="s">
        <v>2079</v>
      </c>
      <c r="P20" t="s">
        <v>37</v>
      </c>
      <c r="Q20" s="286"/>
    </row>
    <row r="21" spans="1:17" ht="30.6" x14ac:dyDescent="0.3">
      <c r="A21" s="284" t="s">
        <v>30</v>
      </c>
      <c r="B21" s="288" t="s">
        <v>5209</v>
      </c>
      <c r="C21" s="288" t="s">
        <v>2080</v>
      </c>
      <c r="D21" s="288" t="s">
        <v>2081</v>
      </c>
      <c r="E21" t="s">
        <v>2082</v>
      </c>
      <c r="F21" t="s">
        <v>2083</v>
      </c>
      <c r="G21" t="s">
        <v>2084</v>
      </c>
      <c r="H21" s="290" t="s">
        <v>33</v>
      </c>
      <c r="I21" s="290" t="s">
        <v>8</v>
      </c>
      <c r="J21" s="290" t="s">
        <v>6</v>
      </c>
      <c r="K21" s="290" t="s">
        <v>69</v>
      </c>
      <c r="L21" s="290" t="s">
        <v>1192</v>
      </c>
      <c r="M21" s="288" t="s">
        <v>5666</v>
      </c>
      <c r="N21" s="288" t="s">
        <v>36</v>
      </c>
      <c r="O21" s="290" t="s">
        <v>2079</v>
      </c>
      <c r="P21" t="s">
        <v>37</v>
      </c>
      <c r="Q21" s="289"/>
    </row>
    <row r="22" spans="1:17" ht="30.6" x14ac:dyDescent="0.3">
      <c r="A22" s="284" t="s">
        <v>30</v>
      </c>
      <c r="B22" s="285" t="s">
        <v>5209</v>
      </c>
      <c r="C22" s="285" t="s">
        <v>2085</v>
      </c>
      <c r="D22" s="285" t="s">
        <v>2086</v>
      </c>
      <c r="E22" t="s">
        <v>2087</v>
      </c>
      <c r="F22" t="s">
        <v>2088</v>
      </c>
      <c r="G22" t="s">
        <v>2089</v>
      </c>
      <c r="H22" s="287" t="s">
        <v>33</v>
      </c>
      <c r="I22" s="287" t="s">
        <v>8</v>
      </c>
      <c r="J22" s="287" t="s">
        <v>6</v>
      </c>
      <c r="K22" s="287" t="s">
        <v>69</v>
      </c>
      <c r="L22" s="287" t="s">
        <v>1192</v>
      </c>
      <c r="M22" s="285" t="s">
        <v>5666</v>
      </c>
      <c r="N22" s="285" t="s">
        <v>36</v>
      </c>
      <c r="O22" s="287" t="s">
        <v>2079</v>
      </c>
      <c r="P22" t="s">
        <v>37</v>
      </c>
      <c r="Q22" s="286"/>
    </row>
    <row r="23" spans="1:17" ht="30.6" x14ac:dyDescent="0.3">
      <c r="A23" s="284" t="s">
        <v>30</v>
      </c>
      <c r="B23" s="288" t="s">
        <v>5210</v>
      </c>
      <c r="C23" s="288" t="s">
        <v>2090</v>
      </c>
      <c r="D23" s="288" t="s">
        <v>2091</v>
      </c>
      <c r="E23" t="s">
        <v>2092</v>
      </c>
      <c r="F23" t="s">
        <v>2093</v>
      </c>
      <c r="G23" t="s">
        <v>2094</v>
      </c>
      <c r="H23" s="290" t="s">
        <v>33</v>
      </c>
      <c r="I23" s="290" t="s">
        <v>8</v>
      </c>
      <c r="J23" s="290" t="s">
        <v>6</v>
      </c>
      <c r="K23" s="290" t="s">
        <v>69</v>
      </c>
      <c r="L23" s="290" t="s">
        <v>1192</v>
      </c>
      <c r="M23" s="288" t="s">
        <v>5666</v>
      </c>
      <c r="N23" s="288" t="s">
        <v>36</v>
      </c>
      <c r="O23" s="290" t="s">
        <v>2079</v>
      </c>
      <c r="P23" t="s">
        <v>37</v>
      </c>
      <c r="Q23" s="289"/>
    </row>
    <row r="24" spans="1:17" ht="30.6" x14ac:dyDescent="0.3">
      <c r="A24" s="284" t="s">
        <v>30</v>
      </c>
      <c r="B24" s="285" t="s">
        <v>5209</v>
      </c>
      <c r="C24" s="285" t="s">
        <v>2095</v>
      </c>
      <c r="D24" s="285" t="s">
        <v>2096</v>
      </c>
      <c r="E24" t="s">
        <v>2097</v>
      </c>
      <c r="F24" t="s">
        <v>2098</v>
      </c>
      <c r="G24" t="s">
        <v>2099</v>
      </c>
      <c r="H24" s="287" t="s">
        <v>33</v>
      </c>
      <c r="I24" s="287" t="s">
        <v>8</v>
      </c>
      <c r="J24" s="287" t="s">
        <v>6</v>
      </c>
      <c r="K24" s="287" t="s">
        <v>69</v>
      </c>
      <c r="L24" s="287" t="s">
        <v>1192</v>
      </c>
      <c r="M24" s="285" t="s">
        <v>5666</v>
      </c>
      <c r="N24" s="285" t="s">
        <v>36</v>
      </c>
      <c r="O24" s="287" t="s">
        <v>2079</v>
      </c>
      <c r="P24" t="s">
        <v>37</v>
      </c>
      <c r="Q24" s="286"/>
    </row>
    <row r="25" spans="1:17" ht="30.6" x14ac:dyDescent="0.3">
      <c r="A25" s="284" t="s">
        <v>30</v>
      </c>
      <c r="B25" s="288" t="s">
        <v>5209</v>
      </c>
      <c r="C25" s="288" t="s">
        <v>2100</v>
      </c>
      <c r="D25" s="288" t="s">
        <v>2101</v>
      </c>
      <c r="E25" t="s">
        <v>2102</v>
      </c>
      <c r="F25" t="s">
        <v>2103</v>
      </c>
      <c r="G25" t="s">
        <v>2104</v>
      </c>
      <c r="H25" s="290" t="s">
        <v>33</v>
      </c>
      <c r="I25" s="290" t="s">
        <v>8</v>
      </c>
      <c r="J25" s="290" t="s">
        <v>6</v>
      </c>
      <c r="K25" s="290" t="s">
        <v>69</v>
      </c>
      <c r="L25" s="290" t="s">
        <v>1192</v>
      </c>
      <c r="M25" s="288" t="s">
        <v>5666</v>
      </c>
      <c r="N25" s="288" t="s">
        <v>36</v>
      </c>
      <c r="O25" s="290" t="s">
        <v>2079</v>
      </c>
      <c r="P25" t="s">
        <v>37</v>
      </c>
      <c r="Q25" s="289"/>
    </row>
    <row r="26" spans="1:17" ht="30.6" x14ac:dyDescent="0.3">
      <c r="A26" s="284" t="s">
        <v>30</v>
      </c>
      <c r="B26" s="285" t="s">
        <v>5209</v>
      </c>
      <c r="C26" s="285" t="s">
        <v>2105</v>
      </c>
      <c r="D26" s="285" t="s">
        <v>2106</v>
      </c>
      <c r="E26" t="s">
        <v>2107</v>
      </c>
      <c r="F26" t="s">
        <v>2108</v>
      </c>
      <c r="G26" t="s">
        <v>2109</v>
      </c>
      <c r="H26" s="287" t="s">
        <v>33</v>
      </c>
      <c r="I26" s="287" t="s">
        <v>8</v>
      </c>
      <c r="J26" s="287" t="s">
        <v>6</v>
      </c>
      <c r="K26" s="287" t="s">
        <v>69</v>
      </c>
      <c r="L26" s="287" t="s">
        <v>1192</v>
      </c>
      <c r="M26" s="285" t="s">
        <v>5666</v>
      </c>
      <c r="N26" s="285" t="s">
        <v>36</v>
      </c>
      <c r="O26" s="287" t="s">
        <v>13</v>
      </c>
      <c r="P26" t="s">
        <v>37</v>
      </c>
      <c r="Q26" s="286"/>
    </row>
    <row r="27" spans="1:17" ht="30.6" x14ac:dyDescent="0.3">
      <c r="A27" s="284" t="s">
        <v>30</v>
      </c>
      <c r="B27" s="288" t="s">
        <v>5209</v>
      </c>
      <c r="C27" s="288" t="s">
        <v>2110</v>
      </c>
      <c r="D27" s="288" t="s">
        <v>2111</v>
      </c>
      <c r="E27" t="s">
        <v>2112</v>
      </c>
      <c r="F27" t="s">
        <v>2113</v>
      </c>
      <c r="G27" t="s">
        <v>2114</v>
      </c>
      <c r="H27" s="290" t="s">
        <v>33</v>
      </c>
      <c r="I27" s="290" t="s">
        <v>8</v>
      </c>
      <c r="J27" s="290" t="s">
        <v>6</v>
      </c>
      <c r="K27" s="290" t="s">
        <v>69</v>
      </c>
      <c r="L27" s="290" t="s">
        <v>1192</v>
      </c>
      <c r="M27" s="288" t="s">
        <v>5666</v>
      </c>
      <c r="N27" s="288"/>
      <c r="O27" s="290" t="s">
        <v>2079</v>
      </c>
      <c r="P27" t="s">
        <v>37</v>
      </c>
      <c r="Q27" s="289"/>
    </row>
    <row r="28" spans="1:17" ht="30.6" x14ac:dyDescent="0.3">
      <c r="A28" s="284" t="s">
        <v>30</v>
      </c>
      <c r="B28" s="285" t="s">
        <v>5209</v>
      </c>
      <c r="C28" s="285" t="s">
        <v>2115</v>
      </c>
      <c r="D28" s="285" t="s">
        <v>2116</v>
      </c>
      <c r="E28" t="s">
        <v>2117</v>
      </c>
      <c r="F28" t="s">
        <v>2118</v>
      </c>
      <c r="G28" t="s">
        <v>2119</v>
      </c>
      <c r="H28" s="287" t="s">
        <v>33</v>
      </c>
      <c r="I28" s="287" t="s">
        <v>8</v>
      </c>
      <c r="J28" s="287" t="s">
        <v>6</v>
      </c>
      <c r="K28" s="287" t="s">
        <v>69</v>
      </c>
      <c r="L28" s="287" t="s">
        <v>1192</v>
      </c>
      <c r="M28" s="285" t="s">
        <v>5666</v>
      </c>
      <c r="N28" s="285" t="s">
        <v>36</v>
      </c>
      <c r="O28" s="287" t="s">
        <v>2079</v>
      </c>
      <c r="P28" t="s">
        <v>37</v>
      </c>
      <c r="Q28" s="286"/>
    </row>
    <row r="29" spans="1:17" ht="30.6" x14ac:dyDescent="0.3">
      <c r="A29" s="284" t="s">
        <v>30</v>
      </c>
      <c r="B29" s="288" t="s">
        <v>5209</v>
      </c>
      <c r="C29" s="288" t="s">
        <v>2120</v>
      </c>
      <c r="D29" s="288" t="s">
        <v>2121</v>
      </c>
      <c r="E29" t="s">
        <v>2122</v>
      </c>
      <c r="F29" t="s">
        <v>2123</v>
      </c>
      <c r="G29" t="s">
        <v>2124</v>
      </c>
      <c r="H29" s="290" t="s">
        <v>33</v>
      </c>
      <c r="I29" s="290" t="s">
        <v>8</v>
      </c>
      <c r="J29" s="290" t="s">
        <v>6</v>
      </c>
      <c r="K29" s="290" t="s">
        <v>69</v>
      </c>
      <c r="L29" s="290" t="s">
        <v>1192</v>
      </c>
      <c r="M29" s="288" t="s">
        <v>5666</v>
      </c>
      <c r="N29" s="288"/>
      <c r="O29" s="290" t="s">
        <v>2079</v>
      </c>
      <c r="P29" t="s">
        <v>37</v>
      </c>
      <c r="Q29" s="289"/>
    </row>
    <row r="30" spans="1:17" ht="30.6" x14ac:dyDescent="0.3">
      <c r="A30" s="284" t="s">
        <v>30</v>
      </c>
      <c r="B30" s="285" t="s">
        <v>5209</v>
      </c>
      <c r="C30" s="285" t="s">
        <v>2125</v>
      </c>
      <c r="D30" s="285" t="s">
        <v>2126</v>
      </c>
      <c r="E30" t="s">
        <v>2127</v>
      </c>
      <c r="F30" t="s">
        <v>2128</v>
      </c>
      <c r="G30" t="s">
        <v>2129</v>
      </c>
      <c r="H30" s="287" t="s">
        <v>33</v>
      </c>
      <c r="I30" s="287" t="s">
        <v>8</v>
      </c>
      <c r="J30" s="287" t="s">
        <v>6</v>
      </c>
      <c r="K30" s="287" t="s">
        <v>69</v>
      </c>
      <c r="L30" s="287" t="s">
        <v>1192</v>
      </c>
      <c r="M30" s="285" t="s">
        <v>5666</v>
      </c>
      <c r="N30" s="285" t="s">
        <v>36</v>
      </c>
      <c r="O30" s="287" t="s">
        <v>2079</v>
      </c>
      <c r="P30" t="s">
        <v>37</v>
      </c>
      <c r="Q30" s="286"/>
    </row>
    <row r="31" spans="1:17" ht="30.6" x14ac:dyDescent="0.3">
      <c r="A31" s="284" t="s">
        <v>30</v>
      </c>
      <c r="B31" s="285" t="s">
        <v>5236</v>
      </c>
      <c r="C31" s="285" t="s">
        <v>2515</v>
      </c>
      <c r="D31" s="285" t="s">
        <v>2516</v>
      </c>
      <c r="E31" t="s">
        <v>2517</v>
      </c>
      <c r="F31" t="s">
        <v>2518</v>
      </c>
      <c r="G31" t="s">
        <v>2519</v>
      </c>
      <c r="H31" s="287" t="s">
        <v>33</v>
      </c>
      <c r="I31" s="287" t="s">
        <v>8</v>
      </c>
      <c r="J31" s="287" t="s">
        <v>6</v>
      </c>
      <c r="K31" s="287" t="s">
        <v>69</v>
      </c>
      <c r="L31" s="287" t="s">
        <v>1192</v>
      </c>
      <c r="M31" s="285" t="s">
        <v>5666</v>
      </c>
      <c r="N31" s="285" t="s">
        <v>36</v>
      </c>
      <c r="O31" s="287" t="s">
        <v>144</v>
      </c>
      <c r="P31" t="s">
        <v>37</v>
      </c>
      <c r="Q31" s="286"/>
    </row>
    <row r="32" spans="1:17" ht="30.6" x14ac:dyDescent="0.3">
      <c r="A32" s="284" t="s">
        <v>30</v>
      </c>
      <c r="B32" s="288" t="s">
        <v>5209</v>
      </c>
      <c r="C32" s="288" t="s">
        <v>2520</v>
      </c>
      <c r="D32" s="288" t="s">
        <v>2521</v>
      </c>
      <c r="E32" t="s">
        <v>2522</v>
      </c>
      <c r="F32" t="s">
        <v>2523</v>
      </c>
      <c r="G32" t="s">
        <v>2524</v>
      </c>
      <c r="H32" s="290" t="s">
        <v>33</v>
      </c>
      <c r="I32" s="290" t="s">
        <v>8</v>
      </c>
      <c r="J32" s="290" t="s">
        <v>6</v>
      </c>
      <c r="K32" s="290" t="s">
        <v>69</v>
      </c>
      <c r="L32" s="290" t="s">
        <v>1192</v>
      </c>
      <c r="M32" s="288" t="s">
        <v>5666</v>
      </c>
      <c r="N32" s="288" t="s">
        <v>36</v>
      </c>
      <c r="O32" s="290" t="s">
        <v>144</v>
      </c>
      <c r="P32" t="s">
        <v>37</v>
      </c>
      <c r="Q32" s="289"/>
    </row>
    <row r="33" spans="1:17" ht="30.6" x14ac:dyDescent="0.3">
      <c r="A33" s="284" t="s">
        <v>30</v>
      </c>
      <c r="B33" s="285" t="s">
        <v>5236</v>
      </c>
      <c r="C33" s="285" t="s">
        <v>2525</v>
      </c>
      <c r="D33" s="285" t="s">
        <v>2526</v>
      </c>
      <c r="E33" t="s">
        <v>2527</v>
      </c>
      <c r="F33" t="s">
        <v>2528</v>
      </c>
      <c r="G33" t="s">
        <v>2529</v>
      </c>
      <c r="H33" s="287" t="s">
        <v>33</v>
      </c>
      <c r="I33" s="287" t="s">
        <v>8</v>
      </c>
      <c r="J33" s="287" t="s">
        <v>6</v>
      </c>
      <c r="K33" s="287" t="s">
        <v>69</v>
      </c>
      <c r="L33" s="287" t="s">
        <v>1192</v>
      </c>
      <c r="M33" s="285" t="s">
        <v>5666</v>
      </c>
      <c r="N33" s="285" t="s">
        <v>36</v>
      </c>
      <c r="O33" s="287" t="s">
        <v>144</v>
      </c>
      <c r="P33" t="s">
        <v>37</v>
      </c>
      <c r="Q33" s="286"/>
    </row>
    <row r="34" spans="1:17" ht="30.6" x14ac:dyDescent="0.3">
      <c r="A34" s="284" t="s">
        <v>30</v>
      </c>
      <c r="B34" s="288" t="s">
        <v>5237</v>
      </c>
      <c r="C34" s="288" t="s">
        <v>2530</v>
      </c>
      <c r="D34" s="288" t="s">
        <v>2531</v>
      </c>
      <c r="E34" t="s">
        <v>2532</v>
      </c>
      <c r="F34" t="s">
        <v>2533</v>
      </c>
      <c r="G34" t="s">
        <v>2534</v>
      </c>
      <c r="H34" s="290" t="s">
        <v>33</v>
      </c>
      <c r="I34" s="290" t="s">
        <v>8</v>
      </c>
      <c r="J34" s="290" t="s">
        <v>6</v>
      </c>
      <c r="K34" s="290" t="s">
        <v>69</v>
      </c>
      <c r="L34" s="290" t="s">
        <v>1192</v>
      </c>
      <c r="M34" s="288" t="s">
        <v>5666</v>
      </c>
      <c r="N34" s="288" t="s">
        <v>36</v>
      </c>
      <c r="O34" s="290" t="s">
        <v>144</v>
      </c>
      <c r="P34" t="s">
        <v>37</v>
      </c>
      <c r="Q34" s="289"/>
    </row>
    <row r="35" spans="1:17" ht="30.6" x14ac:dyDescent="0.3">
      <c r="A35" s="284" t="s">
        <v>30</v>
      </c>
      <c r="B35" s="285" t="s">
        <v>5237</v>
      </c>
      <c r="C35" s="285" t="s">
        <v>2535</v>
      </c>
      <c r="D35" s="285" t="s">
        <v>2536</v>
      </c>
      <c r="E35" t="s">
        <v>2537</v>
      </c>
      <c r="F35" t="s">
        <v>2538</v>
      </c>
      <c r="G35" t="s">
        <v>2539</v>
      </c>
      <c r="H35" s="287" t="s">
        <v>33</v>
      </c>
      <c r="I35" s="287" t="s">
        <v>8</v>
      </c>
      <c r="J35" s="287" t="s">
        <v>6</v>
      </c>
      <c r="K35" s="287" t="s">
        <v>69</v>
      </c>
      <c r="L35" s="287" t="s">
        <v>1192</v>
      </c>
      <c r="M35" s="285" t="s">
        <v>5666</v>
      </c>
      <c r="N35" s="285" t="s">
        <v>36</v>
      </c>
      <c r="O35" s="287" t="s">
        <v>144</v>
      </c>
      <c r="P35" t="s">
        <v>37</v>
      </c>
      <c r="Q35" s="286"/>
    </row>
    <row r="36" spans="1:17" ht="30.6" x14ac:dyDescent="0.3">
      <c r="A36" s="284" t="s">
        <v>30</v>
      </c>
      <c r="B36" s="288" t="s">
        <v>5237</v>
      </c>
      <c r="C36" s="288" t="s">
        <v>2540</v>
      </c>
      <c r="D36" s="288" t="s">
        <v>2541</v>
      </c>
      <c r="E36" t="s">
        <v>2542</v>
      </c>
      <c r="F36" t="s">
        <v>2543</v>
      </c>
      <c r="G36" t="s">
        <v>2544</v>
      </c>
      <c r="H36" s="290" t="s">
        <v>33</v>
      </c>
      <c r="I36" s="290" t="s">
        <v>8</v>
      </c>
      <c r="J36" s="290" t="s">
        <v>6</v>
      </c>
      <c r="K36" s="290" t="s">
        <v>69</v>
      </c>
      <c r="L36" s="290" t="s">
        <v>1192</v>
      </c>
      <c r="M36" s="288" t="s">
        <v>5666</v>
      </c>
      <c r="N36" s="288" t="s">
        <v>36</v>
      </c>
      <c r="O36" s="290" t="s">
        <v>144</v>
      </c>
      <c r="P36" t="s">
        <v>37</v>
      </c>
      <c r="Q36" s="289"/>
    </row>
    <row r="37" spans="1:17" ht="30.6" x14ac:dyDescent="0.3">
      <c r="A37" s="284" t="s">
        <v>30</v>
      </c>
      <c r="B37" s="285" t="s">
        <v>5237</v>
      </c>
      <c r="C37" s="285" t="s">
        <v>2545</v>
      </c>
      <c r="D37" s="285" t="s">
        <v>2546</v>
      </c>
      <c r="E37" t="s">
        <v>2547</v>
      </c>
      <c r="F37" t="s">
        <v>227</v>
      </c>
      <c r="G37" t="s">
        <v>2548</v>
      </c>
      <c r="H37" s="287" t="s">
        <v>33</v>
      </c>
      <c r="I37" s="287" t="s">
        <v>8</v>
      </c>
      <c r="J37" s="287" t="s">
        <v>6</v>
      </c>
      <c r="K37" s="287" t="s">
        <v>69</v>
      </c>
      <c r="L37" s="287" t="s">
        <v>1192</v>
      </c>
      <c r="M37" s="285" t="s">
        <v>5666</v>
      </c>
      <c r="N37" s="285" t="s">
        <v>36</v>
      </c>
      <c r="O37" s="287" t="s">
        <v>144</v>
      </c>
      <c r="P37" t="s">
        <v>37</v>
      </c>
      <c r="Q37" s="286"/>
    </row>
    <row r="38" spans="1:17" ht="30.6" x14ac:dyDescent="0.3">
      <c r="A38" s="284" t="s">
        <v>30</v>
      </c>
      <c r="B38" s="288" t="s">
        <v>5237</v>
      </c>
      <c r="C38" s="288" t="s">
        <v>2549</v>
      </c>
      <c r="D38" s="288" t="s">
        <v>2550</v>
      </c>
      <c r="E38" t="s">
        <v>2551</v>
      </c>
      <c r="F38" t="s">
        <v>2552</v>
      </c>
      <c r="G38" t="s">
        <v>2553</v>
      </c>
      <c r="H38" s="290" t="s">
        <v>33</v>
      </c>
      <c r="I38" s="290" t="s">
        <v>8</v>
      </c>
      <c r="J38" s="290" t="s">
        <v>6</v>
      </c>
      <c r="K38" s="290" t="s">
        <v>69</v>
      </c>
      <c r="L38" s="290" t="s">
        <v>1192</v>
      </c>
      <c r="M38" s="288" t="s">
        <v>5666</v>
      </c>
      <c r="N38" s="288" t="s">
        <v>36</v>
      </c>
      <c r="O38" s="290" t="s">
        <v>144</v>
      </c>
      <c r="P38" t="s">
        <v>37</v>
      </c>
      <c r="Q38" s="289"/>
    </row>
    <row r="39" spans="1:17" ht="30.6" x14ac:dyDescent="0.3">
      <c r="A39" s="284" t="s">
        <v>30</v>
      </c>
      <c r="B39" s="285" t="s">
        <v>5237</v>
      </c>
      <c r="C39" s="285" t="s">
        <v>2554</v>
      </c>
      <c r="D39" s="285" t="s">
        <v>2555</v>
      </c>
      <c r="E39" t="s">
        <v>2556</v>
      </c>
      <c r="F39" t="s">
        <v>2557</v>
      </c>
      <c r="G39" t="s">
        <v>2558</v>
      </c>
      <c r="H39" s="287" t="s">
        <v>33</v>
      </c>
      <c r="I39" s="287" t="s">
        <v>8</v>
      </c>
      <c r="J39" s="287" t="s">
        <v>6</v>
      </c>
      <c r="K39" s="287" t="s">
        <v>69</v>
      </c>
      <c r="L39" s="287" t="s">
        <v>1192</v>
      </c>
      <c r="M39" s="285" t="s">
        <v>5666</v>
      </c>
      <c r="N39" s="285" t="s">
        <v>36</v>
      </c>
      <c r="O39" s="287" t="s">
        <v>144</v>
      </c>
      <c r="P39" t="s">
        <v>37</v>
      </c>
      <c r="Q39" s="286"/>
    </row>
    <row r="40" spans="1:17" ht="30.6" x14ac:dyDescent="0.3">
      <c r="A40" s="284" t="s">
        <v>30</v>
      </c>
      <c r="B40" s="288" t="s">
        <v>5237</v>
      </c>
      <c r="C40" s="288" t="s">
        <v>2559</v>
      </c>
      <c r="D40" s="288" t="s">
        <v>2560</v>
      </c>
      <c r="E40" t="s">
        <v>2561</v>
      </c>
      <c r="F40" t="s">
        <v>2562</v>
      </c>
      <c r="G40" t="s">
        <v>2563</v>
      </c>
      <c r="H40" s="290" t="s">
        <v>33</v>
      </c>
      <c r="I40" s="290" t="s">
        <v>8</v>
      </c>
      <c r="J40" s="290" t="s">
        <v>6</v>
      </c>
      <c r="K40" s="290" t="s">
        <v>69</v>
      </c>
      <c r="L40" s="290" t="s">
        <v>1192</v>
      </c>
      <c r="M40" s="288" t="s">
        <v>5666</v>
      </c>
      <c r="N40" s="288" t="s">
        <v>36</v>
      </c>
      <c r="O40" s="290" t="s">
        <v>13</v>
      </c>
      <c r="P40" t="s">
        <v>37</v>
      </c>
      <c r="Q40" s="289"/>
    </row>
    <row r="41" spans="1:17" ht="30.6" x14ac:dyDescent="0.3">
      <c r="A41" s="284" t="s">
        <v>30</v>
      </c>
      <c r="B41" s="285" t="s">
        <v>5236</v>
      </c>
      <c r="C41" s="285"/>
      <c r="D41" s="285" t="s">
        <v>2564</v>
      </c>
      <c r="E41" t="s">
        <v>2565</v>
      </c>
      <c r="F41" t="s">
        <v>2566</v>
      </c>
      <c r="G41" t="s">
        <v>2567</v>
      </c>
      <c r="H41" s="287" t="s">
        <v>33</v>
      </c>
      <c r="I41" s="287" t="s">
        <v>4</v>
      </c>
      <c r="J41" s="287" t="s">
        <v>6</v>
      </c>
      <c r="K41" s="287" t="s">
        <v>69</v>
      </c>
      <c r="L41" s="287" t="s">
        <v>1192</v>
      </c>
      <c r="M41" s="285" t="s">
        <v>5666</v>
      </c>
      <c r="N41" s="285" t="s">
        <v>36</v>
      </c>
      <c r="O41" s="287" t="s">
        <v>13</v>
      </c>
      <c r="P41" t="s">
        <v>37</v>
      </c>
      <c r="Q41" s="286"/>
    </row>
    <row r="42" spans="1:17" ht="30.6" x14ac:dyDescent="0.3">
      <c r="A42" s="284" t="s">
        <v>30</v>
      </c>
      <c r="B42" s="288" t="s">
        <v>5236</v>
      </c>
      <c r="C42" s="288"/>
      <c r="D42" s="288" t="s">
        <v>2568</v>
      </c>
      <c r="E42" t="s">
        <v>2569</v>
      </c>
      <c r="F42" t="s">
        <v>2570</v>
      </c>
      <c r="G42" t="s">
        <v>2571</v>
      </c>
      <c r="H42" s="290" t="s">
        <v>33</v>
      </c>
      <c r="I42" s="290" t="s">
        <v>4</v>
      </c>
      <c r="J42" s="290" t="s">
        <v>5</v>
      </c>
      <c r="K42" s="290" t="s">
        <v>69</v>
      </c>
      <c r="L42" s="290" t="s">
        <v>1192</v>
      </c>
      <c r="M42" s="288" t="s">
        <v>5666</v>
      </c>
      <c r="N42" s="288" t="s">
        <v>36</v>
      </c>
      <c r="O42" s="290" t="s">
        <v>13</v>
      </c>
      <c r="P42" t="s">
        <v>37</v>
      </c>
      <c r="Q42" s="289"/>
    </row>
    <row r="43" spans="1:17" ht="30.6" x14ac:dyDescent="0.3">
      <c r="A43" s="284" t="s">
        <v>30</v>
      </c>
      <c r="B43" s="285" t="s">
        <v>5236</v>
      </c>
      <c r="C43" s="285"/>
      <c r="D43" s="285" t="s">
        <v>2572</v>
      </c>
      <c r="E43" t="s">
        <v>2573</v>
      </c>
      <c r="F43" t="s">
        <v>2574</v>
      </c>
      <c r="G43" t="s">
        <v>2575</v>
      </c>
      <c r="H43" s="287" t="s">
        <v>33</v>
      </c>
      <c r="I43" s="287" t="s">
        <v>4</v>
      </c>
      <c r="J43" s="287" t="s">
        <v>6</v>
      </c>
      <c r="K43" s="287" t="s">
        <v>69</v>
      </c>
      <c r="L43" s="287" t="s">
        <v>1192</v>
      </c>
      <c r="M43" s="285" t="s">
        <v>5666</v>
      </c>
      <c r="N43" s="285" t="s">
        <v>36</v>
      </c>
      <c r="O43" s="287" t="s">
        <v>13</v>
      </c>
      <c r="P43" t="s">
        <v>37</v>
      </c>
      <c r="Q43" s="286"/>
    </row>
    <row r="44" spans="1:17" ht="30.6" x14ac:dyDescent="0.3">
      <c r="A44" s="284" t="s">
        <v>30</v>
      </c>
      <c r="B44" s="288" t="s">
        <v>5236</v>
      </c>
      <c r="C44" s="288"/>
      <c r="D44" s="288" t="s">
        <v>2576</v>
      </c>
      <c r="E44" t="s">
        <v>2577</v>
      </c>
      <c r="F44" t="s">
        <v>2578</v>
      </c>
      <c r="G44" t="s">
        <v>2579</v>
      </c>
      <c r="H44" s="290" t="s">
        <v>33</v>
      </c>
      <c r="I44" s="290" t="s">
        <v>4</v>
      </c>
      <c r="J44" s="290" t="s">
        <v>5</v>
      </c>
      <c r="K44" s="290" t="s">
        <v>69</v>
      </c>
      <c r="L44" s="290" t="s">
        <v>1192</v>
      </c>
      <c r="M44" s="288" t="s">
        <v>5666</v>
      </c>
      <c r="N44" s="288" t="s">
        <v>36</v>
      </c>
      <c r="O44" s="290" t="s">
        <v>13</v>
      </c>
      <c r="P44" t="s">
        <v>37</v>
      </c>
      <c r="Q44" s="289"/>
    </row>
    <row r="45" spans="1:17" ht="30.6" x14ac:dyDescent="0.3">
      <c r="A45" s="284" t="s">
        <v>30</v>
      </c>
      <c r="B45" s="285" t="s">
        <v>5236</v>
      </c>
      <c r="C45" s="285"/>
      <c r="D45" s="285" t="s">
        <v>2580</v>
      </c>
      <c r="E45" t="s">
        <v>2581</v>
      </c>
      <c r="F45" t="s">
        <v>2582</v>
      </c>
      <c r="G45" t="s">
        <v>2583</v>
      </c>
      <c r="H45" s="287" t="s">
        <v>33</v>
      </c>
      <c r="I45" s="287" t="s">
        <v>4</v>
      </c>
      <c r="J45" s="287" t="s">
        <v>6</v>
      </c>
      <c r="K45" s="287" t="s">
        <v>69</v>
      </c>
      <c r="L45" s="287" t="s">
        <v>1192</v>
      </c>
      <c r="M45" s="285" t="s">
        <v>5666</v>
      </c>
      <c r="N45" s="285" t="s">
        <v>36</v>
      </c>
      <c r="O45" s="287" t="s">
        <v>13</v>
      </c>
      <c r="P45" t="s">
        <v>37</v>
      </c>
      <c r="Q45" s="286"/>
    </row>
    <row r="46" spans="1:17" ht="30.6" x14ac:dyDescent="0.3">
      <c r="A46" s="284" t="s">
        <v>30</v>
      </c>
      <c r="B46" s="288" t="s">
        <v>5210</v>
      </c>
      <c r="C46" s="288"/>
      <c r="D46" s="288" t="s">
        <v>2584</v>
      </c>
      <c r="E46" t="s">
        <v>2585</v>
      </c>
      <c r="F46" t="s">
        <v>2586</v>
      </c>
      <c r="G46" t="s">
        <v>2587</v>
      </c>
      <c r="H46" s="290" t="s">
        <v>33</v>
      </c>
      <c r="I46" s="290" t="s">
        <v>4</v>
      </c>
      <c r="J46" s="290" t="s">
        <v>5</v>
      </c>
      <c r="K46" s="290" t="s">
        <v>69</v>
      </c>
      <c r="L46" s="290" t="s">
        <v>1192</v>
      </c>
      <c r="M46" s="288" t="s">
        <v>5666</v>
      </c>
      <c r="N46" s="288" t="s">
        <v>36</v>
      </c>
      <c r="O46" s="290" t="s">
        <v>13</v>
      </c>
      <c r="P46" t="s">
        <v>37</v>
      </c>
      <c r="Q46" s="289"/>
    </row>
    <row r="47" spans="1:17" ht="30.6" x14ac:dyDescent="0.3">
      <c r="A47" s="284" t="s">
        <v>30</v>
      </c>
      <c r="B47" s="288" t="s">
        <v>6347</v>
      </c>
      <c r="C47" s="288"/>
      <c r="D47" s="288" t="s">
        <v>3090</v>
      </c>
      <c r="E47" t="s">
        <v>3091</v>
      </c>
      <c r="F47" t="s">
        <v>3092</v>
      </c>
      <c r="G47" t="s">
        <v>3093</v>
      </c>
      <c r="H47" s="290" t="s">
        <v>33</v>
      </c>
      <c r="I47" s="290" t="s">
        <v>4</v>
      </c>
      <c r="J47" s="290" t="s">
        <v>5</v>
      </c>
      <c r="K47" s="290" t="s">
        <v>69</v>
      </c>
      <c r="L47" s="290" t="s">
        <v>1192</v>
      </c>
      <c r="M47" s="288" t="s">
        <v>5666</v>
      </c>
      <c r="N47" s="288" t="s">
        <v>36</v>
      </c>
      <c r="O47" s="290" t="s">
        <v>13</v>
      </c>
      <c r="P47" t="s">
        <v>37</v>
      </c>
      <c r="Q47" s="289"/>
    </row>
    <row r="48" spans="1:17" ht="30.6" x14ac:dyDescent="0.3">
      <c r="A48" s="284" t="s">
        <v>30</v>
      </c>
      <c r="B48" s="288" t="s">
        <v>5714</v>
      </c>
      <c r="C48" s="288"/>
      <c r="D48" s="288" t="s">
        <v>3494</v>
      </c>
      <c r="E48" t="s">
        <v>3495</v>
      </c>
      <c r="F48" t="s">
        <v>3496</v>
      </c>
      <c r="G48" t="s">
        <v>3497</v>
      </c>
      <c r="H48" s="290" t="s">
        <v>33</v>
      </c>
      <c r="I48" s="290" t="s">
        <v>4</v>
      </c>
      <c r="J48" s="290" t="s">
        <v>5</v>
      </c>
      <c r="K48" s="290" t="s">
        <v>69</v>
      </c>
      <c r="L48" s="290" t="s">
        <v>1192</v>
      </c>
      <c r="M48" s="288" t="s">
        <v>5666</v>
      </c>
      <c r="N48" s="288" t="s">
        <v>36</v>
      </c>
      <c r="O48" s="290" t="s">
        <v>13</v>
      </c>
      <c r="P48" t="s">
        <v>37</v>
      </c>
      <c r="Q48" s="289"/>
    </row>
    <row r="49" spans="1:17" ht="30.6" x14ac:dyDescent="0.3">
      <c r="A49" s="284" t="s">
        <v>30</v>
      </c>
      <c r="B49" s="285" t="s">
        <v>5237</v>
      </c>
      <c r="C49" s="285" t="s">
        <v>3590</v>
      </c>
      <c r="D49" s="285" t="s">
        <v>3591</v>
      </c>
      <c r="E49" t="s">
        <v>3592</v>
      </c>
      <c r="F49" t="s">
        <v>3593</v>
      </c>
      <c r="G49" t="s">
        <v>3594</v>
      </c>
      <c r="H49" s="287" t="s">
        <v>33</v>
      </c>
      <c r="I49" s="287" t="s">
        <v>8</v>
      </c>
      <c r="J49" s="287" t="s">
        <v>6</v>
      </c>
      <c r="K49" s="287" t="s">
        <v>69</v>
      </c>
      <c r="L49" s="287" t="s">
        <v>1192</v>
      </c>
      <c r="M49" s="285" t="s">
        <v>5666</v>
      </c>
      <c r="N49" s="285" t="s">
        <v>36</v>
      </c>
      <c r="O49" s="287" t="s">
        <v>2079</v>
      </c>
      <c r="P49" t="s">
        <v>37</v>
      </c>
      <c r="Q49" s="286"/>
    </row>
    <row r="50" spans="1:17" ht="30.6" x14ac:dyDescent="0.3">
      <c r="A50" s="284" t="s">
        <v>30</v>
      </c>
      <c r="B50" s="288" t="s">
        <v>5237</v>
      </c>
      <c r="C50" s="288" t="s">
        <v>3595</v>
      </c>
      <c r="D50" s="288" t="s">
        <v>3596</v>
      </c>
      <c r="E50" t="s">
        <v>3597</v>
      </c>
      <c r="F50" t="s">
        <v>3598</v>
      </c>
      <c r="G50" t="s">
        <v>3599</v>
      </c>
      <c r="H50" s="290" t="s">
        <v>33</v>
      </c>
      <c r="I50" s="290" t="s">
        <v>8</v>
      </c>
      <c r="J50" s="290" t="s">
        <v>6</v>
      </c>
      <c r="K50" s="290" t="s">
        <v>69</v>
      </c>
      <c r="L50" s="290" t="s">
        <v>1192</v>
      </c>
      <c r="M50" s="288" t="s">
        <v>5666</v>
      </c>
      <c r="N50" s="288" t="s">
        <v>36</v>
      </c>
      <c r="O50" s="290" t="s">
        <v>2079</v>
      </c>
      <c r="P50" t="s">
        <v>37</v>
      </c>
      <c r="Q50" s="289"/>
    </row>
    <row r="51" spans="1:17" ht="30.6" x14ac:dyDescent="0.3">
      <c r="A51" s="284" t="s">
        <v>30</v>
      </c>
      <c r="B51" s="285" t="s">
        <v>5237</v>
      </c>
      <c r="C51" s="285" t="s">
        <v>3600</v>
      </c>
      <c r="D51" s="285" t="s">
        <v>3601</v>
      </c>
      <c r="E51" t="s">
        <v>3602</v>
      </c>
      <c r="F51" t="s">
        <v>3593</v>
      </c>
      <c r="G51" t="s">
        <v>3603</v>
      </c>
      <c r="H51" s="287" t="s">
        <v>33</v>
      </c>
      <c r="I51" s="287" t="s">
        <v>8</v>
      </c>
      <c r="J51" s="287" t="s">
        <v>6</v>
      </c>
      <c r="K51" s="287" t="s">
        <v>69</v>
      </c>
      <c r="L51" s="287" t="s">
        <v>1192</v>
      </c>
      <c r="M51" s="285" t="s">
        <v>5666</v>
      </c>
      <c r="N51" s="285" t="s">
        <v>36</v>
      </c>
      <c r="O51" s="287" t="s">
        <v>2079</v>
      </c>
      <c r="P51" t="s">
        <v>37</v>
      </c>
      <c r="Q51" s="286"/>
    </row>
    <row r="52" spans="1:17" ht="30.6" x14ac:dyDescent="0.3">
      <c r="A52" s="284" t="s">
        <v>30</v>
      </c>
      <c r="B52" s="288" t="s">
        <v>5237</v>
      </c>
      <c r="C52" s="288" t="s">
        <v>3604</v>
      </c>
      <c r="D52" s="288" t="s">
        <v>3605</v>
      </c>
      <c r="E52" t="s">
        <v>3606</v>
      </c>
      <c r="F52" t="s">
        <v>3546</v>
      </c>
      <c r="G52" t="s">
        <v>1612</v>
      </c>
      <c r="H52" s="290" t="s">
        <v>33</v>
      </c>
      <c r="I52" s="290" t="s">
        <v>8</v>
      </c>
      <c r="J52" s="290" t="s">
        <v>6</v>
      </c>
      <c r="K52" s="290" t="s">
        <v>69</v>
      </c>
      <c r="L52" s="290" t="s">
        <v>1192</v>
      </c>
      <c r="M52" s="288" t="s">
        <v>5666</v>
      </c>
      <c r="N52" s="288" t="s">
        <v>36</v>
      </c>
      <c r="O52" s="290" t="s">
        <v>2079</v>
      </c>
      <c r="P52" t="s">
        <v>37</v>
      </c>
      <c r="Q52" s="289"/>
    </row>
    <row r="53" spans="1:17" ht="30.6" x14ac:dyDescent="0.3">
      <c r="A53" s="284" t="s">
        <v>30</v>
      </c>
      <c r="B53" s="285" t="s">
        <v>5237</v>
      </c>
      <c r="C53" s="285" t="s">
        <v>3607</v>
      </c>
      <c r="D53" s="285" t="s">
        <v>3608</v>
      </c>
      <c r="E53" t="s">
        <v>3609</v>
      </c>
      <c r="F53" t="s">
        <v>3546</v>
      </c>
      <c r="G53" t="s">
        <v>1640</v>
      </c>
      <c r="H53" s="287" t="s">
        <v>33</v>
      </c>
      <c r="I53" s="287" t="s">
        <v>8</v>
      </c>
      <c r="J53" s="287" t="s">
        <v>6</v>
      </c>
      <c r="K53" s="287" t="s">
        <v>69</v>
      </c>
      <c r="L53" s="287" t="s">
        <v>1192</v>
      </c>
      <c r="M53" s="285" t="s">
        <v>5666</v>
      </c>
      <c r="N53" s="285" t="s">
        <v>36</v>
      </c>
      <c r="O53" s="287" t="s">
        <v>3610</v>
      </c>
      <c r="P53" t="s">
        <v>37</v>
      </c>
      <c r="Q53" s="286"/>
    </row>
    <row r="54" spans="1:17" ht="30.6" x14ac:dyDescent="0.3">
      <c r="A54" s="284" t="s">
        <v>30</v>
      </c>
      <c r="B54" s="288" t="s">
        <v>5237</v>
      </c>
      <c r="C54" s="288" t="s">
        <v>3611</v>
      </c>
      <c r="D54" s="288" t="s">
        <v>3612</v>
      </c>
      <c r="E54" t="s">
        <v>3613</v>
      </c>
      <c r="F54" t="s">
        <v>3614</v>
      </c>
      <c r="G54" t="s">
        <v>3615</v>
      </c>
      <c r="H54" s="290" t="s">
        <v>33</v>
      </c>
      <c r="I54" s="290" t="s">
        <v>8</v>
      </c>
      <c r="J54" s="290" t="s">
        <v>6</v>
      </c>
      <c r="K54" s="290" t="s">
        <v>69</v>
      </c>
      <c r="L54" s="290" t="s">
        <v>1192</v>
      </c>
      <c r="M54" s="288" t="s">
        <v>5666</v>
      </c>
      <c r="N54" s="288" t="s">
        <v>36</v>
      </c>
      <c r="O54" s="290" t="s">
        <v>2079</v>
      </c>
      <c r="P54" t="s">
        <v>37</v>
      </c>
      <c r="Q54" s="289"/>
    </row>
    <row r="55" spans="1:17" ht="30.6" x14ac:dyDescent="0.3">
      <c r="A55" s="284" t="s">
        <v>30</v>
      </c>
      <c r="B55" s="285" t="s">
        <v>5237</v>
      </c>
      <c r="C55" s="285" t="s">
        <v>3616</v>
      </c>
      <c r="D55" s="285" t="s">
        <v>3617</v>
      </c>
      <c r="E55" t="s">
        <v>3618</v>
      </c>
      <c r="F55" t="s">
        <v>3619</v>
      </c>
      <c r="G55" t="s">
        <v>3620</v>
      </c>
      <c r="H55" s="287" t="s">
        <v>33</v>
      </c>
      <c r="I55" s="287" t="s">
        <v>8</v>
      </c>
      <c r="J55" s="287" t="s">
        <v>6</v>
      </c>
      <c r="K55" s="287" t="s">
        <v>69</v>
      </c>
      <c r="L55" s="287" t="s">
        <v>1192</v>
      </c>
      <c r="M55" s="285" t="s">
        <v>5666</v>
      </c>
      <c r="N55" s="285"/>
      <c r="O55" s="287" t="s">
        <v>2079</v>
      </c>
      <c r="P55" t="s">
        <v>37</v>
      </c>
      <c r="Q55" s="286"/>
    </row>
    <row r="56" spans="1:17" ht="30.6" x14ac:dyDescent="0.3">
      <c r="A56" s="284" t="s">
        <v>30</v>
      </c>
      <c r="B56" s="288" t="s">
        <v>5341</v>
      </c>
      <c r="C56" s="288"/>
      <c r="D56" s="288" t="s">
        <v>3621</v>
      </c>
      <c r="E56" t="s">
        <v>3622</v>
      </c>
      <c r="F56" t="s">
        <v>3623</v>
      </c>
      <c r="G56" t="s">
        <v>3624</v>
      </c>
      <c r="H56" s="290" t="s">
        <v>33</v>
      </c>
      <c r="I56" s="290" t="s">
        <v>4</v>
      </c>
      <c r="J56" s="290" t="s">
        <v>5</v>
      </c>
      <c r="K56" s="290" t="s">
        <v>69</v>
      </c>
      <c r="L56" s="290" t="s">
        <v>1192</v>
      </c>
      <c r="M56" s="288" t="s">
        <v>5666</v>
      </c>
      <c r="N56" s="288" t="s">
        <v>36</v>
      </c>
      <c r="O56" s="290" t="s">
        <v>13</v>
      </c>
      <c r="P56" t="s">
        <v>37</v>
      </c>
      <c r="Q56" s="289"/>
    </row>
    <row r="57" spans="1:17" ht="30.6" x14ac:dyDescent="0.3">
      <c r="A57" s="284" t="s">
        <v>30</v>
      </c>
      <c r="B57" s="285" t="s">
        <v>5342</v>
      </c>
      <c r="C57" s="285"/>
      <c r="D57" s="285" t="s">
        <v>3625</v>
      </c>
      <c r="E57" t="s">
        <v>3626</v>
      </c>
      <c r="F57" t="s">
        <v>3627</v>
      </c>
      <c r="G57" t="s">
        <v>3628</v>
      </c>
      <c r="H57" s="287" t="s">
        <v>33</v>
      </c>
      <c r="I57" s="287" t="s">
        <v>4</v>
      </c>
      <c r="J57" s="287" t="s">
        <v>6</v>
      </c>
      <c r="K57" s="287" t="s">
        <v>69</v>
      </c>
      <c r="L57" s="287" t="s">
        <v>1192</v>
      </c>
      <c r="M57" s="285" t="s">
        <v>5666</v>
      </c>
      <c r="N57" s="285" t="s">
        <v>36</v>
      </c>
      <c r="O57" s="287" t="s">
        <v>13</v>
      </c>
      <c r="P57" t="s">
        <v>37</v>
      </c>
      <c r="Q57" s="286"/>
    </row>
    <row r="58" spans="1:17" ht="30.6" x14ac:dyDescent="0.3">
      <c r="A58" s="284" t="s">
        <v>30</v>
      </c>
      <c r="B58" s="288" t="s">
        <v>6402</v>
      </c>
      <c r="C58" s="288" t="s">
        <v>2147</v>
      </c>
      <c r="D58" s="288" t="s">
        <v>2148</v>
      </c>
      <c r="E58" t="s">
        <v>2149</v>
      </c>
      <c r="F58" t="s">
        <v>2150</v>
      </c>
      <c r="G58" t="s">
        <v>2151</v>
      </c>
      <c r="H58" s="290" t="s">
        <v>68</v>
      </c>
      <c r="I58" s="290" t="s">
        <v>8</v>
      </c>
      <c r="J58" s="290" t="s">
        <v>5</v>
      </c>
      <c r="K58" s="290" t="s">
        <v>69</v>
      </c>
      <c r="L58" s="290" t="s">
        <v>2152</v>
      </c>
      <c r="M58" s="288" t="s">
        <v>5666</v>
      </c>
      <c r="N58" s="288" t="s">
        <v>101</v>
      </c>
      <c r="O58" s="290"/>
      <c r="P58" t="s">
        <v>37</v>
      </c>
      <c r="Q58" s="289"/>
    </row>
    <row r="59" spans="1:17" ht="30.6" x14ac:dyDescent="0.3">
      <c r="A59" s="284" t="s">
        <v>30</v>
      </c>
      <c r="B59" s="285" t="s">
        <v>6402</v>
      </c>
      <c r="C59" s="285" t="s">
        <v>2153</v>
      </c>
      <c r="D59" s="285" t="s">
        <v>2154</v>
      </c>
      <c r="E59" t="s">
        <v>2155</v>
      </c>
      <c r="F59" t="s">
        <v>2156</v>
      </c>
      <c r="G59" t="s">
        <v>2157</v>
      </c>
      <c r="H59" s="287" t="s">
        <v>68</v>
      </c>
      <c r="I59" s="287" t="s">
        <v>8</v>
      </c>
      <c r="J59" s="287" t="s">
        <v>5</v>
      </c>
      <c r="K59" s="287" t="s">
        <v>69</v>
      </c>
      <c r="L59" s="287" t="s">
        <v>2152</v>
      </c>
      <c r="M59" s="285" t="s">
        <v>5666</v>
      </c>
      <c r="N59" s="285" t="s">
        <v>101</v>
      </c>
      <c r="O59" s="287"/>
      <c r="P59" t="s">
        <v>37</v>
      </c>
      <c r="Q59" s="286"/>
    </row>
    <row r="60" spans="1:17" ht="30.6" x14ac:dyDescent="0.3">
      <c r="A60" s="284" t="s">
        <v>30</v>
      </c>
      <c r="B60" s="285" t="s">
        <v>5161</v>
      </c>
      <c r="C60" s="285" t="s">
        <v>2471</v>
      </c>
      <c r="D60" s="285" t="s">
        <v>2472</v>
      </c>
      <c r="E60" t="s">
        <v>2473</v>
      </c>
      <c r="F60" t="s">
        <v>2474</v>
      </c>
      <c r="G60" t="s">
        <v>2475</v>
      </c>
      <c r="H60" s="287" t="s">
        <v>33</v>
      </c>
      <c r="I60" s="287" t="s">
        <v>8</v>
      </c>
      <c r="J60" s="287" t="s">
        <v>6</v>
      </c>
      <c r="K60" s="287" t="s">
        <v>69</v>
      </c>
      <c r="L60" s="287" t="s">
        <v>2152</v>
      </c>
      <c r="M60" s="285" t="s">
        <v>5666</v>
      </c>
      <c r="N60" s="285" t="s">
        <v>36</v>
      </c>
      <c r="O60" s="287"/>
      <c r="P60" t="s">
        <v>37</v>
      </c>
      <c r="Q60" s="286"/>
    </row>
    <row r="61" spans="1:17" ht="30.6" x14ac:dyDescent="0.3">
      <c r="A61" s="284" t="s">
        <v>30</v>
      </c>
      <c r="B61" s="288" t="s">
        <v>5161</v>
      </c>
      <c r="C61" s="288" t="s">
        <v>2476</v>
      </c>
      <c r="D61" s="288" t="s">
        <v>2477</v>
      </c>
      <c r="E61" t="s">
        <v>2478</v>
      </c>
      <c r="F61" t="s">
        <v>2479</v>
      </c>
      <c r="G61" t="s">
        <v>2480</v>
      </c>
      <c r="H61" s="290" t="s">
        <v>33</v>
      </c>
      <c r="I61" s="290" t="s">
        <v>8</v>
      </c>
      <c r="J61" s="290" t="s">
        <v>6</v>
      </c>
      <c r="K61" s="290" t="s">
        <v>69</v>
      </c>
      <c r="L61" s="290" t="s">
        <v>2152</v>
      </c>
      <c r="M61" s="288" t="s">
        <v>5666</v>
      </c>
      <c r="N61" s="288" t="s">
        <v>36</v>
      </c>
      <c r="O61" s="290"/>
      <c r="P61" t="s">
        <v>37</v>
      </c>
      <c r="Q61" s="289"/>
    </row>
    <row r="62" spans="1:17" ht="30.6" x14ac:dyDescent="0.3">
      <c r="A62" s="284" t="s">
        <v>30</v>
      </c>
      <c r="B62" s="285" t="s">
        <v>5161</v>
      </c>
      <c r="C62" s="285" t="s">
        <v>2481</v>
      </c>
      <c r="D62" s="285" t="s">
        <v>2482</v>
      </c>
      <c r="E62" t="s">
        <v>2483</v>
      </c>
      <c r="F62" t="s">
        <v>2484</v>
      </c>
      <c r="G62" t="s">
        <v>2485</v>
      </c>
      <c r="H62" s="287" t="s">
        <v>33</v>
      </c>
      <c r="I62" s="287" t="s">
        <v>8</v>
      </c>
      <c r="J62" s="287" t="s">
        <v>6</v>
      </c>
      <c r="K62" s="287" t="s">
        <v>69</v>
      </c>
      <c r="L62" s="287" t="s">
        <v>2152</v>
      </c>
      <c r="M62" s="285" t="s">
        <v>5666</v>
      </c>
      <c r="N62" s="285" t="s">
        <v>36</v>
      </c>
      <c r="O62" s="287"/>
      <c r="P62" t="s">
        <v>37</v>
      </c>
      <c r="Q62" s="286"/>
    </row>
    <row r="63" spans="1:17" ht="30.6" x14ac:dyDescent="0.3">
      <c r="A63" s="284" t="s">
        <v>30</v>
      </c>
      <c r="B63" s="288" t="s">
        <v>5161</v>
      </c>
      <c r="C63" s="288" t="s">
        <v>2486</v>
      </c>
      <c r="D63" s="288" t="s">
        <v>2487</v>
      </c>
      <c r="E63" t="s">
        <v>2488</v>
      </c>
      <c r="F63" t="s">
        <v>2489</v>
      </c>
      <c r="G63" t="s">
        <v>2490</v>
      </c>
      <c r="H63" s="290" t="s">
        <v>33</v>
      </c>
      <c r="I63" s="290" t="s">
        <v>8</v>
      </c>
      <c r="J63" s="290" t="s">
        <v>6</v>
      </c>
      <c r="K63" s="290" t="s">
        <v>69</v>
      </c>
      <c r="L63" s="290" t="s">
        <v>2152</v>
      </c>
      <c r="M63" s="288" t="s">
        <v>5666</v>
      </c>
      <c r="N63" s="288" t="s">
        <v>36</v>
      </c>
      <c r="O63" s="290"/>
      <c r="P63" t="s">
        <v>37</v>
      </c>
      <c r="Q63" s="289"/>
    </row>
    <row r="64" spans="1:17" ht="30.6" x14ac:dyDescent="0.3">
      <c r="A64" s="284" t="s">
        <v>30</v>
      </c>
      <c r="B64" s="285" t="s">
        <v>5161</v>
      </c>
      <c r="C64" s="285" t="s">
        <v>2491</v>
      </c>
      <c r="D64" s="285" t="s">
        <v>2492</v>
      </c>
      <c r="E64" t="s">
        <v>2493</v>
      </c>
      <c r="F64" t="s">
        <v>2489</v>
      </c>
      <c r="G64" t="s">
        <v>2494</v>
      </c>
      <c r="H64" s="287" t="s">
        <v>33</v>
      </c>
      <c r="I64" s="287" t="s">
        <v>8</v>
      </c>
      <c r="J64" s="287" t="s">
        <v>6</v>
      </c>
      <c r="K64" s="287" t="s">
        <v>69</v>
      </c>
      <c r="L64" s="287" t="s">
        <v>2152</v>
      </c>
      <c r="M64" s="285" t="s">
        <v>5666</v>
      </c>
      <c r="N64" s="285" t="s">
        <v>36</v>
      </c>
      <c r="O64" s="287"/>
      <c r="P64" t="s">
        <v>37</v>
      </c>
      <c r="Q64" s="286"/>
    </row>
    <row r="65" spans="1:17" ht="30.6" x14ac:dyDescent="0.3">
      <c r="A65" s="284" t="s">
        <v>30</v>
      </c>
      <c r="B65" s="288" t="s">
        <v>5735</v>
      </c>
      <c r="C65" s="288" t="s">
        <v>2495</v>
      </c>
      <c r="D65" s="288" t="s">
        <v>2496</v>
      </c>
      <c r="E65" t="s">
        <v>2497</v>
      </c>
      <c r="F65" t="s">
        <v>4510</v>
      </c>
      <c r="G65" t="s">
        <v>3716</v>
      </c>
      <c r="H65" s="290" t="s">
        <v>33</v>
      </c>
      <c r="I65" s="290" t="s">
        <v>8</v>
      </c>
      <c r="J65" s="290" t="s">
        <v>5</v>
      </c>
      <c r="K65" s="290" t="s">
        <v>69</v>
      </c>
      <c r="L65" s="290" t="s">
        <v>2152</v>
      </c>
      <c r="M65" s="288" t="s">
        <v>5666</v>
      </c>
      <c r="N65" s="288" t="s">
        <v>36</v>
      </c>
      <c r="O65" s="290"/>
      <c r="P65" t="s">
        <v>37</v>
      </c>
      <c r="Q65" s="289"/>
    </row>
    <row r="66" spans="1:17" ht="30.6" x14ac:dyDescent="0.3">
      <c r="A66" s="284" t="s">
        <v>30</v>
      </c>
      <c r="B66" s="285" t="s">
        <v>5161</v>
      </c>
      <c r="C66" s="285" t="s">
        <v>2498</v>
      </c>
      <c r="D66" s="285" t="s">
        <v>2499</v>
      </c>
      <c r="E66" t="s">
        <v>2500</v>
      </c>
      <c r="F66" t="s">
        <v>2501</v>
      </c>
      <c r="G66" t="s">
        <v>2502</v>
      </c>
      <c r="H66" s="287" t="s">
        <v>33</v>
      </c>
      <c r="I66" s="287" t="s">
        <v>8</v>
      </c>
      <c r="J66" s="287" t="s">
        <v>6</v>
      </c>
      <c r="K66" s="287" t="s">
        <v>69</v>
      </c>
      <c r="L66" s="287" t="s">
        <v>2152</v>
      </c>
      <c r="M66" s="285" t="s">
        <v>5666</v>
      </c>
      <c r="N66" s="285" t="s">
        <v>36</v>
      </c>
      <c r="O66" s="287"/>
      <c r="P66" t="s">
        <v>37</v>
      </c>
      <c r="Q66" s="286"/>
    </row>
    <row r="67" spans="1:17" ht="30.6" x14ac:dyDescent="0.3">
      <c r="A67" s="284" t="s">
        <v>30</v>
      </c>
      <c r="B67" s="288" t="s">
        <v>5161</v>
      </c>
      <c r="C67" s="288" t="s">
        <v>2503</v>
      </c>
      <c r="D67" s="288" t="s">
        <v>2504</v>
      </c>
      <c r="E67" t="s">
        <v>2505</v>
      </c>
      <c r="F67" t="s">
        <v>2506</v>
      </c>
      <c r="G67" t="s">
        <v>2502</v>
      </c>
      <c r="H67" s="290" t="s">
        <v>33</v>
      </c>
      <c r="I67" s="290" t="s">
        <v>8</v>
      </c>
      <c r="J67" s="290" t="s">
        <v>6</v>
      </c>
      <c r="K67" s="290" t="s">
        <v>69</v>
      </c>
      <c r="L67" s="290" t="s">
        <v>2152</v>
      </c>
      <c r="M67" s="288" t="s">
        <v>5666</v>
      </c>
      <c r="N67" s="288" t="s">
        <v>101</v>
      </c>
      <c r="O67" s="290"/>
      <c r="P67" t="s">
        <v>37</v>
      </c>
      <c r="Q67" s="289"/>
    </row>
    <row r="68" spans="1:17" ht="30.6" x14ac:dyDescent="0.3">
      <c r="A68" s="284" t="s">
        <v>30</v>
      </c>
      <c r="B68" s="285" t="s">
        <v>5161</v>
      </c>
      <c r="C68" s="285" t="s">
        <v>2507</v>
      </c>
      <c r="D68" s="285" t="s">
        <v>2508</v>
      </c>
      <c r="E68" t="s">
        <v>2509</v>
      </c>
      <c r="F68" t="s">
        <v>2510</v>
      </c>
      <c r="G68" t="s">
        <v>2511</v>
      </c>
      <c r="H68" s="287" t="s">
        <v>33</v>
      </c>
      <c r="I68" s="287" t="s">
        <v>8</v>
      </c>
      <c r="J68" s="287" t="s">
        <v>6</v>
      </c>
      <c r="K68" s="287" t="s">
        <v>69</v>
      </c>
      <c r="L68" s="287" t="s">
        <v>2152</v>
      </c>
      <c r="M68" s="285" t="s">
        <v>5666</v>
      </c>
      <c r="N68" s="285" t="s">
        <v>36</v>
      </c>
      <c r="O68" s="287" t="s">
        <v>2079</v>
      </c>
      <c r="P68" t="s">
        <v>37</v>
      </c>
      <c r="Q68" s="286"/>
    </row>
    <row r="69" spans="1:17" ht="30.6" x14ac:dyDescent="0.3">
      <c r="A69" s="284" t="s">
        <v>30</v>
      </c>
      <c r="B69" s="288" t="s">
        <v>5161</v>
      </c>
      <c r="C69" s="288"/>
      <c r="D69" s="288" t="s">
        <v>2512</v>
      </c>
      <c r="E69" t="s">
        <v>2513</v>
      </c>
      <c r="F69" t="s">
        <v>2514</v>
      </c>
      <c r="G69" t="s">
        <v>2325</v>
      </c>
      <c r="H69" s="290" t="s">
        <v>33</v>
      </c>
      <c r="I69" s="290" t="s">
        <v>4</v>
      </c>
      <c r="J69" s="290" t="s">
        <v>5</v>
      </c>
      <c r="K69" s="290" t="s">
        <v>69</v>
      </c>
      <c r="L69" s="290" t="s">
        <v>2152</v>
      </c>
      <c r="M69" s="288" t="s">
        <v>5666</v>
      </c>
      <c r="N69" s="288" t="s">
        <v>36</v>
      </c>
      <c r="O69" s="290"/>
      <c r="P69" t="s">
        <v>37</v>
      </c>
      <c r="Q69" s="289"/>
    </row>
    <row r="70" spans="1:17" ht="30.6" x14ac:dyDescent="0.3">
      <c r="A70" s="284" t="s">
        <v>30</v>
      </c>
      <c r="B70" s="285" t="s">
        <v>5161</v>
      </c>
      <c r="C70" s="285"/>
      <c r="D70" s="285" t="s">
        <v>3510</v>
      </c>
      <c r="E70" t="s">
        <v>3511</v>
      </c>
      <c r="F70" t="s">
        <v>3512</v>
      </c>
      <c r="G70" t="s">
        <v>3513</v>
      </c>
      <c r="H70" s="287" t="s">
        <v>33</v>
      </c>
      <c r="I70" s="287" t="s">
        <v>4</v>
      </c>
      <c r="J70" s="287" t="s">
        <v>6</v>
      </c>
      <c r="K70" s="287" t="s">
        <v>69</v>
      </c>
      <c r="L70" s="287" t="s">
        <v>2152</v>
      </c>
      <c r="M70" s="285" t="s">
        <v>5666</v>
      </c>
      <c r="N70" s="285" t="s">
        <v>36</v>
      </c>
      <c r="O70" s="287" t="s">
        <v>13</v>
      </c>
      <c r="P70" t="s">
        <v>37</v>
      </c>
      <c r="Q70" s="286"/>
    </row>
    <row r="71" spans="1:17" ht="30.6" x14ac:dyDescent="0.3">
      <c r="A71" s="284" t="s">
        <v>30</v>
      </c>
      <c r="B71" s="288" t="s">
        <v>5161</v>
      </c>
      <c r="C71" s="288"/>
      <c r="D71" s="288" t="s">
        <v>3514</v>
      </c>
      <c r="E71" t="s">
        <v>3515</v>
      </c>
      <c r="F71" t="s">
        <v>3516</v>
      </c>
      <c r="G71" t="s">
        <v>3517</v>
      </c>
      <c r="H71" s="290" t="s">
        <v>33</v>
      </c>
      <c r="I71" s="290" t="s">
        <v>4</v>
      </c>
      <c r="J71" s="290" t="s">
        <v>5</v>
      </c>
      <c r="K71" s="290" t="s">
        <v>69</v>
      </c>
      <c r="L71" s="290" t="s">
        <v>2152</v>
      </c>
      <c r="M71" s="288" t="s">
        <v>5666</v>
      </c>
      <c r="N71" s="288" t="s">
        <v>36</v>
      </c>
      <c r="O71" s="290" t="s">
        <v>2079</v>
      </c>
      <c r="P71" t="s">
        <v>37</v>
      </c>
      <c r="Q71" s="289"/>
    </row>
    <row r="72" spans="1:17" ht="30.6" x14ac:dyDescent="0.3">
      <c r="A72" s="284" t="s">
        <v>30</v>
      </c>
      <c r="B72" s="285" t="s">
        <v>4804</v>
      </c>
      <c r="C72" s="285" t="s">
        <v>3518</v>
      </c>
      <c r="D72" s="285" t="s">
        <v>3519</v>
      </c>
      <c r="E72" t="s">
        <v>3520</v>
      </c>
      <c r="F72" t="s">
        <v>3521</v>
      </c>
      <c r="G72" t="s">
        <v>3522</v>
      </c>
      <c r="H72" s="287" t="s">
        <v>33</v>
      </c>
      <c r="I72" s="287" t="s">
        <v>8</v>
      </c>
      <c r="J72" s="287" t="s">
        <v>6</v>
      </c>
      <c r="K72" s="287" t="s">
        <v>69</v>
      </c>
      <c r="L72" s="287" t="s">
        <v>2152</v>
      </c>
      <c r="M72" s="285" t="s">
        <v>5666</v>
      </c>
      <c r="N72" s="285" t="s">
        <v>36</v>
      </c>
      <c r="O72" s="287" t="s">
        <v>2079</v>
      </c>
      <c r="P72" t="s">
        <v>37</v>
      </c>
      <c r="Q72" s="286"/>
    </row>
    <row r="73" spans="1:17" ht="30.6" x14ac:dyDescent="0.3">
      <c r="A73" s="284" t="s">
        <v>30</v>
      </c>
      <c r="B73" s="288" t="s">
        <v>6402</v>
      </c>
      <c r="C73" s="288" t="s">
        <v>3523</v>
      </c>
      <c r="D73" s="288" t="s">
        <v>3524</v>
      </c>
      <c r="E73" t="s">
        <v>3525</v>
      </c>
      <c r="F73" t="s">
        <v>3526</v>
      </c>
      <c r="G73" t="s">
        <v>3527</v>
      </c>
      <c r="H73" s="290" t="s">
        <v>33</v>
      </c>
      <c r="I73" s="290" t="s">
        <v>8</v>
      </c>
      <c r="J73" s="290" t="s">
        <v>5</v>
      </c>
      <c r="K73" s="290" t="s">
        <v>69</v>
      </c>
      <c r="L73" s="290" t="s">
        <v>2152</v>
      </c>
      <c r="M73" s="288" t="s">
        <v>5666</v>
      </c>
      <c r="N73" s="288" t="s">
        <v>36</v>
      </c>
      <c r="O73" s="290" t="s">
        <v>2079</v>
      </c>
      <c r="P73" t="s">
        <v>37</v>
      </c>
      <c r="Q73" s="289"/>
    </row>
    <row r="74" spans="1:17" ht="30.6" x14ac:dyDescent="0.3">
      <c r="A74" s="284" t="s">
        <v>30</v>
      </c>
      <c r="B74" s="285" t="s">
        <v>6402</v>
      </c>
      <c r="C74" s="285" t="s">
        <v>3528</v>
      </c>
      <c r="D74" s="285" t="s">
        <v>3529</v>
      </c>
      <c r="E74" t="s">
        <v>3530</v>
      </c>
      <c r="F74" t="s">
        <v>3531</v>
      </c>
      <c r="G74" t="s">
        <v>3532</v>
      </c>
      <c r="H74" s="287" t="s">
        <v>33</v>
      </c>
      <c r="I74" s="287" t="s">
        <v>8</v>
      </c>
      <c r="J74" s="287" t="s">
        <v>5</v>
      </c>
      <c r="K74" s="287" t="s">
        <v>69</v>
      </c>
      <c r="L74" s="287" t="s">
        <v>2152</v>
      </c>
      <c r="M74" s="285" t="s">
        <v>5666</v>
      </c>
      <c r="N74" s="285" t="s">
        <v>36</v>
      </c>
      <c r="O74" s="287" t="s">
        <v>2079</v>
      </c>
      <c r="P74" t="s">
        <v>37</v>
      </c>
      <c r="Q74" s="286"/>
    </row>
    <row r="75" spans="1:17" ht="30.6" x14ac:dyDescent="0.3">
      <c r="A75" s="284" t="s">
        <v>30</v>
      </c>
      <c r="B75" s="288" t="s">
        <v>6402</v>
      </c>
      <c r="C75" s="288" t="s">
        <v>3533</v>
      </c>
      <c r="D75" s="288" t="s">
        <v>3534</v>
      </c>
      <c r="E75" t="s">
        <v>3535</v>
      </c>
      <c r="F75" t="s">
        <v>3536</v>
      </c>
      <c r="G75" t="s">
        <v>3537</v>
      </c>
      <c r="H75" s="290" t="s">
        <v>33</v>
      </c>
      <c r="I75" s="290" t="s">
        <v>8</v>
      </c>
      <c r="J75" s="290" t="s">
        <v>5</v>
      </c>
      <c r="K75" s="290" t="s">
        <v>69</v>
      </c>
      <c r="L75" s="290" t="s">
        <v>2152</v>
      </c>
      <c r="M75" s="288" t="s">
        <v>5666</v>
      </c>
      <c r="N75" s="288" t="s">
        <v>36</v>
      </c>
      <c r="O75" s="290" t="s">
        <v>2079</v>
      </c>
      <c r="P75" t="s">
        <v>37</v>
      </c>
      <c r="Q75" s="289"/>
    </row>
    <row r="76" spans="1:17" ht="30.6" x14ac:dyDescent="0.3">
      <c r="A76" s="284" t="s">
        <v>30</v>
      </c>
      <c r="B76" s="285" t="s">
        <v>6402</v>
      </c>
      <c r="C76" s="285" t="s">
        <v>3538</v>
      </c>
      <c r="D76" s="285" t="s">
        <v>3539</v>
      </c>
      <c r="E76" t="s">
        <v>3540</v>
      </c>
      <c r="F76" t="s">
        <v>3541</v>
      </c>
      <c r="G76" t="s">
        <v>3542</v>
      </c>
      <c r="H76" s="287" t="s">
        <v>33</v>
      </c>
      <c r="I76" s="287" t="s">
        <v>8</v>
      </c>
      <c r="J76" s="287" t="s">
        <v>5</v>
      </c>
      <c r="K76" s="287" t="s">
        <v>69</v>
      </c>
      <c r="L76" s="287" t="s">
        <v>2152</v>
      </c>
      <c r="M76" s="285" t="s">
        <v>5666</v>
      </c>
      <c r="N76" s="285" t="s">
        <v>36</v>
      </c>
      <c r="O76" s="287" t="s">
        <v>2079</v>
      </c>
      <c r="P76" t="s">
        <v>37</v>
      </c>
      <c r="Q76" s="286"/>
    </row>
    <row r="77" spans="1:17" ht="30.6" x14ac:dyDescent="0.3">
      <c r="A77" s="284" t="s">
        <v>30</v>
      </c>
      <c r="B77" s="288" t="s">
        <v>5161</v>
      </c>
      <c r="C77" s="288" t="s">
        <v>3543</v>
      </c>
      <c r="D77" s="288" t="s">
        <v>3544</v>
      </c>
      <c r="E77" t="s">
        <v>3545</v>
      </c>
      <c r="F77" t="s">
        <v>3546</v>
      </c>
      <c r="G77" t="s">
        <v>3547</v>
      </c>
      <c r="H77" s="290" t="s">
        <v>33</v>
      </c>
      <c r="I77" s="290" t="s">
        <v>8</v>
      </c>
      <c r="J77" s="290" t="s">
        <v>6</v>
      </c>
      <c r="K77" s="290" t="s">
        <v>69</v>
      </c>
      <c r="L77" s="290" t="s">
        <v>2152</v>
      </c>
      <c r="M77" s="288" t="s">
        <v>5666</v>
      </c>
      <c r="N77" s="288" t="s">
        <v>36</v>
      </c>
      <c r="O77" s="290" t="s">
        <v>2079</v>
      </c>
      <c r="P77" t="s">
        <v>37</v>
      </c>
      <c r="Q77" s="289"/>
    </row>
    <row r="78" spans="1:17" ht="30.6" x14ac:dyDescent="0.3">
      <c r="A78" s="284" t="s">
        <v>30</v>
      </c>
      <c r="B78" s="285" t="s">
        <v>5161</v>
      </c>
      <c r="C78" s="285" t="s">
        <v>3548</v>
      </c>
      <c r="D78" s="285" t="s">
        <v>3549</v>
      </c>
      <c r="E78" t="s">
        <v>3550</v>
      </c>
      <c r="F78" t="s">
        <v>3551</v>
      </c>
      <c r="G78" t="s">
        <v>3552</v>
      </c>
      <c r="H78" s="287" t="s">
        <v>33</v>
      </c>
      <c r="I78" s="287" t="s">
        <v>8</v>
      </c>
      <c r="J78" s="287" t="s">
        <v>6</v>
      </c>
      <c r="K78" s="287" t="s">
        <v>69</v>
      </c>
      <c r="L78" s="287" t="s">
        <v>2152</v>
      </c>
      <c r="M78" s="285" t="s">
        <v>5666</v>
      </c>
      <c r="N78" s="285" t="s">
        <v>36</v>
      </c>
      <c r="O78" s="287" t="s">
        <v>2079</v>
      </c>
      <c r="P78" t="s">
        <v>37</v>
      </c>
      <c r="Q78" s="286"/>
    </row>
    <row r="79" spans="1:17" ht="30.6" x14ac:dyDescent="0.3">
      <c r="A79" s="284" t="s">
        <v>30</v>
      </c>
      <c r="B79" s="288" t="s">
        <v>5161</v>
      </c>
      <c r="C79" s="288" t="s">
        <v>3553</v>
      </c>
      <c r="D79" s="288" t="s">
        <v>3554</v>
      </c>
      <c r="E79" t="s">
        <v>3555</v>
      </c>
      <c r="F79" t="s">
        <v>3556</v>
      </c>
      <c r="G79" t="s">
        <v>3557</v>
      </c>
      <c r="H79" s="290" t="s">
        <v>33</v>
      </c>
      <c r="I79" s="290" t="s">
        <v>8</v>
      </c>
      <c r="J79" s="290" t="s">
        <v>6</v>
      </c>
      <c r="K79" s="290" t="s">
        <v>69</v>
      </c>
      <c r="L79" s="290" t="s">
        <v>2152</v>
      </c>
      <c r="M79" s="288" t="s">
        <v>5666</v>
      </c>
      <c r="N79" s="288" t="s">
        <v>36</v>
      </c>
      <c r="O79" s="290" t="s">
        <v>2079</v>
      </c>
      <c r="P79" t="s">
        <v>37</v>
      </c>
      <c r="Q79" s="289"/>
    </row>
    <row r="80" spans="1:17" ht="30.6" x14ac:dyDescent="0.3">
      <c r="A80" s="284" t="s">
        <v>30</v>
      </c>
      <c r="B80" s="285" t="s">
        <v>5161</v>
      </c>
      <c r="C80" s="285" t="s">
        <v>3558</v>
      </c>
      <c r="D80" s="285" t="s">
        <v>3559</v>
      </c>
      <c r="E80" t="s">
        <v>3560</v>
      </c>
      <c r="F80" t="s">
        <v>3561</v>
      </c>
      <c r="G80" t="s">
        <v>3562</v>
      </c>
      <c r="H80" s="287" t="s">
        <v>33</v>
      </c>
      <c r="I80" s="287" t="s">
        <v>8</v>
      </c>
      <c r="J80" s="287" t="s">
        <v>6</v>
      </c>
      <c r="K80" s="287" t="s">
        <v>69</v>
      </c>
      <c r="L80" s="287" t="s">
        <v>2152</v>
      </c>
      <c r="M80" s="285" t="s">
        <v>5666</v>
      </c>
      <c r="N80" s="285" t="s">
        <v>36</v>
      </c>
      <c r="O80" s="287" t="s">
        <v>2079</v>
      </c>
      <c r="P80" t="s">
        <v>37</v>
      </c>
      <c r="Q80" s="286"/>
    </row>
    <row r="81" spans="1:17" ht="30.6" x14ac:dyDescent="0.3">
      <c r="A81" s="284" t="s">
        <v>30</v>
      </c>
      <c r="B81" s="288" t="s">
        <v>5161</v>
      </c>
      <c r="C81" s="288" t="s">
        <v>3563</v>
      </c>
      <c r="D81" s="288" t="s">
        <v>3564</v>
      </c>
      <c r="E81" t="s">
        <v>3565</v>
      </c>
      <c r="F81" t="s">
        <v>3566</v>
      </c>
      <c r="G81" t="s">
        <v>3567</v>
      </c>
      <c r="H81" s="290" t="s">
        <v>33</v>
      </c>
      <c r="I81" s="290" t="s">
        <v>8</v>
      </c>
      <c r="J81" s="290" t="s">
        <v>6</v>
      </c>
      <c r="K81" s="290" t="s">
        <v>69</v>
      </c>
      <c r="L81" s="290" t="s">
        <v>2152</v>
      </c>
      <c r="M81" s="288" t="s">
        <v>5666</v>
      </c>
      <c r="N81" s="288" t="s">
        <v>36</v>
      </c>
      <c r="O81" s="290" t="s">
        <v>2079</v>
      </c>
      <c r="P81" t="s">
        <v>37</v>
      </c>
      <c r="Q81" s="289"/>
    </row>
    <row r="82" spans="1:17" ht="30.6" x14ac:dyDescent="0.3">
      <c r="A82" s="284" t="s">
        <v>30</v>
      </c>
      <c r="B82" s="285" t="s">
        <v>5161</v>
      </c>
      <c r="C82" s="285"/>
      <c r="D82" s="285" t="s">
        <v>3568</v>
      </c>
      <c r="E82" t="s">
        <v>3569</v>
      </c>
      <c r="F82" t="s">
        <v>3570</v>
      </c>
      <c r="G82" t="s">
        <v>3571</v>
      </c>
      <c r="H82" s="287" t="s">
        <v>33</v>
      </c>
      <c r="I82" s="287" t="s">
        <v>4</v>
      </c>
      <c r="J82" s="287" t="s">
        <v>6</v>
      </c>
      <c r="K82" s="287" t="s">
        <v>69</v>
      </c>
      <c r="L82" s="287" t="s">
        <v>2152</v>
      </c>
      <c r="M82" s="285" t="s">
        <v>5666</v>
      </c>
      <c r="N82" s="285" t="s">
        <v>101</v>
      </c>
      <c r="O82" s="287"/>
      <c r="P82" t="s">
        <v>37</v>
      </c>
      <c r="Q82" s="286"/>
    </row>
    <row r="83" spans="1:17" ht="30.6" x14ac:dyDescent="0.3">
      <c r="A83" s="284" t="s">
        <v>30</v>
      </c>
      <c r="B83" s="288" t="s">
        <v>5739</v>
      </c>
      <c r="C83" s="288"/>
      <c r="D83" s="288" t="s">
        <v>3004</v>
      </c>
      <c r="E83" t="s">
        <v>3005</v>
      </c>
      <c r="F83" t="s">
        <v>3006</v>
      </c>
      <c r="G83" t="s">
        <v>3007</v>
      </c>
      <c r="H83" s="290" t="s">
        <v>33</v>
      </c>
      <c r="I83" s="290" t="s">
        <v>4</v>
      </c>
      <c r="J83" s="290" t="s">
        <v>5</v>
      </c>
      <c r="K83" s="290" t="s">
        <v>709</v>
      </c>
      <c r="L83" s="290" t="s">
        <v>3003</v>
      </c>
      <c r="M83" s="288" t="s">
        <v>6416</v>
      </c>
      <c r="N83" s="288" t="s">
        <v>101</v>
      </c>
      <c r="O83" s="290"/>
      <c r="P83" t="s">
        <v>37</v>
      </c>
      <c r="Q83" s="289"/>
    </row>
    <row r="84" spans="1:17" ht="30.6" x14ac:dyDescent="0.3">
      <c r="A84" s="284" t="s">
        <v>30</v>
      </c>
      <c r="B84" s="285" t="s">
        <v>6417</v>
      </c>
      <c r="C84" s="285"/>
      <c r="D84" s="285" t="s">
        <v>3008</v>
      </c>
      <c r="E84" t="s">
        <v>3009</v>
      </c>
      <c r="F84" t="s">
        <v>3010</v>
      </c>
      <c r="G84" t="s">
        <v>3011</v>
      </c>
      <c r="H84" s="287" t="s">
        <v>33</v>
      </c>
      <c r="I84" s="287" t="s">
        <v>4</v>
      </c>
      <c r="J84" s="287" t="s">
        <v>5</v>
      </c>
      <c r="K84" s="287" t="s">
        <v>709</v>
      </c>
      <c r="L84" s="287" t="s">
        <v>3003</v>
      </c>
      <c r="M84" s="285" t="s">
        <v>6416</v>
      </c>
      <c r="N84" s="285" t="s">
        <v>101</v>
      </c>
      <c r="O84" s="287"/>
      <c r="P84" t="s">
        <v>37</v>
      </c>
      <c r="Q84" s="286"/>
    </row>
    <row r="85" spans="1:17" ht="30.6" x14ac:dyDescent="0.3">
      <c r="A85" s="284" t="s">
        <v>30</v>
      </c>
      <c r="B85" s="288" t="s">
        <v>5739</v>
      </c>
      <c r="C85" s="288"/>
      <c r="D85" s="288" t="s">
        <v>3012</v>
      </c>
      <c r="E85" t="s">
        <v>3013</v>
      </c>
      <c r="F85" t="s">
        <v>3014</v>
      </c>
      <c r="G85" t="s">
        <v>3015</v>
      </c>
      <c r="H85" s="290" t="s">
        <v>33</v>
      </c>
      <c r="I85" s="290" t="s">
        <v>4</v>
      </c>
      <c r="J85" s="290" t="s">
        <v>5</v>
      </c>
      <c r="K85" s="290" t="s">
        <v>709</v>
      </c>
      <c r="L85" s="290" t="s">
        <v>3003</v>
      </c>
      <c r="M85" s="288" t="s">
        <v>6416</v>
      </c>
      <c r="N85" s="288" t="s">
        <v>101</v>
      </c>
      <c r="O85" s="290"/>
      <c r="P85" t="s">
        <v>37</v>
      </c>
      <c r="Q85" s="289"/>
    </row>
    <row r="86" spans="1:17" ht="30.6" x14ac:dyDescent="0.3">
      <c r="A86" s="284" t="s">
        <v>30</v>
      </c>
      <c r="B86" s="285" t="s">
        <v>3016</v>
      </c>
      <c r="C86" s="285"/>
      <c r="D86" s="285" t="s">
        <v>3017</v>
      </c>
      <c r="E86" t="s">
        <v>3018</v>
      </c>
      <c r="F86" t="s">
        <v>3019</v>
      </c>
      <c r="G86" t="s">
        <v>3020</v>
      </c>
      <c r="H86" s="287" t="s">
        <v>33</v>
      </c>
      <c r="I86" s="287" t="s">
        <v>4</v>
      </c>
      <c r="J86" s="287" t="s">
        <v>5</v>
      </c>
      <c r="K86" s="287" t="s">
        <v>709</v>
      </c>
      <c r="L86" s="287" t="s">
        <v>3003</v>
      </c>
      <c r="M86" s="285" t="s">
        <v>6416</v>
      </c>
      <c r="N86" s="285" t="s">
        <v>101</v>
      </c>
      <c r="O86" s="287"/>
      <c r="P86" t="s">
        <v>37</v>
      </c>
      <c r="Q86" s="286"/>
    </row>
    <row r="87" spans="1:17" ht="30.6" x14ac:dyDescent="0.3">
      <c r="A87" s="284" t="s">
        <v>30</v>
      </c>
      <c r="B87" s="288" t="s">
        <v>5737</v>
      </c>
      <c r="C87" s="288"/>
      <c r="D87" s="288" t="s">
        <v>2594</v>
      </c>
      <c r="E87" t="s">
        <v>2595</v>
      </c>
      <c r="F87" t="s">
        <v>2596</v>
      </c>
      <c r="G87" t="s">
        <v>2597</v>
      </c>
      <c r="H87" s="290" t="s">
        <v>33</v>
      </c>
      <c r="I87" s="290" t="s">
        <v>4</v>
      </c>
      <c r="J87" s="290" t="s">
        <v>5</v>
      </c>
      <c r="K87" s="290" t="s">
        <v>709</v>
      </c>
      <c r="L87" s="290" t="s">
        <v>2598</v>
      </c>
      <c r="M87" s="288" t="s">
        <v>2599</v>
      </c>
      <c r="N87" s="288" t="s">
        <v>36</v>
      </c>
      <c r="O87" s="290" t="s">
        <v>18</v>
      </c>
      <c r="P87" t="s">
        <v>37</v>
      </c>
      <c r="Q87" s="289"/>
    </row>
    <row r="88" spans="1:17" ht="30.6" x14ac:dyDescent="0.3">
      <c r="A88" s="284" t="s">
        <v>30</v>
      </c>
      <c r="B88" s="285" t="s">
        <v>5737</v>
      </c>
      <c r="C88" s="285"/>
      <c r="D88" s="285" t="s">
        <v>2600</v>
      </c>
      <c r="E88" t="s">
        <v>2601</v>
      </c>
      <c r="F88" t="s">
        <v>2602</v>
      </c>
      <c r="G88" t="s">
        <v>2603</v>
      </c>
      <c r="H88" s="287" t="s">
        <v>33</v>
      </c>
      <c r="I88" s="287" t="s">
        <v>4</v>
      </c>
      <c r="J88" s="287" t="s">
        <v>5</v>
      </c>
      <c r="K88" s="287" t="s">
        <v>709</v>
      </c>
      <c r="L88" s="287" t="s">
        <v>2598</v>
      </c>
      <c r="M88" s="285" t="s">
        <v>2599</v>
      </c>
      <c r="N88" s="285" t="s">
        <v>36</v>
      </c>
      <c r="O88" s="287" t="s">
        <v>144</v>
      </c>
      <c r="P88" t="s">
        <v>37</v>
      </c>
      <c r="Q88" s="286"/>
    </row>
    <row r="89" spans="1:17" ht="30.6" x14ac:dyDescent="0.3">
      <c r="A89" s="284" t="s">
        <v>30</v>
      </c>
      <c r="B89" s="288" t="s">
        <v>6406</v>
      </c>
      <c r="C89" s="288" t="s">
        <v>2604</v>
      </c>
      <c r="D89" s="288" t="s">
        <v>2605</v>
      </c>
      <c r="E89" t="s">
        <v>2606</v>
      </c>
      <c r="F89" t="s">
        <v>2607</v>
      </c>
      <c r="G89" t="s">
        <v>2247</v>
      </c>
      <c r="H89" s="290" t="s">
        <v>33</v>
      </c>
      <c r="I89" s="290" t="s">
        <v>8</v>
      </c>
      <c r="J89" s="290" t="s">
        <v>5</v>
      </c>
      <c r="K89" s="290" t="s">
        <v>709</v>
      </c>
      <c r="L89" s="290" t="s">
        <v>2598</v>
      </c>
      <c r="M89" s="288" t="s">
        <v>2599</v>
      </c>
      <c r="N89" s="288" t="s">
        <v>101</v>
      </c>
      <c r="O89" s="290"/>
      <c r="P89" t="s">
        <v>37</v>
      </c>
      <c r="Q89" s="289"/>
    </row>
    <row r="90" spans="1:17" ht="30.6" x14ac:dyDescent="0.3">
      <c r="A90" s="284" t="s">
        <v>30</v>
      </c>
      <c r="B90" s="285" t="s">
        <v>5737</v>
      </c>
      <c r="C90" s="285" t="s">
        <v>2608</v>
      </c>
      <c r="D90" s="285" t="s">
        <v>2609</v>
      </c>
      <c r="E90" t="s">
        <v>2610</v>
      </c>
      <c r="F90" t="s">
        <v>2611</v>
      </c>
      <c r="G90" t="s">
        <v>2612</v>
      </c>
      <c r="H90" s="287" t="s">
        <v>33</v>
      </c>
      <c r="I90" s="287" t="s">
        <v>8</v>
      </c>
      <c r="J90" s="287" t="s">
        <v>5</v>
      </c>
      <c r="K90" s="287" t="s">
        <v>709</v>
      </c>
      <c r="L90" s="287" t="s">
        <v>2598</v>
      </c>
      <c r="M90" s="285" t="s">
        <v>2599</v>
      </c>
      <c r="N90" s="285" t="s">
        <v>36</v>
      </c>
      <c r="O90" s="287" t="s">
        <v>7</v>
      </c>
      <c r="P90" t="s">
        <v>37</v>
      </c>
      <c r="Q90" s="286"/>
    </row>
    <row r="91" spans="1:17" ht="30.6" x14ac:dyDescent="0.3">
      <c r="A91" s="284" t="s">
        <v>30</v>
      </c>
      <c r="B91" s="288" t="s">
        <v>5737</v>
      </c>
      <c r="C91" s="288" t="s">
        <v>2613</v>
      </c>
      <c r="D91" s="288" t="s">
        <v>2614</v>
      </c>
      <c r="E91" t="s">
        <v>2615</v>
      </c>
      <c r="F91" t="s">
        <v>2616</v>
      </c>
      <c r="G91" t="s">
        <v>2617</v>
      </c>
      <c r="H91" s="290" t="s">
        <v>33</v>
      </c>
      <c r="I91" s="290" t="s">
        <v>8</v>
      </c>
      <c r="J91" s="290" t="s">
        <v>5</v>
      </c>
      <c r="K91" s="290" t="s">
        <v>709</v>
      </c>
      <c r="L91" s="290" t="s">
        <v>2598</v>
      </c>
      <c r="M91" s="288" t="s">
        <v>2599</v>
      </c>
      <c r="N91" s="288" t="s">
        <v>36</v>
      </c>
      <c r="O91" s="290" t="s">
        <v>2618</v>
      </c>
      <c r="P91" t="s">
        <v>37</v>
      </c>
      <c r="Q91" s="289"/>
    </row>
    <row r="92" spans="1:17" ht="30.6" x14ac:dyDescent="0.3">
      <c r="A92" s="284" t="s">
        <v>30</v>
      </c>
      <c r="B92" s="285" t="s">
        <v>5737</v>
      </c>
      <c r="C92" s="285" t="s">
        <v>2619</v>
      </c>
      <c r="D92" s="285" t="s">
        <v>2620</v>
      </c>
      <c r="E92" t="s">
        <v>2621</v>
      </c>
      <c r="F92" t="s">
        <v>2622</v>
      </c>
      <c r="G92" t="s">
        <v>2623</v>
      </c>
      <c r="H92" s="287" t="s">
        <v>358</v>
      </c>
      <c r="I92" s="287" t="s">
        <v>8</v>
      </c>
      <c r="J92" s="287" t="s">
        <v>5</v>
      </c>
      <c r="K92" s="287" t="s">
        <v>709</v>
      </c>
      <c r="L92" s="287" t="s">
        <v>2598</v>
      </c>
      <c r="M92" s="285" t="s">
        <v>2599</v>
      </c>
      <c r="N92" s="285"/>
      <c r="O92" s="287" t="s">
        <v>9</v>
      </c>
      <c r="P92" t="s">
        <v>37</v>
      </c>
      <c r="Q92" s="286"/>
    </row>
    <row r="93" spans="1:17" ht="30.6" x14ac:dyDescent="0.3">
      <c r="A93" s="284" t="s">
        <v>30</v>
      </c>
      <c r="B93" s="288" t="s">
        <v>5737</v>
      </c>
      <c r="C93" s="288" t="s">
        <v>2624</v>
      </c>
      <c r="D93" s="288" t="s">
        <v>2625</v>
      </c>
      <c r="E93" t="s">
        <v>2626</v>
      </c>
      <c r="F93" t="s">
        <v>2627</v>
      </c>
      <c r="G93" t="s">
        <v>2628</v>
      </c>
      <c r="H93" s="290" t="s">
        <v>68</v>
      </c>
      <c r="I93" s="290" t="s">
        <v>8</v>
      </c>
      <c r="J93" s="290" t="s">
        <v>5</v>
      </c>
      <c r="K93" s="290" t="s">
        <v>709</v>
      </c>
      <c r="L93" s="290" t="s">
        <v>2598</v>
      </c>
      <c r="M93" s="288" t="s">
        <v>2599</v>
      </c>
      <c r="N93" s="288" t="s">
        <v>36</v>
      </c>
      <c r="O93" s="290" t="s">
        <v>2618</v>
      </c>
      <c r="P93" t="s">
        <v>37</v>
      </c>
      <c r="Q93" s="289"/>
    </row>
    <row r="94" spans="1:17" ht="30.6" x14ac:dyDescent="0.3">
      <c r="A94" s="284" t="s">
        <v>30</v>
      </c>
      <c r="B94" s="285" t="s">
        <v>5172</v>
      </c>
      <c r="C94" s="285" t="s">
        <v>896</v>
      </c>
      <c r="D94" s="285" t="s">
        <v>897</v>
      </c>
      <c r="E94" t="s">
        <v>898</v>
      </c>
      <c r="F94" t="s">
        <v>899</v>
      </c>
      <c r="G94" t="s">
        <v>900</v>
      </c>
      <c r="H94" s="287" t="s">
        <v>33</v>
      </c>
      <c r="I94" s="287" t="s">
        <v>8</v>
      </c>
      <c r="J94" s="287" t="s">
        <v>6</v>
      </c>
      <c r="K94" s="287" t="s">
        <v>709</v>
      </c>
      <c r="L94" s="287" t="s">
        <v>901</v>
      </c>
      <c r="M94" s="285" t="s">
        <v>902</v>
      </c>
      <c r="N94" s="285" t="s">
        <v>36</v>
      </c>
      <c r="O94" s="287" t="s">
        <v>144</v>
      </c>
      <c r="P94" t="s">
        <v>37</v>
      </c>
      <c r="Q94" s="286"/>
    </row>
    <row r="95" spans="1:17" ht="30.6" x14ac:dyDescent="0.3">
      <c r="A95" s="284" t="s">
        <v>30</v>
      </c>
      <c r="B95" s="288" t="s">
        <v>5172</v>
      </c>
      <c r="C95" s="288" t="s">
        <v>903</v>
      </c>
      <c r="D95" s="288" t="s">
        <v>904</v>
      </c>
      <c r="E95" t="s">
        <v>905</v>
      </c>
      <c r="F95" t="s">
        <v>906</v>
      </c>
      <c r="G95" t="s">
        <v>907</v>
      </c>
      <c r="H95" s="290" t="s">
        <v>33</v>
      </c>
      <c r="I95" s="290" t="s">
        <v>8</v>
      </c>
      <c r="J95" s="290" t="s">
        <v>6</v>
      </c>
      <c r="K95" s="290" t="s">
        <v>709</v>
      </c>
      <c r="L95" s="290" t="s">
        <v>901</v>
      </c>
      <c r="M95" s="288" t="s">
        <v>902</v>
      </c>
      <c r="N95" s="288" t="s">
        <v>36</v>
      </c>
      <c r="O95" s="290" t="s">
        <v>144</v>
      </c>
      <c r="P95" t="s">
        <v>37</v>
      </c>
      <c r="Q95" s="289"/>
    </row>
    <row r="96" spans="1:17" ht="30.6" x14ac:dyDescent="0.3">
      <c r="A96" s="284" t="s">
        <v>30</v>
      </c>
      <c r="B96" s="285" t="s">
        <v>5172</v>
      </c>
      <c r="C96" s="285" t="s">
        <v>908</v>
      </c>
      <c r="D96" s="285" t="s">
        <v>909</v>
      </c>
      <c r="E96" t="s">
        <v>910</v>
      </c>
      <c r="F96" t="s">
        <v>911</v>
      </c>
      <c r="G96" t="s">
        <v>912</v>
      </c>
      <c r="H96" s="287" t="s">
        <v>33</v>
      </c>
      <c r="I96" s="287" t="s">
        <v>8</v>
      </c>
      <c r="J96" s="287" t="s">
        <v>6</v>
      </c>
      <c r="K96" s="287" t="s">
        <v>709</v>
      </c>
      <c r="L96" s="287" t="s">
        <v>901</v>
      </c>
      <c r="M96" s="285" t="s">
        <v>902</v>
      </c>
      <c r="N96" s="285" t="s">
        <v>36</v>
      </c>
      <c r="O96" s="287" t="s">
        <v>144</v>
      </c>
      <c r="P96" t="s">
        <v>37</v>
      </c>
      <c r="Q96" s="286"/>
    </row>
    <row r="97" spans="1:17" ht="30.6" x14ac:dyDescent="0.3">
      <c r="A97" s="284" t="s">
        <v>30</v>
      </c>
      <c r="B97" s="288" t="s">
        <v>5172</v>
      </c>
      <c r="C97" s="288" t="s">
        <v>913</v>
      </c>
      <c r="D97" s="288" t="s">
        <v>914</v>
      </c>
      <c r="E97" t="s">
        <v>915</v>
      </c>
      <c r="F97" t="s">
        <v>916</v>
      </c>
      <c r="G97" t="s">
        <v>917</v>
      </c>
      <c r="H97" s="290" t="s">
        <v>33</v>
      </c>
      <c r="I97" s="290" t="s">
        <v>8</v>
      </c>
      <c r="J97" s="290" t="s">
        <v>6</v>
      </c>
      <c r="K97" s="290" t="s">
        <v>709</v>
      </c>
      <c r="L97" s="290" t="s">
        <v>901</v>
      </c>
      <c r="M97" s="288" t="s">
        <v>902</v>
      </c>
      <c r="N97" s="288" t="s">
        <v>36</v>
      </c>
      <c r="O97" s="290" t="s">
        <v>144</v>
      </c>
      <c r="P97" t="s">
        <v>37</v>
      </c>
      <c r="Q97" s="289"/>
    </row>
    <row r="98" spans="1:17" ht="30.6" x14ac:dyDescent="0.3">
      <c r="A98" s="284" t="s">
        <v>30</v>
      </c>
      <c r="B98" s="285" t="s">
        <v>5172</v>
      </c>
      <c r="C98" s="285" t="s">
        <v>918</v>
      </c>
      <c r="D98" s="285" t="s">
        <v>919</v>
      </c>
      <c r="E98" t="s">
        <v>920</v>
      </c>
      <c r="F98" t="s">
        <v>921</v>
      </c>
      <c r="G98" t="s">
        <v>922</v>
      </c>
      <c r="H98" s="287" t="s">
        <v>33</v>
      </c>
      <c r="I98" s="287" t="s">
        <v>8</v>
      </c>
      <c r="J98" s="287" t="s">
        <v>6</v>
      </c>
      <c r="K98" s="287" t="s">
        <v>709</v>
      </c>
      <c r="L98" s="287" t="s">
        <v>901</v>
      </c>
      <c r="M98" s="285" t="s">
        <v>902</v>
      </c>
      <c r="N98" s="285" t="s">
        <v>36</v>
      </c>
      <c r="O98" s="287" t="s">
        <v>144</v>
      </c>
      <c r="P98" t="s">
        <v>37</v>
      </c>
      <c r="Q98" s="286"/>
    </row>
    <row r="99" spans="1:17" ht="30.6" x14ac:dyDescent="0.3">
      <c r="A99" s="284" t="s">
        <v>30</v>
      </c>
      <c r="B99" s="288" t="s">
        <v>5172</v>
      </c>
      <c r="C99" s="288" t="s">
        <v>923</v>
      </c>
      <c r="D99" s="288" t="s">
        <v>924</v>
      </c>
      <c r="E99" t="s">
        <v>925</v>
      </c>
      <c r="F99" t="s">
        <v>926</v>
      </c>
      <c r="G99" t="s">
        <v>927</v>
      </c>
      <c r="H99" s="290" t="s">
        <v>33</v>
      </c>
      <c r="I99" s="290" t="s">
        <v>8</v>
      </c>
      <c r="J99" s="290" t="s">
        <v>6</v>
      </c>
      <c r="K99" s="290" t="s">
        <v>709</v>
      </c>
      <c r="L99" s="290" t="s">
        <v>901</v>
      </c>
      <c r="M99" s="288" t="s">
        <v>902</v>
      </c>
      <c r="N99" s="288" t="s">
        <v>36</v>
      </c>
      <c r="O99" s="290" t="s">
        <v>144</v>
      </c>
      <c r="P99" t="s">
        <v>37</v>
      </c>
      <c r="Q99" s="289"/>
    </row>
    <row r="100" spans="1:17" ht="30.6" x14ac:dyDescent="0.3">
      <c r="A100" s="284" t="s">
        <v>30</v>
      </c>
      <c r="B100" s="285" t="s">
        <v>5898</v>
      </c>
      <c r="C100" s="285" t="s">
        <v>3935</v>
      </c>
      <c r="D100" s="285" t="s">
        <v>3936</v>
      </c>
      <c r="E100" t="s">
        <v>3937</v>
      </c>
      <c r="F100" t="s">
        <v>3938</v>
      </c>
      <c r="G100" t="s">
        <v>3939</v>
      </c>
      <c r="H100" s="287" t="s">
        <v>33</v>
      </c>
      <c r="I100" s="287" t="s">
        <v>8</v>
      </c>
      <c r="J100" s="287" t="s">
        <v>5</v>
      </c>
      <c r="K100" s="287" t="s">
        <v>709</v>
      </c>
      <c r="L100" s="287" t="s">
        <v>901</v>
      </c>
      <c r="M100" s="285" t="s">
        <v>3940</v>
      </c>
      <c r="N100" s="285" t="s">
        <v>101</v>
      </c>
      <c r="O100" s="287"/>
      <c r="P100" t="s">
        <v>37</v>
      </c>
      <c r="Q100" s="286"/>
    </row>
    <row r="101" spans="1:17" ht="30.6" x14ac:dyDescent="0.3">
      <c r="A101" s="284" t="s">
        <v>30</v>
      </c>
      <c r="B101" s="288" t="s">
        <v>6564</v>
      </c>
      <c r="C101" s="288" t="s">
        <v>3946</v>
      </c>
      <c r="D101" s="288" t="s">
        <v>3947</v>
      </c>
      <c r="E101" t="s">
        <v>6565</v>
      </c>
      <c r="F101" t="s">
        <v>6566</v>
      </c>
      <c r="G101" t="s">
        <v>6567</v>
      </c>
      <c r="H101" s="290" t="s">
        <v>33</v>
      </c>
      <c r="I101" s="290" t="s">
        <v>8</v>
      </c>
      <c r="J101" s="290" t="s">
        <v>5</v>
      </c>
      <c r="K101" s="290" t="s">
        <v>709</v>
      </c>
      <c r="L101" s="290" t="s">
        <v>901</v>
      </c>
      <c r="M101" s="288" t="s">
        <v>902</v>
      </c>
      <c r="N101" s="288" t="s">
        <v>36</v>
      </c>
      <c r="O101" s="290" t="s">
        <v>13</v>
      </c>
      <c r="P101" t="s">
        <v>37</v>
      </c>
      <c r="Q101" s="289"/>
    </row>
    <row r="102" spans="1:17" ht="30.6" x14ac:dyDescent="0.3">
      <c r="A102" s="284" t="s">
        <v>30</v>
      </c>
      <c r="B102" s="285" t="s">
        <v>5898</v>
      </c>
      <c r="C102" s="285" t="s">
        <v>3941</v>
      </c>
      <c r="D102" s="285" t="s">
        <v>3942</v>
      </c>
      <c r="E102" t="s">
        <v>3943</v>
      </c>
      <c r="F102" t="s">
        <v>3944</v>
      </c>
      <c r="G102" t="s">
        <v>3945</v>
      </c>
      <c r="H102" s="287" t="s">
        <v>33</v>
      </c>
      <c r="I102" s="287" t="s">
        <v>8</v>
      </c>
      <c r="J102" s="287" t="s">
        <v>5</v>
      </c>
      <c r="K102" s="287" t="s">
        <v>709</v>
      </c>
      <c r="L102" s="287" t="s">
        <v>901</v>
      </c>
      <c r="M102" s="285" t="s">
        <v>902</v>
      </c>
      <c r="N102" s="285" t="s">
        <v>101</v>
      </c>
      <c r="O102" s="287"/>
      <c r="P102" t="s">
        <v>37</v>
      </c>
      <c r="Q102" s="286"/>
    </row>
    <row r="103" spans="1:17" ht="30.6" x14ac:dyDescent="0.3">
      <c r="A103" s="284" t="s">
        <v>30</v>
      </c>
      <c r="B103" s="285" t="s">
        <v>5144</v>
      </c>
      <c r="C103" s="285" t="s">
        <v>140</v>
      </c>
      <c r="D103" s="285" t="s">
        <v>141</v>
      </c>
      <c r="E103" t="s">
        <v>142</v>
      </c>
      <c r="F103" t="s">
        <v>5145</v>
      </c>
      <c r="G103" t="s">
        <v>5146</v>
      </c>
      <c r="H103" s="287" t="s">
        <v>33</v>
      </c>
      <c r="I103" s="287" t="s">
        <v>8</v>
      </c>
      <c r="J103" s="287" t="s">
        <v>6</v>
      </c>
      <c r="K103" s="287" t="s">
        <v>69</v>
      </c>
      <c r="L103" s="287" t="s">
        <v>143</v>
      </c>
      <c r="M103" s="285" t="s">
        <v>5666</v>
      </c>
      <c r="N103" s="285"/>
      <c r="O103" s="287" t="s">
        <v>144</v>
      </c>
      <c r="P103" t="s">
        <v>37</v>
      </c>
      <c r="Q103" s="286"/>
    </row>
    <row r="104" spans="1:17" ht="30.6" x14ac:dyDescent="0.3">
      <c r="A104" s="284" t="s">
        <v>30</v>
      </c>
      <c r="B104" s="288" t="s">
        <v>5144</v>
      </c>
      <c r="C104" s="288" t="s">
        <v>145</v>
      </c>
      <c r="D104" s="288" t="s">
        <v>146</v>
      </c>
      <c r="E104" t="s">
        <v>147</v>
      </c>
      <c r="F104" t="s">
        <v>5147</v>
      </c>
      <c r="G104" t="s">
        <v>5148</v>
      </c>
      <c r="H104" s="290" t="s">
        <v>33</v>
      </c>
      <c r="I104" s="290" t="s">
        <v>8</v>
      </c>
      <c r="J104" s="290" t="s">
        <v>6</v>
      </c>
      <c r="K104" s="290" t="s">
        <v>69</v>
      </c>
      <c r="L104" s="290" t="s">
        <v>143</v>
      </c>
      <c r="M104" s="288" t="s">
        <v>5666</v>
      </c>
      <c r="N104" s="288"/>
      <c r="O104" s="290"/>
      <c r="P104" t="s">
        <v>37</v>
      </c>
      <c r="Q104" s="289"/>
    </row>
    <row r="105" spans="1:17" ht="30.6" x14ac:dyDescent="0.3">
      <c r="A105" s="284" t="s">
        <v>30</v>
      </c>
      <c r="B105" s="285" t="s">
        <v>5144</v>
      </c>
      <c r="C105" s="285" t="s">
        <v>148</v>
      </c>
      <c r="D105" s="285" t="s">
        <v>149</v>
      </c>
      <c r="E105" t="s">
        <v>150</v>
      </c>
      <c r="F105" t="s">
        <v>151</v>
      </c>
      <c r="G105" t="s">
        <v>152</v>
      </c>
      <c r="H105" s="287" t="s">
        <v>33</v>
      </c>
      <c r="I105" s="287" t="s">
        <v>8</v>
      </c>
      <c r="J105" s="287" t="s">
        <v>6</v>
      </c>
      <c r="K105" s="287" t="s">
        <v>69</v>
      </c>
      <c r="L105" s="287" t="s">
        <v>143</v>
      </c>
      <c r="M105" s="285" t="s">
        <v>5666</v>
      </c>
      <c r="N105" s="285"/>
      <c r="O105" s="287" t="s">
        <v>144</v>
      </c>
      <c r="P105" t="s">
        <v>37</v>
      </c>
      <c r="Q105" s="286"/>
    </row>
    <row r="106" spans="1:17" ht="30.6" x14ac:dyDescent="0.3">
      <c r="A106" s="284" t="s">
        <v>30</v>
      </c>
      <c r="B106" s="288" t="s">
        <v>5144</v>
      </c>
      <c r="C106" s="288" t="s">
        <v>153</v>
      </c>
      <c r="D106" s="288" t="s">
        <v>154</v>
      </c>
      <c r="E106" t="s">
        <v>155</v>
      </c>
      <c r="F106" t="s">
        <v>5149</v>
      </c>
      <c r="G106" t="s">
        <v>5150</v>
      </c>
      <c r="H106" s="290" t="s">
        <v>33</v>
      </c>
      <c r="I106" s="290" t="s">
        <v>8</v>
      </c>
      <c r="J106" s="290" t="s">
        <v>6</v>
      </c>
      <c r="K106" s="290" t="s">
        <v>69</v>
      </c>
      <c r="L106" s="290" t="s">
        <v>143</v>
      </c>
      <c r="M106" s="288" t="s">
        <v>5666</v>
      </c>
      <c r="N106" s="288"/>
      <c r="O106" s="290" t="s">
        <v>144</v>
      </c>
      <c r="P106" t="s">
        <v>37</v>
      </c>
      <c r="Q106" s="289"/>
    </row>
    <row r="107" spans="1:17" ht="30.6" x14ac:dyDescent="0.3">
      <c r="A107" s="284" t="s">
        <v>30</v>
      </c>
      <c r="B107" s="285" t="s">
        <v>5144</v>
      </c>
      <c r="C107" s="285" t="s">
        <v>156</v>
      </c>
      <c r="D107" s="285" t="s">
        <v>157</v>
      </c>
      <c r="E107" t="s">
        <v>158</v>
      </c>
      <c r="F107" t="s">
        <v>5151</v>
      </c>
      <c r="G107" t="s">
        <v>5152</v>
      </c>
      <c r="H107" s="287" t="s">
        <v>33</v>
      </c>
      <c r="I107" s="287" t="s">
        <v>8</v>
      </c>
      <c r="J107" s="287" t="s">
        <v>6</v>
      </c>
      <c r="K107" s="287" t="s">
        <v>69</v>
      </c>
      <c r="L107" s="287" t="s">
        <v>143</v>
      </c>
      <c r="M107" s="285" t="s">
        <v>5666</v>
      </c>
      <c r="N107" s="285"/>
      <c r="O107" s="287" t="s">
        <v>144</v>
      </c>
      <c r="P107" t="s">
        <v>37</v>
      </c>
      <c r="Q107" s="286"/>
    </row>
    <row r="108" spans="1:17" ht="30.6" x14ac:dyDescent="0.3">
      <c r="A108" s="284" t="s">
        <v>30</v>
      </c>
      <c r="B108" s="288" t="s">
        <v>5144</v>
      </c>
      <c r="C108" s="288" t="s">
        <v>159</v>
      </c>
      <c r="D108" s="288" t="s">
        <v>160</v>
      </c>
      <c r="E108" t="s">
        <v>161</v>
      </c>
      <c r="F108" t="s">
        <v>5153</v>
      </c>
      <c r="G108" t="s">
        <v>5154</v>
      </c>
      <c r="H108" s="290" t="s">
        <v>33</v>
      </c>
      <c r="I108" s="290" t="s">
        <v>8</v>
      </c>
      <c r="J108" s="290" t="s">
        <v>6</v>
      </c>
      <c r="K108" s="290" t="s">
        <v>69</v>
      </c>
      <c r="L108" s="290" t="s">
        <v>143</v>
      </c>
      <c r="M108" s="288" t="s">
        <v>5666</v>
      </c>
      <c r="N108" s="288"/>
      <c r="O108" s="290" t="s">
        <v>144</v>
      </c>
      <c r="P108" t="s">
        <v>37</v>
      </c>
      <c r="Q108" s="289"/>
    </row>
    <row r="109" spans="1:17" ht="30.6" x14ac:dyDescent="0.3">
      <c r="A109" s="284" t="s">
        <v>30</v>
      </c>
      <c r="B109" s="285" t="s">
        <v>5144</v>
      </c>
      <c r="C109" s="285" t="s">
        <v>662</v>
      </c>
      <c r="D109" s="285" t="s">
        <v>663</v>
      </c>
      <c r="E109" t="s">
        <v>664</v>
      </c>
      <c r="F109" t="s">
        <v>5165</v>
      </c>
      <c r="G109" t="s">
        <v>5166</v>
      </c>
      <c r="H109" s="287" t="s">
        <v>33</v>
      </c>
      <c r="I109" s="287" t="s">
        <v>8</v>
      </c>
      <c r="J109" s="287" t="s">
        <v>6</v>
      </c>
      <c r="K109" s="287" t="s">
        <v>69</v>
      </c>
      <c r="L109" s="287" t="s">
        <v>143</v>
      </c>
      <c r="M109" s="285" t="s">
        <v>5666</v>
      </c>
      <c r="N109" s="285"/>
      <c r="O109" s="287" t="s">
        <v>144</v>
      </c>
      <c r="P109" t="s">
        <v>37</v>
      </c>
      <c r="Q109" s="286"/>
    </row>
    <row r="110" spans="1:17" ht="30.6" x14ac:dyDescent="0.3">
      <c r="A110" s="284" t="s">
        <v>30</v>
      </c>
      <c r="B110" s="288" t="s">
        <v>5144</v>
      </c>
      <c r="C110" s="288" t="s">
        <v>665</v>
      </c>
      <c r="D110" s="288" t="s">
        <v>666</v>
      </c>
      <c r="E110" t="s">
        <v>667</v>
      </c>
      <c r="F110" t="s">
        <v>5167</v>
      </c>
      <c r="G110" t="s">
        <v>5168</v>
      </c>
      <c r="H110" s="290" t="s">
        <v>33</v>
      </c>
      <c r="I110" s="290" t="s">
        <v>8</v>
      </c>
      <c r="J110" s="290" t="s">
        <v>6</v>
      </c>
      <c r="K110" s="290" t="s">
        <v>69</v>
      </c>
      <c r="L110" s="290" t="s">
        <v>143</v>
      </c>
      <c r="M110" s="288" t="s">
        <v>5666</v>
      </c>
      <c r="N110" s="288"/>
      <c r="O110" s="290" t="s">
        <v>144</v>
      </c>
      <c r="P110" t="s">
        <v>37</v>
      </c>
      <c r="Q110" s="289"/>
    </row>
    <row r="111" spans="1:17" ht="30.6" x14ac:dyDescent="0.3">
      <c r="A111" s="284" t="s">
        <v>30</v>
      </c>
      <c r="B111" s="285" t="s">
        <v>139</v>
      </c>
      <c r="C111" s="285" t="s">
        <v>668</v>
      </c>
      <c r="D111" s="285" t="s">
        <v>669</v>
      </c>
      <c r="E111" t="s">
        <v>670</v>
      </c>
      <c r="F111" t="s">
        <v>671</v>
      </c>
      <c r="G111" t="s">
        <v>672</v>
      </c>
      <c r="H111" s="287" t="s">
        <v>33</v>
      </c>
      <c r="I111" s="287" t="s">
        <v>8</v>
      </c>
      <c r="J111" s="287" t="s">
        <v>6</v>
      </c>
      <c r="K111" s="287" t="s">
        <v>69</v>
      </c>
      <c r="L111" s="287" t="s">
        <v>143</v>
      </c>
      <c r="M111" s="285" t="s">
        <v>5666</v>
      </c>
      <c r="N111" s="285"/>
      <c r="O111" s="287" t="s">
        <v>144</v>
      </c>
      <c r="P111" t="s">
        <v>37</v>
      </c>
      <c r="Q111" s="286"/>
    </row>
    <row r="112" spans="1:17" ht="30.6" x14ac:dyDescent="0.3">
      <c r="A112" s="284" t="s">
        <v>30</v>
      </c>
      <c r="B112" s="288" t="s">
        <v>5144</v>
      </c>
      <c r="C112" s="288" t="s">
        <v>673</v>
      </c>
      <c r="D112" s="288" t="s">
        <v>674</v>
      </c>
      <c r="E112" t="s">
        <v>675</v>
      </c>
      <c r="F112" t="s">
        <v>1212</v>
      </c>
      <c r="G112" t="s">
        <v>5169</v>
      </c>
      <c r="H112" s="290" t="s">
        <v>33</v>
      </c>
      <c r="I112" s="290" t="s">
        <v>8</v>
      </c>
      <c r="J112" s="290" t="s">
        <v>6</v>
      </c>
      <c r="K112" s="290" t="s">
        <v>69</v>
      </c>
      <c r="L112" s="290" t="s">
        <v>143</v>
      </c>
      <c r="M112" s="288" t="s">
        <v>5666</v>
      </c>
      <c r="N112" s="288"/>
      <c r="O112" s="290" t="s">
        <v>144</v>
      </c>
      <c r="P112" t="s">
        <v>37</v>
      </c>
      <c r="Q112" s="289"/>
    </row>
    <row r="113" spans="1:17" ht="30.6" x14ac:dyDescent="0.3">
      <c r="A113" s="284" t="s">
        <v>30</v>
      </c>
      <c r="B113" s="285" t="s">
        <v>5144</v>
      </c>
      <c r="C113" s="285" t="s">
        <v>676</v>
      </c>
      <c r="D113" s="285" t="s">
        <v>677</v>
      </c>
      <c r="E113" t="s">
        <v>678</v>
      </c>
      <c r="F113" t="s">
        <v>5170</v>
      </c>
      <c r="G113" t="s">
        <v>5171</v>
      </c>
      <c r="H113" s="287" t="s">
        <v>33</v>
      </c>
      <c r="I113" s="287" t="s">
        <v>8</v>
      </c>
      <c r="J113" s="287" t="s">
        <v>6</v>
      </c>
      <c r="K113" s="287" t="s">
        <v>69</v>
      </c>
      <c r="L113" s="287" t="s">
        <v>143</v>
      </c>
      <c r="M113" s="285" t="s">
        <v>5666</v>
      </c>
      <c r="N113" s="285"/>
      <c r="O113" s="287" t="s">
        <v>144</v>
      </c>
      <c r="P113" t="s">
        <v>37</v>
      </c>
      <c r="Q113" s="286"/>
    </row>
    <row r="114" spans="1:17" ht="30.6" x14ac:dyDescent="0.3">
      <c r="A114" s="284" t="s">
        <v>30</v>
      </c>
      <c r="B114" s="288" t="s">
        <v>5144</v>
      </c>
      <c r="C114" s="288" t="s">
        <v>679</v>
      </c>
      <c r="D114" s="288" t="s">
        <v>680</v>
      </c>
      <c r="E114" t="s">
        <v>681</v>
      </c>
      <c r="F114" t="s">
        <v>682</v>
      </c>
      <c r="G114" t="s">
        <v>683</v>
      </c>
      <c r="H114" s="290" t="s">
        <v>33</v>
      </c>
      <c r="I114" s="290" t="s">
        <v>8</v>
      </c>
      <c r="J114" s="290" t="s">
        <v>6</v>
      </c>
      <c r="K114" s="290" t="s">
        <v>69</v>
      </c>
      <c r="L114" s="290" t="s">
        <v>143</v>
      </c>
      <c r="M114" s="288" t="s">
        <v>5666</v>
      </c>
      <c r="N114" s="288" t="s">
        <v>36</v>
      </c>
      <c r="O114" s="290" t="s">
        <v>144</v>
      </c>
      <c r="P114" t="s">
        <v>37</v>
      </c>
      <c r="Q114" s="289"/>
    </row>
    <row r="115" spans="1:17" ht="30.6" x14ac:dyDescent="0.3">
      <c r="A115" s="284" t="s">
        <v>30</v>
      </c>
      <c r="B115" s="288" t="s">
        <v>5144</v>
      </c>
      <c r="C115" s="288" t="s">
        <v>2728</v>
      </c>
      <c r="D115" s="288" t="s">
        <v>2729</v>
      </c>
      <c r="E115" t="s">
        <v>2730</v>
      </c>
      <c r="F115" t="s">
        <v>5243</v>
      </c>
      <c r="G115" t="s">
        <v>5244</v>
      </c>
      <c r="H115" s="290" t="s">
        <v>33</v>
      </c>
      <c r="I115" s="290" t="s">
        <v>8</v>
      </c>
      <c r="J115" s="290" t="s">
        <v>6</v>
      </c>
      <c r="K115" s="290" t="s">
        <v>69</v>
      </c>
      <c r="L115" s="290" t="s">
        <v>143</v>
      </c>
      <c r="M115" s="288" t="s">
        <v>5666</v>
      </c>
      <c r="N115" s="288"/>
      <c r="O115" s="290" t="s">
        <v>144</v>
      </c>
      <c r="P115" t="s">
        <v>37</v>
      </c>
      <c r="Q115" s="289"/>
    </row>
    <row r="116" spans="1:17" ht="30.6" x14ac:dyDescent="0.3">
      <c r="A116" s="284" t="s">
        <v>30</v>
      </c>
      <c r="B116" s="285" t="s">
        <v>5144</v>
      </c>
      <c r="C116" s="285" t="s">
        <v>2731</v>
      </c>
      <c r="D116" s="285" t="s">
        <v>2732</v>
      </c>
      <c r="E116" t="s">
        <v>2733</v>
      </c>
      <c r="F116" t="s">
        <v>5245</v>
      </c>
      <c r="G116" t="s">
        <v>2737</v>
      </c>
      <c r="H116" s="287" t="s">
        <v>33</v>
      </c>
      <c r="I116" s="287" t="s">
        <v>8</v>
      </c>
      <c r="J116" s="287" t="s">
        <v>6</v>
      </c>
      <c r="K116" s="287" t="s">
        <v>69</v>
      </c>
      <c r="L116" s="287" t="s">
        <v>143</v>
      </c>
      <c r="M116" s="285" t="s">
        <v>5666</v>
      </c>
      <c r="N116" s="285"/>
      <c r="O116" s="287" t="s">
        <v>144</v>
      </c>
      <c r="P116" t="s">
        <v>37</v>
      </c>
      <c r="Q116" s="286"/>
    </row>
    <row r="117" spans="1:17" ht="30.6" x14ac:dyDescent="0.3">
      <c r="A117" s="284" t="s">
        <v>30</v>
      </c>
      <c r="B117" s="288" t="s">
        <v>5144</v>
      </c>
      <c r="C117" s="288" t="s">
        <v>2734</v>
      </c>
      <c r="D117" s="288" t="s">
        <v>2735</v>
      </c>
      <c r="E117" t="s">
        <v>2736</v>
      </c>
      <c r="F117" t="s">
        <v>5246</v>
      </c>
      <c r="G117" t="s">
        <v>5247</v>
      </c>
      <c r="H117" s="290" t="s">
        <v>33</v>
      </c>
      <c r="I117" s="290" t="s">
        <v>8</v>
      </c>
      <c r="J117" s="290" t="s">
        <v>6</v>
      </c>
      <c r="K117" s="290" t="s">
        <v>69</v>
      </c>
      <c r="L117" s="290" t="s">
        <v>143</v>
      </c>
      <c r="M117" s="288" t="s">
        <v>5666</v>
      </c>
      <c r="N117" s="288"/>
      <c r="O117" s="290" t="s">
        <v>144</v>
      </c>
      <c r="P117" t="s">
        <v>37</v>
      </c>
      <c r="Q117" s="289"/>
    </row>
    <row r="118" spans="1:17" ht="30.6" x14ac:dyDescent="0.3">
      <c r="A118" s="284" t="s">
        <v>30</v>
      </c>
      <c r="B118" s="285" t="s">
        <v>5144</v>
      </c>
      <c r="C118" s="285" t="s">
        <v>2738</v>
      </c>
      <c r="D118" s="285" t="s">
        <v>2739</v>
      </c>
      <c r="E118" t="s">
        <v>2740</v>
      </c>
      <c r="F118" t="s">
        <v>5248</v>
      </c>
      <c r="G118" t="s">
        <v>5249</v>
      </c>
      <c r="H118" s="287" t="s">
        <v>33</v>
      </c>
      <c r="I118" s="287" t="s">
        <v>8</v>
      </c>
      <c r="J118" s="287" t="s">
        <v>6</v>
      </c>
      <c r="K118" s="287" t="s">
        <v>69</v>
      </c>
      <c r="L118" s="287" t="s">
        <v>143</v>
      </c>
      <c r="M118" s="285" t="s">
        <v>5666</v>
      </c>
      <c r="N118" s="285"/>
      <c r="O118" s="287" t="s">
        <v>144</v>
      </c>
      <c r="P118" t="s">
        <v>37</v>
      </c>
      <c r="Q118" s="286"/>
    </row>
    <row r="119" spans="1:17" ht="30.6" x14ac:dyDescent="0.3">
      <c r="A119" s="284" t="s">
        <v>30</v>
      </c>
      <c r="B119" s="288" t="s">
        <v>5144</v>
      </c>
      <c r="C119" s="288" t="s">
        <v>2741</v>
      </c>
      <c r="D119" s="288" t="s">
        <v>2742</v>
      </c>
      <c r="E119" t="s">
        <v>2743</v>
      </c>
      <c r="F119" t="s">
        <v>5250</v>
      </c>
      <c r="G119" t="s">
        <v>5251</v>
      </c>
      <c r="H119" s="290" t="s">
        <v>33</v>
      </c>
      <c r="I119" s="290" t="s">
        <v>8</v>
      </c>
      <c r="J119" s="290" t="s">
        <v>6</v>
      </c>
      <c r="K119" s="290" t="s">
        <v>69</v>
      </c>
      <c r="L119" s="290" t="s">
        <v>143</v>
      </c>
      <c r="M119" s="288" t="s">
        <v>5666</v>
      </c>
      <c r="N119" s="288"/>
      <c r="O119" s="290" t="s">
        <v>144</v>
      </c>
      <c r="P119" t="s">
        <v>37</v>
      </c>
      <c r="Q119" s="289"/>
    </row>
    <row r="120" spans="1:17" ht="30.6" x14ac:dyDescent="0.3">
      <c r="A120" s="284" t="s">
        <v>30</v>
      </c>
      <c r="B120" s="285" t="s">
        <v>5161</v>
      </c>
      <c r="C120" s="285" t="s">
        <v>2744</v>
      </c>
      <c r="D120" s="285" t="s">
        <v>2745</v>
      </c>
      <c r="E120" t="s">
        <v>2746</v>
      </c>
      <c r="F120" t="s">
        <v>2747</v>
      </c>
      <c r="G120" t="s">
        <v>2748</v>
      </c>
      <c r="H120" s="287" t="s">
        <v>33</v>
      </c>
      <c r="I120" s="287" t="s">
        <v>8</v>
      </c>
      <c r="J120" s="287" t="s">
        <v>6</v>
      </c>
      <c r="K120" s="287" t="s">
        <v>69</v>
      </c>
      <c r="L120" s="287" t="s">
        <v>143</v>
      </c>
      <c r="M120" s="285" t="s">
        <v>5666</v>
      </c>
      <c r="N120" s="285"/>
      <c r="O120" s="287" t="s">
        <v>144</v>
      </c>
      <c r="P120" t="s">
        <v>37</v>
      </c>
      <c r="Q120" s="286"/>
    </row>
    <row r="121" spans="1:17" ht="30.6" x14ac:dyDescent="0.3">
      <c r="A121" s="284" t="s">
        <v>30</v>
      </c>
      <c r="B121" s="288" t="s">
        <v>5144</v>
      </c>
      <c r="C121" s="288" t="s">
        <v>2749</v>
      </c>
      <c r="D121" s="288" t="s">
        <v>2750</v>
      </c>
      <c r="E121" t="s">
        <v>2751</v>
      </c>
      <c r="F121" t="s">
        <v>5252</v>
      </c>
      <c r="G121" t="s">
        <v>5253</v>
      </c>
      <c r="H121" s="290" t="s">
        <v>33</v>
      </c>
      <c r="I121" s="290" t="s">
        <v>8</v>
      </c>
      <c r="J121" s="290" t="s">
        <v>6</v>
      </c>
      <c r="K121" s="290" t="s">
        <v>69</v>
      </c>
      <c r="L121" s="290" t="s">
        <v>143</v>
      </c>
      <c r="M121" s="288" t="s">
        <v>5666</v>
      </c>
      <c r="N121" s="288" t="s">
        <v>36</v>
      </c>
      <c r="O121" s="290" t="s">
        <v>144</v>
      </c>
      <c r="P121" t="s">
        <v>37</v>
      </c>
      <c r="Q121" s="289"/>
    </row>
    <row r="122" spans="1:17" ht="30.6" x14ac:dyDescent="0.3">
      <c r="A122" s="284" t="s">
        <v>30</v>
      </c>
      <c r="B122" s="285" t="s">
        <v>5144</v>
      </c>
      <c r="C122" s="285" t="s">
        <v>2753</v>
      </c>
      <c r="D122" s="285" t="s">
        <v>2754</v>
      </c>
      <c r="E122" t="s">
        <v>2755</v>
      </c>
      <c r="F122" t="s">
        <v>2756</v>
      </c>
      <c r="G122" t="s">
        <v>5254</v>
      </c>
      <c r="H122" s="287" t="s">
        <v>33</v>
      </c>
      <c r="I122" s="287" t="s">
        <v>8</v>
      </c>
      <c r="J122" s="287" t="s">
        <v>6</v>
      </c>
      <c r="K122" s="287" t="s">
        <v>69</v>
      </c>
      <c r="L122" s="287" t="s">
        <v>143</v>
      </c>
      <c r="M122" s="285" t="s">
        <v>5666</v>
      </c>
      <c r="N122" s="285"/>
      <c r="O122" s="287" t="s">
        <v>144</v>
      </c>
      <c r="P122" t="s">
        <v>37</v>
      </c>
      <c r="Q122" s="286"/>
    </row>
    <row r="123" spans="1:17" ht="30.6" x14ac:dyDescent="0.3">
      <c r="A123" s="284" t="s">
        <v>30</v>
      </c>
      <c r="B123" s="288" t="s">
        <v>5144</v>
      </c>
      <c r="C123" s="288" t="s">
        <v>2757</v>
      </c>
      <c r="D123" s="288" t="s">
        <v>2758</v>
      </c>
      <c r="E123" t="s">
        <v>2759</v>
      </c>
      <c r="F123" t="s">
        <v>3504</v>
      </c>
      <c r="G123" t="s">
        <v>5255</v>
      </c>
      <c r="H123" s="290" t="s">
        <v>33</v>
      </c>
      <c r="I123" s="290" t="s">
        <v>8</v>
      </c>
      <c r="J123" s="290" t="s">
        <v>6</v>
      </c>
      <c r="K123" s="290" t="s">
        <v>69</v>
      </c>
      <c r="L123" s="290" t="s">
        <v>143</v>
      </c>
      <c r="M123" s="288" t="s">
        <v>5666</v>
      </c>
      <c r="N123" s="288"/>
      <c r="O123" s="290" t="s">
        <v>144</v>
      </c>
      <c r="P123" t="s">
        <v>37</v>
      </c>
      <c r="Q123" s="289"/>
    </row>
    <row r="124" spans="1:17" ht="30.6" x14ac:dyDescent="0.3">
      <c r="A124" s="284" t="s">
        <v>30</v>
      </c>
      <c r="B124" s="285" t="s">
        <v>5144</v>
      </c>
      <c r="C124" s="285" t="s">
        <v>2761</v>
      </c>
      <c r="D124" s="285" t="s">
        <v>2762</v>
      </c>
      <c r="E124" t="s">
        <v>2763</v>
      </c>
      <c r="F124" t="s">
        <v>5256</v>
      </c>
      <c r="G124" t="s">
        <v>5257</v>
      </c>
      <c r="H124" s="287" t="s">
        <v>33</v>
      </c>
      <c r="I124" s="287" t="s">
        <v>8</v>
      </c>
      <c r="J124" s="287" t="s">
        <v>6</v>
      </c>
      <c r="K124" s="287" t="s">
        <v>69</v>
      </c>
      <c r="L124" s="287" t="s">
        <v>143</v>
      </c>
      <c r="M124" s="285" t="s">
        <v>5666</v>
      </c>
      <c r="N124" s="285"/>
      <c r="O124" s="287" t="s">
        <v>144</v>
      </c>
      <c r="P124" t="s">
        <v>37</v>
      </c>
      <c r="Q124" s="286"/>
    </row>
    <row r="125" spans="1:17" ht="30.6" x14ac:dyDescent="0.3">
      <c r="A125" s="284" t="s">
        <v>30</v>
      </c>
      <c r="B125" s="288" t="s">
        <v>5144</v>
      </c>
      <c r="C125" s="288" t="s">
        <v>2764</v>
      </c>
      <c r="D125" s="288" t="s">
        <v>2765</v>
      </c>
      <c r="E125" t="s">
        <v>2766</v>
      </c>
      <c r="F125" t="s">
        <v>5258</v>
      </c>
      <c r="G125" t="s">
        <v>5259</v>
      </c>
      <c r="H125" s="290" t="s">
        <v>33</v>
      </c>
      <c r="I125" s="290" t="s">
        <v>8</v>
      </c>
      <c r="J125" s="290" t="s">
        <v>6</v>
      </c>
      <c r="K125" s="290" t="s">
        <v>69</v>
      </c>
      <c r="L125" s="290" t="s">
        <v>143</v>
      </c>
      <c r="M125" s="288" t="s">
        <v>5666</v>
      </c>
      <c r="N125" s="288"/>
      <c r="O125" s="290" t="s">
        <v>144</v>
      </c>
      <c r="P125" t="s">
        <v>37</v>
      </c>
      <c r="Q125" s="289"/>
    </row>
    <row r="126" spans="1:17" ht="30.6" x14ac:dyDescent="0.3">
      <c r="A126" s="284" t="s">
        <v>30</v>
      </c>
      <c r="B126" s="285" t="s">
        <v>5144</v>
      </c>
      <c r="C126" s="285" t="s">
        <v>2767</v>
      </c>
      <c r="D126" s="285" t="s">
        <v>2768</v>
      </c>
      <c r="E126" t="s">
        <v>2769</v>
      </c>
      <c r="F126" t="s">
        <v>4772</v>
      </c>
      <c r="G126" t="s">
        <v>5260</v>
      </c>
      <c r="H126" s="287" t="s">
        <v>33</v>
      </c>
      <c r="I126" s="287" t="s">
        <v>8</v>
      </c>
      <c r="J126" s="287" t="s">
        <v>6</v>
      </c>
      <c r="K126" s="287" t="s">
        <v>69</v>
      </c>
      <c r="L126" s="287" t="s">
        <v>143</v>
      </c>
      <c r="M126" s="285" t="s">
        <v>5666</v>
      </c>
      <c r="N126" s="285"/>
      <c r="O126" s="287" t="s">
        <v>144</v>
      </c>
      <c r="P126" t="s">
        <v>37</v>
      </c>
      <c r="Q126" s="286"/>
    </row>
    <row r="127" spans="1:17" ht="30.6" x14ac:dyDescent="0.3">
      <c r="A127" s="284" t="s">
        <v>30</v>
      </c>
      <c r="B127" s="288" t="s">
        <v>5144</v>
      </c>
      <c r="C127" s="288" t="s">
        <v>2770</v>
      </c>
      <c r="D127" s="288" t="s">
        <v>2771</v>
      </c>
      <c r="E127" t="s">
        <v>2772</v>
      </c>
      <c r="F127" t="s">
        <v>5261</v>
      </c>
      <c r="G127" t="s">
        <v>5262</v>
      </c>
      <c r="H127" s="290" t="s">
        <v>33</v>
      </c>
      <c r="I127" s="290" t="s">
        <v>8</v>
      </c>
      <c r="J127" s="290" t="s">
        <v>6</v>
      </c>
      <c r="K127" s="290" t="s">
        <v>69</v>
      </c>
      <c r="L127" s="290" t="s">
        <v>143</v>
      </c>
      <c r="M127" s="288" t="s">
        <v>5666</v>
      </c>
      <c r="N127" s="288"/>
      <c r="O127" s="290" t="s">
        <v>144</v>
      </c>
      <c r="P127" t="s">
        <v>37</v>
      </c>
      <c r="Q127" s="289"/>
    </row>
    <row r="128" spans="1:17" ht="30.6" x14ac:dyDescent="0.3">
      <c r="A128" s="284" t="s">
        <v>30</v>
      </c>
      <c r="B128" s="285" t="s">
        <v>5144</v>
      </c>
      <c r="C128" s="285" t="s">
        <v>2773</v>
      </c>
      <c r="D128" s="285" t="s">
        <v>2774</v>
      </c>
      <c r="E128" t="s">
        <v>2775</v>
      </c>
      <c r="F128" t="s">
        <v>2776</v>
      </c>
      <c r="G128" t="s">
        <v>2777</v>
      </c>
      <c r="H128" s="287" t="s">
        <v>33</v>
      </c>
      <c r="I128" s="287" t="s">
        <v>8</v>
      </c>
      <c r="J128" s="287" t="s">
        <v>6</v>
      </c>
      <c r="K128" s="287" t="s">
        <v>69</v>
      </c>
      <c r="L128" s="287" t="s">
        <v>143</v>
      </c>
      <c r="M128" s="285" t="s">
        <v>5666</v>
      </c>
      <c r="N128" s="285"/>
      <c r="O128" s="287" t="s">
        <v>144</v>
      </c>
      <c r="P128" t="s">
        <v>37</v>
      </c>
      <c r="Q128" s="286"/>
    </row>
    <row r="129" spans="1:17" ht="30.6" x14ac:dyDescent="0.3">
      <c r="A129" s="284" t="s">
        <v>30</v>
      </c>
      <c r="B129" s="288" t="s">
        <v>5144</v>
      </c>
      <c r="C129" s="288" t="s">
        <v>2778</v>
      </c>
      <c r="D129" s="288" t="s">
        <v>2779</v>
      </c>
      <c r="E129" t="s">
        <v>2780</v>
      </c>
      <c r="F129" t="s">
        <v>5263</v>
      </c>
      <c r="G129" t="s">
        <v>5264</v>
      </c>
      <c r="H129" s="290" t="s">
        <v>33</v>
      </c>
      <c r="I129" s="290" t="s">
        <v>8</v>
      </c>
      <c r="J129" s="290" t="s">
        <v>6</v>
      </c>
      <c r="K129" s="290" t="s">
        <v>69</v>
      </c>
      <c r="L129" s="290" t="s">
        <v>143</v>
      </c>
      <c r="M129" s="288" t="s">
        <v>5666</v>
      </c>
      <c r="N129" s="288" t="s">
        <v>36</v>
      </c>
      <c r="O129" s="290" t="s">
        <v>144</v>
      </c>
      <c r="P129" t="s">
        <v>37</v>
      </c>
      <c r="Q129" s="289"/>
    </row>
    <row r="130" spans="1:17" ht="30.6" x14ac:dyDescent="0.3">
      <c r="A130" s="284" t="s">
        <v>30</v>
      </c>
      <c r="B130" s="285" t="s">
        <v>5144</v>
      </c>
      <c r="C130" s="285" t="s">
        <v>2781</v>
      </c>
      <c r="D130" s="285" t="s">
        <v>2782</v>
      </c>
      <c r="E130" t="s">
        <v>2783</v>
      </c>
      <c r="F130" t="s">
        <v>2784</v>
      </c>
      <c r="G130" t="s">
        <v>2785</v>
      </c>
      <c r="H130" s="287" t="s">
        <v>33</v>
      </c>
      <c r="I130" s="287" t="s">
        <v>8</v>
      </c>
      <c r="J130" s="287" t="s">
        <v>6</v>
      </c>
      <c r="K130" s="287" t="s">
        <v>69</v>
      </c>
      <c r="L130" s="287" t="s">
        <v>143</v>
      </c>
      <c r="M130" s="285" t="s">
        <v>5666</v>
      </c>
      <c r="N130" s="285"/>
      <c r="O130" s="287" t="s">
        <v>144</v>
      </c>
      <c r="P130" t="s">
        <v>37</v>
      </c>
      <c r="Q130" s="286"/>
    </row>
    <row r="131" spans="1:17" ht="30.6" x14ac:dyDescent="0.3">
      <c r="A131" s="284" t="s">
        <v>30</v>
      </c>
      <c r="B131" s="288" t="s">
        <v>5144</v>
      </c>
      <c r="C131" s="288" t="s">
        <v>2786</v>
      </c>
      <c r="D131" s="288" t="s">
        <v>2787</v>
      </c>
      <c r="E131" t="s">
        <v>2788</v>
      </c>
      <c r="F131" t="s">
        <v>5265</v>
      </c>
      <c r="G131" t="s">
        <v>5266</v>
      </c>
      <c r="H131" s="290" t="s">
        <v>33</v>
      </c>
      <c r="I131" s="290" t="s">
        <v>8</v>
      </c>
      <c r="J131" s="290" t="s">
        <v>6</v>
      </c>
      <c r="K131" s="290" t="s">
        <v>69</v>
      </c>
      <c r="L131" s="290" t="s">
        <v>143</v>
      </c>
      <c r="M131" s="288" t="s">
        <v>5666</v>
      </c>
      <c r="N131" s="288"/>
      <c r="O131" s="290" t="s">
        <v>144</v>
      </c>
      <c r="P131" t="s">
        <v>37</v>
      </c>
      <c r="Q131" s="289"/>
    </row>
    <row r="132" spans="1:17" ht="30.6" x14ac:dyDescent="0.3">
      <c r="A132" s="284" t="s">
        <v>30</v>
      </c>
      <c r="B132" s="285" t="s">
        <v>5144</v>
      </c>
      <c r="C132" s="285" t="s">
        <v>2789</v>
      </c>
      <c r="D132" s="285" t="s">
        <v>2790</v>
      </c>
      <c r="E132" t="s">
        <v>2791</v>
      </c>
      <c r="F132" t="s">
        <v>5267</v>
      </c>
      <c r="G132" t="s">
        <v>5268</v>
      </c>
      <c r="H132" s="287" t="s">
        <v>33</v>
      </c>
      <c r="I132" s="287" t="s">
        <v>8</v>
      </c>
      <c r="J132" s="287" t="s">
        <v>6</v>
      </c>
      <c r="K132" s="287" t="s">
        <v>69</v>
      </c>
      <c r="L132" s="287" t="s">
        <v>143</v>
      </c>
      <c r="M132" s="285" t="s">
        <v>5666</v>
      </c>
      <c r="N132" s="285"/>
      <c r="O132" s="287" t="s">
        <v>144</v>
      </c>
      <c r="P132" t="s">
        <v>37</v>
      </c>
      <c r="Q132" s="286"/>
    </row>
    <row r="133" spans="1:17" ht="30.6" x14ac:dyDescent="0.3">
      <c r="A133" s="284" t="s">
        <v>30</v>
      </c>
      <c r="B133" s="288" t="s">
        <v>5144</v>
      </c>
      <c r="C133" s="288" t="s">
        <v>2792</v>
      </c>
      <c r="D133" s="288" t="s">
        <v>2793</v>
      </c>
      <c r="E133" t="s">
        <v>2794</v>
      </c>
      <c r="F133" t="s">
        <v>2795</v>
      </c>
      <c r="G133" t="s">
        <v>2796</v>
      </c>
      <c r="H133" s="290" t="s">
        <v>33</v>
      </c>
      <c r="I133" s="290" t="s">
        <v>8</v>
      </c>
      <c r="J133" s="290" t="s">
        <v>6</v>
      </c>
      <c r="K133" s="290" t="s">
        <v>69</v>
      </c>
      <c r="L133" s="290" t="s">
        <v>143</v>
      </c>
      <c r="M133" s="288" t="s">
        <v>5666</v>
      </c>
      <c r="N133" s="288"/>
      <c r="O133" s="290" t="s">
        <v>144</v>
      </c>
      <c r="P133" t="s">
        <v>37</v>
      </c>
      <c r="Q133" s="289"/>
    </row>
    <row r="134" spans="1:17" ht="30.6" x14ac:dyDescent="0.3">
      <c r="A134" s="284" t="s">
        <v>30</v>
      </c>
      <c r="B134" s="285" t="s">
        <v>5144</v>
      </c>
      <c r="C134" s="285" t="s">
        <v>2797</v>
      </c>
      <c r="D134" s="285" t="s">
        <v>2798</v>
      </c>
      <c r="E134" t="s">
        <v>2799</v>
      </c>
      <c r="F134" t="s">
        <v>2800</v>
      </c>
      <c r="G134" t="s">
        <v>2801</v>
      </c>
      <c r="H134" s="287" t="s">
        <v>33</v>
      </c>
      <c r="I134" s="287" t="s">
        <v>8</v>
      </c>
      <c r="J134" s="287" t="s">
        <v>6</v>
      </c>
      <c r="K134" s="287" t="s">
        <v>69</v>
      </c>
      <c r="L134" s="287" t="s">
        <v>143</v>
      </c>
      <c r="M134" s="285" t="s">
        <v>5666</v>
      </c>
      <c r="N134" s="285"/>
      <c r="O134" s="287" t="s">
        <v>144</v>
      </c>
      <c r="P134" t="s">
        <v>37</v>
      </c>
      <c r="Q134" s="286"/>
    </row>
    <row r="135" spans="1:17" ht="30.6" x14ac:dyDescent="0.3">
      <c r="A135" s="284" t="s">
        <v>30</v>
      </c>
      <c r="B135" s="288" t="s">
        <v>5144</v>
      </c>
      <c r="C135" s="288" t="s">
        <v>2802</v>
      </c>
      <c r="D135" s="288" t="s">
        <v>2803</v>
      </c>
      <c r="E135" t="s">
        <v>2804</v>
      </c>
      <c r="F135" t="s">
        <v>2805</v>
      </c>
      <c r="G135" t="s">
        <v>2806</v>
      </c>
      <c r="H135" s="290" t="s">
        <v>33</v>
      </c>
      <c r="I135" s="290" t="s">
        <v>8</v>
      </c>
      <c r="J135" s="290" t="s">
        <v>6</v>
      </c>
      <c r="K135" s="290" t="s">
        <v>69</v>
      </c>
      <c r="L135" s="290" t="s">
        <v>143</v>
      </c>
      <c r="M135" s="288" t="s">
        <v>5666</v>
      </c>
      <c r="N135" s="288"/>
      <c r="O135" s="290" t="s">
        <v>144</v>
      </c>
      <c r="P135" t="s">
        <v>37</v>
      </c>
      <c r="Q135" s="289"/>
    </row>
    <row r="136" spans="1:17" ht="30.6" x14ac:dyDescent="0.3">
      <c r="A136" s="284" t="s">
        <v>30</v>
      </c>
      <c r="B136" s="285" t="s">
        <v>5144</v>
      </c>
      <c r="C136" s="285" t="s">
        <v>2807</v>
      </c>
      <c r="D136" s="285" t="s">
        <v>2808</v>
      </c>
      <c r="E136" t="s">
        <v>2809</v>
      </c>
      <c r="F136" t="s">
        <v>2810</v>
      </c>
      <c r="G136" t="s">
        <v>2811</v>
      </c>
      <c r="H136" s="287" t="s">
        <v>33</v>
      </c>
      <c r="I136" s="287" t="s">
        <v>8</v>
      </c>
      <c r="J136" s="287" t="s">
        <v>6</v>
      </c>
      <c r="K136" s="287" t="s">
        <v>69</v>
      </c>
      <c r="L136" s="287" t="s">
        <v>143</v>
      </c>
      <c r="M136" s="285" t="s">
        <v>5666</v>
      </c>
      <c r="N136" s="285"/>
      <c r="O136" s="287" t="s">
        <v>144</v>
      </c>
      <c r="P136" t="s">
        <v>37</v>
      </c>
      <c r="Q136" s="286"/>
    </row>
    <row r="137" spans="1:17" ht="30.6" x14ac:dyDescent="0.3">
      <c r="A137" s="284" t="s">
        <v>30</v>
      </c>
      <c r="B137" s="288" t="s">
        <v>5144</v>
      </c>
      <c r="C137" s="288" t="s">
        <v>2812</v>
      </c>
      <c r="D137" s="288" t="s">
        <v>2813</v>
      </c>
      <c r="E137" t="s">
        <v>2814</v>
      </c>
      <c r="F137" t="s">
        <v>2815</v>
      </c>
      <c r="G137" t="s">
        <v>2816</v>
      </c>
      <c r="H137" s="290" t="s">
        <v>33</v>
      </c>
      <c r="I137" s="290" t="s">
        <v>8</v>
      </c>
      <c r="J137" s="290" t="s">
        <v>6</v>
      </c>
      <c r="K137" s="290" t="s">
        <v>69</v>
      </c>
      <c r="L137" s="290" t="s">
        <v>143</v>
      </c>
      <c r="M137" s="288" t="s">
        <v>5666</v>
      </c>
      <c r="N137" s="288"/>
      <c r="O137" s="290" t="s">
        <v>144</v>
      </c>
      <c r="P137" t="s">
        <v>37</v>
      </c>
      <c r="Q137" s="289"/>
    </row>
    <row r="138" spans="1:17" ht="30.6" x14ac:dyDescent="0.3">
      <c r="A138" s="284" t="s">
        <v>30</v>
      </c>
      <c r="B138" s="285" t="s">
        <v>5144</v>
      </c>
      <c r="C138" s="285" t="s">
        <v>2817</v>
      </c>
      <c r="D138" s="285" t="s">
        <v>2818</v>
      </c>
      <c r="E138" t="s">
        <v>2819</v>
      </c>
      <c r="F138" t="s">
        <v>2820</v>
      </c>
      <c r="G138" t="s">
        <v>2821</v>
      </c>
      <c r="H138" s="287" t="s">
        <v>33</v>
      </c>
      <c r="I138" s="287" t="s">
        <v>8</v>
      </c>
      <c r="J138" s="287" t="s">
        <v>6</v>
      </c>
      <c r="K138" s="287" t="s">
        <v>69</v>
      </c>
      <c r="L138" s="287" t="s">
        <v>143</v>
      </c>
      <c r="M138" s="285" t="s">
        <v>5666</v>
      </c>
      <c r="N138" s="285" t="s">
        <v>36</v>
      </c>
      <c r="O138" s="287" t="s">
        <v>144</v>
      </c>
      <c r="P138" t="s">
        <v>37</v>
      </c>
      <c r="Q138" s="286"/>
    </row>
    <row r="139" spans="1:17" ht="30.6" x14ac:dyDescent="0.3">
      <c r="A139" s="284" t="s">
        <v>30</v>
      </c>
      <c r="B139" s="288" t="s">
        <v>5144</v>
      </c>
      <c r="C139" s="288" t="s">
        <v>2822</v>
      </c>
      <c r="D139" s="288" t="s">
        <v>2823</v>
      </c>
      <c r="E139" t="s">
        <v>2824</v>
      </c>
      <c r="F139" t="s">
        <v>5269</v>
      </c>
      <c r="G139" t="s">
        <v>2825</v>
      </c>
      <c r="H139" s="290" t="s">
        <v>33</v>
      </c>
      <c r="I139" s="290" t="s">
        <v>8</v>
      </c>
      <c r="J139" s="290" t="s">
        <v>6</v>
      </c>
      <c r="K139" s="290" t="s">
        <v>69</v>
      </c>
      <c r="L139" s="290" t="s">
        <v>143</v>
      </c>
      <c r="M139" s="288" t="s">
        <v>5666</v>
      </c>
      <c r="N139" s="288"/>
      <c r="O139" s="290" t="s">
        <v>144</v>
      </c>
      <c r="P139" t="s">
        <v>37</v>
      </c>
      <c r="Q139" s="289"/>
    </row>
    <row r="140" spans="1:17" ht="30.6" x14ac:dyDescent="0.3">
      <c r="A140" s="284" t="s">
        <v>30</v>
      </c>
      <c r="B140" s="285" t="s">
        <v>5144</v>
      </c>
      <c r="C140" s="285" t="s">
        <v>2826</v>
      </c>
      <c r="D140" s="285" t="s">
        <v>2827</v>
      </c>
      <c r="E140" t="s">
        <v>2828</v>
      </c>
      <c r="F140" t="s">
        <v>2829</v>
      </c>
      <c r="G140" t="s">
        <v>2830</v>
      </c>
      <c r="H140" s="287" t="s">
        <v>33</v>
      </c>
      <c r="I140" s="287" t="s">
        <v>8</v>
      </c>
      <c r="J140" s="287" t="s">
        <v>6</v>
      </c>
      <c r="K140" s="287" t="s">
        <v>69</v>
      </c>
      <c r="L140" s="287" t="s">
        <v>143</v>
      </c>
      <c r="M140" s="285" t="s">
        <v>5666</v>
      </c>
      <c r="N140" s="285"/>
      <c r="O140" s="287" t="s">
        <v>144</v>
      </c>
      <c r="P140" t="s">
        <v>37</v>
      </c>
      <c r="Q140" s="286"/>
    </row>
    <row r="141" spans="1:17" ht="30.6" x14ac:dyDescent="0.3">
      <c r="A141" s="284" t="s">
        <v>30</v>
      </c>
      <c r="B141" s="288" t="s">
        <v>5144</v>
      </c>
      <c r="C141" s="288" t="s">
        <v>2831</v>
      </c>
      <c r="D141" s="288" t="s">
        <v>2832</v>
      </c>
      <c r="E141" t="s">
        <v>2833</v>
      </c>
      <c r="F141" t="s">
        <v>5270</v>
      </c>
      <c r="G141" t="s">
        <v>5271</v>
      </c>
      <c r="H141" s="290" t="s">
        <v>33</v>
      </c>
      <c r="I141" s="290" t="s">
        <v>8</v>
      </c>
      <c r="J141" s="290" t="s">
        <v>6</v>
      </c>
      <c r="K141" s="290" t="s">
        <v>69</v>
      </c>
      <c r="L141" s="290" t="s">
        <v>143</v>
      </c>
      <c r="M141" s="288" t="s">
        <v>5666</v>
      </c>
      <c r="N141" s="288"/>
      <c r="O141" s="290" t="s">
        <v>144</v>
      </c>
      <c r="P141" t="s">
        <v>37</v>
      </c>
      <c r="Q141" s="289"/>
    </row>
    <row r="142" spans="1:17" ht="30.6" x14ac:dyDescent="0.3">
      <c r="A142" s="284" t="s">
        <v>30</v>
      </c>
      <c r="B142" s="285" t="s">
        <v>5144</v>
      </c>
      <c r="C142" s="285" t="s">
        <v>2834</v>
      </c>
      <c r="D142" s="285" t="s">
        <v>2835</v>
      </c>
      <c r="E142" t="s">
        <v>2836</v>
      </c>
      <c r="F142" t="s">
        <v>5272</v>
      </c>
      <c r="G142" t="s">
        <v>5273</v>
      </c>
      <c r="H142" s="287" t="s">
        <v>33</v>
      </c>
      <c r="I142" s="287" t="s">
        <v>8</v>
      </c>
      <c r="J142" s="287" t="s">
        <v>6</v>
      </c>
      <c r="K142" s="287" t="s">
        <v>69</v>
      </c>
      <c r="L142" s="287" t="s">
        <v>143</v>
      </c>
      <c r="M142" s="285" t="s">
        <v>5666</v>
      </c>
      <c r="N142" s="285"/>
      <c r="O142" s="287" t="s">
        <v>9</v>
      </c>
      <c r="P142" t="s">
        <v>37</v>
      </c>
      <c r="Q142" s="286"/>
    </row>
    <row r="143" spans="1:17" ht="30.6" x14ac:dyDescent="0.3">
      <c r="A143" s="284" t="s">
        <v>30</v>
      </c>
      <c r="B143" s="285" t="s">
        <v>5720</v>
      </c>
      <c r="C143" s="285" t="s">
        <v>1572</v>
      </c>
      <c r="D143" s="285" t="s">
        <v>1573</v>
      </c>
      <c r="E143" t="s">
        <v>1574</v>
      </c>
      <c r="F143" t="s">
        <v>1575</v>
      </c>
      <c r="G143" t="s">
        <v>1576</v>
      </c>
      <c r="H143" s="287" t="s">
        <v>33</v>
      </c>
      <c r="I143" s="287" t="s">
        <v>8</v>
      </c>
      <c r="J143" s="287" t="s">
        <v>5</v>
      </c>
      <c r="K143" s="287" t="s">
        <v>709</v>
      </c>
      <c r="L143" s="287" t="s">
        <v>1577</v>
      </c>
      <c r="M143" s="285" t="s">
        <v>1578</v>
      </c>
      <c r="N143" s="285"/>
      <c r="O143" s="287" t="s">
        <v>13</v>
      </c>
      <c r="P143" t="s">
        <v>37</v>
      </c>
      <c r="Q143" s="286"/>
    </row>
    <row r="144" spans="1:17" ht="30.6" x14ac:dyDescent="0.3">
      <c r="A144" s="284" t="s">
        <v>30</v>
      </c>
      <c r="B144" s="288" t="s">
        <v>6135</v>
      </c>
      <c r="C144" s="288" t="s">
        <v>1579</v>
      </c>
      <c r="D144" s="288" t="s">
        <v>1580</v>
      </c>
      <c r="E144" t="s">
        <v>1581</v>
      </c>
      <c r="F144" t="s">
        <v>1582</v>
      </c>
      <c r="G144" t="s">
        <v>1583</v>
      </c>
      <c r="H144" s="290" t="s">
        <v>33</v>
      </c>
      <c r="I144" s="290" t="s">
        <v>8</v>
      </c>
      <c r="J144" s="290" t="s">
        <v>5</v>
      </c>
      <c r="K144" s="290" t="s">
        <v>709</v>
      </c>
      <c r="L144" s="290" t="s">
        <v>1577</v>
      </c>
      <c r="M144" s="288" t="s">
        <v>1578</v>
      </c>
      <c r="N144" s="288"/>
      <c r="O144" s="290" t="s">
        <v>13</v>
      </c>
      <c r="P144" t="s">
        <v>37</v>
      </c>
      <c r="Q144" s="289"/>
    </row>
    <row r="145" spans="1:17" ht="30.6" x14ac:dyDescent="0.3">
      <c r="A145" s="284" t="s">
        <v>30</v>
      </c>
      <c r="B145" s="285" t="s">
        <v>5720</v>
      </c>
      <c r="C145" s="285" t="s">
        <v>1584</v>
      </c>
      <c r="D145" s="285" t="s">
        <v>1585</v>
      </c>
      <c r="E145" t="s">
        <v>1586</v>
      </c>
      <c r="F145" t="s">
        <v>1587</v>
      </c>
      <c r="G145" t="s">
        <v>1588</v>
      </c>
      <c r="H145" s="287" t="s">
        <v>33</v>
      </c>
      <c r="I145" s="287" t="s">
        <v>8</v>
      </c>
      <c r="J145" s="287" t="s">
        <v>5</v>
      </c>
      <c r="K145" s="287" t="s">
        <v>709</v>
      </c>
      <c r="L145" s="287" t="s">
        <v>1577</v>
      </c>
      <c r="M145" s="285" t="s">
        <v>1578</v>
      </c>
      <c r="N145" s="285"/>
      <c r="O145" s="287" t="s">
        <v>13</v>
      </c>
      <c r="P145" t="s">
        <v>37</v>
      </c>
      <c r="Q145" s="286"/>
    </row>
    <row r="146" spans="1:17" ht="30.6" x14ac:dyDescent="0.3">
      <c r="A146" s="284" t="s">
        <v>30</v>
      </c>
      <c r="B146" s="288" t="s">
        <v>6135</v>
      </c>
      <c r="C146" s="288" t="s">
        <v>1589</v>
      </c>
      <c r="D146" s="288" t="s">
        <v>1590</v>
      </c>
      <c r="E146" t="s">
        <v>1591</v>
      </c>
      <c r="F146" t="s">
        <v>1592</v>
      </c>
      <c r="G146" t="s">
        <v>1593</v>
      </c>
      <c r="H146" s="290" t="s">
        <v>33</v>
      </c>
      <c r="I146" s="290" t="s">
        <v>8</v>
      </c>
      <c r="J146" s="290" t="s">
        <v>5</v>
      </c>
      <c r="K146" s="290" t="s">
        <v>709</v>
      </c>
      <c r="L146" s="290" t="s">
        <v>1577</v>
      </c>
      <c r="M146" s="288" t="s">
        <v>1578</v>
      </c>
      <c r="N146" s="288"/>
      <c r="O146" s="290" t="s">
        <v>13</v>
      </c>
      <c r="P146" t="s">
        <v>37</v>
      </c>
      <c r="Q146" s="289"/>
    </row>
    <row r="147" spans="1:17" ht="30.6" x14ac:dyDescent="0.3">
      <c r="A147" s="284" t="s">
        <v>30</v>
      </c>
      <c r="B147" s="285" t="s">
        <v>5188</v>
      </c>
      <c r="C147" s="285" t="s">
        <v>1594</v>
      </c>
      <c r="D147" s="285" t="s">
        <v>1595</v>
      </c>
      <c r="E147" t="s">
        <v>1596</v>
      </c>
      <c r="F147" t="s">
        <v>1597</v>
      </c>
      <c r="G147" t="s">
        <v>1598</v>
      </c>
      <c r="H147" s="287" t="s">
        <v>33</v>
      </c>
      <c r="I147" s="287" t="s">
        <v>8</v>
      </c>
      <c r="J147" s="287" t="s">
        <v>6</v>
      </c>
      <c r="K147" s="287" t="s">
        <v>69</v>
      </c>
      <c r="L147" s="287" t="s">
        <v>1577</v>
      </c>
      <c r="M147" s="285" t="s">
        <v>1578</v>
      </c>
      <c r="N147" s="285"/>
      <c r="O147" s="287" t="s">
        <v>13</v>
      </c>
      <c r="P147" t="s">
        <v>37</v>
      </c>
      <c r="Q147" s="286"/>
    </row>
    <row r="148" spans="1:17" ht="30.6" x14ac:dyDescent="0.3">
      <c r="A148" s="284" t="s">
        <v>30</v>
      </c>
      <c r="B148" s="288" t="s">
        <v>5188</v>
      </c>
      <c r="C148" s="288" t="s">
        <v>1599</v>
      </c>
      <c r="D148" s="288" t="s">
        <v>1600</v>
      </c>
      <c r="E148" t="s">
        <v>1601</v>
      </c>
      <c r="F148" t="s">
        <v>1597</v>
      </c>
      <c r="G148" t="s">
        <v>1602</v>
      </c>
      <c r="H148" s="290" t="s">
        <v>33</v>
      </c>
      <c r="I148" s="290" t="s">
        <v>8</v>
      </c>
      <c r="J148" s="290" t="s">
        <v>6</v>
      </c>
      <c r="K148" s="290" t="s">
        <v>709</v>
      </c>
      <c r="L148" s="290" t="s">
        <v>1577</v>
      </c>
      <c r="M148" s="288" t="s">
        <v>1578</v>
      </c>
      <c r="N148" s="288"/>
      <c r="O148" s="290" t="s">
        <v>13</v>
      </c>
      <c r="P148" t="s">
        <v>37</v>
      </c>
      <c r="Q148" s="289"/>
    </row>
    <row r="149" spans="1:17" ht="30.6" x14ac:dyDescent="0.3">
      <c r="A149" s="284" t="s">
        <v>30</v>
      </c>
      <c r="B149" s="285" t="s">
        <v>5720</v>
      </c>
      <c r="C149" s="285" t="s">
        <v>1603</v>
      </c>
      <c r="D149" s="285" t="s">
        <v>1604</v>
      </c>
      <c r="E149" t="s">
        <v>1605</v>
      </c>
      <c r="F149" t="s">
        <v>1606</v>
      </c>
      <c r="G149" t="s">
        <v>1607</v>
      </c>
      <c r="H149" s="287" t="s">
        <v>33</v>
      </c>
      <c r="I149" s="287" t="s">
        <v>8</v>
      </c>
      <c r="J149" s="287" t="s">
        <v>5</v>
      </c>
      <c r="K149" s="287" t="s">
        <v>709</v>
      </c>
      <c r="L149" s="287" t="s">
        <v>1577</v>
      </c>
      <c r="M149" s="285" t="s">
        <v>1578</v>
      </c>
      <c r="N149" s="285"/>
      <c r="O149" s="287" t="s">
        <v>13</v>
      </c>
      <c r="P149" t="s">
        <v>37</v>
      </c>
      <c r="Q149" s="286"/>
    </row>
    <row r="150" spans="1:17" ht="30.6" x14ac:dyDescent="0.3">
      <c r="A150" s="284" t="s">
        <v>30</v>
      </c>
      <c r="B150" s="288" t="s">
        <v>6135</v>
      </c>
      <c r="C150" s="288" t="s">
        <v>1608</v>
      </c>
      <c r="D150" s="288" t="s">
        <v>1609</v>
      </c>
      <c r="E150" t="s">
        <v>1610</v>
      </c>
      <c r="F150" t="s">
        <v>1611</v>
      </c>
      <c r="G150" t="s">
        <v>1612</v>
      </c>
      <c r="H150" s="290" t="s">
        <v>33</v>
      </c>
      <c r="I150" s="290" t="s">
        <v>8</v>
      </c>
      <c r="J150" s="290" t="s">
        <v>5</v>
      </c>
      <c r="K150" s="290" t="s">
        <v>709</v>
      </c>
      <c r="L150" s="290" t="s">
        <v>1577</v>
      </c>
      <c r="M150" s="288" t="s">
        <v>1578</v>
      </c>
      <c r="N150" s="288"/>
      <c r="O150" s="290" t="s">
        <v>13</v>
      </c>
      <c r="P150" t="s">
        <v>37</v>
      </c>
      <c r="Q150" s="289"/>
    </row>
    <row r="151" spans="1:17" ht="30.6" x14ac:dyDescent="0.3">
      <c r="A151" s="284" t="s">
        <v>30</v>
      </c>
      <c r="B151" s="285" t="s">
        <v>5721</v>
      </c>
      <c r="C151" s="285" t="s">
        <v>1613</v>
      </c>
      <c r="D151" s="285" t="s">
        <v>1614</v>
      </c>
      <c r="E151" t="s">
        <v>1615</v>
      </c>
      <c r="F151" t="s">
        <v>1616</v>
      </c>
      <c r="G151" t="s">
        <v>1602</v>
      </c>
      <c r="H151" s="287" t="s">
        <v>33</v>
      </c>
      <c r="I151" s="287" t="s">
        <v>8</v>
      </c>
      <c r="J151" s="287" t="s">
        <v>5</v>
      </c>
      <c r="K151" s="287" t="s">
        <v>709</v>
      </c>
      <c r="L151" s="287" t="s">
        <v>1577</v>
      </c>
      <c r="M151" s="285" t="s">
        <v>1578</v>
      </c>
      <c r="N151" s="285"/>
      <c r="O151" s="287" t="s">
        <v>13</v>
      </c>
      <c r="P151" t="s">
        <v>37</v>
      </c>
      <c r="Q151" s="286"/>
    </row>
    <row r="152" spans="1:17" ht="30.6" x14ac:dyDescent="0.3">
      <c r="A152" s="284" t="s">
        <v>30</v>
      </c>
      <c r="B152" s="288" t="s">
        <v>6135</v>
      </c>
      <c r="C152" s="288" t="s">
        <v>1617</v>
      </c>
      <c r="D152" s="288" t="s">
        <v>1618</v>
      </c>
      <c r="E152" t="s">
        <v>1619</v>
      </c>
      <c r="F152" t="s">
        <v>1620</v>
      </c>
      <c r="G152" t="s">
        <v>1621</v>
      </c>
      <c r="H152" s="290" t="s">
        <v>33</v>
      </c>
      <c r="I152" s="290" t="s">
        <v>8</v>
      </c>
      <c r="J152" s="290" t="s">
        <v>5</v>
      </c>
      <c r="K152" s="290" t="s">
        <v>709</v>
      </c>
      <c r="L152" s="290" t="s">
        <v>1577</v>
      </c>
      <c r="M152" s="288" t="s">
        <v>1578</v>
      </c>
      <c r="N152" s="288"/>
      <c r="O152" s="290" t="s">
        <v>13</v>
      </c>
      <c r="P152" t="s">
        <v>37</v>
      </c>
      <c r="Q152" s="289"/>
    </row>
    <row r="153" spans="1:17" ht="30.6" x14ac:dyDescent="0.3">
      <c r="A153" s="284" t="s">
        <v>30</v>
      </c>
      <c r="B153" s="285" t="s">
        <v>5188</v>
      </c>
      <c r="C153" s="285" t="s">
        <v>1622</v>
      </c>
      <c r="D153" s="285" t="s">
        <v>1623</v>
      </c>
      <c r="E153" t="s">
        <v>1624</v>
      </c>
      <c r="F153" t="s">
        <v>1625</v>
      </c>
      <c r="G153" t="s">
        <v>1602</v>
      </c>
      <c r="H153" s="287" t="s">
        <v>33</v>
      </c>
      <c r="I153" s="287" t="s">
        <v>8</v>
      </c>
      <c r="J153" s="287" t="s">
        <v>6</v>
      </c>
      <c r="K153" s="287" t="s">
        <v>69</v>
      </c>
      <c r="L153" s="287" t="s">
        <v>1577</v>
      </c>
      <c r="M153" s="285" t="s">
        <v>1578</v>
      </c>
      <c r="N153" s="285"/>
      <c r="O153" s="287" t="s">
        <v>13</v>
      </c>
      <c r="P153" t="s">
        <v>37</v>
      </c>
      <c r="Q153" s="286"/>
    </row>
    <row r="154" spans="1:17" ht="30.6" x14ac:dyDescent="0.3">
      <c r="A154" s="284" t="s">
        <v>30</v>
      </c>
      <c r="B154" s="288" t="s">
        <v>6135</v>
      </c>
      <c r="C154" s="288" t="s">
        <v>1626</v>
      </c>
      <c r="D154" s="288" t="s">
        <v>1627</v>
      </c>
      <c r="E154" t="s">
        <v>1628</v>
      </c>
      <c r="F154" t="s">
        <v>1629</v>
      </c>
      <c r="G154" t="s">
        <v>1630</v>
      </c>
      <c r="H154" s="290" t="s">
        <v>33</v>
      </c>
      <c r="I154" s="290" t="s">
        <v>8</v>
      </c>
      <c r="J154" s="290" t="s">
        <v>5</v>
      </c>
      <c r="K154" s="290" t="s">
        <v>709</v>
      </c>
      <c r="L154" s="290" t="s">
        <v>1577</v>
      </c>
      <c r="M154" s="288" t="s">
        <v>1578</v>
      </c>
      <c r="N154" s="288"/>
      <c r="O154" s="290" t="s">
        <v>13</v>
      </c>
      <c r="P154" t="s">
        <v>37</v>
      </c>
      <c r="Q154" s="289"/>
    </row>
    <row r="155" spans="1:17" ht="30.6" x14ac:dyDescent="0.3">
      <c r="A155" s="284" t="s">
        <v>30</v>
      </c>
      <c r="B155" s="285" t="s">
        <v>5720</v>
      </c>
      <c r="C155" s="285" t="s">
        <v>1631</v>
      </c>
      <c r="D155" s="285" t="s">
        <v>1632</v>
      </c>
      <c r="E155" t="s">
        <v>1633</v>
      </c>
      <c r="F155" t="s">
        <v>1634</v>
      </c>
      <c r="G155" t="s">
        <v>1635</v>
      </c>
      <c r="H155" s="287" t="s">
        <v>33</v>
      </c>
      <c r="I155" s="287" t="s">
        <v>8</v>
      </c>
      <c r="J155" s="287" t="s">
        <v>5</v>
      </c>
      <c r="K155" s="287" t="s">
        <v>709</v>
      </c>
      <c r="L155" s="287" t="s">
        <v>1577</v>
      </c>
      <c r="M155" s="285" t="s">
        <v>1578</v>
      </c>
      <c r="N155" s="285"/>
      <c r="O155" s="287" t="s">
        <v>13</v>
      </c>
      <c r="P155" t="s">
        <v>37</v>
      </c>
      <c r="Q155" s="286"/>
    </row>
    <row r="156" spans="1:17" ht="30.6" x14ac:dyDescent="0.3">
      <c r="A156" s="284" t="s">
        <v>30</v>
      </c>
      <c r="B156" s="288" t="s">
        <v>6136</v>
      </c>
      <c r="C156" s="288" t="s">
        <v>1636</v>
      </c>
      <c r="D156" s="288" t="s">
        <v>1637</v>
      </c>
      <c r="E156" t="s">
        <v>1638</v>
      </c>
      <c r="F156" t="s">
        <v>1639</v>
      </c>
      <c r="G156" t="s">
        <v>1640</v>
      </c>
      <c r="H156" s="290" t="s">
        <v>33</v>
      </c>
      <c r="I156" s="290" t="s">
        <v>8</v>
      </c>
      <c r="J156" s="290" t="s">
        <v>5</v>
      </c>
      <c r="K156" s="290" t="s">
        <v>709</v>
      </c>
      <c r="L156" s="290" t="s">
        <v>1577</v>
      </c>
      <c r="M156" s="288" t="s">
        <v>1578</v>
      </c>
      <c r="N156" s="288"/>
      <c r="O156" s="290" t="s">
        <v>13</v>
      </c>
      <c r="P156" t="s">
        <v>37</v>
      </c>
      <c r="Q156" s="289"/>
    </row>
    <row r="157" spans="1:17" ht="30.6" x14ac:dyDescent="0.3">
      <c r="A157" s="284" t="s">
        <v>30</v>
      </c>
      <c r="B157" s="285" t="s">
        <v>5720</v>
      </c>
      <c r="C157" s="285" t="s">
        <v>1641</v>
      </c>
      <c r="D157" s="285" t="s">
        <v>1642</v>
      </c>
      <c r="E157" t="s">
        <v>1643</v>
      </c>
      <c r="F157" t="s">
        <v>1644</v>
      </c>
      <c r="G157" t="s">
        <v>1645</v>
      </c>
      <c r="H157" s="287" t="s">
        <v>33</v>
      </c>
      <c r="I157" s="287" t="s">
        <v>8</v>
      </c>
      <c r="J157" s="287" t="s">
        <v>5</v>
      </c>
      <c r="K157" s="287" t="s">
        <v>709</v>
      </c>
      <c r="L157" s="287" t="s">
        <v>1577</v>
      </c>
      <c r="M157" s="285" t="s">
        <v>1578</v>
      </c>
      <c r="N157" s="285"/>
      <c r="O157" s="287" t="s">
        <v>13</v>
      </c>
      <c r="P157" t="s">
        <v>37</v>
      </c>
      <c r="Q157" s="286"/>
    </row>
    <row r="158" spans="1:17" ht="30.6" x14ac:dyDescent="0.3">
      <c r="A158" s="284" t="s">
        <v>30</v>
      </c>
      <c r="B158" s="288" t="s">
        <v>6136</v>
      </c>
      <c r="C158" s="288" t="s">
        <v>1646</v>
      </c>
      <c r="D158" s="288" t="s">
        <v>1647</v>
      </c>
      <c r="E158" t="s">
        <v>1648</v>
      </c>
      <c r="F158" t="s">
        <v>1649</v>
      </c>
      <c r="G158" t="s">
        <v>1650</v>
      </c>
      <c r="H158" s="290" t="s">
        <v>33</v>
      </c>
      <c r="I158" s="290" t="s">
        <v>8</v>
      </c>
      <c r="J158" s="290" t="s">
        <v>5</v>
      </c>
      <c r="K158" s="290" t="s">
        <v>709</v>
      </c>
      <c r="L158" s="290" t="s">
        <v>1577</v>
      </c>
      <c r="M158" s="288" t="s">
        <v>1578</v>
      </c>
      <c r="N158" s="288"/>
      <c r="O158" s="290" t="s">
        <v>13</v>
      </c>
      <c r="P158" t="s">
        <v>37</v>
      </c>
      <c r="Q158" s="289"/>
    </row>
    <row r="159" spans="1:17" ht="30.6" x14ac:dyDescent="0.3">
      <c r="A159" s="284" t="s">
        <v>30</v>
      </c>
      <c r="B159" s="285" t="s">
        <v>5189</v>
      </c>
      <c r="C159" s="285" t="s">
        <v>1651</v>
      </c>
      <c r="D159" s="285" t="s">
        <v>1652</v>
      </c>
      <c r="E159" t="s">
        <v>1653</v>
      </c>
      <c r="F159" t="s">
        <v>1654</v>
      </c>
      <c r="G159" t="s">
        <v>1655</v>
      </c>
      <c r="H159" s="287" t="s">
        <v>33</v>
      </c>
      <c r="I159" s="287" t="s">
        <v>8</v>
      </c>
      <c r="J159" s="287" t="s">
        <v>6</v>
      </c>
      <c r="K159" s="287" t="s">
        <v>709</v>
      </c>
      <c r="L159" s="287" t="s">
        <v>1577</v>
      </c>
      <c r="M159" s="285" t="s">
        <v>1578</v>
      </c>
      <c r="N159" s="285"/>
      <c r="O159" s="287" t="s">
        <v>13</v>
      </c>
      <c r="P159" t="s">
        <v>37</v>
      </c>
      <c r="Q159" s="286"/>
    </row>
    <row r="160" spans="1:17" ht="30.6" x14ac:dyDescent="0.3">
      <c r="A160" s="284" t="s">
        <v>30</v>
      </c>
      <c r="B160" s="288" t="s">
        <v>6136</v>
      </c>
      <c r="C160" s="288" t="s">
        <v>1656</v>
      </c>
      <c r="D160" s="288" t="s">
        <v>1657</v>
      </c>
      <c r="E160" t="s">
        <v>1658</v>
      </c>
      <c r="F160" t="s">
        <v>1659</v>
      </c>
      <c r="G160" t="s">
        <v>1660</v>
      </c>
      <c r="H160" s="290" t="s">
        <v>33</v>
      </c>
      <c r="I160" s="290" t="s">
        <v>8</v>
      </c>
      <c r="J160" s="290" t="s">
        <v>5</v>
      </c>
      <c r="K160" s="290" t="s">
        <v>709</v>
      </c>
      <c r="L160" s="290" t="s">
        <v>1577</v>
      </c>
      <c r="M160" s="288" t="s">
        <v>1578</v>
      </c>
      <c r="N160" s="288"/>
      <c r="O160" s="290" t="s">
        <v>13</v>
      </c>
      <c r="P160" t="s">
        <v>37</v>
      </c>
      <c r="Q160" s="289"/>
    </row>
    <row r="161" spans="1:17" ht="30.6" x14ac:dyDescent="0.3">
      <c r="A161" s="284" t="s">
        <v>30</v>
      </c>
      <c r="B161" s="285" t="s">
        <v>5721</v>
      </c>
      <c r="C161" s="285" t="s">
        <v>1661</v>
      </c>
      <c r="D161" s="285" t="s">
        <v>1662</v>
      </c>
      <c r="E161" t="s">
        <v>1663</v>
      </c>
      <c r="F161" t="s">
        <v>1664</v>
      </c>
      <c r="G161" t="s">
        <v>1665</v>
      </c>
      <c r="H161" s="287" t="s">
        <v>33</v>
      </c>
      <c r="I161" s="287" t="s">
        <v>8</v>
      </c>
      <c r="J161" s="287" t="s">
        <v>5</v>
      </c>
      <c r="K161" s="287" t="s">
        <v>709</v>
      </c>
      <c r="L161" s="287" t="s">
        <v>1577</v>
      </c>
      <c r="M161" s="285" t="s">
        <v>1578</v>
      </c>
      <c r="N161" s="285"/>
      <c r="O161" s="287" t="s">
        <v>13</v>
      </c>
      <c r="P161" t="s">
        <v>37</v>
      </c>
      <c r="Q161" s="286"/>
    </row>
    <row r="162" spans="1:17" ht="30.6" x14ac:dyDescent="0.3">
      <c r="A162" s="284" t="s">
        <v>30</v>
      </c>
      <c r="B162" s="288" t="s">
        <v>6136</v>
      </c>
      <c r="C162" s="288" t="s">
        <v>1666</v>
      </c>
      <c r="D162" s="288" t="s">
        <v>1667</v>
      </c>
      <c r="E162" t="s">
        <v>1668</v>
      </c>
      <c r="F162" t="s">
        <v>1669</v>
      </c>
      <c r="G162" t="s">
        <v>1670</v>
      </c>
      <c r="H162" s="290" t="s">
        <v>33</v>
      </c>
      <c r="I162" s="290" t="s">
        <v>8</v>
      </c>
      <c r="J162" s="290" t="s">
        <v>5</v>
      </c>
      <c r="K162" s="290" t="s">
        <v>709</v>
      </c>
      <c r="L162" s="290" t="s">
        <v>1577</v>
      </c>
      <c r="M162" s="288" t="s">
        <v>1578</v>
      </c>
      <c r="N162" s="288"/>
      <c r="O162" s="290" t="s">
        <v>13</v>
      </c>
      <c r="P162" t="s">
        <v>37</v>
      </c>
      <c r="Q162" s="289"/>
    </row>
    <row r="163" spans="1:17" ht="30.6" x14ac:dyDescent="0.3">
      <c r="A163" s="284" t="s">
        <v>30</v>
      </c>
      <c r="B163" s="285" t="s">
        <v>5722</v>
      </c>
      <c r="C163" s="285" t="s">
        <v>1671</v>
      </c>
      <c r="D163" s="285" t="s">
        <v>1672</v>
      </c>
      <c r="E163" t="s">
        <v>1673</v>
      </c>
      <c r="F163" t="s">
        <v>1674</v>
      </c>
      <c r="G163" t="s">
        <v>1675</v>
      </c>
      <c r="H163" s="287" t="s">
        <v>33</v>
      </c>
      <c r="I163" s="287" t="s">
        <v>8</v>
      </c>
      <c r="J163" s="287" t="s">
        <v>5</v>
      </c>
      <c r="K163" s="287" t="s">
        <v>709</v>
      </c>
      <c r="L163" s="287" t="s">
        <v>1577</v>
      </c>
      <c r="M163" s="285" t="s">
        <v>1578</v>
      </c>
      <c r="N163" s="285"/>
      <c r="O163" s="287" t="s">
        <v>13</v>
      </c>
      <c r="P163" t="s">
        <v>37</v>
      </c>
      <c r="Q163" s="286"/>
    </row>
    <row r="164" spans="1:17" ht="30.6" x14ac:dyDescent="0.3">
      <c r="A164" s="284" t="s">
        <v>30</v>
      </c>
      <c r="B164" s="288" t="s">
        <v>6136</v>
      </c>
      <c r="C164" s="288" t="s">
        <v>1676</v>
      </c>
      <c r="D164" s="288" t="s">
        <v>1677</v>
      </c>
      <c r="E164" t="s">
        <v>1678</v>
      </c>
      <c r="F164" t="s">
        <v>1679</v>
      </c>
      <c r="G164" t="s">
        <v>1680</v>
      </c>
      <c r="H164" s="290" t="s">
        <v>33</v>
      </c>
      <c r="I164" s="290" t="s">
        <v>8</v>
      </c>
      <c r="J164" s="290" t="s">
        <v>5</v>
      </c>
      <c r="K164" s="290" t="s">
        <v>709</v>
      </c>
      <c r="L164" s="290" t="s">
        <v>1577</v>
      </c>
      <c r="M164" s="288" t="s">
        <v>1578</v>
      </c>
      <c r="N164" s="288"/>
      <c r="O164" s="290" t="s">
        <v>13</v>
      </c>
      <c r="P164" t="s">
        <v>37</v>
      </c>
      <c r="Q164" s="289"/>
    </row>
    <row r="165" spans="1:17" ht="30.6" x14ac:dyDescent="0.3">
      <c r="A165" s="284" t="s">
        <v>30</v>
      </c>
      <c r="B165" s="285" t="s">
        <v>5722</v>
      </c>
      <c r="C165" s="285" t="s">
        <v>1681</v>
      </c>
      <c r="D165" s="285" t="s">
        <v>1682</v>
      </c>
      <c r="E165" t="s">
        <v>1683</v>
      </c>
      <c r="F165" t="s">
        <v>1684</v>
      </c>
      <c r="G165" t="s">
        <v>1685</v>
      </c>
      <c r="H165" s="287" t="s">
        <v>33</v>
      </c>
      <c r="I165" s="287" t="s">
        <v>8</v>
      </c>
      <c r="J165" s="287" t="s">
        <v>5</v>
      </c>
      <c r="K165" s="287" t="s">
        <v>709</v>
      </c>
      <c r="L165" s="287" t="s">
        <v>1577</v>
      </c>
      <c r="M165" s="285" t="s">
        <v>1578</v>
      </c>
      <c r="N165" s="285"/>
      <c r="O165" s="287" t="s">
        <v>13</v>
      </c>
      <c r="P165" t="s">
        <v>37</v>
      </c>
      <c r="Q165" s="286"/>
    </row>
    <row r="166" spans="1:17" ht="30.6" x14ac:dyDescent="0.3">
      <c r="A166" s="284" t="s">
        <v>30</v>
      </c>
      <c r="B166" s="288" t="s">
        <v>6137</v>
      </c>
      <c r="C166" s="288" t="s">
        <v>1686</v>
      </c>
      <c r="D166" s="288" t="s">
        <v>1687</v>
      </c>
      <c r="E166" t="s">
        <v>1688</v>
      </c>
      <c r="F166" t="s">
        <v>1689</v>
      </c>
      <c r="G166" t="s">
        <v>1690</v>
      </c>
      <c r="H166" s="290" t="s">
        <v>33</v>
      </c>
      <c r="I166" s="290" t="s">
        <v>8</v>
      </c>
      <c r="J166" s="290" t="s">
        <v>5</v>
      </c>
      <c r="K166" s="290" t="s">
        <v>709</v>
      </c>
      <c r="L166" s="290" t="s">
        <v>1577</v>
      </c>
      <c r="M166" s="288" t="s">
        <v>1578</v>
      </c>
      <c r="N166" s="288"/>
      <c r="O166" s="290" t="s">
        <v>13</v>
      </c>
      <c r="P166" t="s">
        <v>37</v>
      </c>
      <c r="Q166" s="289"/>
    </row>
    <row r="167" spans="1:17" ht="30.6" x14ac:dyDescent="0.3">
      <c r="A167" s="284" t="s">
        <v>30</v>
      </c>
      <c r="B167" s="285" t="s">
        <v>5723</v>
      </c>
      <c r="C167" s="285" t="s">
        <v>1691</v>
      </c>
      <c r="D167" s="285" t="s">
        <v>1692</v>
      </c>
      <c r="E167" t="s">
        <v>1693</v>
      </c>
      <c r="F167" t="s">
        <v>1694</v>
      </c>
      <c r="G167" t="s">
        <v>1695</v>
      </c>
      <c r="H167" s="287" t="s">
        <v>33</v>
      </c>
      <c r="I167" s="287" t="s">
        <v>8</v>
      </c>
      <c r="J167" s="287" t="s">
        <v>5</v>
      </c>
      <c r="K167" s="287" t="s">
        <v>709</v>
      </c>
      <c r="L167" s="287" t="s">
        <v>1577</v>
      </c>
      <c r="M167" s="285" t="s">
        <v>1578</v>
      </c>
      <c r="N167" s="285"/>
      <c r="O167" s="287" t="s">
        <v>13</v>
      </c>
      <c r="P167" t="s">
        <v>37</v>
      </c>
      <c r="Q167" s="286"/>
    </row>
    <row r="168" spans="1:17" ht="30.6" x14ac:dyDescent="0.3">
      <c r="A168" s="284" t="s">
        <v>30</v>
      </c>
      <c r="B168" s="288" t="s">
        <v>6372</v>
      </c>
      <c r="C168" s="288" t="s">
        <v>1696</v>
      </c>
      <c r="D168" s="288" t="s">
        <v>1697</v>
      </c>
      <c r="E168" t="s">
        <v>1698</v>
      </c>
      <c r="F168" t="s">
        <v>1699</v>
      </c>
      <c r="G168" t="s">
        <v>1700</v>
      </c>
      <c r="H168" s="290" t="s">
        <v>33</v>
      </c>
      <c r="I168" s="290" t="s">
        <v>8</v>
      </c>
      <c r="J168" s="290" t="s">
        <v>5</v>
      </c>
      <c r="K168" s="290" t="s">
        <v>709</v>
      </c>
      <c r="L168" s="290" t="s">
        <v>1577</v>
      </c>
      <c r="M168" s="288" t="s">
        <v>1578</v>
      </c>
      <c r="N168" s="288"/>
      <c r="O168" s="290" t="s">
        <v>13</v>
      </c>
      <c r="P168" t="s">
        <v>37</v>
      </c>
      <c r="Q168" s="289"/>
    </row>
    <row r="169" spans="1:17" ht="30.6" x14ac:dyDescent="0.3">
      <c r="A169" s="284" t="s">
        <v>30</v>
      </c>
      <c r="B169" s="285" t="s">
        <v>5723</v>
      </c>
      <c r="C169" s="285" t="s">
        <v>1701</v>
      </c>
      <c r="D169" s="285" t="s">
        <v>1702</v>
      </c>
      <c r="E169" t="s">
        <v>1703</v>
      </c>
      <c r="F169" t="s">
        <v>1704</v>
      </c>
      <c r="G169" t="s">
        <v>1612</v>
      </c>
      <c r="H169" s="287" t="s">
        <v>33</v>
      </c>
      <c r="I169" s="287" t="s">
        <v>8</v>
      </c>
      <c r="J169" s="287" t="s">
        <v>5</v>
      </c>
      <c r="K169" s="287" t="s">
        <v>709</v>
      </c>
      <c r="L169" s="287" t="s">
        <v>1577</v>
      </c>
      <c r="M169" s="285" t="s">
        <v>1578</v>
      </c>
      <c r="N169" s="285"/>
      <c r="O169" s="287" t="s">
        <v>13</v>
      </c>
      <c r="P169" t="s">
        <v>37</v>
      </c>
      <c r="Q169" s="286"/>
    </row>
    <row r="170" spans="1:17" ht="30.6" x14ac:dyDescent="0.3">
      <c r="A170" s="284" t="s">
        <v>30</v>
      </c>
      <c r="B170" s="288" t="s">
        <v>6372</v>
      </c>
      <c r="C170" s="288" t="s">
        <v>1705</v>
      </c>
      <c r="D170" s="288" t="s">
        <v>1706</v>
      </c>
      <c r="E170" t="s">
        <v>1707</v>
      </c>
      <c r="F170" t="s">
        <v>1708</v>
      </c>
      <c r="G170" t="s">
        <v>1709</v>
      </c>
      <c r="H170" s="290" t="s">
        <v>33</v>
      </c>
      <c r="I170" s="290" t="s">
        <v>8</v>
      </c>
      <c r="J170" s="290" t="s">
        <v>5</v>
      </c>
      <c r="K170" s="290" t="s">
        <v>709</v>
      </c>
      <c r="L170" s="290" t="s">
        <v>1577</v>
      </c>
      <c r="M170" s="288" t="s">
        <v>1578</v>
      </c>
      <c r="N170" s="288"/>
      <c r="O170" s="290" t="s">
        <v>13</v>
      </c>
      <c r="P170" t="s">
        <v>37</v>
      </c>
      <c r="Q170" s="289"/>
    </row>
    <row r="171" spans="1:17" ht="30.6" x14ac:dyDescent="0.3">
      <c r="A171" s="284" t="s">
        <v>30</v>
      </c>
      <c r="B171" s="285" t="s">
        <v>5723</v>
      </c>
      <c r="C171" s="285" t="s">
        <v>1710</v>
      </c>
      <c r="D171" s="285" t="s">
        <v>1711</v>
      </c>
      <c r="E171" t="s">
        <v>1712</v>
      </c>
      <c r="F171" t="s">
        <v>1713</v>
      </c>
      <c r="G171" t="s">
        <v>1714</v>
      </c>
      <c r="H171" s="287" t="s">
        <v>33</v>
      </c>
      <c r="I171" s="287" t="s">
        <v>8</v>
      </c>
      <c r="J171" s="287" t="s">
        <v>5</v>
      </c>
      <c r="K171" s="287" t="s">
        <v>709</v>
      </c>
      <c r="L171" s="287" t="s">
        <v>1577</v>
      </c>
      <c r="M171" s="285" t="s">
        <v>1578</v>
      </c>
      <c r="N171" s="285"/>
      <c r="O171" s="287" t="s">
        <v>13</v>
      </c>
      <c r="P171" t="s">
        <v>37</v>
      </c>
      <c r="Q171" s="286"/>
    </row>
    <row r="172" spans="1:17" ht="30.6" x14ac:dyDescent="0.3">
      <c r="A172" s="284" t="s">
        <v>30</v>
      </c>
      <c r="B172" s="285" t="s">
        <v>6372</v>
      </c>
      <c r="C172" s="285" t="s">
        <v>2661</v>
      </c>
      <c r="D172" s="285" t="s">
        <v>2662</v>
      </c>
      <c r="E172" t="s">
        <v>2663</v>
      </c>
      <c r="F172" t="s">
        <v>2664</v>
      </c>
      <c r="G172" t="s">
        <v>2665</v>
      </c>
      <c r="H172" s="287" t="s">
        <v>33</v>
      </c>
      <c r="I172" s="287" t="s">
        <v>8</v>
      </c>
      <c r="J172" s="287" t="s">
        <v>5</v>
      </c>
      <c r="K172" s="287" t="s">
        <v>69</v>
      </c>
      <c r="L172" s="287" t="s">
        <v>1577</v>
      </c>
      <c r="M172" s="285" t="s">
        <v>1578</v>
      </c>
      <c r="N172" s="285"/>
      <c r="O172" s="287" t="s">
        <v>13</v>
      </c>
      <c r="P172" t="s">
        <v>37</v>
      </c>
      <c r="Q172" s="286"/>
    </row>
    <row r="173" spans="1:17" ht="30.6" x14ac:dyDescent="0.3">
      <c r="A173" s="284" t="s">
        <v>30</v>
      </c>
      <c r="B173" s="288" t="s">
        <v>6372</v>
      </c>
      <c r="C173" s="288" t="s">
        <v>2666</v>
      </c>
      <c r="D173" s="288" t="s">
        <v>2667</v>
      </c>
      <c r="E173" t="s">
        <v>2668</v>
      </c>
      <c r="F173" t="s">
        <v>2669</v>
      </c>
      <c r="G173" t="s">
        <v>2670</v>
      </c>
      <c r="H173" s="290" t="s">
        <v>33</v>
      </c>
      <c r="I173" s="290" t="s">
        <v>8</v>
      </c>
      <c r="J173" s="290" t="s">
        <v>5</v>
      </c>
      <c r="K173" s="290" t="s">
        <v>69</v>
      </c>
      <c r="L173" s="290" t="s">
        <v>1577</v>
      </c>
      <c r="M173" s="288" t="s">
        <v>1578</v>
      </c>
      <c r="N173" s="288"/>
      <c r="O173" s="290" t="s">
        <v>13</v>
      </c>
      <c r="P173" t="s">
        <v>37</v>
      </c>
      <c r="Q173" s="289"/>
    </row>
    <row r="174" spans="1:17" ht="30.6" x14ac:dyDescent="0.3">
      <c r="A174" s="284" t="s">
        <v>30</v>
      </c>
      <c r="B174" s="288" t="s">
        <v>5740</v>
      </c>
      <c r="C174" s="288" t="s">
        <v>3021</v>
      </c>
      <c r="D174" s="288" t="s">
        <v>3022</v>
      </c>
      <c r="E174" t="s">
        <v>3023</v>
      </c>
      <c r="F174" t="s">
        <v>3024</v>
      </c>
      <c r="G174" t="s">
        <v>3025</v>
      </c>
      <c r="H174" s="290" t="s">
        <v>33</v>
      </c>
      <c r="I174" s="290" t="s">
        <v>8</v>
      </c>
      <c r="J174" s="290" t="s">
        <v>5</v>
      </c>
      <c r="K174" s="290" t="s">
        <v>69</v>
      </c>
      <c r="L174" s="290" t="s">
        <v>1577</v>
      </c>
      <c r="M174" s="288" t="s">
        <v>1578</v>
      </c>
      <c r="N174" s="288"/>
      <c r="O174" s="290" t="s">
        <v>9</v>
      </c>
      <c r="P174" t="s">
        <v>37</v>
      </c>
      <c r="Q174" s="289"/>
    </row>
    <row r="175" spans="1:17" ht="30.6" x14ac:dyDescent="0.3">
      <c r="A175" s="284" t="s">
        <v>30</v>
      </c>
      <c r="B175" s="285" t="s">
        <v>5740</v>
      </c>
      <c r="C175" s="285" t="s">
        <v>3026</v>
      </c>
      <c r="D175" s="285" t="s">
        <v>3027</v>
      </c>
      <c r="E175" t="s">
        <v>3028</v>
      </c>
      <c r="F175" t="s">
        <v>3029</v>
      </c>
      <c r="G175" t="s">
        <v>3030</v>
      </c>
      <c r="H175" s="287" t="s">
        <v>33</v>
      </c>
      <c r="I175" s="287" t="s">
        <v>8</v>
      </c>
      <c r="J175" s="287" t="s">
        <v>5</v>
      </c>
      <c r="K175" s="287" t="s">
        <v>69</v>
      </c>
      <c r="L175" s="287" t="s">
        <v>1577</v>
      </c>
      <c r="M175" s="285" t="s">
        <v>1578</v>
      </c>
      <c r="N175" s="285"/>
      <c r="O175" s="287" t="s">
        <v>9</v>
      </c>
      <c r="P175" t="s">
        <v>37</v>
      </c>
      <c r="Q175" s="286"/>
    </row>
    <row r="176" spans="1:17" ht="30.6" x14ac:dyDescent="0.3">
      <c r="A176" s="284" t="s">
        <v>30</v>
      </c>
      <c r="B176" s="285" t="s">
        <v>6432</v>
      </c>
      <c r="C176" s="285" t="s">
        <v>3629</v>
      </c>
      <c r="D176" s="285" t="s">
        <v>3630</v>
      </c>
      <c r="E176" t="s">
        <v>3631</v>
      </c>
      <c r="F176" t="s">
        <v>3632</v>
      </c>
      <c r="G176" t="s">
        <v>3633</v>
      </c>
      <c r="H176" s="287" t="s">
        <v>33</v>
      </c>
      <c r="I176" s="287" t="s">
        <v>4</v>
      </c>
      <c r="J176" s="287" t="s">
        <v>5</v>
      </c>
      <c r="K176" s="287" t="s">
        <v>709</v>
      </c>
      <c r="L176" s="287" t="s">
        <v>1577</v>
      </c>
      <c r="M176" s="285" t="s">
        <v>1578</v>
      </c>
      <c r="N176" s="285" t="s">
        <v>36</v>
      </c>
      <c r="O176" s="287" t="s">
        <v>13</v>
      </c>
      <c r="P176" t="s">
        <v>37</v>
      </c>
      <c r="Q176" s="286"/>
    </row>
    <row r="177" spans="1:17" ht="30.6" x14ac:dyDescent="0.3">
      <c r="A177" s="284" t="s">
        <v>30</v>
      </c>
      <c r="B177" s="288" t="s">
        <v>5732</v>
      </c>
      <c r="C177" s="288" t="s">
        <v>2321</v>
      </c>
      <c r="D177" s="288" t="s">
        <v>2322</v>
      </c>
      <c r="E177" t="s">
        <v>2323</v>
      </c>
      <c r="F177" t="s">
        <v>2324</v>
      </c>
      <c r="G177" t="s">
        <v>2325</v>
      </c>
      <c r="H177" s="290" t="s">
        <v>68</v>
      </c>
      <c r="I177" s="290" t="s">
        <v>8</v>
      </c>
      <c r="J177" s="290" t="s">
        <v>5</v>
      </c>
      <c r="K177" s="290" t="s">
        <v>709</v>
      </c>
      <c r="L177" s="290" t="s">
        <v>928</v>
      </c>
      <c r="M177" s="288" t="s">
        <v>2326</v>
      </c>
      <c r="N177" s="288" t="s">
        <v>101</v>
      </c>
      <c r="O177" s="290"/>
      <c r="P177" t="s">
        <v>37</v>
      </c>
      <c r="Q177" s="289"/>
    </row>
    <row r="178" spans="1:17" ht="30.6" x14ac:dyDescent="0.3">
      <c r="A178" s="284" t="s">
        <v>30</v>
      </c>
      <c r="B178" s="285" t="s">
        <v>6430</v>
      </c>
      <c r="C178" s="285" t="s">
        <v>3094</v>
      </c>
      <c r="D178" s="285" t="s">
        <v>3095</v>
      </c>
      <c r="E178" t="s">
        <v>3096</v>
      </c>
      <c r="F178" t="s">
        <v>3097</v>
      </c>
      <c r="G178" t="s">
        <v>3098</v>
      </c>
      <c r="H178" s="287" t="s">
        <v>68</v>
      </c>
      <c r="I178" s="287" t="s">
        <v>8</v>
      </c>
      <c r="J178" s="287" t="s">
        <v>5</v>
      </c>
      <c r="K178" s="287" t="s">
        <v>709</v>
      </c>
      <c r="L178" s="287" t="s">
        <v>928</v>
      </c>
      <c r="M178" s="285" t="s">
        <v>1578</v>
      </c>
      <c r="N178" s="285" t="s">
        <v>101</v>
      </c>
      <c r="O178" s="287"/>
      <c r="P178" t="s">
        <v>37</v>
      </c>
      <c r="Q178" s="286"/>
    </row>
    <row r="179" spans="1:17" ht="30.6" x14ac:dyDescent="0.3">
      <c r="A179" s="284" t="s">
        <v>30</v>
      </c>
      <c r="B179" s="288" t="s">
        <v>6431</v>
      </c>
      <c r="C179" s="288" t="s">
        <v>3099</v>
      </c>
      <c r="D179" s="288" t="s">
        <v>3100</v>
      </c>
      <c r="E179" t="s">
        <v>3101</v>
      </c>
      <c r="F179" t="s">
        <v>3102</v>
      </c>
      <c r="G179" t="s">
        <v>3103</v>
      </c>
      <c r="H179" s="290" t="s">
        <v>68</v>
      </c>
      <c r="I179" s="290" t="s">
        <v>8</v>
      </c>
      <c r="J179" s="290" t="s">
        <v>5</v>
      </c>
      <c r="K179" s="290" t="s">
        <v>709</v>
      </c>
      <c r="L179" s="290" t="s">
        <v>928</v>
      </c>
      <c r="M179" s="288" t="s">
        <v>1578</v>
      </c>
      <c r="N179" s="288" t="s">
        <v>101</v>
      </c>
      <c r="O179" s="290"/>
      <c r="P179" t="s">
        <v>37</v>
      </c>
      <c r="Q179" s="289"/>
    </row>
    <row r="180" spans="1:17" ht="30.6" x14ac:dyDescent="0.3">
      <c r="A180" s="284" t="s">
        <v>30</v>
      </c>
      <c r="B180" s="288" t="s">
        <v>5837</v>
      </c>
      <c r="C180" s="288" t="s">
        <v>3664</v>
      </c>
      <c r="D180" s="288" t="s">
        <v>3665</v>
      </c>
      <c r="E180" t="s">
        <v>3666</v>
      </c>
      <c r="F180" t="s">
        <v>3667</v>
      </c>
      <c r="G180" t="s">
        <v>3668</v>
      </c>
      <c r="H180" s="290" t="s">
        <v>33</v>
      </c>
      <c r="I180" s="290" t="s">
        <v>8</v>
      </c>
      <c r="J180" s="290" t="s">
        <v>5</v>
      </c>
      <c r="K180" s="290" t="s">
        <v>709</v>
      </c>
      <c r="L180" s="290" t="s">
        <v>928</v>
      </c>
      <c r="M180" s="288" t="s">
        <v>1578</v>
      </c>
      <c r="N180" s="288"/>
      <c r="O180" s="290" t="s">
        <v>180</v>
      </c>
      <c r="P180" t="s">
        <v>37</v>
      </c>
      <c r="Q180" s="289"/>
    </row>
    <row r="181" spans="1:17" ht="30.6" x14ac:dyDescent="0.3">
      <c r="A181" s="284" t="s">
        <v>30</v>
      </c>
      <c r="B181" s="285" t="s">
        <v>5837</v>
      </c>
      <c r="C181" s="285" t="s">
        <v>3669</v>
      </c>
      <c r="D181" s="285" t="s">
        <v>3670</v>
      </c>
      <c r="E181" t="s">
        <v>3671</v>
      </c>
      <c r="F181" t="s">
        <v>3672</v>
      </c>
      <c r="G181" t="s">
        <v>1714</v>
      </c>
      <c r="H181" s="287" t="s">
        <v>33</v>
      </c>
      <c r="I181" s="287" t="s">
        <v>8</v>
      </c>
      <c r="J181" s="287" t="s">
        <v>5</v>
      </c>
      <c r="K181" s="287" t="s">
        <v>709</v>
      </c>
      <c r="L181" s="287" t="s">
        <v>928</v>
      </c>
      <c r="M181" s="285" t="s">
        <v>3673</v>
      </c>
      <c r="N181" s="285" t="s">
        <v>36</v>
      </c>
      <c r="O181" s="287" t="s">
        <v>13</v>
      </c>
      <c r="P181" t="s">
        <v>37</v>
      </c>
      <c r="Q181" s="286"/>
    </row>
    <row r="182" spans="1:17" ht="30.6" x14ac:dyDescent="0.3">
      <c r="A182" s="284" t="s">
        <v>30</v>
      </c>
      <c r="B182" s="288" t="s">
        <v>5837</v>
      </c>
      <c r="C182" s="288" t="s">
        <v>3674</v>
      </c>
      <c r="D182" s="288" t="s">
        <v>3675</v>
      </c>
      <c r="E182" t="s">
        <v>3676</v>
      </c>
      <c r="F182" t="s">
        <v>5838</v>
      </c>
      <c r="G182" t="s">
        <v>5839</v>
      </c>
      <c r="H182" s="290" t="s">
        <v>33</v>
      </c>
      <c r="I182" s="290" t="s">
        <v>8</v>
      </c>
      <c r="J182" s="290" t="s">
        <v>5</v>
      </c>
      <c r="K182" s="290" t="s">
        <v>709</v>
      </c>
      <c r="L182" s="290" t="s">
        <v>928</v>
      </c>
      <c r="M182" s="288" t="s">
        <v>3673</v>
      </c>
      <c r="N182" s="288" t="s">
        <v>36</v>
      </c>
      <c r="O182" s="290" t="s">
        <v>13</v>
      </c>
      <c r="P182" t="s">
        <v>37</v>
      </c>
      <c r="Q182" s="289"/>
    </row>
    <row r="183" spans="1:17" ht="30.6" x14ac:dyDescent="0.3">
      <c r="A183" s="284" t="s">
        <v>30</v>
      </c>
      <c r="B183" s="285" t="s">
        <v>5837</v>
      </c>
      <c r="C183" s="285" t="s">
        <v>3677</v>
      </c>
      <c r="D183" s="285" t="s">
        <v>3678</v>
      </c>
      <c r="E183" t="s">
        <v>3679</v>
      </c>
      <c r="F183" t="s">
        <v>3680</v>
      </c>
      <c r="G183" t="s">
        <v>3681</v>
      </c>
      <c r="H183" s="287" t="s">
        <v>33</v>
      </c>
      <c r="I183" s="287" t="s">
        <v>8</v>
      </c>
      <c r="J183" s="287" t="s">
        <v>5</v>
      </c>
      <c r="K183" s="287" t="s">
        <v>709</v>
      </c>
      <c r="L183" s="287" t="s">
        <v>928</v>
      </c>
      <c r="M183" s="285" t="s">
        <v>1578</v>
      </c>
      <c r="N183" s="285"/>
      <c r="O183" s="287" t="s">
        <v>180</v>
      </c>
      <c r="P183" t="s">
        <v>37</v>
      </c>
      <c r="Q183" s="286"/>
    </row>
    <row r="184" spans="1:17" ht="30.6" x14ac:dyDescent="0.3">
      <c r="A184" s="284" t="s">
        <v>30</v>
      </c>
      <c r="B184" s="288" t="s">
        <v>5837</v>
      </c>
      <c r="C184" s="288" t="s">
        <v>3682</v>
      </c>
      <c r="D184" s="288" t="s">
        <v>3683</v>
      </c>
      <c r="E184" t="s">
        <v>3684</v>
      </c>
      <c r="F184" t="s">
        <v>3685</v>
      </c>
      <c r="G184" t="s">
        <v>3686</v>
      </c>
      <c r="H184" s="290" t="s">
        <v>33</v>
      </c>
      <c r="I184" s="290" t="s">
        <v>8</v>
      </c>
      <c r="J184" s="290" t="s">
        <v>5</v>
      </c>
      <c r="K184" s="290" t="s">
        <v>709</v>
      </c>
      <c r="L184" s="290" t="s">
        <v>928</v>
      </c>
      <c r="M184" s="288" t="s">
        <v>3673</v>
      </c>
      <c r="N184" s="288" t="s">
        <v>36</v>
      </c>
      <c r="O184" s="290" t="s">
        <v>13</v>
      </c>
      <c r="P184" t="s">
        <v>37</v>
      </c>
      <c r="Q184" s="289"/>
    </row>
    <row r="185" spans="1:17" ht="30.6" x14ac:dyDescent="0.3">
      <c r="A185" s="284" t="s">
        <v>30</v>
      </c>
      <c r="B185" s="285" t="s">
        <v>5837</v>
      </c>
      <c r="C185" s="285" t="s">
        <v>3687</v>
      </c>
      <c r="D185" s="285" t="s">
        <v>3688</v>
      </c>
      <c r="E185" t="s">
        <v>3689</v>
      </c>
      <c r="F185" t="s">
        <v>3690</v>
      </c>
      <c r="G185" t="s">
        <v>3691</v>
      </c>
      <c r="H185" s="287" t="s">
        <v>33</v>
      </c>
      <c r="I185" s="287" t="s">
        <v>8</v>
      </c>
      <c r="J185" s="287" t="s">
        <v>5</v>
      </c>
      <c r="K185" s="287" t="s">
        <v>709</v>
      </c>
      <c r="L185" s="287" t="s">
        <v>928</v>
      </c>
      <c r="M185" s="285" t="s">
        <v>1578</v>
      </c>
      <c r="N185" s="285"/>
      <c r="O185" s="287" t="s">
        <v>180</v>
      </c>
      <c r="P185" t="s">
        <v>37</v>
      </c>
      <c r="Q185" s="286"/>
    </row>
    <row r="186" spans="1:17" ht="30.6" x14ac:dyDescent="0.3">
      <c r="A186" s="284" t="s">
        <v>30</v>
      </c>
      <c r="B186" s="288" t="s">
        <v>5837</v>
      </c>
      <c r="C186" s="288" t="s">
        <v>3692</v>
      </c>
      <c r="D186" s="288" t="s">
        <v>3693</v>
      </c>
      <c r="E186" t="s">
        <v>3694</v>
      </c>
      <c r="F186" t="s">
        <v>3695</v>
      </c>
      <c r="G186" t="s">
        <v>3696</v>
      </c>
      <c r="H186" s="290" t="s">
        <v>33</v>
      </c>
      <c r="I186" s="290" t="s">
        <v>8</v>
      </c>
      <c r="J186" s="290" t="s">
        <v>5</v>
      </c>
      <c r="K186" s="290" t="s">
        <v>709</v>
      </c>
      <c r="L186" s="290" t="s">
        <v>928</v>
      </c>
      <c r="M186" s="288" t="s">
        <v>3673</v>
      </c>
      <c r="N186" s="288" t="s">
        <v>36</v>
      </c>
      <c r="O186" s="290" t="s">
        <v>13</v>
      </c>
      <c r="P186" t="s">
        <v>37</v>
      </c>
      <c r="Q186" s="289"/>
    </row>
    <row r="187" spans="1:17" ht="30.6" x14ac:dyDescent="0.3">
      <c r="A187" s="284" t="s">
        <v>30</v>
      </c>
      <c r="B187" s="285" t="s">
        <v>5840</v>
      </c>
      <c r="C187" s="285" t="s">
        <v>3697</v>
      </c>
      <c r="D187" s="285" t="s">
        <v>3698</v>
      </c>
      <c r="E187" t="s">
        <v>3699</v>
      </c>
      <c r="F187" t="s">
        <v>3700</v>
      </c>
      <c r="G187" t="s">
        <v>3701</v>
      </c>
      <c r="H187" s="287" t="s">
        <v>33</v>
      </c>
      <c r="I187" s="287" t="s">
        <v>8</v>
      </c>
      <c r="J187" s="287" t="s">
        <v>5</v>
      </c>
      <c r="K187" s="287" t="s">
        <v>709</v>
      </c>
      <c r="L187" s="287" t="s">
        <v>928</v>
      </c>
      <c r="M187" s="285" t="s">
        <v>1578</v>
      </c>
      <c r="N187" s="285"/>
      <c r="O187" s="287" t="s">
        <v>180</v>
      </c>
      <c r="P187" t="s">
        <v>37</v>
      </c>
      <c r="Q187" s="286"/>
    </row>
    <row r="188" spans="1:17" ht="30.6" x14ac:dyDescent="0.3">
      <c r="A188" s="284" t="s">
        <v>30</v>
      </c>
      <c r="B188" s="288" t="s">
        <v>5840</v>
      </c>
      <c r="C188" s="288" t="s">
        <v>3702</v>
      </c>
      <c r="D188" s="288" t="s">
        <v>3703</v>
      </c>
      <c r="E188" t="s">
        <v>3704</v>
      </c>
      <c r="F188" t="s">
        <v>4543</v>
      </c>
      <c r="G188" t="s">
        <v>4544</v>
      </c>
      <c r="H188" s="290" t="s">
        <v>33</v>
      </c>
      <c r="I188" s="290" t="s">
        <v>8</v>
      </c>
      <c r="J188" s="290" t="s">
        <v>5</v>
      </c>
      <c r="K188" s="290" t="s">
        <v>709</v>
      </c>
      <c r="L188" s="290" t="s">
        <v>928</v>
      </c>
      <c r="M188" s="288" t="s">
        <v>3673</v>
      </c>
      <c r="N188" s="288" t="s">
        <v>36</v>
      </c>
      <c r="O188" s="290" t="s">
        <v>13</v>
      </c>
      <c r="P188" t="s">
        <v>37</v>
      </c>
      <c r="Q188" s="289"/>
    </row>
    <row r="189" spans="1:17" ht="30.6" x14ac:dyDescent="0.3">
      <c r="A189" s="284" t="s">
        <v>30</v>
      </c>
      <c r="B189" s="285" t="s">
        <v>5841</v>
      </c>
      <c r="C189" s="285" t="s">
        <v>3705</v>
      </c>
      <c r="D189" s="285" t="s">
        <v>3706</v>
      </c>
      <c r="E189" t="s">
        <v>3707</v>
      </c>
      <c r="F189" t="s">
        <v>3708</v>
      </c>
      <c r="G189" t="s">
        <v>3709</v>
      </c>
      <c r="H189" s="287" t="s">
        <v>33</v>
      </c>
      <c r="I189" s="287" t="s">
        <v>8</v>
      </c>
      <c r="J189" s="287" t="s">
        <v>5</v>
      </c>
      <c r="K189" s="287" t="s">
        <v>709</v>
      </c>
      <c r="L189" s="287" t="s">
        <v>928</v>
      </c>
      <c r="M189" s="285" t="s">
        <v>1578</v>
      </c>
      <c r="N189" s="285"/>
      <c r="O189" s="287" t="s">
        <v>180</v>
      </c>
      <c r="P189" t="s">
        <v>37</v>
      </c>
      <c r="Q189" s="286"/>
    </row>
    <row r="190" spans="1:17" ht="30.6" x14ac:dyDescent="0.3">
      <c r="A190" s="284" t="s">
        <v>30</v>
      </c>
      <c r="B190" s="288" t="s">
        <v>5841</v>
      </c>
      <c r="C190" s="288" t="s">
        <v>3710</v>
      </c>
      <c r="D190" s="288" t="s">
        <v>3711</v>
      </c>
      <c r="E190" t="s">
        <v>3712</v>
      </c>
      <c r="F190" t="s">
        <v>5842</v>
      </c>
      <c r="G190" t="s">
        <v>5843</v>
      </c>
      <c r="H190" s="290" t="s">
        <v>33</v>
      </c>
      <c r="I190" s="290" t="s">
        <v>8</v>
      </c>
      <c r="J190" s="290" t="s">
        <v>5</v>
      </c>
      <c r="K190" s="290" t="s">
        <v>709</v>
      </c>
      <c r="L190" s="290" t="s">
        <v>928</v>
      </c>
      <c r="M190" s="288" t="s">
        <v>1578</v>
      </c>
      <c r="N190" s="288"/>
      <c r="O190" s="290" t="s">
        <v>180</v>
      </c>
      <c r="P190" t="s">
        <v>37</v>
      </c>
      <c r="Q190" s="289"/>
    </row>
    <row r="191" spans="1:17" ht="30.6" x14ac:dyDescent="0.3">
      <c r="A191" s="284" t="s">
        <v>30</v>
      </c>
      <c r="B191" s="285" t="s">
        <v>5841</v>
      </c>
      <c r="C191" s="285" t="s">
        <v>3713</v>
      </c>
      <c r="D191" s="285" t="s">
        <v>3714</v>
      </c>
      <c r="E191" t="s">
        <v>3715</v>
      </c>
      <c r="F191" t="s">
        <v>4545</v>
      </c>
      <c r="G191" t="s">
        <v>4546</v>
      </c>
      <c r="H191" s="287" t="s">
        <v>33</v>
      </c>
      <c r="I191" s="287" t="s">
        <v>8</v>
      </c>
      <c r="J191" s="287" t="s">
        <v>5</v>
      </c>
      <c r="K191" s="287" t="s">
        <v>709</v>
      </c>
      <c r="L191" s="287" t="s">
        <v>928</v>
      </c>
      <c r="M191" s="285" t="s">
        <v>3673</v>
      </c>
      <c r="N191" s="285" t="s">
        <v>36</v>
      </c>
      <c r="O191" s="287" t="s">
        <v>13</v>
      </c>
      <c r="P191" t="s">
        <v>37</v>
      </c>
      <c r="Q191" s="286"/>
    </row>
    <row r="192" spans="1:17" ht="30.6" x14ac:dyDescent="0.3">
      <c r="A192" s="284" t="s">
        <v>30</v>
      </c>
      <c r="B192" s="288" t="s">
        <v>5841</v>
      </c>
      <c r="C192" s="288" t="s">
        <v>3717</v>
      </c>
      <c r="D192" s="288" t="s">
        <v>3718</v>
      </c>
      <c r="E192" t="s">
        <v>3719</v>
      </c>
      <c r="F192" t="s">
        <v>3720</v>
      </c>
      <c r="G192" t="s">
        <v>3721</v>
      </c>
      <c r="H192" s="290" t="s">
        <v>33</v>
      </c>
      <c r="I192" s="290" t="s">
        <v>8</v>
      </c>
      <c r="J192" s="290" t="s">
        <v>5</v>
      </c>
      <c r="K192" s="290" t="s">
        <v>709</v>
      </c>
      <c r="L192" s="290" t="s">
        <v>928</v>
      </c>
      <c r="M192" s="288" t="s">
        <v>1578</v>
      </c>
      <c r="N192" s="288"/>
      <c r="O192" s="290" t="s">
        <v>180</v>
      </c>
      <c r="P192" t="s">
        <v>37</v>
      </c>
      <c r="Q192" s="289"/>
    </row>
    <row r="193" spans="1:17" ht="30.6" x14ac:dyDescent="0.3">
      <c r="A193" s="284" t="s">
        <v>30</v>
      </c>
      <c r="B193" s="285" t="s">
        <v>5841</v>
      </c>
      <c r="C193" s="285" t="s">
        <v>3722</v>
      </c>
      <c r="D193" s="285" t="s">
        <v>3723</v>
      </c>
      <c r="E193" t="s">
        <v>3724</v>
      </c>
      <c r="F193" t="s">
        <v>5844</v>
      </c>
      <c r="G193" t="s">
        <v>5845</v>
      </c>
      <c r="H193" s="287" t="s">
        <v>33</v>
      </c>
      <c r="I193" s="287" t="s">
        <v>8</v>
      </c>
      <c r="J193" s="287" t="s">
        <v>5</v>
      </c>
      <c r="K193" s="287" t="s">
        <v>709</v>
      </c>
      <c r="L193" s="287" t="s">
        <v>928</v>
      </c>
      <c r="M193" s="285" t="s">
        <v>3673</v>
      </c>
      <c r="N193" s="285" t="s">
        <v>36</v>
      </c>
      <c r="O193" s="287" t="s">
        <v>13</v>
      </c>
      <c r="P193" t="s">
        <v>37</v>
      </c>
      <c r="Q193" s="286"/>
    </row>
    <row r="194" spans="1:17" ht="30.6" x14ac:dyDescent="0.3">
      <c r="A194" s="284" t="s">
        <v>30</v>
      </c>
      <c r="B194" s="288" t="s">
        <v>5841</v>
      </c>
      <c r="C194" s="288" t="s">
        <v>3725</v>
      </c>
      <c r="D194" s="288" t="s">
        <v>3726</v>
      </c>
      <c r="E194" t="s">
        <v>3727</v>
      </c>
      <c r="F194" t="s">
        <v>5846</v>
      </c>
      <c r="G194" t="s">
        <v>5847</v>
      </c>
      <c r="H194" s="290" t="s">
        <v>33</v>
      </c>
      <c r="I194" s="290" t="s">
        <v>8</v>
      </c>
      <c r="J194" s="290" t="s">
        <v>5</v>
      </c>
      <c r="K194" s="290" t="s">
        <v>709</v>
      </c>
      <c r="L194" s="290" t="s">
        <v>928</v>
      </c>
      <c r="M194" s="288" t="s">
        <v>1578</v>
      </c>
      <c r="N194" s="288"/>
      <c r="O194" s="290" t="s">
        <v>180</v>
      </c>
      <c r="P194" t="s">
        <v>37</v>
      </c>
      <c r="Q194" s="289"/>
    </row>
    <row r="195" spans="1:17" ht="30.6" x14ac:dyDescent="0.3">
      <c r="A195" s="284" t="s">
        <v>30</v>
      </c>
      <c r="B195" s="285" t="s">
        <v>5841</v>
      </c>
      <c r="C195" s="285" t="s">
        <v>3728</v>
      </c>
      <c r="D195" s="285" t="s">
        <v>3729</v>
      </c>
      <c r="E195" t="s">
        <v>3730</v>
      </c>
      <c r="F195" t="s">
        <v>5848</v>
      </c>
      <c r="G195" t="s">
        <v>1640</v>
      </c>
      <c r="H195" s="287" t="s">
        <v>33</v>
      </c>
      <c r="I195" s="287" t="s">
        <v>8</v>
      </c>
      <c r="J195" s="287" t="s">
        <v>5</v>
      </c>
      <c r="K195" s="287" t="s">
        <v>709</v>
      </c>
      <c r="L195" s="287" t="s">
        <v>928</v>
      </c>
      <c r="M195" s="285" t="s">
        <v>3673</v>
      </c>
      <c r="N195" s="285" t="s">
        <v>36</v>
      </c>
      <c r="O195" s="287" t="s">
        <v>13</v>
      </c>
      <c r="P195" t="s">
        <v>37</v>
      </c>
      <c r="Q195" s="286"/>
    </row>
    <row r="196" spans="1:17" ht="30.6" x14ac:dyDescent="0.3">
      <c r="A196" s="284" t="s">
        <v>30</v>
      </c>
      <c r="B196" s="288" t="s">
        <v>5841</v>
      </c>
      <c r="C196" s="288" t="s">
        <v>3731</v>
      </c>
      <c r="D196" s="288" t="s">
        <v>3732</v>
      </c>
      <c r="E196" t="s">
        <v>3733</v>
      </c>
      <c r="F196" t="s">
        <v>3734</v>
      </c>
      <c r="G196" t="s">
        <v>2785</v>
      </c>
      <c r="H196" s="290" t="s">
        <v>33</v>
      </c>
      <c r="I196" s="290" t="s">
        <v>8</v>
      </c>
      <c r="J196" s="290" t="s">
        <v>5</v>
      </c>
      <c r="K196" s="290" t="s">
        <v>709</v>
      </c>
      <c r="L196" s="290" t="s">
        <v>928</v>
      </c>
      <c r="M196" s="288" t="s">
        <v>1578</v>
      </c>
      <c r="N196" s="288"/>
      <c r="O196" s="290" t="s">
        <v>180</v>
      </c>
      <c r="P196" t="s">
        <v>37</v>
      </c>
      <c r="Q196" s="289"/>
    </row>
    <row r="197" spans="1:17" ht="30.6" x14ac:dyDescent="0.3">
      <c r="A197" s="284" t="s">
        <v>30</v>
      </c>
      <c r="B197" s="285" t="s">
        <v>5841</v>
      </c>
      <c r="C197" s="285" t="s">
        <v>3735</v>
      </c>
      <c r="D197" s="285" t="s">
        <v>3736</v>
      </c>
      <c r="E197" t="s">
        <v>3737</v>
      </c>
      <c r="F197" t="s">
        <v>5849</v>
      </c>
      <c r="G197" t="s">
        <v>3742</v>
      </c>
      <c r="H197" s="287" t="s">
        <v>33</v>
      </c>
      <c r="I197" s="287" t="s">
        <v>8</v>
      </c>
      <c r="J197" s="287" t="s">
        <v>5</v>
      </c>
      <c r="K197" s="287" t="s">
        <v>709</v>
      </c>
      <c r="L197" s="287" t="s">
        <v>928</v>
      </c>
      <c r="M197" s="285" t="s">
        <v>3673</v>
      </c>
      <c r="N197" s="285" t="s">
        <v>36</v>
      </c>
      <c r="O197" s="287" t="s">
        <v>13</v>
      </c>
      <c r="P197" t="s">
        <v>37</v>
      </c>
      <c r="Q197" s="286"/>
    </row>
    <row r="198" spans="1:17" ht="30.6" x14ac:dyDescent="0.3">
      <c r="A198" s="284" t="s">
        <v>30</v>
      </c>
      <c r="B198" s="288" t="s">
        <v>5841</v>
      </c>
      <c r="C198" s="288" t="s">
        <v>3738</v>
      </c>
      <c r="D198" s="288" t="s">
        <v>3739</v>
      </c>
      <c r="E198" t="s">
        <v>3740</v>
      </c>
      <c r="F198" t="s">
        <v>3741</v>
      </c>
      <c r="G198" t="s">
        <v>3742</v>
      </c>
      <c r="H198" s="290" t="s">
        <v>33</v>
      </c>
      <c r="I198" s="290" t="s">
        <v>8</v>
      </c>
      <c r="J198" s="290" t="s">
        <v>5</v>
      </c>
      <c r="K198" s="290" t="s">
        <v>709</v>
      </c>
      <c r="L198" s="290" t="s">
        <v>928</v>
      </c>
      <c r="M198" s="288" t="s">
        <v>1578</v>
      </c>
      <c r="N198" s="288"/>
      <c r="O198" s="290" t="s">
        <v>180</v>
      </c>
      <c r="P198" t="s">
        <v>37</v>
      </c>
      <c r="Q198" s="289"/>
    </row>
    <row r="199" spans="1:17" ht="30.6" x14ac:dyDescent="0.3">
      <c r="A199" s="284" t="s">
        <v>30</v>
      </c>
      <c r="B199" s="285" t="s">
        <v>5850</v>
      </c>
      <c r="C199" s="285"/>
      <c r="D199" s="285" t="s">
        <v>3743</v>
      </c>
      <c r="E199" t="s">
        <v>3744</v>
      </c>
      <c r="F199" t="s">
        <v>3745</v>
      </c>
      <c r="G199" t="s">
        <v>3746</v>
      </c>
      <c r="H199" s="287" t="s">
        <v>33</v>
      </c>
      <c r="I199" s="287" t="s">
        <v>4</v>
      </c>
      <c r="J199" s="287" t="s">
        <v>5</v>
      </c>
      <c r="K199" s="287" t="s">
        <v>709</v>
      </c>
      <c r="L199" s="287" t="s">
        <v>928</v>
      </c>
      <c r="M199" s="285" t="s">
        <v>3673</v>
      </c>
      <c r="N199" s="285" t="s">
        <v>36</v>
      </c>
      <c r="O199" s="287" t="s">
        <v>13</v>
      </c>
      <c r="P199" t="s">
        <v>37</v>
      </c>
      <c r="Q199" s="286"/>
    </row>
    <row r="200" spans="1:17" ht="30.6" x14ac:dyDescent="0.3">
      <c r="A200" s="284" t="s">
        <v>30</v>
      </c>
      <c r="B200" s="288" t="s">
        <v>6552</v>
      </c>
      <c r="C200" s="288"/>
      <c r="D200" s="288" t="s">
        <v>3747</v>
      </c>
      <c r="E200" t="s">
        <v>3748</v>
      </c>
      <c r="F200" t="s">
        <v>3749</v>
      </c>
      <c r="G200" t="s">
        <v>3750</v>
      </c>
      <c r="H200" s="290" t="s">
        <v>33</v>
      </c>
      <c r="I200" s="290" t="s">
        <v>4</v>
      </c>
      <c r="J200" s="290" t="s">
        <v>5</v>
      </c>
      <c r="K200" s="290" t="s">
        <v>709</v>
      </c>
      <c r="L200" s="290" t="s">
        <v>928</v>
      </c>
      <c r="M200" s="288" t="s">
        <v>1578</v>
      </c>
      <c r="N200" s="288" t="s">
        <v>36</v>
      </c>
      <c r="O200" s="290" t="s">
        <v>180</v>
      </c>
      <c r="P200" t="s">
        <v>37</v>
      </c>
      <c r="Q200" s="289"/>
    </row>
    <row r="201" spans="1:17" ht="30.6" x14ac:dyDescent="0.3">
      <c r="A201" s="284" t="s">
        <v>30</v>
      </c>
      <c r="B201" s="285" t="s">
        <v>5144</v>
      </c>
      <c r="C201" s="285" t="s">
        <v>412</v>
      </c>
      <c r="D201" s="285" t="s">
        <v>413</v>
      </c>
      <c r="E201" t="s">
        <v>414</v>
      </c>
      <c r="F201" t="s">
        <v>5157</v>
      </c>
      <c r="G201" t="s">
        <v>5158</v>
      </c>
      <c r="H201" s="287" t="s">
        <v>33</v>
      </c>
      <c r="I201" s="287" t="s">
        <v>8</v>
      </c>
      <c r="J201" s="287" t="s">
        <v>6</v>
      </c>
      <c r="K201" s="287" t="s">
        <v>69</v>
      </c>
      <c r="L201" s="287" t="s">
        <v>415</v>
      </c>
      <c r="M201" s="285" t="s">
        <v>5666</v>
      </c>
      <c r="N201" s="285"/>
      <c r="O201" s="287" t="s">
        <v>144</v>
      </c>
      <c r="P201" t="s">
        <v>37</v>
      </c>
      <c r="Q201" s="286"/>
    </row>
    <row r="202" spans="1:17" ht="30.6" x14ac:dyDescent="0.3">
      <c r="A202" s="284" t="s">
        <v>30</v>
      </c>
      <c r="B202" s="288" t="s">
        <v>5144</v>
      </c>
      <c r="C202" s="288" t="s">
        <v>416</v>
      </c>
      <c r="D202" s="288" t="s">
        <v>417</v>
      </c>
      <c r="E202" t="s">
        <v>418</v>
      </c>
      <c r="F202" t="s">
        <v>5159</v>
      </c>
      <c r="G202" t="s">
        <v>5160</v>
      </c>
      <c r="H202" s="290" t="s">
        <v>33</v>
      </c>
      <c r="I202" s="290" t="s">
        <v>8</v>
      </c>
      <c r="J202" s="290" t="s">
        <v>6</v>
      </c>
      <c r="K202" s="290" t="s">
        <v>69</v>
      </c>
      <c r="L202" s="290" t="s">
        <v>415</v>
      </c>
      <c r="M202" s="288" t="s">
        <v>5666</v>
      </c>
      <c r="N202" s="288"/>
      <c r="O202" s="290" t="s">
        <v>419</v>
      </c>
      <c r="P202" t="s">
        <v>37</v>
      </c>
      <c r="Q202" s="289"/>
    </row>
    <row r="203" spans="1:17" ht="30.6" x14ac:dyDescent="0.3">
      <c r="A203" s="284" t="s">
        <v>30</v>
      </c>
      <c r="B203" s="285" t="s">
        <v>5144</v>
      </c>
      <c r="C203" s="285" t="s">
        <v>420</v>
      </c>
      <c r="D203" s="285" t="s">
        <v>421</v>
      </c>
      <c r="E203" t="s">
        <v>422</v>
      </c>
      <c r="F203" t="s">
        <v>423</v>
      </c>
      <c r="G203" t="s">
        <v>424</v>
      </c>
      <c r="H203" s="287" t="s">
        <v>33</v>
      </c>
      <c r="I203" s="287" t="s">
        <v>8</v>
      </c>
      <c r="J203" s="287" t="s">
        <v>6</v>
      </c>
      <c r="K203" s="287" t="s">
        <v>69</v>
      </c>
      <c r="L203" s="287" t="s">
        <v>415</v>
      </c>
      <c r="M203" s="285" t="s">
        <v>5666</v>
      </c>
      <c r="N203" s="285"/>
      <c r="O203" s="287" t="s">
        <v>425</v>
      </c>
      <c r="P203" t="s">
        <v>37</v>
      </c>
      <c r="Q203" s="286"/>
    </row>
    <row r="204" spans="1:17" ht="30.6" x14ac:dyDescent="0.3">
      <c r="A204" s="284" t="s">
        <v>30</v>
      </c>
      <c r="B204" s="288" t="s">
        <v>5161</v>
      </c>
      <c r="C204" s="288"/>
      <c r="D204" s="288" t="s">
        <v>426</v>
      </c>
      <c r="E204" t="s">
        <v>427</v>
      </c>
      <c r="F204" t="s">
        <v>428</v>
      </c>
      <c r="G204" t="s">
        <v>429</v>
      </c>
      <c r="H204" s="290" t="s">
        <v>33</v>
      </c>
      <c r="I204" s="290" t="s">
        <v>4</v>
      </c>
      <c r="J204" s="290" t="s">
        <v>6</v>
      </c>
      <c r="K204" s="290" t="s">
        <v>69</v>
      </c>
      <c r="L204" s="290" t="s">
        <v>415</v>
      </c>
      <c r="M204" s="288" t="s">
        <v>5666</v>
      </c>
      <c r="N204" s="288" t="s">
        <v>36</v>
      </c>
      <c r="O204" s="290" t="s">
        <v>9</v>
      </c>
      <c r="P204" t="s">
        <v>37</v>
      </c>
      <c r="Q204" s="289"/>
    </row>
    <row r="205" spans="1:17" ht="30.6" x14ac:dyDescent="0.3">
      <c r="A205" s="284" t="s">
        <v>30</v>
      </c>
      <c r="B205" s="285" t="s">
        <v>5144</v>
      </c>
      <c r="C205" s="285" t="s">
        <v>3134</v>
      </c>
      <c r="D205" s="285" t="s">
        <v>3135</v>
      </c>
      <c r="E205" t="s">
        <v>3136</v>
      </c>
      <c r="F205" t="s">
        <v>2837</v>
      </c>
      <c r="G205" t="s">
        <v>3137</v>
      </c>
      <c r="H205" s="287" t="s">
        <v>33</v>
      </c>
      <c r="I205" s="287" t="s">
        <v>8</v>
      </c>
      <c r="J205" s="287" t="s">
        <v>6</v>
      </c>
      <c r="K205" s="287" t="s">
        <v>69</v>
      </c>
      <c r="L205" s="287" t="s">
        <v>415</v>
      </c>
      <c r="M205" s="285" t="s">
        <v>5666</v>
      </c>
      <c r="N205" s="285"/>
      <c r="O205" s="287" t="s">
        <v>13</v>
      </c>
      <c r="P205" t="s">
        <v>37</v>
      </c>
      <c r="Q205" s="286"/>
    </row>
    <row r="206" spans="1:17" ht="30.6" x14ac:dyDescent="0.3">
      <c r="A206" s="284" t="s">
        <v>30</v>
      </c>
      <c r="B206" s="288" t="s">
        <v>5144</v>
      </c>
      <c r="C206" s="288" t="s">
        <v>3138</v>
      </c>
      <c r="D206" s="288" t="s">
        <v>3139</v>
      </c>
      <c r="E206" t="s">
        <v>3140</v>
      </c>
      <c r="F206" t="s">
        <v>3141</v>
      </c>
      <c r="G206" t="s">
        <v>3142</v>
      </c>
      <c r="H206" s="290" t="s">
        <v>33</v>
      </c>
      <c r="I206" s="290" t="s">
        <v>8</v>
      </c>
      <c r="J206" s="290" t="s">
        <v>6</v>
      </c>
      <c r="K206" s="290" t="s">
        <v>69</v>
      </c>
      <c r="L206" s="290" t="s">
        <v>415</v>
      </c>
      <c r="M206" s="288" t="s">
        <v>5666</v>
      </c>
      <c r="N206" s="288"/>
      <c r="O206" s="290" t="s">
        <v>180</v>
      </c>
      <c r="P206" t="s">
        <v>37</v>
      </c>
      <c r="Q206" s="289"/>
    </row>
    <row r="207" spans="1:17" ht="30.6" x14ac:dyDescent="0.3">
      <c r="A207" s="284" t="s">
        <v>30</v>
      </c>
      <c r="B207" s="285" t="s">
        <v>5144</v>
      </c>
      <c r="C207" s="285" t="s">
        <v>3143</v>
      </c>
      <c r="D207" s="285" t="s">
        <v>3144</v>
      </c>
      <c r="E207" t="s">
        <v>3145</v>
      </c>
      <c r="F207" t="s">
        <v>3146</v>
      </c>
      <c r="G207" t="s">
        <v>2563</v>
      </c>
      <c r="H207" s="287" t="s">
        <v>33</v>
      </c>
      <c r="I207" s="287" t="s">
        <v>8</v>
      </c>
      <c r="J207" s="287" t="s">
        <v>6</v>
      </c>
      <c r="K207" s="287" t="s">
        <v>69</v>
      </c>
      <c r="L207" s="287" t="s">
        <v>415</v>
      </c>
      <c r="M207" s="285" t="s">
        <v>5666</v>
      </c>
      <c r="N207" s="285" t="s">
        <v>36</v>
      </c>
      <c r="O207" s="287" t="s">
        <v>180</v>
      </c>
      <c r="P207" t="s">
        <v>37</v>
      </c>
      <c r="Q207" s="286"/>
    </row>
    <row r="208" spans="1:17" ht="30.6" x14ac:dyDescent="0.3">
      <c r="A208" s="284" t="s">
        <v>30</v>
      </c>
      <c r="B208" s="288" t="s">
        <v>5144</v>
      </c>
      <c r="C208" s="288" t="s">
        <v>3147</v>
      </c>
      <c r="D208" s="288" t="s">
        <v>3148</v>
      </c>
      <c r="E208" t="s">
        <v>3149</v>
      </c>
      <c r="F208" t="s">
        <v>3150</v>
      </c>
      <c r="G208" t="s">
        <v>3151</v>
      </c>
      <c r="H208" s="290" t="s">
        <v>33</v>
      </c>
      <c r="I208" s="290" t="s">
        <v>8</v>
      </c>
      <c r="J208" s="290" t="s">
        <v>6</v>
      </c>
      <c r="K208" s="290" t="s">
        <v>69</v>
      </c>
      <c r="L208" s="290" t="s">
        <v>415</v>
      </c>
      <c r="M208" s="288" t="s">
        <v>5666</v>
      </c>
      <c r="N208" s="288"/>
      <c r="O208" s="290" t="s">
        <v>180</v>
      </c>
      <c r="P208" t="s">
        <v>37</v>
      </c>
      <c r="Q208" s="289"/>
    </row>
    <row r="209" spans="1:17" ht="30.6" x14ac:dyDescent="0.3">
      <c r="A209" s="284" t="s">
        <v>30</v>
      </c>
      <c r="B209" s="285" t="s">
        <v>5144</v>
      </c>
      <c r="C209" s="285" t="s">
        <v>3152</v>
      </c>
      <c r="D209" s="285" t="s">
        <v>3153</v>
      </c>
      <c r="E209" t="s">
        <v>3154</v>
      </c>
      <c r="F209" t="s">
        <v>5310</v>
      </c>
      <c r="G209" t="s">
        <v>3155</v>
      </c>
      <c r="H209" s="287" t="s">
        <v>33</v>
      </c>
      <c r="I209" s="287" t="s">
        <v>8</v>
      </c>
      <c r="J209" s="287" t="s">
        <v>6</v>
      </c>
      <c r="K209" s="287" t="s">
        <v>69</v>
      </c>
      <c r="L209" s="287" t="s">
        <v>415</v>
      </c>
      <c r="M209" s="285" t="s">
        <v>5666</v>
      </c>
      <c r="N209" s="285"/>
      <c r="O209" s="287" t="s">
        <v>180</v>
      </c>
      <c r="P209" t="s">
        <v>37</v>
      </c>
      <c r="Q209" s="286"/>
    </row>
    <row r="210" spans="1:17" ht="30.6" x14ac:dyDescent="0.3">
      <c r="A210" s="284" t="s">
        <v>30</v>
      </c>
      <c r="B210" s="288" t="s">
        <v>5144</v>
      </c>
      <c r="C210" s="288" t="s">
        <v>3156</v>
      </c>
      <c r="D210" s="288" t="s">
        <v>3157</v>
      </c>
      <c r="E210" t="s">
        <v>3158</v>
      </c>
      <c r="F210" t="s">
        <v>2760</v>
      </c>
      <c r="G210" t="s">
        <v>3159</v>
      </c>
      <c r="H210" s="290" t="s">
        <v>33</v>
      </c>
      <c r="I210" s="290" t="s">
        <v>8</v>
      </c>
      <c r="J210" s="290" t="s">
        <v>6</v>
      </c>
      <c r="K210" s="290" t="s">
        <v>69</v>
      </c>
      <c r="L210" s="290" t="s">
        <v>415</v>
      </c>
      <c r="M210" s="288" t="s">
        <v>5666</v>
      </c>
      <c r="N210" s="288"/>
      <c r="O210" s="290" t="s">
        <v>180</v>
      </c>
      <c r="P210" t="s">
        <v>37</v>
      </c>
      <c r="Q210" s="289"/>
    </row>
    <row r="211" spans="1:17" ht="30.6" x14ac:dyDescent="0.3">
      <c r="A211" s="284" t="s">
        <v>30</v>
      </c>
      <c r="B211" s="285" t="s">
        <v>5144</v>
      </c>
      <c r="C211" s="285" t="s">
        <v>3160</v>
      </c>
      <c r="D211" s="285" t="s">
        <v>3161</v>
      </c>
      <c r="E211" t="s">
        <v>3162</v>
      </c>
      <c r="F211" t="s">
        <v>1882</v>
      </c>
      <c r="G211" t="s">
        <v>3163</v>
      </c>
      <c r="H211" s="287" t="s">
        <v>33</v>
      </c>
      <c r="I211" s="287" t="s">
        <v>8</v>
      </c>
      <c r="J211" s="287" t="s">
        <v>6</v>
      </c>
      <c r="K211" s="287" t="s">
        <v>69</v>
      </c>
      <c r="L211" s="287" t="s">
        <v>415</v>
      </c>
      <c r="M211" s="285" t="s">
        <v>5666</v>
      </c>
      <c r="N211" s="285"/>
      <c r="O211" s="287" t="s">
        <v>180</v>
      </c>
      <c r="P211" t="s">
        <v>37</v>
      </c>
      <c r="Q211" s="286"/>
    </row>
    <row r="212" spans="1:17" ht="30.6" x14ac:dyDescent="0.3">
      <c r="A212" s="284" t="s">
        <v>30</v>
      </c>
      <c r="B212" s="288" t="s">
        <v>5144</v>
      </c>
      <c r="C212" s="288" t="s">
        <v>3164</v>
      </c>
      <c r="D212" s="288" t="s">
        <v>3165</v>
      </c>
      <c r="E212" t="s">
        <v>3166</v>
      </c>
      <c r="F212" t="s">
        <v>5311</v>
      </c>
      <c r="G212" t="s">
        <v>5312</v>
      </c>
      <c r="H212" s="290" t="s">
        <v>33</v>
      </c>
      <c r="I212" s="290" t="s">
        <v>8</v>
      </c>
      <c r="J212" s="290" t="s">
        <v>6</v>
      </c>
      <c r="K212" s="290" t="s">
        <v>69</v>
      </c>
      <c r="L212" s="290" t="s">
        <v>415</v>
      </c>
      <c r="M212" s="288" t="s">
        <v>5666</v>
      </c>
      <c r="N212" s="288"/>
      <c r="O212" s="290" t="s">
        <v>180</v>
      </c>
      <c r="P212" t="s">
        <v>37</v>
      </c>
      <c r="Q212" s="289"/>
    </row>
    <row r="213" spans="1:17" ht="30.6" x14ac:dyDescent="0.3">
      <c r="A213" s="284" t="s">
        <v>30</v>
      </c>
      <c r="B213" s="285" t="s">
        <v>5144</v>
      </c>
      <c r="C213" s="285" t="s">
        <v>3167</v>
      </c>
      <c r="D213" s="285" t="s">
        <v>3168</v>
      </c>
      <c r="E213" t="s">
        <v>3169</v>
      </c>
      <c r="F213" t="s">
        <v>3170</v>
      </c>
      <c r="G213" t="s">
        <v>3171</v>
      </c>
      <c r="H213" s="287" t="s">
        <v>33</v>
      </c>
      <c r="I213" s="287" t="s">
        <v>8</v>
      </c>
      <c r="J213" s="287" t="s">
        <v>6</v>
      </c>
      <c r="K213" s="287" t="s">
        <v>69</v>
      </c>
      <c r="L213" s="287" t="s">
        <v>415</v>
      </c>
      <c r="M213" s="285" t="s">
        <v>5666</v>
      </c>
      <c r="N213" s="285"/>
      <c r="O213" s="287" t="s">
        <v>180</v>
      </c>
      <c r="P213" t="s">
        <v>37</v>
      </c>
      <c r="Q213" s="286"/>
    </row>
    <row r="214" spans="1:17" ht="30.6" x14ac:dyDescent="0.3">
      <c r="A214" s="284" t="s">
        <v>30</v>
      </c>
      <c r="B214" s="288" t="s">
        <v>5144</v>
      </c>
      <c r="C214" s="288" t="s">
        <v>3172</v>
      </c>
      <c r="D214" s="288" t="s">
        <v>3173</v>
      </c>
      <c r="E214" t="s">
        <v>3174</v>
      </c>
      <c r="F214" t="s">
        <v>3175</v>
      </c>
      <c r="G214" t="s">
        <v>3176</v>
      </c>
      <c r="H214" s="290" t="s">
        <v>33</v>
      </c>
      <c r="I214" s="290" t="s">
        <v>8</v>
      </c>
      <c r="J214" s="290" t="s">
        <v>6</v>
      </c>
      <c r="K214" s="290" t="s">
        <v>69</v>
      </c>
      <c r="L214" s="290" t="s">
        <v>415</v>
      </c>
      <c r="M214" s="288" t="s">
        <v>5666</v>
      </c>
      <c r="N214" s="288"/>
      <c r="O214" s="290" t="s">
        <v>2079</v>
      </c>
      <c r="P214" t="s">
        <v>37</v>
      </c>
      <c r="Q214" s="289"/>
    </row>
    <row r="215" spans="1:17" ht="30.6" x14ac:dyDescent="0.3">
      <c r="A215" s="284" t="s">
        <v>30</v>
      </c>
      <c r="B215" s="285" t="s">
        <v>5144</v>
      </c>
      <c r="C215" s="285" t="s">
        <v>3177</v>
      </c>
      <c r="D215" s="285" t="s">
        <v>3178</v>
      </c>
      <c r="E215" t="s">
        <v>3179</v>
      </c>
      <c r="F215" t="s">
        <v>3180</v>
      </c>
      <c r="G215" t="s">
        <v>3181</v>
      </c>
      <c r="H215" s="287" t="s">
        <v>33</v>
      </c>
      <c r="I215" s="287" t="s">
        <v>8</v>
      </c>
      <c r="J215" s="287" t="s">
        <v>6</v>
      </c>
      <c r="K215" s="287" t="s">
        <v>69</v>
      </c>
      <c r="L215" s="287" t="s">
        <v>415</v>
      </c>
      <c r="M215" s="285" t="s">
        <v>5666</v>
      </c>
      <c r="N215" s="285"/>
      <c r="O215" s="287" t="s">
        <v>144</v>
      </c>
      <c r="P215" t="s">
        <v>37</v>
      </c>
      <c r="Q215" s="286"/>
    </row>
    <row r="216" spans="1:17" ht="30.6" x14ac:dyDescent="0.3">
      <c r="A216" s="284" t="s">
        <v>30</v>
      </c>
      <c r="B216" s="288" t="s">
        <v>5144</v>
      </c>
      <c r="C216" s="288" t="s">
        <v>3182</v>
      </c>
      <c r="D216" s="288" t="s">
        <v>3183</v>
      </c>
      <c r="E216" t="s">
        <v>3184</v>
      </c>
      <c r="F216" t="s">
        <v>2752</v>
      </c>
      <c r="G216" t="s">
        <v>3185</v>
      </c>
      <c r="H216" s="290" t="s">
        <v>33</v>
      </c>
      <c r="I216" s="290" t="s">
        <v>8</v>
      </c>
      <c r="J216" s="290" t="s">
        <v>6</v>
      </c>
      <c r="K216" s="290" t="s">
        <v>69</v>
      </c>
      <c r="L216" s="290" t="s">
        <v>415</v>
      </c>
      <c r="M216" s="288" t="s">
        <v>5666</v>
      </c>
      <c r="N216" s="288" t="s">
        <v>36</v>
      </c>
      <c r="O216" s="290" t="s">
        <v>180</v>
      </c>
      <c r="P216" t="s">
        <v>37</v>
      </c>
      <c r="Q216" s="289"/>
    </row>
    <row r="217" spans="1:17" ht="30.6" x14ac:dyDescent="0.3">
      <c r="A217" s="284" t="s">
        <v>30</v>
      </c>
      <c r="B217" s="285" t="s">
        <v>5161</v>
      </c>
      <c r="C217" s="285"/>
      <c r="D217" s="285" t="s">
        <v>3186</v>
      </c>
      <c r="E217" t="s">
        <v>3187</v>
      </c>
      <c r="F217" t="s">
        <v>1556</v>
      </c>
      <c r="G217" t="s">
        <v>3188</v>
      </c>
      <c r="H217" s="287" t="s">
        <v>33</v>
      </c>
      <c r="I217" s="287" t="s">
        <v>4</v>
      </c>
      <c r="J217" s="287" t="s">
        <v>6</v>
      </c>
      <c r="K217" s="287" t="s">
        <v>69</v>
      </c>
      <c r="L217" s="287" t="s">
        <v>415</v>
      </c>
      <c r="M217" s="285" t="s">
        <v>5666</v>
      </c>
      <c r="N217" s="285"/>
      <c r="O217" s="287" t="s">
        <v>13</v>
      </c>
      <c r="P217" t="s">
        <v>37</v>
      </c>
      <c r="Q217" s="286"/>
    </row>
    <row r="218" spans="1:17" ht="30.6" x14ac:dyDescent="0.3">
      <c r="A218" s="284" t="s">
        <v>30</v>
      </c>
      <c r="B218" s="285" t="s">
        <v>4697</v>
      </c>
      <c r="C218" s="285"/>
      <c r="D218" s="285" t="s">
        <v>1349</v>
      </c>
      <c r="E218" t="s">
        <v>1350</v>
      </c>
      <c r="F218" t="s">
        <v>1351</v>
      </c>
      <c r="G218" t="s">
        <v>1352</v>
      </c>
      <c r="H218" s="287" t="s">
        <v>33</v>
      </c>
      <c r="I218" s="287" t="s">
        <v>4</v>
      </c>
      <c r="J218" s="287" t="s">
        <v>6</v>
      </c>
      <c r="K218" s="287" t="s">
        <v>69</v>
      </c>
      <c r="L218" s="287" t="s">
        <v>1353</v>
      </c>
      <c r="M218" s="285" t="s">
        <v>5666</v>
      </c>
      <c r="N218" s="285" t="s">
        <v>101</v>
      </c>
      <c r="O218" s="287"/>
      <c r="P218" t="s">
        <v>37</v>
      </c>
      <c r="Q218" s="286"/>
    </row>
    <row r="219" spans="1:17" ht="30.6" x14ac:dyDescent="0.3">
      <c r="A219" s="284" t="s">
        <v>30</v>
      </c>
      <c r="B219" s="285" t="s">
        <v>6432</v>
      </c>
      <c r="C219" s="285" t="s">
        <v>3104</v>
      </c>
      <c r="D219" s="285" t="s">
        <v>3105</v>
      </c>
      <c r="E219" t="s">
        <v>3106</v>
      </c>
      <c r="F219" t="s">
        <v>3107</v>
      </c>
      <c r="G219" t="s">
        <v>3108</v>
      </c>
      <c r="H219" s="287" t="s">
        <v>33</v>
      </c>
      <c r="I219" s="287" t="s">
        <v>8</v>
      </c>
      <c r="J219" s="287" t="s">
        <v>5</v>
      </c>
      <c r="K219" s="287" t="s">
        <v>69</v>
      </c>
      <c r="L219" s="287" t="s">
        <v>1353</v>
      </c>
      <c r="M219" s="285" t="s">
        <v>71</v>
      </c>
      <c r="N219" s="285" t="s">
        <v>36</v>
      </c>
      <c r="O219" s="287" t="s">
        <v>13</v>
      </c>
      <c r="P219" t="s">
        <v>37</v>
      </c>
      <c r="Q219" s="286"/>
    </row>
    <row r="220" spans="1:17" ht="30.6" x14ac:dyDescent="0.3">
      <c r="A220" s="284" t="s">
        <v>30</v>
      </c>
      <c r="B220" s="288" t="s">
        <v>6432</v>
      </c>
      <c r="C220" s="288" t="s">
        <v>3109</v>
      </c>
      <c r="D220" s="288" t="s">
        <v>3110</v>
      </c>
      <c r="E220" t="s">
        <v>3111</v>
      </c>
      <c r="F220" t="s">
        <v>3112</v>
      </c>
      <c r="G220" t="s">
        <v>3113</v>
      </c>
      <c r="H220" s="290" t="s">
        <v>33</v>
      </c>
      <c r="I220" s="290" t="s">
        <v>8</v>
      </c>
      <c r="J220" s="290" t="s">
        <v>5</v>
      </c>
      <c r="K220" s="290" t="s">
        <v>69</v>
      </c>
      <c r="L220" s="290" t="s">
        <v>1353</v>
      </c>
      <c r="M220" s="288" t="s">
        <v>71</v>
      </c>
      <c r="N220" s="288" t="s">
        <v>36</v>
      </c>
      <c r="O220" s="290" t="s">
        <v>13</v>
      </c>
      <c r="P220" t="s">
        <v>37</v>
      </c>
      <c r="Q220" s="289"/>
    </row>
    <row r="221" spans="1:17" ht="30.6" x14ac:dyDescent="0.3">
      <c r="A221" s="284" t="s">
        <v>30</v>
      </c>
      <c r="B221" s="285" t="s">
        <v>6432</v>
      </c>
      <c r="C221" s="285" t="s">
        <v>3114</v>
      </c>
      <c r="D221" s="285" t="s">
        <v>3115</v>
      </c>
      <c r="E221" t="s">
        <v>3116</v>
      </c>
      <c r="F221" t="s">
        <v>3117</v>
      </c>
      <c r="G221" t="s">
        <v>3118</v>
      </c>
      <c r="H221" s="287" t="s">
        <v>33</v>
      </c>
      <c r="I221" s="287" t="s">
        <v>8</v>
      </c>
      <c r="J221" s="287" t="s">
        <v>5</v>
      </c>
      <c r="K221" s="287" t="s">
        <v>69</v>
      </c>
      <c r="L221" s="287" t="s">
        <v>1353</v>
      </c>
      <c r="M221" s="285" t="s">
        <v>71</v>
      </c>
      <c r="N221" s="285" t="s">
        <v>36</v>
      </c>
      <c r="O221" s="287" t="s">
        <v>13</v>
      </c>
      <c r="P221" t="s">
        <v>37</v>
      </c>
      <c r="Q221" s="286"/>
    </row>
    <row r="222" spans="1:17" ht="30.6" x14ac:dyDescent="0.3">
      <c r="A222" s="284" t="s">
        <v>30</v>
      </c>
      <c r="B222" s="288" t="s">
        <v>6432</v>
      </c>
      <c r="C222" s="288" t="s">
        <v>3119</v>
      </c>
      <c r="D222" s="288" t="s">
        <v>3120</v>
      </c>
      <c r="E222" t="s">
        <v>3121</v>
      </c>
      <c r="F222" t="s">
        <v>3122</v>
      </c>
      <c r="G222" t="s">
        <v>3123</v>
      </c>
      <c r="H222" s="290" t="s">
        <v>33</v>
      </c>
      <c r="I222" s="290" t="s">
        <v>8</v>
      </c>
      <c r="J222" s="290" t="s">
        <v>5</v>
      </c>
      <c r="K222" s="290" t="s">
        <v>69</v>
      </c>
      <c r="L222" s="290" t="s">
        <v>1353</v>
      </c>
      <c r="M222" s="288" t="s">
        <v>71</v>
      </c>
      <c r="N222" s="288" t="s">
        <v>36</v>
      </c>
      <c r="O222" s="290" t="s">
        <v>13</v>
      </c>
      <c r="P222" t="s">
        <v>37</v>
      </c>
      <c r="Q222" s="289"/>
    </row>
    <row r="223" spans="1:17" ht="30.6" x14ac:dyDescent="0.3">
      <c r="A223" s="284" t="s">
        <v>30</v>
      </c>
      <c r="B223" s="285" t="s">
        <v>6432</v>
      </c>
      <c r="C223" s="285" t="s">
        <v>3124</v>
      </c>
      <c r="D223" s="285" t="s">
        <v>3125</v>
      </c>
      <c r="E223" t="s">
        <v>3126</v>
      </c>
      <c r="F223" t="s">
        <v>3127</v>
      </c>
      <c r="G223" t="s">
        <v>3128</v>
      </c>
      <c r="H223" s="287" t="s">
        <v>33</v>
      </c>
      <c r="I223" s="287" t="s">
        <v>8</v>
      </c>
      <c r="J223" s="287" t="s">
        <v>5</v>
      </c>
      <c r="K223" s="287" t="s">
        <v>69</v>
      </c>
      <c r="L223" s="287" t="s">
        <v>1353</v>
      </c>
      <c r="M223" s="285" t="s">
        <v>71</v>
      </c>
      <c r="N223" s="285" t="s">
        <v>36</v>
      </c>
      <c r="O223" s="287" t="s">
        <v>13</v>
      </c>
      <c r="P223" t="s">
        <v>37</v>
      </c>
      <c r="Q223" s="286"/>
    </row>
    <row r="224" spans="1:17" ht="30.6" x14ac:dyDescent="0.3">
      <c r="A224" s="284" t="s">
        <v>30</v>
      </c>
      <c r="B224" s="288" t="s">
        <v>6432</v>
      </c>
      <c r="C224" s="288" t="s">
        <v>3129</v>
      </c>
      <c r="D224" s="288" t="s">
        <v>3130</v>
      </c>
      <c r="E224" t="s">
        <v>3131</v>
      </c>
      <c r="F224" t="s">
        <v>3132</v>
      </c>
      <c r="G224" t="s">
        <v>3133</v>
      </c>
      <c r="H224" s="290" t="s">
        <v>33</v>
      </c>
      <c r="I224" s="290" t="s">
        <v>8</v>
      </c>
      <c r="J224" s="290" t="s">
        <v>5</v>
      </c>
      <c r="K224" s="290" t="s">
        <v>69</v>
      </c>
      <c r="L224" s="290" t="s">
        <v>1353</v>
      </c>
      <c r="M224" s="288" t="s">
        <v>71</v>
      </c>
      <c r="N224" s="288" t="s">
        <v>36</v>
      </c>
      <c r="O224" s="290" t="s">
        <v>13</v>
      </c>
      <c r="P224" t="s">
        <v>37</v>
      </c>
      <c r="Q224" s="289"/>
    </row>
    <row r="225" spans="1:17" ht="30.6" x14ac:dyDescent="0.3">
      <c r="A225" s="284" t="s">
        <v>30</v>
      </c>
      <c r="B225" s="288" t="s">
        <v>6145</v>
      </c>
      <c r="C225" s="288" t="s">
        <v>4250</v>
      </c>
      <c r="D225" s="288" t="s">
        <v>4251</v>
      </c>
      <c r="E225" t="s">
        <v>4252</v>
      </c>
      <c r="F225" t="s">
        <v>4253</v>
      </c>
      <c r="G225" t="s">
        <v>4254</v>
      </c>
      <c r="H225" s="290" t="s">
        <v>68</v>
      </c>
      <c r="I225" s="290" t="s">
        <v>16</v>
      </c>
      <c r="J225" s="290" t="s">
        <v>6</v>
      </c>
      <c r="K225" s="290" t="s">
        <v>969</v>
      </c>
      <c r="L225" s="290" t="s">
        <v>4809</v>
      </c>
      <c r="M225" s="288" t="s">
        <v>6582</v>
      </c>
      <c r="N225" s="288" t="s">
        <v>101</v>
      </c>
      <c r="O225" s="290"/>
      <c r="P225" t="s">
        <v>37</v>
      </c>
      <c r="Q225" s="289"/>
    </row>
    <row r="226" spans="1:17" ht="30.6" x14ac:dyDescent="0.3">
      <c r="A226" s="284" t="s">
        <v>30</v>
      </c>
      <c r="B226" s="288" t="s">
        <v>5177</v>
      </c>
      <c r="C226" s="288"/>
      <c r="D226" s="288" t="s">
        <v>1096</v>
      </c>
      <c r="E226" t="s">
        <v>1097</v>
      </c>
      <c r="F226" t="s">
        <v>1098</v>
      </c>
      <c r="G226" t="s">
        <v>1099</v>
      </c>
      <c r="H226" s="290" t="s">
        <v>33</v>
      </c>
      <c r="I226" s="290" t="s">
        <v>4</v>
      </c>
      <c r="J226" s="290" t="s">
        <v>5</v>
      </c>
      <c r="K226" s="290" t="s">
        <v>34</v>
      </c>
      <c r="L226" s="290" t="s">
        <v>1100</v>
      </c>
      <c r="M226" s="288" t="s">
        <v>343</v>
      </c>
      <c r="N226" s="288" t="s">
        <v>36</v>
      </c>
      <c r="O226" s="290" t="s">
        <v>13</v>
      </c>
      <c r="P226" t="s">
        <v>37</v>
      </c>
      <c r="Q226" s="289"/>
    </row>
    <row r="227" spans="1:17" ht="30.6" x14ac:dyDescent="0.3">
      <c r="A227" s="284" t="s">
        <v>30</v>
      </c>
      <c r="B227" s="285" t="s">
        <v>5177</v>
      </c>
      <c r="C227" s="285" t="s">
        <v>1101</v>
      </c>
      <c r="D227" s="285" t="s">
        <v>1102</v>
      </c>
      <c r="E227" t="s">
        <v>1103</v>
      </c>
      <c r="F227" t="s">
        <v>5178</v>
      </c>
      <c r="G227" t="s">
        <v>5179</v>
      </c>
      <c r="H227" s="287" t="s">
        <v>33</v>
      </c>
      <c r="I227" s="287" t="s">
        <v>8</v>
      </c>
      <c r="J227" s="287" t="s">
        <v>6</v>
      </c>
      <c r="K227" s="287" t="s">
        <v>34</v>
      </c>
      <c r="L227" s="287" t="s">
        <v>1100</v>
      </c>
      <c r="M227" s="285" t="s">
        <v>343</v>
      </c>
      <c r="N227" s="285" t="s">
        <v>36</v>
      </c>
      <c r="O227" s="287" t="s">
        <v>191</v>
      </c>
      <c r="P227" t="s">
        <v>37</v>
      </c>
      <c r="Q227" s="286"/>
    </row>
    <row r="228" spans="1:17" ht="30.6" x14ac:dyDescent="0.3">
      <c r="A228" s="284" t="s">
        <v>30</v>
      </c>
      <c r="B228" s="288" t="s">
        <v>5177</v>
      </c>
      <c r="C228" s="288" t="s">
        <v>1105</v>
      </c>
      <c r="D228" s="288" t="s">
        <v>1106</v>
      </c>
      <c r="E228" t="s">
        <v>1107</v>
      </c>
      <c r="F228" t="s">
        <v>1108</v>
      </c>
      <c r="G228" t="s">
        <v>1109</v>
      </c>
      <c r="H228" s="290" t="s">
        <v>33</v>
      </c>
      <c r="I228" s="290" t="s">
        <v>8</v>
      </c>
      <c r="J228" s="290" t="s">
        <v>6</v>
      </c>
      <c r="K228" s="290" t="s">
        <v>34</v>
      </c>
      <c r="L228" s="290" t="s">
        <v>1100</v>
      </c>
      <c r="M228" s="288" t="s">
        <v>343</v>
      </c>
      <c r="N228" s="288" t="s">
        <v>36</v>
      </c>
      <c r="O228" s="290" t="s">
        <v>191</v>
      </c>
      <c r="P228" t="s">
        <v>37</v>
      </c>
      <c r="Q228" s="289"/>
    </row>
    <row r="229" spans="1:17" ht="30.6" x14ac:dyDescent="0.3">
      <c r="A229" s="284" t="s">
        <v>30</v>
      </c>
      <c r="B229" s="285" t="s">
        <v>5177</v>
      </c>
      <c r="C229" s="285" t="s">
        <v>1110</v>
      </c>
      <c r="D229" s="285" t="s">
        <v>1111</v>
      </c>
      <c r="E229" t="s">
        <v>1112</v>
      </c>
      <c r="F229" t="s">
        <v>1113</v>
      </c>
      <c r="G229" t="s">
        <v>1114</v>
      </c>
      <c r="H229" s="287" t="s">
        <v>33</v>
      </c>
      <c r="I229" s="287" t="s">
        <v>8</v>
      </c>
      <c r="J229" s="287" t="s">
        <v>6</v>
      </c>
      <c r="K229" s="287" t="s">
        <v>34</v>
      </c>
      <c r="L229" s="287" t="s">
        <v>1100</v>
      </c>
      <c r="M229" s="285" t="s">
        <v>343</v>
      </c>
      <c r="N229" s="285" t="s">
        <v>36</v>
      </c>
      <c r="O229" s="287" t="s">
        <v>191</v>
      </c>
      <c r="P229" t="s">
        <v>37</v>
      </c>
      <c r="Q229" s="286"/>
    </row>
    <row r="230" spans="1:17" ht="30.6" x14ac:dyDescent="0.3">
      <c r="A230" s="284" t="s">
        <v>30</v>
      </c>
      <c r="B230" s="288" t="s">
        <v>5177</v>
      </c>
      <c r="C230" s="288" t="s">
        <v>1115</v>
      </c>
      <c r="D230" s="288" t="s">
        <v>1116</v>
      </c>
      <c r="E230" t="s">
        <v>1117</v>
      </c>
      <c r="F230" t="s">
        <v>1118</v>
      </c>
      <c r="G230" t="s">
        <v>1119</v>
      </c>
      <c r="H230" s="290" t="s">
        <v>33</v>
      </c>
      <c r="I230" s="290" t="s">
        <v>8</v>
      </c>
      <c r="J230" s="290" t="s">
        <v>6</v>
      </c>
      <c r="K230" s="290" t="s">
        <v>34</v>
      </c>
      <c r="L230" s="290" t="s">
        <v>1100</v>
      </c>
      <c r="M230" s="288" t="s">
        <v>343</v>
      </c>
      <c r="N230" s="288" t="s">
        <v>36</v>
      </c>
      <c r="O230" s="290" t="s">
        <v>191</v>
      </c>
      <c r="P230" t="s">
        <v>37</v>
      </c>
      <c r="Q230" s="289"/>
    </row>
    <row r="231" spans="1:17" ht="30.6" x14ac:dyDescent="0.3">
      <c r="A231" s="284" t="s">
        <v>30</v>
      </c>
      <c r="B231" s="285" t="s">
        <v>5177</v>
      </c>
      <c r="C231" s="285" t="s">
        <v>1120</v>
      </c>
      <c r="D231" s="285" t="s">
        <v>1121</v>
      </c>
      <c r="E231" t="s">
        <v>1122</v>
      </c>
      <c r="F231" t="s">
        <v>1123</v>
      </c>
      <c r="G231" t="s">
        <v>1124</v>
      </c>
      <c r="H231" s="287" t="s">
        <v>33</v>
      </c>
      <c r="I231" s="287" t="s">
        <v>8</v>
      </c>
      <c r="J231" s="287" t="s">
        <v>6</v>
      </c>
      <c r="K231" s="287" t="s">
        <v>34</v>
      </c>
      <c r="L231" s="287" t="s">
        <v>1100</v>
      </c>
      <c r="M231" s="285" t="s">
        <v>343</v>
      </c>
      <c r="N231" s="285" t="s">
        <v>36</v>
      </c>
      <c r="O231" s="287" t="s">
        <v>191</v>
      </c>
      <c r="P231" t="s">
        <v>37</v>
      </c>
      <c r="Q231" s="286"/>
    </row>
    <row r="232" spans="1:17" ht="30.6" x14ac:dyDescent="0.3">
      <c r="A232" s="284" t="s">
        <v>30</v>
      </c>
      <c r="B232" s="288" t="s">
        <v>5177</v>
      </c>
      <c r="C232" s="288" t="s">
        <v>1125</v>
      </c>
      <c r="D232" s="288" t="s">
        <v>1126</v>
      </c>
      <c r="E232" t="s">
        <v>1127</v>
      </c>
      <c r="F232" t="s">
        <v>1128</v>
      </c>
      <c r="G232" t="s">
        <v>1129</v>
      </c>
      <c r="H232" s="290" t="s">
        <v>33</v>
      </c>
      <c r="I232" s="290" t="s">
        <v>8</v>
      </c>
      <c r="J232" s="290" t="s">
        <v>6</v>
      </c>
      <c r="K232" s="290" t="s">
        <v>34</v>
      </c>
      <c r="L232" s="290" t="s">
        <v>1100</v>
      </c>
      <c r="M232" s="288" t="s">
        <v>343</v>
      </c>
      <c r="N232" s="288" t="s">
        <v>36</v>
      </c>
      <c r="O232" s="290" t="s">
        <v>191</v>
      </c>
      <c r="P232" t="s">
        <v>37</v>
      </c>
      <c r="Q232" s="289"/>
    </row>
    <row r="233" spans="1:17" ht="30.6" x14ac:dyDescent="0.3">
      <c r="A233" s="284" t="s">
        <v>30</v>
      </c>
      <c r="B233" s="285" t="s">
        <v>5177</v>
      </c>
      <c r="C233" s="285" t="s">
        <v>1130</v>
      </c>
      <c r="D233" s="285" t="s">
        <v>1131</v>
      </c>
      <c r="E233" t="s">
        <v>1132</v>
      </c>
      <c r="F233" t="s">
        <v>1133</v>
      </c>
      <c r="G233" t="s">
        <v>1134</v>
      </c>
      <c r="H233" s="287" t="s">
        <v>33</v>
      </c>
      <c r="I233" s="287" t="s">
        <v>8</v>
      </c>
      <c r="J233" s="287" t="s">
        <v>6</v>
      </c>
      <c r="K233" s="287" t="s">
        <v>34</v>
      </c>
      <c r="L233" s="287" t="s">
        <v>1100</v>
      </c>
      <c r="M233" s="285" t="s">
        <v>343</v>
      </c>
      <c r="N233" s="285" t="s">
        <v>36</v>
      </c>
      <c r="O233" s="287" t="s">
        <v>191</v>
      </c>
      <c r="P233" t="s">
        <v>37</v>
      </c>
      <c r="Q233" s="286"/>
    </row>
    <row r="234" spans="1:17" ht="30.6" x14ac:dyDescent="0.3">
      <c r="A234" s="284" t="s">
        <v>30</v>
      </c>
      <c r="B234" s="288" t="s">
        <v>5177</v>
      </c>
      <c r="C234" s="288"/>
      <c r="D234" s="288" t="s">
        <v>1135</v>
      </c>
      <c r="E234" t="s">
        <v>1136</v>
      </c>
      <c r="F234" t="s">
        <v>1137</v>
      </c>
      <c r="G234" t="s">
        <v>1109</v>
      </c>
      <c r="H234" s="290" t="s">
        <v>33</v>
      </c>
      <c r="I234" s="290" t="s">
        <v>4</v>
      </c>
      <c r="J234" s="290" t="s">
        <v>5</v>
      </c>
      <c r="K234" s="290" t="s">
        <v>34</v>
      </c>
      <c r="L234" s="290" t="s">
        <v>1100</v>
      </c>
      <c r="M234" s="288" t="s">
        <v>343</v>
      </c>
      <c r="N234" s="288" t="s">
        <v>36</v>
      </c>
      <c r="O234" s="290" t="s">
        <v>13</v>
      </c>
      <c r="P234" t="s">
        <v>37</v>
      </c>
      <c r="Q234" s="289"/>
    </row>
    <row r="235" spans="1:17" ht="30.6" x14ac:dyDescent="0.3">
      <c r="A235" s="284" t="s">
        <v>30</v>
      </c>
      <c r="B235" s="285" t="s">
        <v>6334</v>
      </c>
      <c r="C235" s="285"/>
      <c r="D235" s="285" t="s">
        <v>1169</v>
      </c>
      <c r="E235" t="s">
        <v>1170</v>
      </c>
      <c r="F235" t="s">
        <v>1171</v>
      </c>
      <c r="G235" t="s">
        <v>1172</v>
      </c>
      <c r="H235" s="287" t="s">
        <v>33</v>
      </c>
      <c r="I235" s="287" t="s">
        <v>4</v>
      </c>
      <c r="J235" s="287" t="s">
        <v>5</v>
      </c>
      <c r="K235" s="287" t="s">
        <v>34</v>
      </c>
      <c r="L235" s="287" t="s">
        <v>1100</v>
      </c>
      <c r="M235" s="285" t="s">
        <v>343</v>
      </c>
      <c r="N235" s="285" t="s">
        <v>36</v>
      </c>
      <c r="O235" s="287"/>
      <c r="P235" t="s">
        <v>37</v>
      </c>
      <c r="Q235" s="286"/>
    </row>
    <row r="236" spans="1:17" ht="30.6" x14ac:dyDescent="0.3">
      <c r="A236" s="284" t="s">
        <v>30</v>
      </c>
      <c r="B236" s="288" t="s">
        <v>6334</v>
      </c>
      <c r="C236" s="288" t="s">
        <v>1173</v>
      </c>
      <c r="D236" s="288" t="s">
        <v>1174</v>
      </c>
      <c r="E236" t="s">
        <v>1175</v>
      </c>
      <c r="F236" t="s">
        <v>1176</v>
      </c>
      <c r="G236" t="s">
        <v>1177</v>
      </c>
      <c r="H236" s="290" t="s">
        <v>1090</v>
      </c>
      <c r="I236" s="290" t="s">
        <v>8</v>
      </c>
      <c r="J236" s="290" t="s">
        <v>5</v>
      </c>
      <c r="K236" s="290" t="s">
        <v>34</v>
      </c>
      <c r="L236" s="290" t="s">
        <v>1100</v>
      </c>
      <c r="M236" s="288" t="s">
        <v>1178</v>
      </c>
      <c r="N236" s="288" t="s">
        <v>101</v>
      </c>
      <c r="O236" s="290"/>
      <c r="P236" t="s">
        <v>37</v>
      </c>
      <c r="Q236" s="289"/>
    </row>
    <row r="237" spans="1:17" ht="30.6" x14ac:dyDescent="0.3">
      <c r="A237" s="284" t="s">
        <v>30</v>
      </c>
      <c r="B237" s="285" t="s">
        <v>6334</v>
      </c>
      <c r="C237" s="285" t="s">
        <v>1314</v>
      </c>
      <c r="D237" s="285" t="s">
        <v>1315</v>
      </c>
      <c r="E237" t="s">
        <v>1316</v>
      </c>
      <c r="F237" t="s">
        <v>1317</v>
      </c>
      <c r="G237" t="s">
        <v>1318</v>
      </c>
      <c r="H237" s="287" t="s">
        <v>33</v>
      </c>
      <c r="I237" s="287" t="s">
        <v>8</v>
      </c>
      <c r="J237" s="287" t="s">
        <v>5</v>
      </c>
      <c r="K237" s="287" t="s">
        <v>69</v>
      </c>
      <c r="L237" s="287" t="s">
        <v>1100</v>
      </c>
      <c r="M237" s="285" t="s">
        <v>343</v>
      </c>
      <c r="N237" s="285" t="s">
        <v>101</v>
      </c>
      <c r="O237" s="287"/>
      <c r="P237" t="s">
        <v>37</v>
      </c>
      <c r="Q237" s="286"/>
    </row>
    <row r="238" spans="1:17" ht="30.6" x14ac:dyDescent="0.3">
      <c r="A238" s="284" t="s">
        <v>30</v>
      </c>
      <c r="B238" s="285" t="s">
        <v>5177</v>
      </c>
      <c r="C238" s="285" t="s">
        <v>2061</v>
      </c>
      <c r="D238" s="285" t="s">
        <v>2062</v>
      </c>
      <c r="E238" t="s">
        <v>2063</v>
      </c>
      <c r="F238" t="s">
        <v>5205</v>
      </c>
      <c r="G238" t="s">
        <v>5206</v>
      </c>
      <c r="H238" s="287" t="s">
        <v>33</v>
      </c>
      <c r="I238" s="287" t="s">
        <v>8</v>
      </c>
      <c r="J238" s="287" t="s">
        <v>6</v>
      </c>
      <c r="K238" s="287" t="s">
        <v>709</v>
      </c>
      <c r="L238" s="287" t="s">
        <v>1100</v>
      </c>
      <c r="M238" s="285" t="s">
        <v>343</v>
      </c>
      <c r="N238" s="285" t="s">
        <v>36</v>
      </c>
      <c r="O238" s="287" t="s">
        <v>191</v>
      </c>
      <c r="P238" t="s">
        <v>37</v>
      </c>
      <c r="Q238" s="286"/>
    </row>
    <row r="239" spans="1:17" ht="30.6" x14ac:dyDescent="0.3">
      <c r="A239" s="284" t="s">
        <v>30</v>
      </c>
      <c r="B239" s="288" t="s">
        <v>5177</v>
      </c>
      <c r="C239" s="288" t="s">
        <v>2064</v>
      </c>
      <c r="D239" s="288" t="s">
        <v>2065</v>
      </c>
      <c r="E239" t="s">
        <v>2066</v>
      </c>
      <c r="F239" t="s">
        <v>5207</v>
      </c>
      <c r="G239" t="s">
        <v>5208</v>
      </c>
      <c r="H239" s="290" t="s">
        <v>33</v>
      </c>
      <c r="I239" s="290" t="s">
        <v>8</v>
      </c>
      <c r="J239" s="290" t="s">
        <v>6</v>
      </c>
      <c r="K239" s="290" t="s">
        <v>709</v>
      </c>
      <c r="L239" s="290" t="s">
        <v>1100</v>
      </c>
      <c r="M239" s="288" t="s">
        <v>343</v>
      </c>
      <c r="N239" s="288" t="s">
        <v>36</v>
      </c>
      <c r="O239" s="290" t="s">
        <v>191</v>
      </c>
      <c r="P239" t="s">
        <v>37</v>
      </c>
      <c r="Q239" s="289"/>
    </row>
    <row r="240" spans="1:17" ht="30.6" x14ac:dyDescent="0.3">
      <c r="A240" s="284" t="s">
        <v>30</v>
      </c>
      <c r="B240" s="285" t="s">
        <v>6334</v>
      </c>
      <c r="C240" s="285"/>
      <c r="D240" s="285" t="s">
        <v>2067</v>
      </c>
      <c r="E240" t="s">
        <v>2068</v>
      </c>
      <c r="F240" t="s">
        <v>2069</v>
      </c>
      <c r="G240" t="s">
        <v>2070</v>
      </c>
      <c r="H240" s="287" t="s">
        <v>33</v>
      </c>
      <c r="I240" s="287" t="s">
        <v>4</v>
      </c>
      <c r="J240" s="287" t="s">
        <v>5</v>
      </c>
      <c r="K240" s="287" t="s">
        <v>709</v>
      </c>
      <c r="L240" s="287" t="s">
        <v>1100</v>
      </c>
      <c r="M240" s="285" t="s">
        <v>343</v>
      </c>
      <c r="N240" s="285" t="s">
        <v>36</v>
      </c>
      <c r="O240" s="287" t="s">
        <v>191</v>
      </c>
      <c r="P240" t="s">
        <v>37</v>
      </c>
      <c r="Q240" s="286"/>
    </row>
    <row r="241" spans="1:17" ht="30.6" x14ac:dyDescent="0.3">
      <c r="A241" s="284" t="s">
        <v>30</v>
      </c>
      <c r="B241" s="288" t="s">
        <v>5177</v>
      </c>
      <c r="C241" s="288"/>
      <c r="D241" s="288" t="s">
        <v>2071</v>
      </c>
      <c r="E241" t="s">
        <v>2072</v>
      </c>
      <c r="F241" t="s">
        <v>2073</v>
      </c>
      <c r="G241" t="s">
        <v>2070</v>
      </c>
      <c r="H241" s="290" t="s">
        <v>33</v>
      </c>
      <c r="I241" s="290" t="s">
        <v>4</v>
      </c>
      <c r="J241" s="290" t="s">
        <v>5</v>
      </c>
      <c r="K241" s="290" t="s">
        <v>709</v>
      </c>
      <c r="L241" s="290" t="s">
        <v>1100</v>
      </c>
      <c r="M241" s="288" t="s">
        <v>343</v>
      </c>
      <c r="N241" s="288" t="s">
        <v>36</v>
      </c>
      <c r="O241" s="290" t="s">
        <v>191</v>
      </c>
      <c r="P241" t="s">
        <v>37</v>
      </c>
      <c r="Q241" s="289"/>
    </row>
    <row r="242" spans="1:17" ht="30.6" x14ac:dyDescent="0.3">
      <c r="A242" s="284" t="s">
        <v>30</v>
      </c>
      <c r="B242" s="285" t="s">
        <v>6334</v>
      </c>
      <c r="C242" s="285"/>
      <c r="D242" s="285" t="s">
        <v>2629</v>
      </c>
      <c r="E242" t="s">
        <v>2630</v>
      </c>
      <c r="F242" t="s">
        <v>2631</v>
      </c>
      <c r="G242" t="s">
        <v>2632</v>
      </c>
      <c r="H242" s="287" t="s">
        <v>33</v>
      </c>
      <c r="I242" s="287" t="s">
        <v>4</v>
      </c>
      <c r="J242" s="287" t="s">
        <v>5</v>
      </c>
      <c r="K242" s="287" t="s">
        <v>69</v>
      </c>
      <c r="L242" s="287" t="s">
        <v>1100</v>
      </c>
      <c r="M242" s="285" t="s">
        <v>343</v>
      </c>
      <c r="N242" s="285" t="s">
        <v>36</v>
      </c>
      <c r="O242" s="287" t="s">
        <v>9</v>
      </c>
      <c r="P242" t="s">
        <v>37</v>
      </c>
      <c r="Q242" s="286"/>
    </row>
    <row r="243" spans="1:17" ht="30.6" x14ac:dyDescent="0.3">
      <c r="A243" s="284" t="s">
        <v>30</v>
      </c>
      <c r="B243" s="288" t="s">
        <v>5177</v>
      </c>
      <c r="C243" s="288" t="s">
        <v>2633</v>
      </c>
      <c r="D243" s="288" t="s">
        <v>2634</v>
      </c>
      <c r="E243" t="s">
        <v>2635</v>
      </c>
      <c r="F243" t="s">
        <v>2636</v>
      </c>
      <c r="G243" t="s">
        <v>2637</v>
      </c>
      <c r="H243" s="290" t="s">
        <v>33</v>
      </c>
      <c r="I243" s="290" t="s">
        <v>8</v>
      </c>
      <c r="J243" s="290" t="s">
        <v>6</v>
      </c>
      <c r="K243" s="290" t="s">
        <v>69</v>
      </c>
      <c r="L243" s="290" t="s">
        <v>1100</v>
      </c>
      <c r="M243" s="288" t="s">
        <v>343</v>
      </c>
      <c r="N243" s="288" t="s">
        <v>36</v>
      </c>
      <c r="O243" s="290" t="s">
        <v>10</v>
      </c>
      <c r="P243" t="s">
        <v>37</v>
      </c>
      <c r="Q243" s="289"/>
    </row>
    <row r="244" spans="1:17" ht="30.6" x14ac:dyDescent="0.3">
      <c r="A244" s="284" t="s">
        <v>30</v>
      </c>
      <c r="B244" s="285" t="s">
        <v>5177</v>
      </c>
      <c r="C244" s="285" t="s">
        <v>2638</v>
      </c>
      <c r="D244" s="285" t="s">
        <v>2639</v>
      </c>
      <c r="E244" t="s">
        <v>2640</v>
      </c>
      <c r="F244" t="s">
        <v>2641</v>
      </c>
      <c r="G244" t="s">
        <v>2642</v>
      </c>
      <c r="H244" s="287" t="s">
        <v>33</v>
      </c>
      <c r="I244" s="287" t="s">
        <v>8</v>
      </c>
      <c r="J244" s="287" t="s">
        <v>6</v>
      </c>
      <c r="K244" s="287" t="s">
        <v>69</v>
      </c>
      <c r="L244" s="287" t="s">
        <v>1100</v>
      </c>
      <c r="M244" s="285" t="s">
        <v>343</v>
      </c>
      <c r="N244" s="285" t="s">
        <v>36</v>
      </c>
      <c r="O244" s="287" t="s">
        <v>10</v>
      </c>
      <c r="P244" t="s">
        <v>37</v>
      </c>
      <c r="Q244" s="286"/>
    </row>
    <row r="245" spans="1:17" ht="30.6" x14ac:dyDescent="0.3">
      <c r="A245" s="284" t="s">
        <v>30</v>
      </c>
      <c r="B245" s="288" t="s">
        <v>5177</v>
      </c>
      <c r="C245" s="288" t="s">
        <v>2643</v>
      </c>
      <c r="D245" s="288" t="s">
        <v>2644</v>
      </c>
      <c r="E245" t="s">
        <v>2645</v>
      </c>
      <c r="F245" t="s">
        <v>2646</v>
      </c>
      <c r="G245" t="s">
        <v>2647</v>
      </c>
      <c r="H245" s="290" t="s">
        <v>33</v>
      </c>
      <c r="I245" s="290" t="s">
        <v>8</v>
      </c>
      <c r="J245" s="290" t="s">
        <v>6</v>
      </c>
      <c r="K245" s="290" t="s">
        <v>69</v>
      </c>
      <c r="L245" s="290" t="s">
        <v>1100</v>
      </c>
      <c r="M245" s="288" t="s">
        <v>343</v>
      </c>
      <c r="N245" s="288" t="s">
        <v>36</v>
      </c>
      <c r="O245" s="290" t="s">
        <v>191</v>
      </c>
      <c r="P245" t="s">
        <v>37</v>
      </c>
      <c r="Q245" s="289"/>
    </row>
    <row r="246" spans="1:17" ht="30.6" x14ac:dyDescent="0.3">
      <c r="A246" s="284" t="s">
        <v>30</v>
      </c>
      <c r="B246" s="285" t="s">
        <v>5177</v>
      </c>
      <c r="C246" s="285" t="s">
        <v>2648</v>
      </c>
      <c r="D246" s="285" t="s">
        <v>2649</v>
      </c>
      <c r="E246" t="s">
        <v>2650</v>
      </c>
      <c r="F246" t="s">
        <v>2651</v>
      </c>
      <c r="G246" t="s">
        <v>2652</v>
      </c>
      <c r="H246" s="287" t="s">
        <v>33</v>
      </c>
      <c r="I246" s="287" t="s">
        <v>8</v>
      </c>
      <c r="J246" s="287" t="s">
        <v>6</v>
      </c>
      <c r="K246" s="287" t="s">
        <v>69</v>
      </c>
      <c r="L246" s="287" t="s">
        <v>1100</v>
      </c>
      <c r="M246" s="285" t="s">
        <v>343</v>
      </c>
      <c r="N246" s="285" t="s">
        <v>36</v>
      </c>
      <c r="O246" s="287" t="s">
        <v>191</v>
      </c>
      <c r="P246" t="s">
        <v>37</v>
      </c>
      <c r="Q246" s="286"/>
    </row>
    <row r="247" spans="1:17" ht="30.6" x14ac:dyDescent="0.3">
      <c r="A247" s="284" t="s">
        <v>30</v>
      </c>
      <c r="B247" s="288" t="s">
        <v>5177</v>
      </c>
      <c r="C247" s="288" t="s">
        <v>2653</v>
      </c>
      <c r="D247" s="288" t="s">
        <v>2654</v>
      </c>
      <c r="E247" t="s">
        <v>2655</v>
      </c>
      <c r="F247" t="s">
        <v>2656</v>
      </c>
      <c r="G247" t="s">
        <v>2657</v>
      </c>
      <c r="H247" s="290" t="s">
        <v>33</v>
      </c>
      <c r="I247" s="290" t="s">
        <v>8</v>
      </c>
      <c r="J247" s="290" t="s">
        <v>6</v>
      </c>
      <c r="K247" s="290" t="s">
        <v>69</v>
      </c>
      <c r="L247" s="290" t="s">
        <v>1100</v>
      </c>
      <c r="M247" s="288" t="s">
        <v>343</v>
      </c>
      <c r="N247" s="288" t="s">
        <v>36</v>
      </c>
      <c r="O247" s="290" t="s">
        <v>191</v>
      </c>
      <c r="P247" t="s">
        <v>37</v>
      </c>
      <c r="Q247" s="289"/>
    </row>
    <row r="248" spans="1:17" ht="30.6" x14ac:dyDescent="0.3">
      <c r="A248" s="284" t="s">
        <v>30</v>
      </c>
      <c r="B248" s="285" t="s">
        <v>5177</v>
      </c>
      <c r="C248" s="285" t="s">
        <v>4831</v>
      </c>
      <c r="D248" s="285" t="s">
        <v>4832</v>
      </c>
      <c r="E248" t="s">
        <v>4833</v>
      </c>
      <c r="F248" t="s">
        <v>4834</v>
      </c>
      <c r="G248" t="s">
        <v>4835</v>
      </c>
      <c r="H248" s="287" t="s">
        <v>33</v>
      </c>
      <c r="I248" s="287" t="s">
        <v>8</v>
      </c>
      <c r="J248" s="287" t="s">
        <v>6</v>
      </c>
      <c r="K248" s="287" t="s">
        <v>69</v>
      </c>
      <c r="L248" s="287" t="s">
        <v>1100</v>
      </c>
      <c r="M248" s="285" t="s">
        <v>343</v>
      </c>
      <c r="N248" s="285" t="s">
        <v>36</v>
      </c>
      <c r="O248" s="287" t="s">
        <v>191</v>
      </c>
      <c r="P248" t="s">
        <v>37</v>
      </c>
      <c r="Q248" s="286"/>
    </row>
    <row r="249" spans="1:17" ht="30.6" x14ac:dyDescent="0.3">
      <c r="A249" s="284" t="s">
        <v>30</v>
      </c>
      <c r="B249" s="288" t="s">
        <v>6334</v>
      </c>
      <c r="C249" s="288"/>
      <c r="D249" s="288" t="s">
        <v>2658</v>
      </c>
      <c r="E249" t="s">
        <v>2659</v>
      </c>
      <c r="F249" t="s">
        <v>2656</v>
      </c>
      <c r="G249" t="s">
        <v>2660</v>
      </c>
      <c r="H249" s="290" t="s">
        <v>33</v>
      </c>
      <c r="I249" s="290" t="s">
        <v>4</v>
      </c>
      <c r="J249" s="290" t="s">
        <v>5</v>
      </c>
      <c r="K249" s="290" t="s">
        <v>69</v>
      </c>
      <c r="L249" s="290" t="s">
        <v>1100</v>
      </c>
      <c r="M249" s="288" t="s">
        <v>343</v>
      </c>
      <c r="N249" s="288" t="s">
        <v>36</v>
      </c>
      <c r="O249" s="290" t="s">
        <v>13</v>
      </c>
      <c r="P249" t="s">
        <v>37</v>
      </c>
      <c r="Q249" s="289"/>
    </row>
    <row r="250" spans="1:17" ht="30.6" x14ac:dyDescent="0.3">
      <c r="A250" s="284" t="s">
        <v>30</v>
      </c>
      <c r="B250" s="285" t="s">
        <v>6334</v>
      </c>
      <c r="C250" s="285"/>
      <c r="D250" s="285" t="s">
        <v>3230</v>
      </c>
      <c r="E250" t="s">
        <v>3231</v>
      </c>
      <c r="F250" t="s">
        <v>3232</v>
      </c>
      <c r="G250" t="s">
        <v>3233</v>
      </c>
      <c r="H250" s="287" t="s">
        <v>33</v>
      </c>
      <c r="I250" s="287" t="s">
        <v>4</v>
      </c>
      <c r="J250" s="287" t="s">
        <v>5</v>
      </c>
      <c r="K250" s="287" t="s">
        <v>69</v>
      </c>
      <c r="L250" s="287" t="s">
        <v>1100</v>
      </c>
      <c r="M250" s="285" t="s">
        <v>343</v>
      </c>
      <c r="N250" s="285" t="s">
        <v>36</v>
      </c>
      <c r="O250" s="287" t="s">
        <v>13</v>
      </c>
      <c r="P250" t="s">
        <v>37</v>
      </c>
      <c r="Q250" s="286"/>
    </row>
    <row r="251" spans="1:17" ht="30.6" x14ac:dyDescent="0.3">
      <c r="A251" s="284" t="s">
        <v>30</v>
      </c>
      <c r="B251" s="288" t="s">
        <v>6334</v>
      </c>
      <c r="C251" s="288"/>
      <c r="D251" s="288" t="s">
        <v>3356</v>
      </c>
      <c r="E251" t="s">
        <v>3357</v>
      </c>
      <c r="F251" t="s">
        <v>3358</v>
      </c>
      <c r="G251" t="s">
        <v>3359</v>
      </c>
      <c r="H251" s="290" t="s">
        <v>33</v>
      </c>
      <c r="I251" s="290" t="s">
        <v>4</v>
      </c>
      <c r="J251" s="290" t="s">
        <v>5</v>
      </c>
      <c r="K251" s="290" t="s">
        <v>69</v>
      </c>
      <c r="L251" s="290" t="s">
        <v>1100</v>
      </c>
      <c r="M251" s="288" t="s">
        <v>343</v>
      </c>
      <c r="N251" s="288" t="s">
        <v>36</v>
      </c>
      <c r="O251" s="290" t="s">
        <v>13</v>
      </c>
      <c r="P251" t="s">
        <v>37</v>
      </c>
      <c r="Q251" s="289"/>
    </row>
    <row r="252" spans="1:17" ht="30.6" x14ac:dyDescent="0.3">
      <c r="A252" s="284" t="s">
        <v>30</v>
      </c>
      <c r="B252" s="285" t="s">
        <v>6334</v>
      </c>
      <c r="C252" s="285"/>
      <c r="D252" s="285" t="s">
        <v>3490</v>
      </c>
      <c r="E252" t="s">
        <v>3491</v>
      </c>
      <c r="F252" t="s">
        <v>3492</v>
      </c>
      <c r="G252" t="s">
        <v>3493</v>
      </c>
      <c r="H252" s="287" t="s">
        <v>33</v>
      </c>
      <c r="I252" s="287" t="s">
        <v>4</v>
      </c>
      <c r="J252" s="287" t="s">
        <v>5</v>
      </c>
      <c r="K252" s="287" t="s">
        <v>69</v>
      </c>
      <c r="L252" s="287" t="s">
        <v>1100</v>
      </c>
      <c r="M252" s="285" t="s">
        <v>343</v>
      </c>
      <c r="N252" s="285" t="s">
        <v>36</v>
      </c>
      <c r="O252" s="287" t="s">
        <v>13</v>
      </c>
      <c r="P252" t="s">
        <v>37</v>
      </c>
      <c r="Q252" s="286"/>
    </row>
    <row r="253" spans="1:17" ht="30.6" x14ac:dyDescent="0.3">
      <c r="A253" s="284" t="s">
        <v>30</v>
      </c>
      <c r="B253" s="288" t="s">
        <v>5667</v>
      </c>
      <c r="C253" s="288"/>
      <c r="D253" s="288" t="s">
        <v>3506</v>
      </c>
      <c r="E253" t="s">
        <v>3507</v>
      </c>
      <c r="F253" t="s">
        <v>3508</v>
      </c>
      <c r="G253" t="s">
        <v>3509</v>
      </c>
      <c r="H253" s="290" t="s">
        <v>33</v>
      </c>
      <c r="I253" s="290" t="s">
        <v>4</v>
      </c>
      <c r="J253" s="290" t="s">
        <v>5</v>
      </c>
      <c r="K253" s="290" t="s">
        <v>69</v>
      </c>
      <c r="L253" s="290" t="s">
        <v>1100</v>
      </c>
      <c r="M253" s="288" t="s">
        <v>343</v>
      </c>
      <c r="N253" s="288" t="s">
        <v>36</v>
      </c>
      <c r="O253" s="290"/>
      <c r="P253" t="s">
        <v>37</v>
      </c>
      <c r="Q253" s="289"/>
    </row>
    <row r="254" spans="1:17" ht="30.6" x14ac:dyDescent="0.3">
      <c r="A254" s="284" t="s">
        <v>30</v>
      </c>
      <c r="B254" s="285" t="s">
        <v>6334</v>
      </c>
      <c r="C254" s="285"/>
      <c r="D254" s="285" t="s">
        <v>3763</v>
      </c>
      <c r="E254" t="s">
        <v>3764</v>
      </c>
      <c r="F254" t="s">
        <v>3765</v>
      </c>
      <c r="G254" t="s">
        <v>3766</v>
      </c>
      <c r="H254" s="287" t="s">
        <v>33</v>
      </c>
      <c r="I254" s="287" t="s">
        <v>4</v>
      </c>
      <c r="J254" s="287" t="s">
        <v>5</v>
      </c>
      <c r="K254" s="287" t="s">
        <v>69</v>
      </c>
      <c r="L254" s="287" t="s">
        <v>1100</v>
      </c>
      <c r="M254" s="285" t="s">
        <v>343</v>
      </c>
      <c r="N254" s="285" t="s">
        <v>36</v>
      </c>
      <c r="O254" s="287"/>
      <c r="P254" t="s">
        <v>37</v>
      </c>
      <c r="Q254" s="286"/>
    </row>
    <row r="255" spans="1:17" ht="30.6" x14ac:dyDescent="0.3">
      <c r="A255" s="284" t="s">
        <v>30</v>
      </c>
      <c r="B255" s="288" t="s">
        <v>5667</v>
      </c>
      <c r="C255" s="288" t="s">
        <v>169</v>
      </c>
      <c r="D255" s="288" t="s">
        <v>170</v>
      </c>
      <c r="E255" t="s">
        <v>171</v>
      </c>
      <c r="F255" t="s">
        <v>172</v>
      </c>
      <c r="G255" t="s">
        <v>173</v>
      </c>
      <c r="H255" s="290" t="s">
        <v>33</v>
      </c>
      <c r="I255" s="290" t="s">
        <v>8</v>
      </c>
      <c r="J255" s="290" t="s">
        <v>5</v>
      </c>
      <c r="K255" s="290" t="s">
        <v>69</v>
      </c>
      <c r="L255" s="290" t="s">
        <v>174</v>
      </c>
      <c r="M255" s="288" t="s">
        <v>343</v>
      </c>
      <c r="N255" s="288" t="s">
        <v>36</v>
      </c>
      <c r="O255" s="290" t="s">
        <v>18</v>
      </c>
      <c r="P255" t="s">
        <v>37</v>
      </c>
      <c r="Q255" s="289"/>
    </row>
    <row r="256" spans="1:17" ht="30.6" x14ac:dyDescent="0.3">
      <c r="A256" s="284" t="s">
        <v>30</v>
      </c>
      <c r="B256" s="285" t="s">
        <v>6293</v>
      </c>
      <c r="C256" s="285" t="s">
        <v>175</v>
      </c>
      <c r="D256" s="285" t="s">
        <v>176</v>
      </c>
      <c r="E256" t="s">
        <v>177</v>
      </c>
      <c r="F256" t="s">
        <v>178</v>
      </c>
      <c r="G256" t="s">
        <v>179</v>
      </c>
      <c r="H256" s="287" t="s">
        <v>33</v>
      </c>
      <c r="I256" s="287" t="s">
        <v>8</v>
      </c>
      <c r="J256" s="287" t="s">
        <v>5</v>
      </c>
      <c r="K256" s="287" t="s">
        <v>69</v>
      </c>
      <c r="L256" s="287" t="s">
        <v>174</v>
      </c>
      <c r="M256" s="285" t="s">
        <v>343</v>
      </c>
      <c r="N256" s="285" t="s">
        <v>36</v>
      </c>
      <c r="O256" s="287" t="s">
        <v>180</v>
      </c>
      <c r="P256" t="s">
        <v>37</v>
      </c>
      <c r="Q256" s="286"/>
    </row>
    <row r="257" spans="1:17" ht="30.6" x14ac:dyDescent="0.3">
      <c r="A257" s="284" t="s">
        <v>30</v>
      </c>
      <c r="B257" s="288" t="s">
        <v>5667</v>
      </c>
      <c r="C257" s="288" t="s">
        <v>181</v>
      </c>
      <c r="D257" s="288" t="s">
        <v>182</v>
      </c>
      <c r="E257" t="s">
        <v>183</v>
      </c>
      <c r="F257" t="s">
        <v>184</v>
      </c>
      <c r="G257" t="s">
        <v>185</v>
      </c>
      <c r="H257" s="290" t="s">
        <v>33</v>
      </c>
      <c r="I257" s="290" t="s">
        <v>8</v>
      </c>
      <c r="J257" s="290" t="s">
        <v>5</v>
      </c>
      <c r="K257" s="290" t="s">
        <v>69</v>
      </c>
      <c r="L257" s="290" t="s">
        <v>174</v>
      </c>
      <c r="M257" s="288" t="s">
        <v>343</v>
      </c>
      <c r="N257" s="288" t="s">
        <v>36</v>
      </c>
      <c r="O257" s="290" t="s">
        <v>18</v>
      </c>
      <c r="P257" t="s">
        <v>37</v>
      </c>
      <c r="Q257" s="289"/>
    </row>
    <row r="258" spans="1:17" ht="30.6" x14ac:dyDescent="0.3">
      <c r="A258" s="284" t="s">
        <v>30</v>
      </c>
      <c r="B258" s="285" t="s">
        <v>5667</v>
      </c>
      <c r="C258" s="285" t="s">
        <v>186</v>
      </c>
      <c r="D258" s="285" t="s">
        <v>187</v>
      </c>
      <c r="E258" t="s">
        <v>188</v>
      </c>
      <c r="F258" t="s">
        <v>189</v>
      </c>
      <c r="G258" t="s">
        <v>190</v>
      </c>
      <c r="H258" s="287" t="s">
        <v>33</v>
      </c>
      <c r="I258" s="287" t="s">
        <v>8</v>
      </c>
      <c r="J258" s="287" t="s">
        <v>5</v>
      </c>
      <c r="K258" s="287" t="s">
        <v>69</v>
      </c>
      <c r="L258" s="287" t="s">
        <v>174</v>
      </c>
      <c r="M258" s="285" t="s">
        <v>343</v>
      </c>
      <c r="N258" s="285" t="s">
        <v>36</v>
      </c>
      <c r="O258" s="287" t="s">
        <v>191</v>
      </c>
      <c r="P258" t="s">
        <v>37</v>
      </c>
      <c r="Q258" s="286"/>
    </row>
    <row r="259" spans="1:17" ht="30.6" x14ac:dyDescent="0.3">
      <c r="A259" s="284" t="s">
        <v>30</v>
      </c>
      <c r="B259" s="288" t="s">
        <v>6293</v>
      </c>
      <c r="C259" s="288" t="s">
        <v>192</v>
      </c>
      <c r="D259" s="288" t="s">
        <v>193</v>
      </c>
      <c r="E259" t="s">
        <v>194</v>
      </c>
      <c r="F259" t="s">
        <v>195</v>
      </c>
      <c r="G259" t="s">
        <v>196</v>
      </c>
      <c r="H259" s="290" t="s">
        <v>33</v>
      </c>
      <c r="I259" s="290" t="s">
        <v>8</v>
      </c>
      <c r="J259" s="290" t="s">
        <v>5</v>
      </c>
      <c r="K259" s="290" t="s">
        <v>69</v>
      </c>
      <c r="L259" s="290" t="s">
        <v>174</v>
      </c>
      <c r="M259" s="288" t="s">
        <v>343</v>
      </c>
      <c r="N259" s="288" t="s">
        <v>36</v>
      </c>
      <c r="O259" s="290" t="s">
        <v>191</v>
      </c>
      <c r="P259" t="s">
        <v>37</v>
      </c>
      <c r="Q259" s="289"/>
    </row>
    <row r="260" spans="1:17" ht="30.6" x14ac:dyDescent="0.3">
      <c r="A260" s="284" t="s">
        <v>30</v>
      </c>
      <c r="B260" s="285" t="s">
        <v>6293</v>
      </c>
      <c r="C260" s="285" t="s">
        <v>197</v>
      </c>
      <c r="D260" s="285" t="s">
        <v>198</v>
      </c>
      <c r="E260" t="s">
        <v>199</v>
      </c>
      <c r="F260" t="s">
        <v>200</v>
      </c>
      <c r="G260" t="s">
        <v>201</v>
      </c>
      <c r="H260" s="287" t="s">
        <v>33</v>
      </c>
      <c r="I260" s="287" t="s">
        <v>8</v>
      </c>
      <c r="J260" s="287" t="s">
        <v>5</v>
      </c>
      <c r="K260" s="287" t="s">
        <v>69</v>
      </c>
      <c r="L260" s="287" t="s">
        <v>174</v>
      </c>
      <c r="M260" s="285" t="s">
        <v>343</v>
      </c>
      <c r="N260" s="285" t="s">
        <v>36</v>
      </c>
      <c r="O260" s="287" t="s">
        <v>191</v>
      </c>
      <c r="P260" t="s">
        <v>37</v>
      </c>
      <c r="Q260" s="286"/>
    </row>
    <row r="261" spans="1:17" ht="30.6" x14ac:dyDescent="0.3">
      <c r="A261" s="284" t="s">
        <v>30</v>
      </c>
      <c r="B261" s="288" t="s">
        <v>5667</v>
      </c>
      <c r="C261" s="288" t="s">
        <v>202</v>
      </c>
      <c r="D261" s="288" t="s">
        <v>203</v>
      </c>
      <c r="E261" t="s">
        <v>204</v>
      </c>
      <c r="F261" t="s">
        <v>4390</v>
      </c>
      <c r="G261" t="s">
        <v>4391</v>
      </c>
      <c r="H261" s="290" t="s">
        <v>33</v>
      </c>
      <c r="I261" s="290" t="s">
        <v>8</v>
      </c>
      <c r="J261" s="290" t="s">
        <v>5</v>
      </c>
      <c r="K261" s="290" t="s">
        <v>69</v>
      </c>
      <c r="L261" s="290" t="s">
        <v>174</v>
      </c>
      <c r="M261" s="288" t="s">
        <v>343</v>
      </c>
      <c r="N261" s="288" t="s">
        <v>36</v>
      </c>
      <c r="O261" s="290" t="s">
        <v>191</v>
      </c>
      <c r="P261" t="s">
        <v>37</v>
      </c>
      <c r="Q261" s="289"/>
    </row>
    <row r="262" spans="1:17" ht="30.6" x14ac:dyDescent="0.3">
      <c r="A262" s="284" t="s">
        <v>30</v>
      </c>
      <c r="B262" s="285" t="s">
        <v>6293</v>
      </c>
      <c r="C262" s="285" t="s">
        <v>205</v>
      </c>
      <c r="D262" s="285" t="s">
        <v>206</v>
      </c>
      <c r="E262" t="s">
        <v>207</v>
      </c>
      <c r="F262" t="s">
        <v>208</v>
      </c>
      <c r="G262" t="s">
        <v>209</v>
      </c>
      <c r="H262" s="287" t="s">
        <v>33</v>
      </c>
      <c r="I262" s="287" t="s">
        <v>8</v>
      </c>
      <c r="J262" s="287" t="s">
        <v>5</v>
      </c>
      <c r="K262" s="287" t="s">
        <v>69</v>
      </c>
      <c r="L262" s="287" t="s">
        <v>174</v>
      </c>
      <c r="M262" s="285" t="s">
        <v>343</v>
      </c>
      <c r="N262" s="285" t="s">
        <v>36</v>
      </c>
      <c r="O262" s="287" t="s">
        <v>191</v>
      </c>
      <c r="P262" t="s">
        <v>37</v>
      </c>
      <c r="Q262" s="286"/>
    </row>
    <row r="263" spans="1:17" ht="30.6" x14ac:dyDescent="0.3">
      <c r="A263" s="284" t="s">
        <v>30</v>
      </c>
      <c r="B263" s="288" t="s">
        <v>5667</v>
      </c>
      <c r="C263" s="288" t="s">
        <v>210</v>
      </c>
      <c r="D263" s="288" t="s">
        <v>211</v>
      </c>
      <c r="E263" t="s">
        <v>212</v>
      </c>
      <c r="F263" t="s">
        <v>213</v>
      </c>
      <c r="G263" t="s">
        <v>214</v>
      </c>
      <c r="H263" s="290" t="s">
        <v>33</v>
      </c>
      <c r="I263" s="290" t="s">
        <v>8</v>
      </c>
      <c r="J263" s="290" t="s">
        <v>5</v>
      </c>
      <c r="K263" s="290" t="s">
        <v>69</v>
      </c>
      <c r="L263" s="290" t="s">
        <v>174</v>
      </c>
      <c r="M263" s="288" t="s">
        <v>343</v>
      </c>
      <c r="N263" s="288" t="s">
        <v>36</v>
      </c>
      <c r="O263" s="290" t="s">
        <v>191</v>
      </c>
      <c r="P263" t="s">
        <v>37</v>
      </c>
      <c r="Q263" s="289"/>
    </row>
    <row r="264" spans="1:17" ht="30.6" x14ac:dyDescent="0.3">
      <c r="A264" s="284" t="s">
        <v>30</v>
      </c>
      <c r="B264" s="288" t="s">
        <v>5155</v>
      </c>
      <c r="C264" s="288" t="s">
        <v>324</v>
      </c>
      <c r="D264" s="288" t="s">
        <v>325</v>
      </c>
      <c r="E264" t="s">
        <v>326</v>
      </c>
      <c r="F264" t="s">
        <v>327</v>
      </c>
      <c r="G264" t="s">
        <v>328</v>
      </c>
      <c r="H264" s="290" t="s">
        <v>33</v>
      </c>
      <c r="I264" s="290" t="s">
        <v>8</v>
      </c>
      <c r="J264" s="290" t="s">
        <v>6</v>
      </c>
      <c r="K264" s="290" t="s">
        <v>69</v>
      </c>
      <c r="L264" s="290" t="s">
        <v>174</v>
      </c>
      <c r="M264" s="288" t="s">
        <v>249</v>
      </c>
      <c r="N264" s="288" t="s">
        <v>36</v>
      </c>
      <c r="O264" s="290" t="s">
        <v>191</v>
      </c>
      <c r="P264" t="s">
        <v>37</v>
      </c>
      <c r="Q264" s="289"/>
    </row>
    <row r="265" spans="1:17" ht="30.6" x14ac:dyDescent="0.3">
      <c r="A265" s="284" t="s">
        <v>30</v>
      </c>
      <c r="B265" s="285" t="s">
        <v>5155</v>
      </c>
      <c r="C265" s="285" t="s">
        <v>329</v>
      </c>
      <c r="D265" s="285" t="s">
        <v>330</v>
      </c>
      <c r="E265" t="s">
        <v>331</v>
      </c>
      <c r="F265" t="s">
        <v>332</v>
      </c>
      <c r="G265" t="s">
        <v>333</v>
      </c>
      <c r="H265" s="287" t="s">
        <v>33</v>
      </c>
      <c r="I265" s="287" t="s">
        <v>8</v>
      </c>
      <c r="J265" s="287" t="s">
        <v>6</v>
      </c>
      <c r="K265" s="287" t="s">
        <v>69</v>
      </c>
      <c r="L265" s="287" t="s">
        <v>174</v>
      </c>
      <c r="M265" s="285" t="s">
        <v>343</v>
      </c>
      <c r="N265" s="285" t="s">
        <v>36</v>
      </c>
      <c r="O265" s="287" t="s">
        <v>18</v>
      </c>
      <c r="P265" t="s">
        <v>37</v>
      </c>
      <c r="Q265" s="286"/>
    </row>
    <row r="266" spans="1:17" ht="30.6" x14ac:dyDescent="0.3">
      <c r="A266" s="284" t="s">
        <v>30</v>
      </c>
      <c r="B266" s="288" t="s">
        <v>5155</v>
      </c>
      <c r="C266" s="288" t="s">
        <v>334</v>
      </c>
      <c r="D266" s="288" t="s">
        <v>335</v>
      </c>
      <c r="E266" t="s">
        <v>336</v>
      </c>
      <c r="F266" t="s">
        <v>337</v>
      </c>
      <c r="G266" t="s">
        <v>338</v>
      </c>
      <c r="H266" s="290" t="s">
        <v>33</v>
      </c>
      <c r="I266" s="290" t="s">
        <v>8</v>
      </c>
      <c r="J266" s="290" t="s">
        <v>6</v>
      </c>
      <c r="K266" s="290" t="s">
        <v>69</v>
      </c>
      <c r="L266" s="290" t="s">
        <v>174</v>
      </c>
      <c r="M266" s="288" t="s">
        <v>343</v>
      </c>
      <c r="N266" s="288" t="s">
        <v>36</v>
      </c>
      <c r="O266" s="290" t="s">
        <v>18</v>
      </c>
      <c r="P266" t="s">
        <v>37</v>
      </c>
      <c r="Q266" s="289"/>
    </row>
    <row r="267" spans="1:17" ht="30.6" x14ac:dyDescent="0.3">
      <c r="A267" s="284" t="s">
        <v>30</v>
      </c>
      <c r="B267" s="285" t="s">
        <v>5667</v>
      </c>
      <c r="C267" s="285" t="s">
        <v>339</v>
      </c>
      <c r="D267" s="285" t="s">
        <v>340</v>
      </c>
      <c r="E267" t="s">
        <v>341</v>
      </c>
      <c r="F267" t="s">
        <v>5679</v>
      </c>
      <c r="G267" t="s">
        <v>1795</v>
      </c>
      <c r="H267" s="287" t="s">
        <v>33</v>
      </c>
      <c r="I267" s="287" t="s">
        <v>8</v>
      </c>
      <c r="J267" s="287" t="s">
        <v>5</v>
      </c>
      <c r="K267" s="287" t="s">
        <v>69</v>
      </c>
      <c r="L267" s="287" t="s">
        <v>174</v>
      </c>
      <c r="M267" s="285" t="s">
        <v>343</v>
      </c>
      <c r="N267" s="285" t="s">
        <v>36</v>
      </c>
      <c r="O267" s="287" t="s">
        <v>191</v>
      </c>
      <c r="P267" t="s">
        <v>37</v>
      </c>
      <c r="Q267" s="286"/>
    </row>
    <row r="268" spans="1:17" ht="30.6" x14ac:dyDescent="0.3">
      <c r="A268" s="284" t="s">
        <v>30</v>
      </c>
      <c r="B268" s="288" t="s">
        <v>5155</v>
      </c>
      <c r="C268" s="288" t="s">
        <v>344</v>
      </c>
      <c r="D268" s="288" t="s">
        <v>345</v>
      </c>
      <c r="E268" t="s">
        <v>346</v>
      </c>
      <c r="F268" t="s">
        <v>347</v>
      </c>
      <c r="G268" t="s">
        <v>185</v>
      </c>
      <c r="H268" s="290" t="s">
        <v>33</v>
      </c>
      <c r="I268" s="290" t="s">
        <v>8</v>
      </c>
      <c r="J268" s="290" t="s">
        <v>6</v>
      </c>
      <c r="K268" s="290" t="s">
        <v>69</v>
      </c>
      <c r="L268" s="290" t="s">
        <v>174</v>
      </c>
      <c r="M268" s="288" t="s">
        <v>343</v>
      </c>
      <c r="N268" s="288" t="s">
        <v>36</v>
      </c>
      <c r="O268" s="290" t="s">
        <v>18</v>
      </c>
      <c r="P268" t="s">
        <v>37</v>
      </c>
      <c r="Q268" s="289"/>
    </row>
    <row r="269" spans="1:17" ht="30.6" x14ac:dyDescent="0.3">
      <c r="A269" s="284" t="s">
        <v>30</v>
      </c>
      <c r="B269" s="285" t="s">
        <v>5155</v>
      </c>
      <c r="C269" s="285" t="s">
        <v>348</v>
      </c>
      <c r="D269" s="285" t="s">
        <v>349</v>
      </c>
      <c r="E269" t="s">
        <v>350</v>
      </c>
      <c r="F269" t="s">
        <v>351</v>
      </c>
      <c r="G269" t="s">
        <v>342</v>
      </c>
      <c r="H269" s="287" t="s">
        <v>33</v>
      </c>
      <c r="I269" s="287" t="s">
        <v>8</v>
      </c>
      <c r="J269" s="287" t="s">
        <v>6</v>
      </c>
      <c r="K269" s="287" t="s">
        <v>69</v>
      </c>
      <c r="L269" s="287" t="s">
        <v>174</v>
      </c>
      <c r="M269" s="285" t="s">
        <v>343</v>
      </c>
      <c r="N269" s="285" t="s">
        <v>36</v>
      </c>
      <c r="O269" s="287" t="s">
        <v>191</v>
      </c>
      <c r="P269" t="s">
        <v>37</v>
      </c>
      <c r="Q269" s="286"/>
    </row>
    <row r="270" spans="1:17" ht="30.6" x14ac:dyDescent="0.3">
      <c r="A270" s="284" t="s">
        <v>30</v>
      </c>
      <c r="B270" s="288" t="s">
        <v>5667</v>
      </c>
      <c r="C270" s="288" t="s">
        <v>352</v>
      </c>
      <c r="D270" s="288" t="s">
        <v>353</v>
      </c>
      <c r="E270" t="s">
        <v>354</v>
      </c>
      <c r="F270" t="s">
        <v>5680</v>
      </c>
      <c r="G270" t="s">
        <v>5681</v>
      </c>
      <c r="H270" s="290" t="s">
        <v>33</v>
      </c>
      <c r="I270" s="290" t="s">
        <v>8</v>
      </c>
      <c r="J270" s="290" t="s">
        <v>5</v>
      </c>
      <c r="K270" s="290" t="s">
        <v>69</v>
      </c>
      <c r="L270" s="290" t="s">
        <v>174</v>
      </c>
      <c r="M270" s="288" t="s">
        <v>343</v>
      </c>
      <c r="N270" s="288" t="s">
        <v>36</v>
      </c>
      <c r="O270" s="290" t="s">
        <v>18</v>
      </c>
      <c r="P270" t="s">
        <v>37</v>
      </c>
      <c r="Q270" s="289"/>
    </row>
    <row r="271" spans="1:17" ht="30.6" x14ac:dyDescent="0.3">
      <c r="A271" s="284" t="s">
        <v>30</v>
      </c>
      <c r="B271" s="285" t="s">
        <v>4647</v>
      </c>
      <c r="C271" s="285"/>
      <c r="D271" s="285" t="s">
        <v>355</v>
      </c>
      <c r="E271" t="s">
        <v>356</v>
      </c>
      <c r="F271" t="s">
        <v>357</v>
      </c>
      <c r="G271" t="s">
        <v>342</v>
      </c>
      <c r="H271" s="287" t="s">
        <v>33</v>
      </c>
      <c r="I271" s="287" t="s">
        <v>4</v>
      </c>
      <c r="J271" s="287" t="s">
        <v>6</v>
      </c>
      <c r="K271" s="287" t="s">
        <v>69</v>
      </c>
      <c r="L271" s="287" t="s">
        <v>174</v>
      </c>
      <c r="M271" s="285" t="s">
        <v>343</v>
      </c>
      <c r="N271" s="285" t="s">
        <v>36</v>
      </c>
      <c r="O271" s="287" t="s">
        <v>191</v>
      </c>
      <c r="P271" t="s">
        <v>37</v>
      </c>
      <c r="Q271" s="286"/>
    </row>
    <row r="272" spans="1:17" ht="30.6" x14ac:dyDescent="0.3">
      <c r="A272" s="284" t="s">
        <v>30</v>
      </c>
      <c r="B272" s="288" t="s">
        <v>5667</v>
      </c>
      <c r="C272" s="288"/>
      <c r="D272" s="288" t="s">
        <v>359</v>
      </c>
      <c r="E272" t="s">
        <v>360</v>
      </c>
      <c r="F272" t="s">
        <v>361</v>
      </c>
      <c r="G272" t="s">
        <v>362</v>
      </c>
      <c r="H272" s="290" t="s">
        <v>33</v>
      </c>
      <c r="I272" s="290" t="s">
        <v>4</v>
      </c>
      <c r="J272" s="290" t="s">
        <v>5</v>
      </c>
      <c r="K272" s="290" t="s">
        <v>69</v>
      </c>
      <c r="L272" s="290" t="s">
        <v>174</v>
      </c>
      <c r="M272" s="288" t="s">
        <v>343</v>
      </c>
      <c r="N272" s="288" t="s">
        <v>36</v>
      </c>
      <c r="O272" s="290" t="s">
        <v>191</v>
      </c>
      <c r="P272" t="s">
        <v>37</v>
      </c>
      <c r="Q272" s="289"/>
    </row>
    <row r="273" spans="1:17" ht="30.6" x14ac:dyDescent="0.3">
      <c r="A273" s="284" t="s">
        <v>30</v>
      </c>
      <c r="B273" s="285" t="s">
        <v>5667</v>
      </c>
      <c r="C273" s="285"/>
      <c r="D273" s="285" t="s">
        <v>363</v>
      </c>
      <c r="E273" t="s">
        <v>364</v>
      </c>
      <c r="F273" t="s">
        <v>365</v>
      </c>
      <c r="G273" t="s">
        <v>366</v>
      </c>
      <c r="H273" s="287" t="s">
        <v>1090</v>
      </c>
      <c r="I273" s="287" t="s">
        <v>4</v>
      </c>
      <c r="J273" s="287" t="s">
        <v>5</v>
      </c>
      <c r="K273" s="287" t="s">
        <v>69</v>
      </c>
      <c r="L273" s="287" t="s">
        <v>174</v>
      </c>
      <c r="M273" s="285" t="s">
        <v>343</v>
      </c>
      <c r="N273" s="285" t="s">
        <v>36</v>
      </c>
      <c r="O273" s="287" t="s">
        <v>191</v>
      </c>
      <c r="P273" t="s">
        <v>37</v>
      </c>
      <c r="Q273" s="286"/>
    </row>
    <row r="274" spans="1:17" ht="30.6" x14ac:dyDescent="0.3">
      <c r="A274" s="284" t="s">
        <v>30</v>
      </c>
      <c r="B274" s="285" t="s">
        <v>5667</v>
      </c>
      <c r="C274" s="285"/>
      <c r="D274" s="285" t="s">
        <v>371</v>
      </c>
      <c r="E274" t="s">
        <v>372</v>
      </c>
      <c r="F274" t="s">
        <v>373</v>
      </c>
      <c r="G274" t="s">
        <v>374</v>
      </c>
      <c r="H274" s="287" t="s">
        <v>33</v>
      </c>
      <c r="I274" s="287" t="s">
        <v>4</v>
      </c>
      <c r="J274" s="287" t="s">
        <v>5</v>
      </c>
      <c r="K274" s="287" t="s">
        <v>69</v>
      </c>
      <c r="L274" s="287" t="s">
        <v>174</v>
      </c>
      <c r="M274" s="285" t="s">
        <v>249</v>
      </c>
      <c r="N274" s="285" t="s">
        <v>36</v>
      </c>
      <c r="O274" s="287" t="s">
        <v>18</v>
      </c>
      <c r="P274" t="s">
        <v>37</v>
      </c>
      <c r="Q274" s="286"/>
    </row>
    <row r="275" spans="1:17" ht="30.6" x14ac:dyDescent="0.3">
      <c r="A275" s="284" t="s">
        <v>30</v>
      </c>
      <c r="B275" s="285" t="s">
        <v>5155</v>
      </c>
      <c r="C275" s="285" t="s">
        <v>3889</v>
      </c>
      <c r="D275" s="285" t="s">
        <v>3890</v>
      </c>
      <c r="E275" t="s">
        <v>3891</v>
      </c>
      <c r="F275" t="s">
        <v>3892</v>
      </c>
      <c r="G275" t="s">
        <v>3893</v>
      </c>
      <c r="H275" s="287" t="s">
        <v>33</v>
      </c>
      <c r="I275" s="287" t="s">
        <v>8</v>
      </c>
      <c r="J275" s="287" t="s">
        <v>6</v>
      </c>
      <c r="K275" s="287" t="s">
        <v>69</v>
      </c>
      <c r="L275" s="287" t="s">
        <v>174</v>
      </c>
      <c r="M275" s="285" t="s">
        <v>249</v>
      </c>
      <c r="N275" s="285" t="s">
        <v>101</v>
      </c>
      <c r="O275" s="287"/>
      <c r="P275" t="s">
        <v>37</v>
      </c>
      <c r="Q275" s="286"/>
    </row>
    <row r="276" spans="1:17" ht="30.6" x14ac:dyDescent="0.3">
      <c r="A276" s="284" t="s">
        <v>30</v>
      </c>
      <c r="B276" s="288" t="s">
        <v>5155</v>
      </c>
      <c r="C276" s="288" t="s">
        <v>3894</v>
      </c>
      <c r="D276" s="288" t="s">
        <v>3895</v>
      </c>
      <c r="E276" t="s">
        <v>3896</v>
      </c>
      <c r="F276" t="s">
        <v>3897</v>
      </c>
      <c r="G276" t="s">
        <v>3898</v>
      </c>
      <c r="H276" s="290" t="s">
        <v>33</v>
      </c>
      <c r="I276" s="290" t="s">
        <v>8</v>
      </c>
      <c r="J276" s="290" t="s">
        <v>6</v>
      </c>
      <c r="K276" s="290" t="s">
        <v>69</v>
      </c>
      <c r="L276" s="290" t="s">
        <v>174</v>
      </c>
      <c r="M276" s="288" t="s">
        <v>249</v>
      </c>
      <c r="N276" s="288" t="s">
        <v>36</v>
      </c>
      <c r="O276" s="290" t="s">
        <v>191</v>
      </c>
      <c r="P276" t="s">
        <v>37</v>
      </c>
      <c r="Q276" s="289"/>
    </row>
    <row r="277" spans="1:17" ht="30.6" x14ac:dyDescent="0.3">
      <c r="A277" s="284" t="s">
        <v>30</v>
      </c>
      <c r="B277" s="285" t="s">
        <v>5155</v>
      </c>
      <c r="C277" s="285" t="s">
        <v>3899</v>
      </c>
      <c r="D277" s="285" t="s">
        <v>3900</v>
      </c>
      <c r="E277" t="s">
        <v>3901</v>
      </c>
      <c r="F277" t="s">
        <v>3902</v>
      </c>
      <c r="G277" t="s">
        <v>3903</v>
      </c>
      <c r="H277" s="287" t="s">
        <v>33</v>
      </c>
      <c r="I277" s="287" t="s">
        <v>8</v>
      </c>
      <c r="J277" s="287" t="s">
        <v>6</v>
      </c>
      <c r="K277" s="287" t="s">
        <v>69</v>
      </c>
      <c r="L277" s="287" t="s">
        <v>174</v>
      </c>
      <c r="M277" s="285" t="s">
        <v>249</v>
      </c>
      <c r="N277" s="285" t="s">
        <v>36</v>
      </c>
      <c r="O277" s="287" t="s">
        <v>191</v>
      </c>
      <c r="P277" t="s">
        <v>37</v>
      </c>
      <c r="Q277" s="286"/>
    </row>
    <row r="278" spans="1:17" ht="30.6" x14ac:dyDescent="0.3">
      <c r="A278" s="284" t="s">
        <v>30</v>
      </c>
      <c r="B278" s="288" t="s">
        <v>5155</v>
      </c>
      <c r="C278" s="288" t="s">
        <v>3904</v>
      </c>
      <c r="D278" s="288" t="s">
        <v>3905</v>
      </c>
      <c r="E278" t="s">
        <v>3906</v>
      </c>
      <c r="F278" t="s">
        <v>3907</v>
      </c>
      <c r="G278" t="s">
        <v>3908</v>
      </c>
      <c r="H278" s="290" t="s">
        <v>33</v>
      </c>
      <c r="I278" s="290" t="s">
        <v>8</v>
      </c>
      <c r="J278" s="290" t="s">
        <v>6</v>
      </c>
      <c r="K278" s="290" t="s">
        <v>69</v>
      </c>
      <c r="L278" s="290" t="s">
        <v>174</v>
      </c>
      <c r="M278" s="288" t="s">
        <v>249</v>
      </c>
      <c r="N278" s="288" t="s">
        <v>36</v>
      </c>
      <c r="O278" s="290" t="s">
        <v>191</v>
      </c>
      <c r="P278" t="s">
        <v>37</v>
      </c>
      <c r="Q278" s="289"/>
    </row>
    <row r="279" spans="1:17" ht="30.6" x14ac:dyDescent="0.3">
      <c r="A279" s="284" t="s">
        <v>30</v>
      </c>
      <c r="B279" s="285" t="s">
        <v>5155</v>
      </c>
      <c r="C279" s="285" t="s">
        <v>3909</v>
      </c>
      <c r="D279" s="285" t="s">
        <v>3910</v>
      </c>
      <c r="E279" t="s">
        <v>3911</v>
      </c>
      <c r="F279" t="s">
        <v>3561</v>
      </c>
      <c r="G279" t="s">
        <v>3912</v>
      </c>
      <c r="H279" s="287" t="s">
        <v>33</v>
      </c>
      <c r="I279" s="287" t="s">
        <v>8</v>
      </c>
      <c r="J279" s="287" t="s">
        <v>6</v>
      </c>
      <c r="K279" s="287" t="s">
        <v>69</v>
      </c>
      <c r="L279" s="287" t="s">
        <v>174</v>
      </c>
      <c r="M279" s="285" t="s">
        <v>249</v>
      </c>
      <c r="N279" s="285" t="s">
        <v>36</v>
      </c>
      <c r="O279" s="287" t="s">
        <v>191</v>
      </c>
      <c r="P279" t="s">
        <v>37</v>
      </c>
      <c r="Q279" s="286"/>
    </row>
    <row r="280" spans="1:17" ht="30.6" x14ac:dyDescent="0.3">
      <c r="A280" s="284" t="s">
        <v>30</v>
      </c>
      <c r="B280" s="288" t="s">
        <v>5155</v>
      </c>
      <c r="C280" s="288" t="s">
        <v>3913</v>
      </c>
      <c r="D280" s="288" t="s">
        <v>3914</v>
      </c>
      <c r="E280" t="s">
        <v>3915</v>
      </c>
      <c r="F280" t="s">
        <v>3916</v>
      </c>
      <c r="G280" t="s">
        <v>3917</v>
      </c>
      <c r="H280" s="290" t="s">
        <v>33</v>
      </c>
      <c r="I280" s="290" t="s">
        <v>8</v>
      </c>
      <c r="J280" s="290" t="s">
        <v>6</v>
      </c>
      <c r="K280" s="290" t="s">
        <v>69</v>
      </c>
      <c r="L280" s="290" t="s">
        <v>174</v>
      </c>
      <c r="M280" s="288" t="s">
        <v>249</v>
      </c>
      <c r="N280" s="288" t="s">
        <v>36</v>
      </c>
      <c r="O280" s="290" t="s">
        <v>191</v>
      </c>
      <c r="P280" t="s">
        <v>37</v>
      </c>
      <c r="Q280" s="289"/>
    </row>
    <row r="281" spans="1:17" ht="30.6" x14ac:dyDescent="0.3">
      <c r="A281" s="284" t="s">
        <v>30</v>
      </c>
      <c r="B281" s="285" t="s">
        <v>5155</v>
      </c>
      <c r="C281" s="285" t="s">
        <v>3918</v>
      </c>
      <c r="D281" s="285" t="s">
        <v>3919</v>
      </c>
      <c r="E281" t="s">
        <v>3920</v>
      </c>
      <c r="F281" t="s">
        <v>3921</v>
      </c>
      <c r="G281" t="s">
        <v>3922</v>
      </c>
      <c r="H281" s="287" t="s">
        <v>33</v>
      </c>
      <c r="I281" s="287" t="s">
        <v>8</v>
      </c>
      <c r="J281" s="287" t="s">
        <v>6</v>
      </c>
      <c r="K281" s="287" t="s">
        <v>69</v>
      </c>
      <c r="L281" s="287" t="s">
        <v>174</v>
      </c>
      <c r="M281" s="285" t="s">
        <v>249</v>
      </c>
      <c r="N281" s="285" t="s">
        <v>36</v>
      </c>
      <c r="O281" s="287" t="s">
        <v>191</v>
      </c>
      <c r="P281" t="s">
        <v>37</v>
      </c>
      <c r="Q281" s="286"/>
    </row>
    <row r="282" spans="1:17" ht="30.6" x14ac:dyDescent="0.3">
      <c r="A282" s="284" t="s">
        <v>30</v>
      </c>
      <c r="B282" s="288" t="s">
        <v>5155</v>
      </c>
      <c r="C282" s="288" t="s">
        <v>3923</v>
      </c>
      <c r="D282" s="288" t="s">
        <v>3924</v>
      </c>
      <c r="E282" t="s">
        <v>3925</v>
      </c>
      <c r="F282" t="s">
        <v>3926</v>
      </c>
      <c r="G282" t="s">
        <v>3927</v>
      </c>
      <c r="H282" s="290" t="s">
        <v>33</v>
      </c>
      <c r="I282" s="290" t="s">
        <v>8</v>
      </c>
      <c r="J282" s="290" t="s">
        <v>6</v>
      </c>
      <c r="K282" s="290" t="s">
        <v>69</v>
      </c>
      <c r="L282" s="290" t="s">
        <v>174</v>
      </c>
      <c r="M282" s="288" t="s">
        <v>249</v>
      </c>
      <c r="N282" s="288" t="s">
        <v>101</v>
      </c>
      <c r="O282" s="290"/>
      <c r="P282" t="s">
        <v>37</v>
      </c>
      <c r="Q282" s="289"/>
    </row>
    <row r="283" spans="1:17" ht="30.6" x14ac:dyDescent="0.3">
      <c r="A283" s="284" t="s">
        <v>30</v>
      </c>
      <c r="B283" s="285" t="s">
        <v>4625</v>
      </c>
      <c r="C283" s="285" t="s">
        <v>3928</v>
      </c>
      <c r="D283" s="285" t="s">
        <v>3929</v>
      </c>
      <c r="E283" t="s">
        <v>3930</v>
      </c>
      <c r="F283" t="s">
        <v>3931</v>
      </c>
      <c r="G283" t="s">
        <v>3932</v>
      </c>
      <c r="H283" s="287" t="s">
        <v>33</v>
      </c>
      <c r="I283" s="287" t="s">
        <v>8</v>
      </c>
      <c r="J283" s="287" t="s">
        <v>6</v>
      </c>
      <c r="K283" s="287" t="s">
        <v>69</v>
      </c>
      <c r="L283" s="287" t="s">
        <v>174</v>
      </c>
      <c r="M283" s="285" t="s">
        <v>249</v>
      </c>
      <c r="N283" s="285" t="s">
        <v>36</v>
      </c>
      <c r="O283" s="287" t="s">
        <v>191</v>
      </c>
      <c r="P283" t="s">
        <v>37</v>
      </c>
      <c r="Q283" s="286"/>
    </row>
    <row r="284" spans="1:17" ht="30.6" x14ac:dyDescent="0.3">
      <c r="A284" s="284" t="s">
        <v>30</v>
      </c>
      <c r="B284" s="288" t="s">
        <v>5155</v>
      </c>
      <c r="C284" s="288"/>
      <c r="D284" s="288" t="s">
        <v>3933</v>
      </c>
      <c r="E284" t="s">
        <v>3934</v>
      </c>
      <c r="F284" t="s">
        <v>5417</v>
      </c>
      <c r="G284" t="s">
        <v>5418</v>
      </c>
      <c r="H284" s="290" t="s">
        <v>33</v>
      </c>
      <c r="I284" s="290" t="s">
        <v>4</v>
      </c>
      <c r="J284" s="290" t="s">
        <v>6</v>
      </c>
      <c r="K284" s="290" t="s">
        <v>69</v>
      </c>
      <c r="L284" s="290" t="s">
        <v>174</v>
      </c>
      <c r="M284" s="288" t="s">
        <v>249</v>
      </c>
      <c r="N284" s="288" t="s">
        <v>36</v>
      </c>
      <c r="O284" s="290" t="s">
        <v>191</v>
      </c>
      <c r="P284" t="s">
        <v>37</v>
      </c>
      <c r="Q284" s="289"/>
    </row>
    <row r="285" spans="1:17" ht="30.6" x14ac:dyDescent="0.3">
      <c r="A285" s="284" t="s">
        <v>30</v>
      </c>
      <c r="B285" s="285" t="s">
        <v>6293</v>
      </c>
      <c r="C285" s="285"/>
      <c r="D285" s="285" t="s">
        <v>4080</v>
      </c>
      <c r="E285" t="s">
        <v>4081</v>
      </c>
      <c r="F285" t="s">
        <v>4082</v>
      </c>
      <c r="G285" t="s">
        <v>4083</v>
      </c>
      <c r="H285" s="287" t="s">
        <v>33</v>
      </c>
      <c r="I285" s="287" t="s">
        <v>4</v>
      </c>
      <c r="J285" s="287" t="s">
        <v>5</v>
      </c>
      <c r="K285" s="287" t="s">
        <v>69</v>
      </c>
      <c r="L285" s="287" t="s">
        <v>174</v>
      </c>
      <c r="M285" s="285" t="s">
        <v>249</v>
      </c>
      <c r="N285" s="285" t="s">
        <v>36</v>
      </c>
      <c r="O285" s="287" t="s">
        <v>11</v>
      </c>
      <c r="P285" t="s">
        <v>37</v>
      </c>
      <c r="Q285" s="286"/>
    </row>
    <row r="286" spans="1:17" ht="30.6" x14ac:dyDescent="0.3">
      <c r="A286" s="284" t="s">
        <v>30</v>
      </c>
      <c r="B286" s="288" t="s">
        <v>6293</v>
      </c>
      <c r="C286" s="288"/>
      <c r="D286" s="288" t="s">
        <v>4084</v>
      </c>
      <c r="E286" t="s">
        <v>4085</v>
      </c>
      <c r="F286" t="s">
        <v>4082</v>
      </c>
      <c r="G286" t="s">
        <v>4083</v>
      </c>
      <c r="H286" s="290" t="s">
        <v>33</v>
      </c>
      <c r="I286" s="290" t="s">
        <v>4</v>
      </c>
      <c r="J286" s="290" t="s">
        <v>5</v>
      </c>
      <c r="K286" s="290" t="s">
        <v>69</v>
      </c>
      <c r="L286" s="290" t="s">
        <v>174</v>
      </c>
      <c r="M286" s="288" t="s">
        <v>249</v>
      </c>
      <c r="N286" s="288" t="s">
        <v>36</v>
      </c>
      <c r="O286" s="290" t="s">
        <v>1344</v>
      </c>
      <c r="P286" t="s">
        <v>37</v>
      </c>
      <c r="Q286" s="289"/>
    </row>
    <row r="287" spans="1:17" ht="30.6" x14ac:dyDescent="0.3">
      <c r="A287" s="284" t="s">
        <v>30</v>
      </c>
      <c r="B287" s="285" t="s">
        <v>6293</v>
      </c>
      <c r="C287" s="285" t="s">
        <v>4086</v>
      </c>
      <c r="D287" s="285" t="s">
        <v>4087</v>
      </c>
      <c r="E287" t="s">
        <v>4088</v>
      </c>
      <c r="F287" t="s">
        <v>4089</v>
      </c>
      <c r="G287" t="s">
        <v>4090</v>
      </c>
      <c r="H287" s="287" t="s">
        <v>68</v>
      </c>
      <c r="I287" s="287" t="s">
        <v>8</v>
      </c>
      <c r="J287" s="287" t="s">
        <v>5</v>
      </c>
      <c r="K287" s="287" t="s">
        <v>69</v>
      </c>
      <c r="L287" s="287" t="s">
        <v>174</v>
      </c>
      <c r="M287" s="285" t="s">
        <v>4091</v>
      </c>
      <c r="N287" s="285" t="s">
        <v>36</v>
      </c>
      <c r="O287" s="287" t="s">
        <v>7</v>
      </c>
      <c r="P287" t="s">
        <v>37</v>
      </c>
      <c r="Q287" s="286"/>
    </row>
    <row r="288" spans="1:17" ht="30.6" x14ac:dyDescent="0.3">
      <c r="A288" s="284" t="s">
        <v>30</v>
      </c>
      <c r="B288" s="285" t="s">
        <v>6293</v>
      </c>
      <c r="C288" s="285" t="s">
        <v>215</v>
      </c>
      <c r="D288" s="285" t="s">
        <v>216</v>
      </c>
      <c r="E288" t="s">
        <v>217</v>
      </c>
      <c r="F288" t="s">
        <v>4626</v>
      </c>
      <c r="G288" t="s">
        <v>4627</v>
      </c>
      <c r="H288" s="287" t="s">
        <v>33</v>
      </c>
      <c r="I288" s="287" t="s">
        <v>8</v>
      </c>
      <c r="J288" s="287" t="s">
        <v>5</v>
      </c>
      <c r="K288" s="287" t="s">
        <v>69</v>
      </c>
      <c r="L288" s="287" t="s">
        <v>218</v>
      </c>
      <c r="M288" s="285" t="s">
        <v>343</v>
      </c>
      <c r="N288" s="285" t="s">
        <v>36</v>
      </c>
      <c r="O288" s="287" t="s">
        <v>18</v>
      </c>
      <c r="P288" t="s">
        <v>37</v>
      </c>
      <c r="Q288" s="286"/>
    </row>
    <row r="289" spans="1:17" ht="30.6" x14ac:dyDescent="0.3">
      <c r="A289" s="284" t="s">
        <v>30</v>
      </c>
      <c r="B289" s="288" t="s">
        <v>5667</v>
      </c>
      <c r="C289" s="288" t="s">
        <v>219</v>
      </c>
      <c r="D289" s="288" t="s">
        <v>220</v>
      </c>
      <c r="E289" t="s">
        <v>221</v>
      </c>
      <c r="F289" t="s">
        <v>222</v>
      </c>
      <c r="G289" t="s">
        <v>223</v>
      </c>
      <c r="H289" s="290" t="s">
        <v>33</v>
      </c>
      <c r="I289" s="290" t="s">
        <v>8</v>
      </c>
      <c r="J289" s="290" t="s">
        <v>5</v>
      </c>
      <c r="K289" s="290" t="s">
        <v>69</v>
      </c>
      <c r="L289" s="290" t="s">
        <v>218</v>
      </c>
      <c r="M289" s="288" t="s">
        <v>343</v>
      </c>
      <c r="N289" s="288" t="s">
        <v>36</v>
      </c>
      <c r="O289" s="290" t="s">
        <v>191</v>
      </c>
      <c r="P289" t="s">
        <v>37</v>
      </c>
      <c r="Q289" s="289"/>
    </row>
    <row r="290" spans="1:17" ht="30.6" x14ac:dyDescent="0.3">
      <c r="A290" s="284" t="s">
        <v>30</v>
      </c>
      <c r="B290" s="285" t="s">
        <v>5155</v>
      </c>
      <c r="C290" s="285" t="s">
        <v>224</v>
      </c>
      <c r="D290" s="285" t="s">
        <v>225</v>
      </c>
      <c r="E290" t="s">
        <v>226</v>
      </c>
      <c r="F290" t="s">
        <v>227</v>
      </c>
      <c r="G290" t="s">
        <v>228</v>
      </c>
      <c r="H290" s="287" t="s">
        <v>33</v>
      </c>
      <c r="I290" s="287" t="s">
        <v>8</v>
      </c>
      <c r="J290" s="287" t="s">
        <v>6</v>
      </c>
      <c r="K290" s="287" t="s">
        <v>69</v>
      </c>
      <c r="L290" s="287" t="s">
        <v>218</v>
      </c>
      <c r="M290" s="285" t="s">
        <v>343</v>
      </c>
      <c r="N290" s="285" t="s">
        <v>36</v>
      </c>
      <c r="O290" s="287" t="s">
        <v>191</v>
      </c>
      <c r="P290" t="s">
        <v>37</v>
      </c>
      <c r="Q290" s="286"/>
    </row>
    <row r="291" spans="1:17" ht="30.6" x14ac:dyDescent="0.3">
      <c r="A291" s="284" t="s">
        <v>30</v>
      </c>
      <c r="B291" s="288" t="s">
        <v>5667</v>
      </c>
      <c r="C291" s="288" t="s">
        <v>229</v>
      </c>
      <c r="D291" s="288" t="s">
        <v>230</v>
      </c>
      <c r="E291" t="s">
        <v>231</v>
      </c>
      <c r="F291" t="s">
        <v>4392</v>
      </c>
      <c r="G291" t="s">
        <v>4393</v>
      </c>
      <c r="H291" s="290" t="s">
        <v>33</v>
      </c>
      <c r="I291" s="290" t="s">
        <v>8</v>
      </c>
      <c r="J291" s="290" t="s">
        <v>5</v>
      </c>
      <c r="K291" s="290" t="s">
        <v>69</v>
      </c>
      <c r="L291" s="290" t="s">
        <v>218</v>
      </c>
      <c r="M291" s="288" t="s">
        <v>343</v>
      </c>
      <c r="N291" s="288" t="s">
        <v>36</v>
      </c>
      <c r="O291" s="290" t="s">
        <v>191</v>
      </c>
      <c r="P291" t="s">
        <v>37</v>
      </c>
      <c r="Q291" s="289"/>
    </row>
    <row r="292" spans="1:17" ht="30.6" x14ac:dyDescent="0.3">
      <c r="A292" s="284" t="s">
        <v>30</v>
      </c>
      <c r="B292" s="285" t="s">
        <v>6293</v>
      </c>
      <c r="C292" s="285" t="s">
        <v>233</v>
      </c>
      <c r="D292" s="285" t="s">
        <v>234</v>
      </c>
      <c r="E292" t="s">
        <v>235</v>
      </c>
      <c r="F292" t="s">
        <v>236</v>
      </c>
      <c r="G292" t="s">
        <v>237</v>
      </c>
      <c r="H292" s="287" t="s">
        <v>33</v>
      </c>
      <c r="I292" s="287" t="s">
        <v>8</v>
      </c>
      <c r="J292" s="287" t="s">
        <v>5</v>
      </c>
      <c r="K292" s="287" t="s">
        <v>69</v>
      </c>
      <c r="L292" s="287" t="s">
        <v>218</v>
      </c>
      <c r="M292" s="285" t="s">
        <v>343</v>
      </c>
      <c r="N292" s="285" t="s">
        <v>36</v>
      </c>
      <c r="O292" s="287" t="s">
        <v>191</v>
      </c>
      <c r="P292" t="s">
        <v>37</v>
      </c>
      <c r="Q292" s="286"/>
    </row>
    <row r="293" spans="1:17" ht="30.6" x14ac:dyDescent="0.3">
      <c r="A293" s="284" t="s">
        <v>30</v>
      </c>
      <c r="B293" s="288" t="s">
        <v>5667</v>
      </c>
      <c r="C293" s="288" t="s">
        <v>238</v>
      </c>
      <c r="D293" s="288" t="s">
        <v>239</v>
      </c>
      <c r="E293" t="s">
        <v>240</v>
      </c>
      <c r="F293" t="s">
        <v>241</v>
      </c>
      <c r="G293" t="s">
        <v>242</v>
      </c>
      <c r="H293" s="290" t="s">
        <v>33</v>
      </c>
      <c r="I293" s="290" t="s">
        <v>8</v>
      </c>
      <c r="J293" s="290" t="s">
        <v>5</v>
      </c>
      <c r="K293" s="290" t="s">
        <v>69</v>
      </c>
      <c r="L293" s="290" t="s">
        <v>218</v>
      </c>
      <c r="M293" s="288" t="s">
        <v>343</v>
      </c>
      <c r="N293" s="288" t="s">
        <v>36</v>
      </c>
      <c r="O293" s="290" t="s">
        <v>191</v>
      </c>
      <c r="P293" t="s">
        <v>37</v>
      </c>
      <c r="Q293" s="289"/>
    </row>
    <row r="294" spans="1:17" ht="30.6" x14ac:dyDescent="0.3">
      <c r="A294" s="284" t="s">
        <v>30</v>
      </c>
      <c r="B294" s="285" t="s">
        <v>6293</v>
      </c>
      <c r="C294" s="285" t="s">
        <v>243</v>
      </c>
      <c r="D294" s="285" t="s">
        <v>244</v>
      </c>
      <c r="E294" t="s">
        <v>245</v>
      </c>
      <c r="F294" t="s">
        <v>4628</v>
      </c>
      <c r="G294" t="s">
        <v>4629</v>
      </c>
      <c r="H294" s="287" t="s">
        <v>33</v>
      </c>
      <c r="I294" s="287" t="s">
        <v>8</v>
      </c>
      <c r="J294" s="287" t="s">
        <v>5</v>
      </c>
      <c r="K294" s="287" t="s">
        <v>69</v>
      </c>
      <c r="L294" s="287" t="s">
        <v>218</v>
      </c>
      <c r="M294" s="285" t="s">
        <v>343</v>
      </c>
      <c r="N294" s="285" t="s">
        <v>36</v>
      </c>
      <c r="O294" s="287" t="s">
        <v>18</v>
      </c>
      <c r="P294" t="s">
        <v>37</v>
      </c>
      <c r="Q294" s="286"/>
    </row>
    <row r="295" spans="1:17" ht="30.6" x14ac:dyDescent="0.3">
      <c r="A295" s="284" t="s">
        <v>30</v>
      </c>
      <c r="B295" s="288" t="s">
        <v>5668</v>
      </c>
      <c r="C295" s="288" t="s">
        <v>246</v>
      </c>
      <c r="D295" s="288" t="s">
        <v>247</v>
      </c>
      <c r="E295" t="s">
        <v>248</v>
      </c>
      <c r="F295" t="s">
        <v>4394</v>
      </c>
      <c r="G295" t="s">
        <v>4395</v>
      </c>
      <c r="H295" s="290" t="s">
        <v>33</v>
      </c>
      <c r="I295" s="290" t="s">
        <v>8</v>
      </c>
      <c r="J295" s="290" t="s">
        <v>5</v>
      </c>
      <c r="K295" s="290" t="s">
        <v>69</v>
      </c>
      <c r="L295" s="290" t="s">
        <v>218</v>
      </c>
      <c r="M295" s="288" t="s">
        <v>249</v>
      </c>
      <c r="N295" s="288" t="s">
        <v>36</v>
      </c>
      <c r="O295" s="290" t="s">
        <v>191</v>
      </c>
      <c r="P295" t="s">
        <v>37</v>
      </c>
      <c r="Q295" s="289"/>
    </row>
    <row r="296" spans="1:17" ht="30.6" x14ac:dyDescent="0.3">
      <c r="A296" s="284" t="s">
        <v>30</v>
      </c>
      <c r="B296" s="285" t="s">
        <v>6293</v>
      </c>
      <c r="C296" s="285" t="s">
        <v>250</v>
      </c>
      <c r="D296" s="285" t="s">
        <v>251</v>
      </c>
      <c r="E296" t="s">
        <v>252</v>
      </c>
      <c r="F296" t="s">
        <v>4630</v>
      </c>
      <c r="G296" t="s">
        <v>4631</v>
      </c>
      <c r="H296" s="287" t="s">
        <v>33</v>
      </c>
      <c r="I296" s="287" t="s">
        <v>8</v>
      </c>
      <c r="J296" s="287" t="s">
        <v>5</v>
      </c>
      <c r="K296" s="287" t="s">
        <v>69</v>
      </c>
      <c r="L296" s="287" t="s">
        <v>218</v>
      </c>
      <c r="M296" s="285" t="s">
        <v>249</v>
      </c>
      <c r="N296" s="285" t="s">
        <v>36</v>
      </c>
      <c r="O296" s="287" t="s">
        <v>191</v>
      </c>
      <c r="P296" t="s">
        <v>37</v>
      </c>
      <c r="Q296" s="286"/>
    </row>
    <row r="297" spans="1:17" ht="30.6" x14ac:dyDescent="0.3">
      <c r="A297" s="284" t="s">
        <v>30</v>
      </c>
      <c r="B297" s="288" t="s">
        <v>5667</v>
      </c>
      <c r="C297" s="288" t="s">
        <v>255</v>
      </c>
      <c r="D297" s="288" t="s">
        <v>256</v>
      </c>
      <c r="E297" t="s">
        <v>257</v>
      </c>
      <c r="F297" t="s">
        <v>258</v>
      </c>
      <c r="G297" t="s">
        <v>259</v>
      </c>
      <c r="H297" s="290" t="s">
        <v>33</v>
      </c>
      <c r="I297" s="290" t="s">
        <v>8</v>
      </c>
      <c r="J297" s="290" t="s">
        <v>5</v>
      </c>
      <c r="K297" s="290" t="s">
        <v>69</v>
      </c>
      <c r="L297" s="290" t="s">
        <v>218</v>
      </c>
      <c r="M297" s="288" t="s">
        <v>249</v>
      </c>
      <c r="N297" s="288" t="s">
        <v>36</v>
      </c>
      <c r="O297" s="290" t="s">
        <v>18</v>
      </c>
      <c r="P297" t="s">
        <v>37</v>
      </c>
      <c r="Q297" s="289"/>
    </row>
    <row r="298" spans="1:17" ht="30.6" x14ac:dyDescent="0.3">
      <c r="A298" s="284" t="s">
        <v>30</v>
      </c>
      <c r="B298" s="285" t="s">
        <v>5667</v>
      </c>
      <c r="C298" s="285" t="s">
        <v>260</v>
      </c>
      <c r="D298" s="285" t="s">
        <v>261</v>
      </c>
      <c r="E298" t="s">
        <v>262</v>
      </c>
      <c r="F298" t="s">
        <v>263</v>
      </c>
      <c r="G298" t="s">
        <v>264</v>
      </c>
      <c r="H298" s="287" t="s">
        <v>33</v>
      </c>
      <c r="I298" s="287" t="s">
        <v>8</v>
      </c>
      <c r="J298" s="287" t="s">
        <v>5</v>
      </c>
      <c r="K298" s="287" t="s">
        <v>69</v>
      </c>
      <c r="L298" s="287" t="s">
        <v>218</v>
      </c>
      <c r="M298" s="285" t="s">
        <v>249</v>
      </c>
      <c r="N298" s="285" t="s">
        <v>36</v>
      </c>
      <c r="O298" s="287" t="s">
        <v>18</v>
      </c>
      <c r="P298" t="s">
        <v>37</v>
      </c>
      <c r="Q298" s="286"/>
    </row>
    <row r="299" spans="1:17" ht="30.6" x14ac:dyDescent="0.3">
      <c r="A299" s="284" t="s">
        <v>30</v>
      </c>
      <c r="B299" s="288" t="s">
        <v>5155</v>
      </c>
      <c r="C299" s="288" t="s">
        <v>265</v>
      </c>
      <c r="D299" s="288" t="s">
        <v>266</v>
      </c>
      <c r="E299" t="s">
        <v>267</v>
      </c>
      <c r="F299" t="s">
        <v>268</v>
      </c>
      <c r="G299" t="s">
        <v>254</v>
      </c>
      <c r="H299" s="290" t="s">
        <v>33</v>
      </c>
      <c r="I299" s="290" t="s">
        <v>8</v>
      </c>
      <c r="J299" s="290" t="s">
        <v>6</v>
      </c>
      <c r="K299" s="290" t="s">
        <v>69</v>
      </c>
      <c r="L299" s="290" t="s">
        <v>218</v>
      </c>
      <c r="M299" s="288" t="s">
        <v>249</v>
      </c>
      <c r="N299" s="288" t="s">
        <v>36</v>
      </c>
      <c r="O299" s="290" t="s">
        <v>18</v>
      </c>
      <c r="P299" t="s">
        <v>37</v>
      </c>
      <c r="Q299" s="289"/>
    </row>
    <row r="300" spans="1:17" ht="30.6" x14ac:dyDescent="0.3">
      <c r="A300" s="284" t="s">
        <v>30</v>
      </c>
      <c r="B300" s="285" t="s">
        <v>5667</v>
      </c>
      <c r="C300" s="285" t="s">
        <v>269</v>
      </c>
      <c r="D300" s="285" t="s">
        <v>270</v>
      </c>
      <c r="E300" t="s">
        <v>271</v>
      </c>
      <c r="F300" t="s">
        <v>4396</v>
      </c>
      <c r="G300" t="s">
        <v>4397</v>
      </c>
      <c r="H300" s="287" t="s">
        <v>33</v>
      </c>
      <c r="I300" s="287" t="s">
        <v>8</v>
      </c>
      <c r="J300" s="287" t="s">
        <v>5</v>
      </c>
      <c r="K300" s="287" t="s">
        <v>69</v>
      </c>
      <c r="L300" s="287" t="s">
        <v>218</v>
      </c>
      <c r="M300" s="285" t="s">
        <v>249</v>
      </c>
      <c r="N300" s="285" t="s">
        <v>36</v>
      </c>
      <c r="O300" s="287" t="s">
        <v>18</v>
      </c>
      <c r="P300" t="s">
        <v>37</v>
      </c>
      <c r="Q300" s="286"/>
    </row>
    <row r="301" spans="1:17" ht="30.6" x14ac:dyDescent="0.3">
      <c r="A301" s="284" t="s">
        <v>30</v>
      </c>
      <c r="B301" s="288" t="s">
        <v>6293</v>
      </c>
      <c r="C301" s="288" t="s">
        <v>272</v>
      </c>
      <c r="D301" s="288" t="s">
        <v>273</v>
      </c>
      <c r="E301" t="s">
        <v>274</v>
      </c>
      <c r="F301" t="s">
        <v>4633</v>
      </c>
      <c r="G301" t="s">
        <v>4634</v>
      </c>
      <c r="H301" s="290" t="s">
        <v>33</v>
      </c>
      <c r="I301" s="290" t="s">
        <v>8</v>
      </c>
      <c r="J301" s="290" t="s">
        <v>5</v>
      </c>
      <c r="K301" s="290" t="s">
        <v>69</v>
      </c>
      <c r="L301" s="290" t="s">
        <v>218</v>
      </c>
      <c r="M301" s="288" t="s">
        <v>249</v>
      </c>
      <c r="N301" s="288" t="s">
        <v>36</v>
      </c>
      <c r="O301" s="290" t="s">
        <v>191</v>
      </c>
      <c r="P301" t="s">
        <v>37</v>
      </c>
      <c r="Q301" s="289"/>
    </row>
    <row r="302" spans="1:17" ht="30.6" x14ac:dyDescent="0.3">
      <c r="A302" s="284" t="s">
        <v>30</v>
      </c>
      <c r="B302" s="285" t="s">
        <v>6293</v>
      </c>
      <c r="C302" s="285" t="s">
        <v>275</v>
      </c>
      <c r="D302" s="285" t="s">
        <v>276</v>
      </c>
      <c r="E302" t="s">
        <v>277</v>
      </c>
      <c r="F302" t="s">
        <v>4635</v>
      </c>
      <c r="G302" t="s">
        <v>4636</v>
      </c>
      <c r="H302" s="287" t="s">
        <v>33</v>
      </c>
      <c r="I302" s="287" t="s">
        <v>8</v>
      </c>
      <c r="J302" s="287" t="s">
        <v>5</v>
      </c>
      <c r="K302" s="287" t="s">
        <v>69</v>
      </c>
      <c r="L302" s="287" t="s">
        <v>218</v>
      </c>
      <c r="M302" s="285" t="s">
        <v>249</v>
      </c>
      <c r="N302" s="285" t="s">
        <v>36</v>
      </c>
      <c r="O302" s="287" t="s">
        <v>191</v>
      </c>
      <c r="P302" t="s">
        <v>37</v>
      </c>
      <c r="Q302" s="286"/>
    </row>
    <row r="303" spans="1:17" ht="30.6" x14ac:dyDescent="0.3">
      <c r="A303" s="284" t="s">
        <v>30</v>
      </c>
      <c r="B303" s="288" t="s">
        <v>5667</v>
      </c>
      <c r="C303" s="288" t="s">
        <v>278</v>
      </c>
      <c r="D303" s="288" t="s">
        <v>279</v>
      </c>
      <c r="E303" t="s">
        <v>280</v>
      </c>
      <c r="F303" t="s">
        <v>5669</v>
      </c>
      <c r="G303" t="s">
        <v>5670</v>
      </c>
      <c r="H303" s="290" t="s">
        <v>33</v>
      </c>
      <c r="I303" s="290" t="s">
        <v>8</v>
      </c>
      <c r="J303" s="290" t="s">
        <v>5</v>
      </c>
      <c r="K303" s="290" t="s">
        <v>69</v>
      </c>
      <c r="L303" s="290" t="s">
        <v>218</v>
      </c>
      <c r="M303" s="288" t="s">
        <v>249</v>
      </c>
      <c r="N303" s="288" t="s">
        <v>36</v>
      </c>
      <c r="O303" s="290" t="s">
        <v>18</v>
      </c>
      <c r="P303" t="s">
        <v>37</v>
      </c>
      <c r="Q303" s="289"/>
    </row>
    <row r="304" spans="1:17" ht="30.6" x14ac:dyDescent="0.3">
      <c r="A304" s="284" t="s">
        <v>30</v>
      </c>
      <c r="B304" s="285" t="s">
        <v>6293</v>
      </c>
      <c r="C304" s="285" t="s">
        <v>281</v>
      </c>
      <c r="D304" s="285" t="s">
        <v>282</v>
      </c>
      <c r="E304" t="s">
        <v>283</v>
      </c>
      <c r="F304" t="s">
        <v>4637</v>
      </c>
      <c r="G304" t="s">
        <v>4638</v>
      </c>
      <c r="H304" s="287" t="s">
        <v>33</v>
      </c>
      <c r="I304" s="287" t="s">
        <v>8</v>
      </c>
      <c r="J304" s="287" t="s">
        <v>5</v>
      </c>
      <c r="K304" s="287" t="s">
        <v>69</v>
      </c>
      <c r="L304" s="287" t="s">
        <v>218</v>
      </c>
      <c r="M304" s="285" t="s">
        <v>249</v>
      </c>
      <c r="N304" s="285" t="s">
        <v>36</v>
      </c>
      <c r="O304" s="287" t="s">
        <v>18</v>
      </c>
      <c r="P304" t="s">
        <v>37</v>
      </c>
      <c r="Q304" s="286"/>
    </row>
    <row r="305" spans="1:17" ht="30.6" x14ac:dyDescent="0.3">
      <c r="A305" s="284" t="s">
        <v>30</v>
      </c>
      <c r="B305" s="288" t="s">
        <v>5667</v>
      </c>
      <c r="C305" s="288" t="s">
        <v>284</v>
      </c>
      <c r="D305" s="288" t="s">
        <v>285</v>
      </c>
      <c r="E305" t="s">
        <v>286</v>
      </c>
      <c r="F305" t="s">
        <v>5270</v>
      </c>
      <c r="G305" t="s">
        <v>5671</v>
      </c>
      <c r="H305" s="290" t="s">
        <v>33</v>
      </c>
      <c r="I305" s="290" t="s">
        <v>8</v>
      </c>
      <c r="J305" s="290" t="s">
        <v>5</v>
      </c>
      <c r="K305" s="290" t="s">
        <v>69</v>
      </c>
      <c r="L305" s="290" t="s">
        <v>218</v>
      </c>
      <c r="M305" s="288" t="s">
        <v>249</v>
      </c>
      <c r="N305" s="288" t="s">
        <v>36</v>
      </c>
      <c r="O305" s="290" t="s">
        <v>18</v>
      </c>
      <c r="P305" t="s">
        <v>37</v>
      </c>
      <c r="Q305" s="289"/>
    </row>
    <row r="306" spans="1:17" ht="30.6" x14ac:dyDescent="0.3">
      <c r="A306" s="284" t="s">
        <v>30</v>
      </c>
      <c r="B306" s="285" t="s">
        <v>4632</v>
      </c>
      <c r="C306" s="285" t="s">
        <v>287</v>
      </c>
      <c r="D306" s="285" t="s">
        <v>288</v>
      </c>
      <c r="E306" t="s">
        <v>289</v>
      </c>
      <c r="F306" t="s">
        <v>296</v>
      </c>
      <c r="G306" t="s">
        <v>4399</v>
      </c>
      <c r="H306" s="287" t="s">
        <v>33</v>
      </c>
      <c r="I306" s="287" t="s">
        <v>8</v>
      </c>
      <c r="J306" s="287" t="s">
        <v>6</v>
      </c>
      <c r="K306" s="287" t="s">
        <v>69</v>
      </c>
      <c r="L306" s="287" t="s">
        <v>218</v>
      </c>
      <c r="M306" s="285" t="s">
        <v>249</v>
      </c>
      <c r="N306" s="285" t="s">
        <v>36</v>
      </c>
      <c r="O306" s="287" t="s">
        <v>18</v>
      </c>
      <c r="P306" t="s">
        <v>37</v>
      </c>
      <c r="Q306" s="286"/>
    </row>
    <row r="307" spans="1:17" ht="30.6" x14ac:dyDescent="0.3">
      <c r="A307" s="284" t="s">
        <v>30</v>
      </c>
      <c r="B307" s="288" t="s">
        <v>5667</v>
      </c>
      <c r="C307" s="288" t="s">
        <v>290</v>
      </c>
      <c r="D307" s="288" t="s">
        <v>291</v>
      </c>
      <c r="E307" t="s">
        <v>292</v>
      </c>
      <c r="F307" t="s">
        <v>5672</v>
      </c>
      <c r="G307" t="s">
        <v>5673</v>
      </c>
      <c r="H307" s="290" t="s">
        <v>33</v>
      </c>
      <c r="I307" s="290" t="s">
        <v>8</v>
      </c>
      <c r="J307" s="290" t="s">
        <v>5</v>
      </c>
      <c r="K307" s="290" t="s">
        <v>69</v>
      </c>
      <c r="L307" s="290" t="s">
        <v>218</v>
      </c>
      <c r="M307" s="288" t="s">
        <v>249</v>
      </c>
      <c r="N307" s="288" t="s">
        <v>36</v>
      </c>
      <c r="O307" s="290" t="s">
        <v>18</v>
      </c>
      <c r="P307" t="s">
        <v>37</v>
      </c>
      <c r="Q307" s="289"/>
    </row>
    <row r="308" spans="1:17" ht="30.6" x14ac:dyDescent="0.3">
      <c r="A308" s="284" t="s">
        <v>30</v>
      </c>
      <c r="B308" s="285" t="s">
        <v>6293</v>
      </c>
      <c r="C308" s="285" t="s">
        <v>293</v>
      </c>
      <c r="D308" s="285" t="s">
        <v>294</v>
      </c>
      <c r="E308" t="s">
        <v>295</v>
      </c>
      <c r="F308" t="s">
        <v>4639</v>
      </c>
      <c r="G308" t="s">
        <v>4398</v>
      </c>
      <c r="H308" s="287" t="s">
        <v>33</v>
      </c>
      <c r="I308" s="287" t="s">
        <v>8</v>
      </c>
      <c r="J308" s="287" t="s">
        <v>5</v>
      </c>
      <c r="K308" s="287" t="s">
        <v>69</v>
      </c>
      <c r="L308" s="287" t="s">
        <v>218</v>
      </c>
      <c r="M308" s="285" t="s">
        <v>249</v>
      </c>
      <c r="N308" s="285" t="s">
        <v>36</v>
      </c>
      <c r="O308" s="287" t="s">
        <v>297</v>
      </c>
      <c r="P308" t="s">
        <v>37</v>
      </c>
      <c r="Q308" s="286"/>
    </row>
    <row r="309" spans="1:17" ht="30.6" x14ac:dyDescent="0.3">
      <c r="A309" s="284" t="s">
        <v>30</v>
      </c>
      <c r="B309" s="288" t="s">
        <v>5667</v>
      </c>
      <c r="C309" s="288" t="s">
        <v>298</v>
      </c>
      <c r="D309" s="288" t="s">
        <v>299</v>
      </c>
      <c r="E309" t="s">
        <v>300</v>
      </c>
      <c r="F309" t="s">
        <v>5674</v>
      </c>
      <c r="G309" t="s">
        <v>5675</v>
      </c>
      <c r="H309" s="290" t="s">
        <v>33</v>
      </c>
      <c r="I309" s="290" t="s">
        <v>8</v>
      </c>
      <c r="J309" s="290" t="s">
        <v>5</v>
      </c>
      <c r="K309" s="290" t="s">
        <v>69</v>
      </c>
      <c r="L309" s="290" t="s">
        <v>218</v>
      </c>
      <c r="M309" s="288" t="s">
        <v>249</v>
      </c>
      <c r="N309" s="288" t="s">
        <v>36</v>
      </c>
      <c r="O309" s="290" t="s">
        <v>18</v>
      </c>
      <c r="P309" t="s">
        <v>37</v>
      </c>
      <c r="Q309" s="289"/>
    </row>
    <row r="310" spans="1:17" ht="30.6" x14ac:dyDescent="0.3">
      <c r="A310" s="284" t="s">
        <v>30</v>
      </c>
      <c r="B310" s="285" t="s">
        <v>6293</v>
      </c>
      <c r="C310" s="285" t="s">
        <v>301</v>
      </c>
      <c r="D310" s="285" t="s">
        <v>302</v>
      </c>
      <c r="E310" t="s">
        <v>303</v>
      </c>
      <c r="F310" t="s">
        <v>304</v>
      </c>
      <c r="G310" t="s">
        <v>305</v>
      </c>
      <c r="H310" s="287" t="s">
        <v>33</v>
      </c>
      <c r="I310" s="287" t="s">
        <v>8</v>
      </c>
      <c r="J310" s="287" t="s">
        <v>5</v>
      </c>
      <c r="K310" s="287" t="s">
        <v>69</v>
      </c>
      <c r="L310" s="287" t="s">
        <v>218</v>
      </c>
      <c r="M310" s="285" t="s">
        <v>249</v>
      </c>
      <c r="N310" s="285" t="s">
        <v>36</v>
      </c>
      <c r="O310" s="287" t="s">
        <v>18</v>
      </c>
      <c r="P310" t="s">
        <v>37</v>
      </c>
      <c r="Q310" s="286"/>
    </row>
    <row r="311" spans="1:17" ht="30.6" x14ac:dyDescent="0.3">
      <c r="A311" s="284" t="s">
        <v>30</v>
      </c>
      <c r="B311" s="288" t="s">
        <v>5667</v>
      </c>
      <c r="C311" s="288" t="s">
        <v>306</v>
      </c>
      <c r="D311" s="288" t="s">
        <v>307</v>
      </c>
      <c r="E311" t="s">
        <v>308</v>
      </c>
      <c r="F311" t="s">
        <v>5676</v>
      </c>
      <c r="G311" t="s">
        <v>305</v>
      </c>
      <c r="H311" s="290" t="s">
        <v>33</v>
      </c>
      <c r="I311" s="290" t="s">
        <v>8</v>
      </c>
      <c r="J311" s="290" t="s">
        <v>5</v>
      </c>
      <c r="K311" s="290" t="s">
        <v>69</v>
      </c>
      <c r="L311" s="290" t="s">
        <v>218</v>
      </c>
      <c r="M311" s="288" t="s">
        <v>249</v>
      </c>
      <c r="N311" s="288" t="s">
        <v>36</v>
      </c>
      <c r="O311" s="290" t="s">
        <v>191</v>
      </c>
      <c r="P311" t="s">
        <v>37</v>
      </c>
      <c r="Q311" s="289"/>
    </row>
    <row r="312" spans="1:17" ht="30.6" x14ac:dyDescent="0.3">
      <c r="A312" s="284" t="s">
        <v>30</v>
      </c>
      <c r="B312" s="285" t="s">
        <v>6293</v>
      </c>
      <c r="C312" s="285" t="s">
        <v>309</v>
      </c>
      <c r="D312" s="285" t="s">
        <v>310</v>
      </c>
      <c r="E312" t="s">
        <v>311</v>
      </c>
      <c r="F312" t="s">
        <v>4640</v>
      </c>
      <c r="G312" t="s">
        <v>4641</v>
      </c>
      <c r="H312" s="287" t="s">
        <v>33</v>
      </c>
      <c r="I312" s="287" t="s">
        <v>8</v>
      </c>
      <c r="J312" s="287" t="s">
        <v>5</v>
      </c>
      <c r="K312" s="287" t="s">
        <v>69</v>
      </c>
      <c r="L312" s="287" t="s">
        <v>218</v>
      </c>
      <c r="M312" s="285" t="s">
        <v>249</v>
      </c>
      <c r="N312" s="285" t="s">
        <v>36</v>
      </c>
      <c r="O312" s="287" t="s">
        <v>18</v>
      </c>
      <c r="P312" t="s">
        <v>37</v>
      </c>
      <c r="Q312" s="286"/>
    </row>
    <row r="313" spans="1:17" ht="30.6" x14ac:dyDescent="0.3">
      <c r="A313" s="284" t="s">
        <v>30</v>
      </c>
      <c r="B313" s="288" t="s">
        <v>5667</v>
      </c>
      <c r="C313" s="288" t="s">
        <v>312</v>
      </c>
      <c r="D313" s="288" t="s">
        <v>313</v>
      </c>
      <c r="E313" t="s">
        <v>314</v>
      </c>
      <c r="F313" t="s">
        <v>5677</v>
      </c>
      <c r="G313" t="s">
        <v>5678</v>
      </c>
      <c r="H313" s="290" t="s">
        <v>33</v>
      </c>
      <c r="I313" s="290" t="s">
        <v>8</v>
      </c>
      <c r="J313" s="290" t="s">
        <v>5</v>
      </c>
      <c r="K313" s="290" t="s">
        <v>69</v>
      </c>
      <c r="L313" s="290" t="s">
        <v>218</v>
      </c>
      <c r="M313" s="288" t="s">
        <v>249</v>
      </c>
      <c r="N313" s="288" t="s">
        <v>36</v>
      </c>
      <c r="O313" s="290" t="s">
        <v>191</v>
      </c>
      <c r="P313" t="s">
        <v>37</v>
      </c>
      <c r="Q313" s="289"/>
    </row>
    <row r="314" spans="1:17" ht="30.6" x14ac:dyDescent="0.3">
      <c r="A314" s="284" t="s">
        <v>30</v>
      </c>
      <c r="B314" s="285" t="s">
        <v>6293</v>
      </c>
      <c r="C314" s="285" t="s">
        <v>315</v>
      </c>
      <c r="D314" s="285" t="s">
        <v>316</v>
      </c>
      <c r="E314" t="s">
        <v>317</v>
      </c>
      <c r="F314" t="s">
        <v>4642</v>
      </c>
      <c r="G314" t="s">
        <v>4643</v>
      </c>
      <c r="H314" s="287" t="s">
        <v>33</v>
      </c>
      <c r="I314" s="287" t="s">
        <v>8</v>
      </c>
      <c r="J314" s="287" t="s">
        <v>5</v>
      </c>
      <c r="K314" s="287" t="s">
        <v>69</v>
      </c>
      <c r="L314" s="287" t="s">
        <v>218</v>
      </c>
      <c r="M314" s="285" t="s">
        <v>249</v>
      </c>
      <c r="N314" s="285" t="s">
        <v>36</v>
      </c>
      <c r="O314" s="287" t="s">
        <v>18</v>
      </c>
      <c r="P314" t="s">
        <v>37</v>
      </c>
      <c r="Q314" s="286"/>
    </row>
    <row r="315" spans="1:17" ht="30.6" x14ac:dyDescent="0.3">
      <c r="A315" s="284" t="s">
        <v>30</v>
      </c>
      <c r="B315" s="288" t="s">
        <v>6293</v>
      </c>
      <c r="C315" s="288" t="s">
        <v>318</v>
      </c>
      <c r="D315" s="288" t="s">
        <v>319</v>
      </c>
      <c r="E315" t="s">
        <v>320</v>
      </c>
      <c r="F315" t="s">
        <v>4644</v>
      </c>
      <c r="G315" t="s">
        <v>4645</v>
      </c>
      <c r="H315" s="290" t="s">
        <v>33</v>
      </c>
      <c r="I315" s="290" t="s">
        <v>8</v>
      </c>
      <c r="J315" s="290" t="s">
        <v>5</v>
      </c>
      <c r="K315" s="290" t="s">
        <v>69</v>
      </c>
      <c r="L315" s="290" t="s">
        <v>218</v>
      </c>
      <c r="M315" s="288" t="s">
        <v>249</v>
      </c>
      <c r="N315" s="288" t="s">
        <v>36</v>
      </c>
      <c r="O315" s="290" t="s">
        <v>191</v>
      </c>
      <c r="P315" t="s">
        <v>37</v>
      </c>
      <c r="Q315" s="289"/>
    </row>
    <row r="316" spans="1:17" ht="30.6" x14ac:dyDescent="0.3">
      <c r="A316" s="284" t="s">
        <v>30</v>
      </c>
      <c r="B316" s="285" t="s">
        <v>6293</v>
      </c>
      <c r="C316" s="285" t="s">
        <v>321</v>
      </c>
      <c r="D316" s="285" t="s">
        <v>322</v>
      </c>
      <c r="E316" t="s">
        <v>323</v>
      </c>
      <c r="F316" t="s">
        <v>4646</v>
      </c>
      <c r="G316" t="s">
        <v>232</v>
      </c>
      <c r="H316" s="287" t="s">
        <v>33</v>
      </c>
      <c r="I316" s="287" t="s">
        <v>8</v>
      </c>
      <c r="J316" s="287" t="s">
        <v>5</v>
      </c>
      <c r="K316" s="287" t="s">
        <v>69</v>
      </c>
      <c r="L316" s="287" t="s">
        <v>218</v>
      </c>
      <c r="M316" s="285" t="s">
        <v>249</v>
      </c>
      <c r="N316" s="285" t="s">
        <v>36</v>
      </c>
      <c r="O316" s="287" t="s">
        <v>9</v>
      </c>
      <c r="P316" t="s">
        <v>37</v>
      </c>
      <c r="Q316" s="286"/>
    </row>
    <row r="317" spans="1:17" ht="30.6" x14ac:dyDescent="0.3">
      <c r="A317" s="284" t="s">
        <v>30</v>
      </c>
      <c r="B317" s="288" t="s">
        <v>5156</v>
      </c>
      <c r="C317" s="288"/>
      <c r="D317" s="288" t="s">
        <v>367</v>
      </c>
      <c r="E317" t="s">
        <v>368</v>
      </c>
      <c r="F317" t="s">
        <v>369</v>
      </c>
      <c r="G317" t="s">
        <v>370</v>
      </c>
      <c r="H317" s="290" t="s">
        <v>33</v>
      </c>
      <c r="I317" s="290" t="s">
        <v>4</v>
      </c>
      <c r="J317" s="290" t="s">
        <v>5</v>
      </c>
      <c r="K317" s="290" t="s">
        <v>69</v>
      </c>
      <c r="L317" s="290" t="s">
        <v>218</v>
      </c>
      <c r="M317" s="288" t="s">
        <v>249</v>
      </c>
      <c r="N317" s="288" t="s">
        <v>36</v>
      </c>
      <c r="O317" s="290" t="s">
        <v>191</v>
      </c>
      <c r="P317" t="s">
        <v>37</v>
      </c>
      <c r="Q317" s="289"/>
    </row>
    <row r="318" spans="1:17" ht="30.6" x14ac:dyDescent="0.3">
      <c r="A318" s="284" t="s">
        <v>30</v>
      </c>
      <c r="B318" s="288" t="s">
        <v>5156</v>
      </c>
      <c r="C318" s="288"/>
      <c r="D318" s="288" t="s">
        <v>375</v>
      </c>
      <c r="E318" t="s">
        <v>376</v>
      </c>
      <c r="F318" t="s">
        <v>377</v>
      </c>
      <c r="G318" t="s">
        <v>378</v>
      </c>
      <c r="H318" s="290" t="s">
        <v>33</v>
      </c>
      <c r="I318" s="290" t="s">
        <v>4</v>
      </c>
      <c r="J318" s="290" t="s">
        <v>6</v>
      </c>
      <c r="K318" s="290" t="s">
        <v>69</v>
      </c>
      <c r="L318" s="290" t="s">
        <v>218</v>
      </c>
      <c r="M318" s="288" t="s">
        <v>249</v>
      </c>
      <c r="N318" s="288" t="s">
        <v>36</v>
      </c>
      <c r="O318" s="290" t="s">
        <v>180</v>
      </c>
      <c r="P318" t="s">
        <v>37</v>
      </c>
      <c r="Q318" s="289"/>
    </row>
    <row r="319" spans="1:17" ht="30.6" x14ac:dyDescent="0.3">
      <c r="A319" s="284" t="s">
        <v>30</v>
      </c>
      <c r="B319" s="285" t="s">
        <v>5667</v>
      </c>
      <c r="C319" s="285"/>
      <c r="D319" s="285" t="s">
        <v>379</v>
      </c>
      <c r="E319" t="s">
        <v>380</v>
      </c>
      <c r="F319" t="s">
        <v>381</v>
      </c>
      <c r="G319" t="s">
        <v>254</v>
      </c>
      <c r="H319" s="287" t="s">
        <v>33</v>
      </c>
      <c r="I319" s="287" t="s">
        <v>4</v>
      </c>
      <c r="J319" s="287" t="s">
        <v>5</v>
      </c>
      <c r="K319" s="287" t="s">
        <v>69</v>
      </c>
      <c r="L319" s="287" t="s">
        <v>218</v>
      </c>
      <c r="M319" s="285" t="s">
        <v>249</v>
      </c>
      <c r="N319" s="285" t="s">
        <v>36</v>
      </c>
      <c r="O319" s="287" t="s">
        <v>18</v>
      </c>
      <c r="P319" t="s">
        <v>37</v>
      </c>
      <c r="Q319" s="286"/>
    </row>
    <row r="320" spans="1:17" ht="30.6" x14ac:dyDescent="0.3">
      <c r="A320" s="284" t="s">
        <v>30</v>
      </c>
      <c r="B320" s="288" t="s">
        <v>5667</v>
      </c>
      <c r="C320" s="288"/>
      <c r="D320" s="288" t="s">
        <v>382</v>
      </c>
      <c r="E320" t="s">
        <v>383</v>
      </c>
      <c r="F320" t="s">
        <v>384</v>
      </c>
      <c r="G320" t="s">
        <v>385</v>
      </c>
      <c r="H320" s="290" t="s">
        <v>33</v>
      </c>
      <c r="I320" s="290" t="s">
        <v>4</v>
      </c>
      <c r="J320" s="290" t="s">
        <v>5</v>
      </c>
      <c r="K320" s="290" t="s">
        <v>69</v>
      </c>
      <c r="L320" s="290" t="s">
        <v>218</v>
      </c>
      <c r="M320" s="288" t="s">
        <v>249</v>
      </c>
      <c r="N320" s="288" t="s">
        <v>36</v>
      </c>
      <c r="O320" s="290" t="s">
        <v>18</v>
      </c>
      <c r="P320" t="s">
        <v>37</v>
      </c>
      <c r="Q320" s="289"/>
    </row>
    <row r="321" spans="1:17" ht="30.6" x14ac:dyDescent="0.3">
      <c r="A321" s="284" t="s">
        <v>30</v>
      </c>
      <c r="B321" s="288" t="s">
        <v>5156</v>
      </c>
      <c r="C321" s="288"/>
      <c r="D321" s="288" t="s">
        <v>445</v>
      </c>
      <c r="E321" t="s">
        <v>446</v>
      </c>
      <c r="F321" t="s">
        <v>447</v>
      </c>
      <c r="G321" t="s">
        <v>448</v>
      </c>
      <c r="H321" s="290" t="s">
        <v>33</v>
      </c>
      <c r="I321" s="290" t="s">
        <v>4</v>
      </c>
      <c r="J321" s="290" t="s">
        <v>6</v>
      </c>
      <c r="K321" s="290" t="s">
        <v>69</v>
      </c>
      <c r="L321" s="290" t="s">
        <v>218</v>
      </c>
      <c r="M321" s="288" t="s">
        <v>249</v>
      </c>
      <c r="N321" s="288" t="s">
        <v>36</v>
      </c>
      <c r="O321" s="290" t="s">
        <v>191</v>
      </c>
      <c r="P321" t="s">
        <v>37</v>
      </c>
      <c r="Q321" s="289"/>
    </row>
    <row r="322" spans="1:17" ht="30.6" x14ac:dyDescent="0.3">
      <c r="A322" s="284" t="s">
        <v>30</v>
      </c>
      <c r="B322" s="288" t="s">
        <v>6293</v>
      </c>
      <c r="C322" s="288" t="s">
        <v>1193</v>
      </c>
      <c r="D322" s="288" t="s">
        <v>1194</v>
      </c>
      <c r="E322" t="s">
        <v>1195</v>
      </c>
      <c r="F322" t="s">
        <v>1196</v>
      </c>
      <c r="G322" t="s">
        <v>1197</v>
      </c>
      <c r="H322" s="290" t="s">
        <v>33</v>
      </c>
      <c r="I322" s="290" t="s">
        <v>8</v>
      </c>
      <c r="J322" s="290" t="s">
        <v>5</v>
      </c>
      <c r="K322" s="290" t="s">
        <v>69</v>
      </c>
      <c r="L322" s="290" t="s">
        <v>218</v>
      </c>
      <c r="M322" s="288" t="s">
        <v>249</v>
      </c>
      <c r="N322" s="288" t="s">
        <v>36</v>
      </c>
      <c r="O322" s="290" t="s">
        <v>1198</v>
      </c>
      <c r="P322" t="s">
        <v>37</v>
      </c>
      <c r="Q322" s="289"/>
    </row>
    <row r="323" spans="1:17" ht="30.6" x14ac:dyDescent="0.3">
      <c r="A323" s="284" t="s">
        <v>30</v>
      </c>
      <c r="B323" s="285" t="s">
        <v>6293</v>
      </c>
      <c r="C323" s="285" t="s">
        <v>1199</v>
      </c>
      <c r="D323" s="285" t="s">
        <v>1200</v>
      </c>
      <c r="E323" t="s">
        <v>1201</v>
      </c>
      <c r="F323" t="s">
        <v>1202</v>
      </c>
      <c r="G323" t="s">
        <v>1203</v>
      </c>
      <c r="H323" s="287" t="s">
        <v>33</v>
      </c>
      <c r="I323" s="287" t="s">
        <v>8</v>
      </c>
      <c r="J323" s="287" t="s">
        <v>5</v>
      </c>
      <c r="K323" s="287" t="s">
        <v>69</v>
      </c>
      <c r="L323" s="287" t="s">
        <v>218</v>
      </c>
      <c r="M323" s="285" t="s">
        <v>249</v>
      </c>
      <c r="N323" s="285" t="s">
        <v>36</v>
      </c>
      <c r="O323" s="287" t="s">
        <v>191</v>
      </c>
      <c r="P323" t="s">
        <v>37</v>
      </c>
      <c r="Q323" s="286"/>
    </row>
    <row r="324" spans="1:17" ht="30.6" x14ac:dyDescent="0.3">
      <c r="A324" s="284" t="s">
        <v>30</v>
      </c>
      <c r="B324" s="288" t="s">
        <v>6293</v>
      </c>
      <c r="C324" s="288" t="s">
        <v>1204</v>
      </c>
      <c r="D324" s="288" t="s">
        <v>1205</v>
      </c>
      <c r="E324" t="s">
        <v>1206</v>
      </c>
      <c r="F324" t="s">
        <v>1207</v>
      </c>
      <c r="G324" t="s">
        <v>1208</v>
      </c>
      <c r="H324" s="290" t="s">
        <v>33</v>
      </c>
      <c r="I324" s="290" t="s">
        <v>8</v>
      </c>
      <c r="J324" s="290" t="s">
        <v>5</v>
      </c>
      <c r="K324" s="290" t="s">
        <v>69</v>
      </c>
      <c r="L324" s="290" t="s">
        <v>218</v>
      </c>
      <c r="M324" s="288" t="s">
        <v>249</v>
      </c>
      <c r="N324" s="288" t="s">
        <v>36</v>
      </c>
      <c r="O324" s="290" t="s">
        <v>191</v>
      </c>
      <c r="P324" t="s">
        <v>37</v>
      </c>
      <c r="Q324" s="289"/>
    </row>
    <row r="325" spans="1:17" ht="30.6" x14ac:dyDescent="0.3">
      <c r="A325" s="284" t="s">
        <v>30</v>
      </c>
      <c r="B325" s="285" t="s">
        <v>6293</v>
      </c>
      <c r="C325" s="285" t="s">
        <v>1209</v>
      </c>
      <c r="D325" s="285" t="s">
        <v>1210</v>
      </c>
      <c r="E325" t="s">
        <v>1211</v>
      </c>
      <c r="F325" t="s">
        <v>1212</v>
      </c>
      <c r="G325" t="s">
        <v>1213</v>
      </c>
      <c r="H325" s="287" t="s">
        <v>33</v>
      </c>
      <c r="I325" s="287" t="s">
        <v>8</v>
      </c>
      <c r="J325" s="287" t="s">
        <v>5</v>
      </c>
      <c r="K325" s="287" t="s">
        <v>69</v>
      </c>
      <c r="L325" s="287" t="s">
        <v>218</v>
      </c>
      <c r="M325" s="285" t="s">
        <v>249</v>
      </c>
      <c r="N325" s="285" t="s">
        <v>36</v>
      </c>
      <c r="O325" s="287" t="s">
        <v>191</v>
      </c>
      <c r="P325" t="s">
        <v>37</v>
      </c>
      <c r="Q325" s="286"/>
    </row>
    <row r="326" spans="1:17" ht="30.6" x14ac:dyDescent="0.3">
      <c r="A326" s="284" t="s">
        <v>30</v>
      </c>
      <c r="B326" s="288" t="s">
        <v>5667</v>
      </c>
      <c r="C326" s="288" t="s">
        <v>1214</v>
      </c>
      <c r="D326" s="288" t="s">
        <v>1215</v>
      </c>
      <c r="E326" t="s">
        <v>1216</v>
      </c>
      <c r="F326" t="s">
        <v>5710</v>
      </c>
      <c r="G326" t="s">
        <v>5711</v>
      </c>
      <c r="H326" s="290" t="s">
        <v>33</v>
      </c>
      <c r="I326" s="290" t="s">
        <v>8</v>
      </c>
      <c r="J326" s="290" t="s">
        <v>5</v>
      </c>
      <c r="K326" s="290" t="s">
        <v>69</v>
      </c>
      <c r="L326" s="290" t="s">
        <v>218</v>
      </c>
      <c r="M326" s="288" t="s">
        <v>249</v>
      </c>
      <c r="N326" s="288" t="s">
        <v>36</v>
      </c>
      <c r="O326" s="290" t="s">
        <v>191</v>
      </c>
      <c r="P326" t="s">
        <v>37</v>
      </c>
      <c r="Q326" s="289"/>
    </row>
    <row r="327" spans="1:17" ht="30.6" x14ac:dyDescent="0.3">
      <c r="A327" s="284" t="s">
        <v>30</v>
      </c>
      <c r="B327" s="285" t="s">
        <v>5156</v>
      </c>
      <c r="C327" s="285"/>
      <c r="D327" s="285" t="s">
        <v>1217</v>
      </c>
      <c r="E327" t="s">
        <v>1218</v>
      </c>
      <c r="F327" t="s">
        <v>1219</v>
      </c>
      <c r="G327" t="s">
        <v>1220</v>
      </c>
      <c r="H327" s="287" t="s">
        <v>33</v>
      </c>
      <c r="I327" s="287" t="s">
        <v>4</v>
      </c>
      <c r="J327" s="287" t="s">
        <v>5</v>
      </c>
      <c r="K327" s="287" t="s">
        <v>69</v>
      </c>
      <c r="L327" s="287" t="s">
        <v>218</v>
      </c>
      <c r="M327" s="285" t="s">
        <v>249</v>
      </c>
      <c r="N327" s="285" t="s">
        <v>36</v>
      </c>
      <c r="O327" s="287" t="s">
        <v>191</v>
      </c>
      <c r="P327" t="s">
        <v>37</v>
      </c>
      <c r="Q327" s="286"/>
    </row>
    <row r="328" spans="1:17" ht="30.6" x14ac:dyDescent="0.3">
      <c r="A328" s="284" t="s">
        <v>30</v>
      </c>
      <c r="B328" s="288" t="s">
        <v>6293</v>
      </c>
      <c r="C328" s="288"/>
      <c r="D328" s="288" t="s">
        <v>1221</v>
      </c>
      <c r="E328" t="s">
        <v>1222</v>
      </c>
      <c r="F328" t="s">
        <v>1223</v>
      </c>
      <c r="G328" t="s">
        <v>1224</v>
      </c>
      <c r="H328" s="290" t="s">
        <v>33</v>
      </c>
      <c r="I328" s="290" t="s">
        <v>4</v>
      </c>
      <c r="J328" s="290" t="s">
        <v>5</v>
      </c>
      <c r="K328" s="290" t="s">
        <v>69</v>
      </c>
      <c r="L328" s="290" t="s">
        <v>218</v>
      </c>
      <c r="M328" s="288" t="s">
        <v>249</v>
      </c>
      <c r="N328" s="288" t="s">
        <v>36</v>
      </c>
      <c r="O328" s="290" t="s">
        <v>18</v>
      </c>
      <c r="P328" t="s">
        <v>37</v>
      </c>
      <c r="Q328" s="289"/>
    </row>
    <row r="329" spans="1:17" ht="30.6" x14ac:dyDescent="0.3">
      <c r="A329" s="284" t="s">
        <v>30</v>
      </c>
      <c r="B329" s="285" t="s">
        <v>5156</v>
      </c>
      <c r="C329" s="285"/>
      <c r="D329" s="285" t="s">
        <v>3767</v>
      </c>
      <c r="E329" t="s">
        <v>3768</v>
      </c>
      <c r="F329" t="s">
        <v>3769</v>
      </c>
      <c r="G329" t="s">
        <v>3770</v>
      </c>
      <c r="H329" s="287" t="s">
        <v>33</v>
      </c>
      <c r="I329" s="287" t="s">
        <v>4</v>
      </c>
      <c r="J329" s="287" t="s">
        <v>6</v>
      </c>
      <c r="K329" s="287" t="s">
        <v>69</v>
      </c>
      <c r="L329" s="287" t="s">
        <v>218</v>
      </c>
      <c r="M329" s="285" t="s">
        <v>249</v>
      </c>
      <c r="N329" s="285" t="s">
        <v>36</v>
      </c>
      <c r="O329" s="287" t="s">
        <v>191</v>
      </c>
      <c r="P329" t="s">
        <v>37</v>
      </c>
      <c r="Q329" s="286"/>
    </row>
    <row r="330" spans="1:17" ht="30.6" x14ac:dyDescent="0.3">
      <c r="A330" s="284" t="s">
        <v>30</v>
      </c>
      <c r="B330" s="285" t="s">
        <v>5140</v>
      </c>
      <c r="C330" s="285"/>
      <c r="D330" s="285" t="s">
        <v>31</v>
      </c>
      <c r="E330" t="s">
        <v>32</v>
      </c>
      <c r="F330" t="s">
        <v>4386</v>
      </c>
      <c r="G330" t="s">
        <v>4387</v>
      </c>
      <c r="H330" s="287" t="s">
        <v>33</v>
      </c>
      <c r="I330" s="287" t="s">
        <v>4</v>
      </c>
      <c r="J330" s="287" t="s">
        <v>5</v>
      </c>
      <c r="K330" s="287" t="s">
        <v>34</v>
      </c>
      <c r="L330" s="287" t="s">
        <v>35</v>
      </c>
      <c r="M330" s="285" t="s">
        <v>4616</v>
      </c>
      <c r="N330" s="285" t="s">
        <v>36</v>
      </c>
      <c r="O330" s="287" t="s">
        <v>9</v>
      </c>
      <c r="P330" t="s">
        <v>37</v>
      </c>
      <c r="Q330" s="286"/>
    </row>
    <row r="331" spans="1:17" ht="30.6" x14ac:dyDescent="0.3">
      <c r="A331" s="284" t="s">
        <v>30</v>
      </c>
      <c r="B331" s="288" t="s">
        <v>5140</v>
      </c>
      <c r="C331" s="288"/>
      <c r="D331" s="288" t="s">
        <v>885</v>
      </c>
      <c r="E331" t="s">
        <v>886</v>
      </c>
      <c r="F331" t="s">
        <v>4425</v>
      </c>
      <c r="G331" t="s">
        <v>4426</v>
      </c>
      <c r="H331" s="290" t="s">
        <v>33</v>
      </c>
      <c r="I331" s="290" t="s">
        <v>4</v>
      </c>
      <c r="J331" s="290" t="s">
        <v>5</v>
      </c>
      <c r="K331" s="290" t="s">
        <v>34</v>
      </c>
      <c r="L331" s="290" t="s">
        <v>35</v>
      </c>
      <c r="M331" s="288" t="s">
        <v>4616</v>
      </c>
      <c r="N331" s="288" t="s">
        <v>36</v>
      </c>
      <c r="O331" s="290" t="s">
        <v>9</v>
      </c>
      <c r="P331" t="s">
        <v>37</v>
      </c>
      <c r="Q331" s="289"/>
    </row>
    <row r="332" spans="1:17" ht="30.6" x14ac:dyDescent="0.3">
      <c r="A332" s="284" t="s">
        <v>30</v>
      </c>
      <c r="B332" s="285" t="s">
        <v>5140</v>
      </c>
      <c r="C332" s="285"/>
      <c r="D332" s="285" t="s">
        <v>1966</v>
      </c>
      <c r="E332" t="s">
        <v>1967</v>
      </c>
      <c r="F332" t="s">
        <v>4500</v>
      </c>
      <c r="G332" t="s">
        <v>4501</v>
      </c>
      <c r="H332" s="287" t="s">
        <v>33</v>
      </c>
      <c r="I332" s="287" t="s">
        <v>4</v>
      </c>
      <c r="J332" s="287" t="s">
        <v>5</v>
      </c>
      <c r="K332" s="287" t="s">
        <v>53</v>
      </c>
      <c r="L332" s="287" t="s">
        <v>35</v>
      </c>
      <c r="M332" s="285" t="s">
        <v>4616</v>
      </c>
      <c r="N332" s="285" t="s">
        <v>36</v>
      </c>
      <c r="O332" s="287" t="s">
        <v>9</v>
      </c>
      <c r="P332" t="s">
        <v>37</v>
      </c>
      <c r="Q332" s="286"/>
    </row>
    <row r="333" spans="1:17" ht="30.6" x14ac:dyDescent="0.3">
      <c r="A333" s="284" t="s">
        <v>30</v>
      </c>
      <c r="B333" s="285" t="s">
        <v>5187</v>
      </c>
      <c r="C333" s="285"/>
      <c r="D333" s="285" t="s">
        <v>2438</v>
      </c>
      <c r="E333" t="s">
        <v>2439</v>
      </c>
      <c r="F333" t="s">
        <v>4504</v>
      </c>
      <c r="G333" t="s">
        <v>4505</v>
      </c>
      <c r="H333" s="287" t="s">
        <v>33</v>
      </c>
      <c r="I333" s="287" t="s">
        <v>4</v>
      </c>
      <c r="J333" s="287" t="s">
        <v>6</v>
      </c>
      <c r="K333" s="287" t="s">
        <v>34</v>
      </c>
      <c r="L333" s="287" t="s">
        <v>35</v>
      </c>
      <c r="M333" s="285" t="s">
        <v>4616</v>
      </c>
      <c r="N333" s="285" t="s">
        <v>36</v>
      </c>
      <c r="O333" s="287" t="s">
        <v>578</v>
      </c>
      <c r="P333" t="s">
        <v>37</v>
      </c>
      <c r="Q333" s="286"/>
    </row>
    <row r="334" spans="1:17" ht="30.6" x14ac:dyDescent="0.3">
      <c r="A334" s="284" t="s">
        <v>30</v>
      </c>
      <c r="B334" s="288" t="s">
        <v>6349</v>
      </c>
      <c r="C334" s="288"/>
      <c r="D334" s="288" t="s">
        <v>4506</v>
      </c>
      <c r="E334" t="s">
        <v>4507</v>
      </c>
      <c r="F334" t="s">
        <v>4508</v>
      </c>
      <c r="G334" t="s">
        <v>4509</v>
      </c>
      <c r="H334" s="290" t="s">
        <v>33</v>
      </c>
      <c r="I334" s="290" t="s">
        <v>4</v>
      </c>
      <c r="J334" s="290" t="s">
        <v>5</v>
      </c>
      <c r="K334" s="290" t="s">
        <v>34</v>
      </c>
      <c r="L334" s="290" t="s">
        <v>35</v>
      </c>
      <c r="M334" s="288" t="s">
        <v>4616</v>
      </c>
      <c r="N334" s="288" t="s">
        <v>36</v>
      </c>
      <c r="O334" s="290" t="s">
        <v>9</v>
      </c>
      <c r="P334" t="s">
        <v>37</v>
      </c>
      <c r="Q334" s="289"/>
    </row>
    <row r="335" spans="1:17" ht="30.6" x14ac:dyDescent="0.3">
      <c r="A335" s="284" t="s">
        <v>30</v>
      </c>
      <c r="B335" s="288" t="s">
        <v>5140</v>
      </c>
      <c r="C335" s="288" t="s">
        <v>2890</v>
      </c>
      <c r="D335" s="288" t="s">
        <v>2891</v>
      </c>
      <c r="E335" t="s">
        <v>2892</v>
      </c>
      <c r="F335" t="s">
        <v>4511</v>
      </c>
      <c r="G335" t="s">
        <v>4512</v>
      </c>
      <c r="H335" s="290" t="s">
        <v>33</v>
      </c>
      <c r="I335" s="290" t="s">
        <v>8</v>
      </c>
      <c r="J335" s="290" t="s">
        <v>6</v>
      </c>
      <c r="K335" s="290" t="s">
        <v>34</v>
      </c>
      <c r="L335" s="290" t="s">
        <v>35</v>
      </c>
      <c r="M335" s="288" t="s">
        <v>4616</v>
      </c>
      <c r="N335" s="288" t="s">
        <v>36</v>
      </c>
      <c r="O335" s="290" t="s">
        <v>9</v>
      </c>
      <c r="P335" t="s">
        <v>37</v>
      </c>
      <c r="Q335" s="289"/>
    </row>
    <row r="336" spans="1:17" ht="30.6" x14ac:dyDescent="0.3">
      <c r="A336" s="284" t="s">
        <v>30</v>
      </c>
      <c r="B336" s="285" t="s">
        <v>5140</v>
      </c>
      <c r="C336" s="285" t="s">
        <v>2893</v>
      </c>
      <c r="D336" s="285" t="s">
        <v>2894</v>
      </c>
      <c r="E336" t="s">
        <v>2895</v>
      </c>
      <c r="F336" t="s">
        <v>5275</v>
      </c>
      <c r="G336" t="s">
        <v>5276</v>
      </c>
      <c r="H336" s="287" t="s">
        <v>33</v>
      </c>
      <c r="I336" s="287" t="s">
        <v>8</v>
      </c>
      <c r="J336" s="287" t="s">
        <v>6</v>
      </c>
      <c r="K336" s="287" t="s">
        <v>34</v>
      </c>
      <c r="L336" s="287" t="s">
        <v>35</v>
      </c>
      <c r="M336" s="285" t="s">
        <v>4616</v>
      </c>
      <c r="N336" s="285" t="s">
        <v>36</v>
      </c>
      <c r="O336" s="287" t="s">
        <v>9</v>
      </c>
      <c r="P336" t="s">
        <v>37</v>
      </c>
      <c r="Q336" s="286"/>
    </row>
    <row r="337" spans="1:17" ht="30.6" x14ac:dyDescent="0.3">
      <c r="A337" s="284" t="s">
        <v>30</v>
      </c>
      <c r="B337" s="288" t="s">
        <v>5140</v>
      </c>
      <c r="C337" s="288" t="s">
        <v>2896</v>
      </c>
      <c r="D337" s="288" t="s">
        <v>2897</v>
      </c>
      <c r="E337" t="s">
        <v>2898</v>
      </c>
      <c r="F337" t="s">
        <v>5277</v>
      </c>
      <c r="G337" t="s">
        <v>5278</v>
      </c>
      <c r="H337" s="290" t="s">
        <v>33</v>
      </c>
      <c r="I337" s="290" t="s">
        <v>8</v>
      </c>
      <c r="J337" s="290" t="s">
        <v>6</v>
      </c>
      <c r="K337" s="290" t="s">
        <v>34</v>
      </c>
      <c r="L337" s="290" t="s">
        <v>35</v>
      </c>
      <c r="M337" s="288" t="s">
        <v>4616</v>
      </c>
      <c r="N337" s="288" t="s">
        <v>36</v>
      </c>
      <c r="O337" s="290" t="s">
        <v>9</v>
      </c>
      <c r="P337" t="s">
        <v>37</v>
      </c>
      <c r="Q337" s="289"/>
    </row>
    <row r="338" spans="1:17" ht="30.6" x14ac:dyDescent="0.3">
      <c r="A338" s="284" t="s">
        <v>30</v>
      </c>
      <c r="B338" s="285" t="s">
        <v>5140</v>
      </c>
      <c r="C338" s="285" t="s">
        <v>2900</v>
      </c>
      <c r="D338" s="285" t="s">
        <v>2901</v>
      </c>
      <c r="E338" t="s">
        <v>2902</v>
      </c>
      <c r="F338" t="s">
        <v>5279</v>
      </c>
      <c r="G338" t="s">
        <v>5280</v>
      </c>
      <c r="H338" s="287" t="s">
        <v>33</v>
      </c>
      <c r="I338" s="287" t="s">
        <v>8</v>
      </c>
      <c r="J338" s="287" t="s">
        <v>6</v>
      </c>
      <c r="K338" s="287" t="s">
        <v>34</v>
      </c>
      <c r="L338" s="287" t="s">
        <v>35</v>
      </c>
      <c r="M338" s="285" t="s">
        <v>4616</v>
      </c>
      <c r="N338" s="285" t="s">
        <v>36</v>
      </c>
      <c r="O338" s="287" t="s">
        <v>9</v>
      </c>
      <c r="P338" t="s">
        <v>37</v>
      </c>
      <c r="Q338" s="286"/>
    </row>
    <row r="339" spans="1:17" ht="30.6" x14ac:dyDescent="0.3">
      <c r="A339" s="284" t="s">
        <v>30</v>
      </c>
      <c r="B339" s="288" t="s">
        <v>5140</v>
      </c>
      <c r="C339" s="288" t="s">
        <v>2903</v>
      </c>
      <c r="D339" s="288" t="s">
        <v>2904</v>
      </c>
      <c r="E339" t="s">
        <v>2905</v>
      </c>
      <c r="F339" t="s">
        <v>5281</v>
      </c>
      <c r="G339" t="s">
        <v>5282</v>
      </c>
      <c r="H339" s="290" t="s">
        <v>33</v>
      </c>
      <c r="I339" s="290" t="s">
        <v>8</v>
      </c>
      <c r="J339" s="290" t="s">
        <v>6</v>
      </c>
      <c r="K339" s="290" t="s">
        <v>34</v>
      </c>
      <c r="L339" s="290" t="s">
        <v>35</v>
      </c>
      <c r="M339" s="288" t="s">
        <v>4616</v>
      </c>
      <c r="N339" s="288" t="s">
        <v>36</v>
      </c>
      <c r="O339" s="290" t="s">
        <v>9</v>
      </c>
      <c r="P339" t="s">
        <v>37</v>
      </c>
      <c r="Q339" s="289"/>
    </row>
    <row r="340" spans="1:17" ht="30.6" x14ac:dyDescent="0.3">
      <c r="A340" s="284" t="s">
        <v>30</v>
      </c>
      <c r="B340" s="285" t="s">
        <v>5140</v>
      </c>
      <c r="C340" s="285" t="s">
        <v>2906</v>
      </c>
      <c r="D340" s="285" t="s">
        <v>2907</v>
      </c>
      <c r="E340" t="s">
        <v>2908</v>
      </c>
      <c r="F340" t="s">
        <v>4513</v>
      </c>
      <c r="G340" t="s">
        <v>4514</v>
      </c>
      <c r="H340" s="287" t="s">
        <v>358</v>
      </c>
      <c r="I340" s="287" t="s">
        <v>8</v>
      </c>
      <c r="J340" s="287" t="s">
        <v>6</v>
      </c>
      <c r="K340" s="287" t="s">
        <v>34</v>
      </c>
      <c r="L340" s="287" t="s">
        <v>35</v>
      </c>
      <c r="M340" s="285" t="s">
        <v>4616</v>
      </c>
      <c r="N340" s="285" t="s">
        <v>36</v>
      </c>
      <c r="O340" s="287" t="s">
        <v>9</v>
      </c>
      <c r="P340" t="s">
        <v>37</v>
      </c>
      <c r="Q340" s="286"/>
    </row>
    <row r="341" spans="1:17" ht="30.6" x14ac:dyDescent="0.3">
      <c r="A341" s="284" t="s">
        <v>30</v>
      </c>
      <c r="B341" s="288" t="s">
        <v>5140</v>
      </c>
      <c r="C341" s="288" t="s">
        <v>2909</v>
      </c>
      <c r="D341" s="288" t="s">
        <v>2910</v>
      </c>
      <c r="E341" t="s">
        <v>2911</v>
      </c>
      <c r="F341" t="s">
        <v>5283</v>
      </c>
      <c r="G341" t="s">
        <v>5284</v>
      </c>
      <c r="H341" s="290" t="s">
        <v>358</v>
      </c>
      <c r="I341" s="290" t="s">
        <v>8</v>
      </c>
      <c r="J341" s="290" t="s">
        <v>5</v>
      </c>
      <c r="K341" s="290" t="s">
        <v>34</v>
      </c>
      <c r="L341" s="290" t="s">
        <v>35</v>
      </c>
      <c r="M341" s="288" t="s">
        <v>4616</v>
      </c>
      <c r="N341" s="288" t="s">
        <v>36</v>
      </c>
      <c r="O341" s="290" t="s">
        <v>9</v>
      </c>
      <c r="P341" t="s">
        <v>37</v>
      </c>
      <c r="Q341" s="289"/>
    </row>
    <row r="342" spans="1:17" ht="30.6" x14ac:dyDescent="0.3">
      <c r="A342" s="284" t="s">
        <v>30</v>
      </c>
      <c r="B342" s="285" t="s">
        <v>5140</v>
      </c>
      <c r="C342" s="285" t="s">
        <v>2912</v>
      </c>
      <c r="D342" s="285" t="s">
        <v>2913</v>
      </c>
      <c r="E342" t="s">
        <v>2914</v>
      </c>
      <c r="F342" t="s">
        <v>5285</v>
      </c>
      <c r="G342" t="s">
        <v>5286</v>
      </c>
      <c r="H342" s="287" t="s">
        <v>33</v>
      </c>
      <c r="I342" s="287" t="s">
        <v>8</v>
      </c>
      <c r="J342" s="287" t="s">
        <v>6</v>
      </c>
      <c r="K342" s="287" t="s">
        <v>34</v>
      </c>
      <c r="L342" s="287" t="s">
        <v>35</v>
      </c>
      <c r="M342" s="285" t="s">
        <v>4616</v>
      </c>
      <c r="N342" s="285" t="s">
        <v>36</v>
      </c>
      <c r="O342" s="287" t="s">
        <v>9</v>
      </c>
      <c r="P342" t="s">
        <v>37</v>
      </c>
      <c r="Q342" s="286"/>
    </row>
    <row r="343" spans="1:17" ht="30.6" x14ac:dyDescent="0.3">
      <c r="A343" s="284" t="s">
        <v>30</v>
      </c>
      <c r="B343" s="288" t="s">
        <v>5140</v>
      </c>
      <c r="C343" s="288" t="s">
        <v>2915</v>
      </c>
      <c r="D343" s="288" t="s">
        <v>2916</v>
      </c>
      <c r="E343" t="s">
        <v>2917</v>
      </c>
      <c r="F343" t="s">
        <v>4515</v>
      </c>
      <c r="G343" t="s">
        <v>4516</v>
      </c>
      <c r="H343" s="290" t="s">
        <v>358</v>
      </c>
      <c r="I343" s="290" t="s">
        <v>8</v>
      </c>
      <c r="J343" s="290" t="s">
        <v>6</v>
      </c>
      <c r="K343" s="290" t="s">
        <v>34</v>
      </c>
      <c r="L343" s="290" t="s">
        <v>35</v>
      </c>
      <c r="M343" s="288" t="s">
        <v>4616</v>
      </c>
      <c r="N343" s="288" t="s">
        <v>36</v>
      </c>
      <c r="O343" s="290" t="s">
        <v>9</v>
      </c>
      <c r="P343" t="s">
        <v>37</v>
      </c>
      <c r="Q343" s="289"/>
    </row>
    <row r="344" spans="1:17" ht="30.6" x14ac:dyDescent="0.3">
      <c r="A344" s="284" t="s">
        <v>30</v>
      </c>
      <c r="B344" s="285" t="s">
        <v>5140</v>
      </c>
      <c r="C344" s="285" t="s">
        <v>2918</v>
      </c>
      <c r="D344" s="285" t="s">
        <v>2919</v>
      </c>
      <c r="E344" t="s">
        <v>2920</v>
      </c>
      <c r="F344" t="s">
        <v>5287</v>
      </c>
      <c r="G344" t="s">
        <v>5288</v>
      </c>
      <c r="H344" s="287" t="s">
        <v>358</v>
      </c>
      <c r="I344" s="287" t="s">
        <v>8</v>
      </c>
      <c r="J344" s="287" t="s">
        <v>6</v>
      </c>
      <c r="K344" s="287" t="s">
        <v>34</v>
      </c>
      <c r="L344" s="287" t="s">
        <v>35</v>
      </c>
      <c r="M344" s="285" t="s">
        <v>4616</v>
      </c>
      <c r="N344" s="285"/>
      <c r="O344" s="287" t="s">
        <v>9</v>
      </c>
      <c r="P344" t="s">
        <v>37</v>
      </c>
      <c r="Q344" s="286"/>
    </row>
    <row r="345" spans="1:17" ht="30.6" x14ac:dyDescent="0.3">
      <c r="A345" s="284" t="s">
        <v>30</v>
      </c>
      <c r="B345" s="288" t="s">
        <v>5140</v>
      </c>
      <c r="C345" s="288"/>
      <c r="D345" s="288" t="s">
        <v>2921</v>
      </c>
      <c r="E345" t="s">
        <v>2922</v>
      </c>
      <c r="F345" t="s">
        <v>2923</v>
      </c>
      <c r="G345" t="s">
        <v>4517</v>
      </c>
      <c r="H345" s="290" t="s">
        <v>33</v>
      </c>
      <c r="I345" s="290" t="s">
        <v>4</v>
      </c>
      <c r="J345" s="290" t="s">
        <v>6</v>
      </c>
      <c r="K345" s="290" t="s">
        <v>34</v>
      </c>
      <c r="L345" s="290" t="s">
        <v>35</v>
      </c>
      <c r="M345" s="288" t="s">
        <v>4616</v>
      </c>
      <c r="N345" s="288" t="s">
        <v>36</v>
      </c>
      <c r="O345" s="290" t="s">
        <v>578</v>
      </c>
      <c r="P345" t="s">
        <v>37</v>
      </c>
      <c r="Q345" s="289"/>
    </row>
    <row r="346" spans="1:17" ht="30.6" x14ac:dyDescent="0.3">
      <c r="A346" s="284" t="s">
        <v>30</v>
      </c>
      <c r="B346" s="285" t="s">
        <v>5140</v>
      </c>
      <c r="C346" s="285" t="s">
        <v>2924</v>
      </c>
      <c r="D346" s="285" t="s">
        <v>2925</v>
      </c>
      <c r="E346" t="s">
        <v>2926</v>
      </c>
      <c r="F346" t="s">
        <v>5289</v>
      </c>
      <c r="G346" t="s">
        <v>5290</v>
      </c>
      <c r="H346" s="287" t="s">
        <v>33</v>
      </c>
      <c r="I346" s="287" t="s">
        <v>8</v>
      </c>
      <c r="J346" s="287" t="s">
        <v>6</v>
      </c>
      <c r="K346" s="287" t="s">
        <v>34</v>
      </c>
      <c r="L346" s="287" t="s">
        <v>35</v>
      </c>
      <c r="M346" s="285" t="s">
        <v>4616</v>
      </c>
      <c r="N346" s="285"/>
      <c r="O346" s="287" t="s">
        <v>9</v>
      </c>
      <c r="P346" t="s">
        <v>37</v>
      </c>
      <c r="Q346" s="286"/>
    </row>
    <row r="347" spans="1:17" ht="30.6" x14ac:dyDescent="0.3">
      <c r="A347" s="284" t="s">
        <v>30</v>
      </c>
      <c r="B347" s="288" t="s">
        <v>5140</v>
      </c>
      <c r="C347" s="288" t="s">
        <v>2927</v>
      </c>
      <c r="D347" s="288" t="s">
        <v>2928</v>
      </c>
      <c r="E347" t="s">
        <v>2929</v>
      </c>
      <c r="F347" t="s">
        <v>2899</v>
      </c>
      <c r="G347" t="s">
        <v>4518</v>
      </c>
      <c r="H347" s="290" t="s">
        <v>33</v>
      </c>
      <c r="I347" s="290" t="s">
        <v>8</v>
      </c>
      <c r="J347" s="290" t="s">
        <v>6</v>
      </c>
      <c r="K347" s="290" t="s">
        <v>34</v>
      </c>
      <c r="L347" s="290" t="s">
        <v>35</v>
      </c>
      <c r="M347" s="288" t="s">
        <v>4616</v>
      </c>
      <c r="N347" s="288" t="s">
        <v>36</v>
      </c>
      <c r="O347" s="290" t="s">
        <v>9</v>
      </c>
      <c r="P347" t="s">
        <v>37</v>
      </c>
      <c r="Q347" s="289"/>
    </row>
    <row r="348" spans="1:17" ht="30.6" x14ac:dyDescent="0.3">
      <c r="A348" s="284" t="s">
        <v>30</v>
      </c>
      <c r="B348" s="285" t="s">
        <v>5140</v>
      </c>
      <c r="C348" s="285" t="s">
        <v>2930</v>
      </c>
      <c r="D348" s="285" t="s">
        <v>2931</v>
      </c>
      <c r="E348" t="s">
        <v>2932</v>
      </c>
      <c r="F348" t="s">
        <v>5291</v>
      </c>
      <c r="G348" t="s">
        <v>5292</v>
      </c>
      <c r="H348" s="287" t="s">
        <v>33</v>
      </c>
      <c r="I348" s="287" t="s">
        <v>8</v>
      </c>
      <c r="J348" s="287" t="s">
        <v>6</v>
      </c>
      <c r="K348" s="287" t="s">
        <v>34</v>
      </c>
      <c r="L348" s="287" t="s">
        <v>35</v>
      </c>
      <c r="M348" s="285" t="s">
        <v>4616</v>
      </c>
      <c r="N348" s="285" t="s">
        <v>36</v>
      </c>
      <c r="O348" s="287" t="s">
        <v>9</v>
      </c>
      <c r="P348" t="s">
        <v>37</v>
      </c>
      <c r="Q348" s="286"/>
    </row>
    <row r="349" spans="1:17" ht="30.6" x14ac:dyDescent="0.3">
      <c r="A349" s="284" t="s">
        <v>30</v>
      </c>
      <c r="B349" s="288" t="s">
        <v>5738</v>
      </c>
      <c r="C349" s="288" t="s">
        <v>2934</v>
      </c>
      <c r="D349" s="288" t="s">
        <v>2935</v>
      </c>
      <c r="E349" t="s">
        <v>2936</v>
      </c>
      <c r="F349" t="s">
        <v>5293</v>
      </c>
      <c r="G349" t="s">
        <v>5294</v>
      </c>
      <c r="H349" s="290" t="s">
        <v>358</v>
      </c>
      <c r="I349" s="290" t="s">
        <v>8</v>
      </c>
      <c r="J349" s="290" t="s">
        <v>5</v>
      </c>
      <c r="K349" s="290" t="s">
        <v>34</v>
      </c>
      <c r="L349" s="290" t="s">
        <v>35</v>
      </c>
      <c r="M349" s="288" t="s">
        <v>4616</v>
      </c>
      <c r="N349" s="288" t="s">
        <v>36</v>
      </c>
      <c r="O349" s="290" t="s">
        <v>9</v>
      </c>
      <c r="P349" t="s">
        <v>37</v>
      </c>
      <c r="Q349" s="289"/>
    </row>
    <row r="350" spans="1:17" ht="30.6" x14ac:dyDescent="0.3">
      <c r="A350" s="284" t="s">
        <v>30</v>
      </c>
      <c r="B350" s="285" t="s">
        <v>5140</v>
      </c>
      <c r="C350" s="285"/>
      <c r="D350" s="285" t="s">
        <v>2937</v>
      </c>
      <c r="E350" t="s">
        <v>2938</v>
      </c>
      <c r="F350" t="s">
        <v>4519</v>
      </c>
      <c r="G350" t="s">
        <v>4520</v>
      </c>
      <c r="H350" s="287" t="s">
        <v>33</v>
      </c>
      <c r="I350" s="287" t="s">
        <v>4</v>
      </c>
      <c r="J350" s="287" t="s">
        <v>6</v>
      </c>
      <c r="K350" s="287" t="s">
        <v>34</v>
      </c>
      <c r="L350" s="287" t="s">
        <v>35</v>
      </c>
      <c r="M350" s="285" t="s">
        <v>4616</v>
      </c>
      <c r="N350" s="285" t="s">
        <v>36</v>
      </c>
      <c r="O350" s="287" t="s">
        <v>9</v>
      </c>
      <c r="P350" t="s">
        <v>37</v>
      </c>
      <c r="Q350" s="286"/>
    </row>
    <row r="351" spans="1:17" ht="30.6" x14ac:dyDescent="0.3">
      <c r="A351" s="284" t="s">
        <v>30</v>
      </c>
      <c r="B351" s="288" t="s">
        <v>5140</v>
      </c>
      <c r="C351" s="288" t="s">
        <v>2939</v>
      </c>
      <c r="D351" s="288" t="s">
        <v>2940</v>
      </c>
      <c r="E351" t="s">
        <v>2941</v>
      </c>
      <c r="F351" t="s">
        <v>5295</v>
      </c>
      <c r="G351" t="s">
        <v>5296</v>
      </c>
      <c r="H351" s="290" t="s">
        <v>33</v>
      </c>
      <c r="I351" s="290" t="s">
        <v>8</v>
      </c>
      <c r="J351" s="290" t="s">
        <v>6</v>
      </c>
      <c r="K351" s="290" t="s">
        <v>34</v>
      </c>
      <c r="L351" s="290" t="s">
        <v>35</v>
      </c>
      <c r="M351" s="288" t="s">
        <v>4616</v>
      </c>
      <c r="N351" s="288" t="s">
        <v>36</v>
      </c>
      <c r="O351" s="290" t="s">
        <v>9</v>
      </c>
      <c r="P351" t="s">
        <v>37</v>
      </c>
      <c r="Q351" s="289"/>
    </row>
    <row r="352" spans="1:17" ht="30.6" x14ac:dyDescent="0.3">
      <c r="A352" s="284" t="s">
        <v>30</v>
      </c>
      <c r="B352" s="285" t="s">
        <v>5140</v>
      </c>
      <c r="C352" s="285" t="s">
        <v>2942</v>
      </c>
      <c r="D352" s="285" t="s">
        <v>2943</v>
      </c>
      <c r="E352" t="s">
        <v>2944</v>
      </c>
      <c r="F352" t="s">
        <v>5297</v>
      </c>
      <c r="G352" t="s">
        <v>5298</v>
      </c>
      <c r="H352" s="287" t="s">
        <v>33</v>
      </c>
      <c r="I352" s="287" t="s">
        <v>8</v>
      </c>
      <c r="J352" s="287" t="s">
        <v>6</v>
      </c>
      <c r="K352" s="287" t="s">
        <v>34</v>
      </c>
      <c r="L352" s="287" t="s">
        <v>35</v>
      </c>
      <c r="M352" s="285" t="s">
        <v>4616</v>
      </c>
      <c r="N352" s="285" t="s">
        <v>36</v>
      </c>
      <c r="O352" s="287" t="s">
        <v>9</v>
      </c>
      <c r="P352" t="s">
        <v>37</v>
      </c>
      <c r="Q352" s="286"/>
    </row>
    <row r="353" spans="1:17" ht="30.6" x14ac:dyDescent="0.3">
      <c r="A353" s="284" t="s">
        <v>30</v>
      </c>
      <c r="B353" s="288" t="s">
        <v>5140</v>
      </c>
      <c r="C353" s="288" t="s">
        <v>2945</v>
      </c>
      <c r="D353" s="288" t="s">
        <v>2946</v>
      </c>
      <c r="E353" t="s">
        <v>2947</v>
      </c>
      <c r="F353" t="s">
        <v>5299</v>
      </c>
      <c r="G353" t="s">
        <v>5300</v>
      </c>
      <c r="H353" s="290" t="s">
        <v>33</v>
      </c>
      <c r="I353" s="290" t="s">
        <v>8</v>
      </c>
      <c r="J353" s="290" t="s">
        <v>6</v>
      </c>
      <c r="K353" s="290" t="s">
        <v>34</v>
      </c>
      <c r="L353" s="290" t="s">
        <v>35</v>
      </c>
      <c r="M353" s="288" t="s">
        <v>4616</v>
      </c>
      <c r="N353" s="288" t="s">
        <v>36</v>
      </c>
      <c r="O353" s="290" t="s">
        <v>9</v>
      </c>
      <c r="P353" t="s">
        <v>37</v>
      </c>
      <c r="Q353" s="289"/>
    </row>
    <row r="354" spans="1:17" ht="30.6" x14ac:dyDescent="0.3">
      <c r="A354" s="284" t="s">
        <v>30</v>
      </c>
      <c r="B354" s="285" t="s">
        <v>5140</v>
      </c>
      <c r="C354" s="285" t="s">
        <v>2948</v>
      </c>
      <c r="D354" s="285" t="s">
        <v>2949</v>
      </c>
      <c r="E354" t="s">
        <v>2950</v>
      </c>
      <c r="F354" t="s">
        <v>4521</v>
      </c>
      <c r="G354" t="s">
        <v>4522</v>
      </c>
      <c r="H354" s="287" t="s">
        <v>33</v>
      </c>
      <c r="I354" s="287" t="s">
        <v>8</v>
      </c>
      <c r="J354" s="287" t="s">
        <v>5</v>
      </c>
      <c r="K354" s="287" t="s">
        <v>34</v>
      </c>
      <c r="L354" s="287" t="s">
        <v>35</v>
      </c>
      <c r="M354" s="285" t="s">
        <v>4616</v>
      </c>
      <c r="N354" s="285" t="s">
        <v>36</v>
      </c>
      <c r="O354" s="287" t="s">
        <v>9</v>
      </c>
      <c r="P354" t="s">
        <v>37</v>
      </c>
      <c r="Q354" s="286"/>
    </row>
    <row r="355" spans="1:17" ht="30.6" x14ac:dyDescent="0.3">
      <c r="A355" s="284" t="s">
        <v>30</v>
      </c>
      <c r="B355" s="288" t="s">
        <v>5140</v>
      </c>
      <c r="C355" s="288" t="s">
        <v>2951</v>
      </c>
      <c r="D355" s="288" t="s">
        <v>2952</v>
      </c>
      <c r="E355" t="s">
        <v>2953</v>
      </c>
      <c r="F355" t="s">
        <v>5301</v>
      </c>
      <c r="G355" t="s">
        <v>5302</v>
      </c>
      <c r="H355" s="290" t="s">
        <v>33</v>
      </c>
      <c r="I355" s="290" t="s">
        <v>8</v>
      </c>
      <c r="J355" s="290" t="s">
        <v>5</v>
      </c>
      <c r="K355" s="290" t="s">
        <v>34</v>
      </c>
      <c r="L355" s="290" t="s">
        <v>35</v>
      </c>
      <c r="M355" s="288" t="s">
        <v>4616</v>
      </c>
      <c r="N355" s="288" t="s">
        <v>36</v>
      </c>
      <c r="O355" s="290" t="s">
        <v>9</v>
      </c>
      <c r="P355" t="s">
        <v>37</v>
      </c>
      <c r="Q355" s="289"/>
    </row>
    <row r="356" spans="1:17" ht="30.6" x14ac:dyDescent="0.3">
      <c r="A356" s="284" t="s">
        <v>30</v>
      </c>
      <c r="B356" s="285" t="s">
        <v>4766</v>
      </c>
      <c r="C356" s="285"/>
      <c r="D356" s="285" t="s">
        <v>2954</v>
      </c>
      <c r="E356" t="s">
        <v>2955</v>
      </c>
      <c r="F356" t="s">
        <v>2933</v>
      </c>
      <c r="G356" t="s">
        <v>4523</v>
      </c>
      <c r="H356" s="287" t="s">
        <v>33</v>
      </c>
      <c r="I356" s="287" t="s">
        <v>4</v>
      </c>
      <c r="J356" s="287" t="s">
        <v>6</v>
      </c>
      <c r="K356" s="287" t="s">
        <v>969</v>
      </c>
      <c r="L356" s="287" t="s">
        <v>35</v>
      </c>
      <c r="M356" s="285" t="s">
        <v>4616</v>
      </c>
      <c r="N356" s="285" t="s">
        <v>36</v>
      </c>
      <c r="O356" s="287" t="s">
        <v>9</v>
      </c>
      <c r="P356" t="s">
        <v>37</v>
      </c>
      <c r="Q356" s="286"/>
    </row>
    <row r="357" spans="1:17" ht="30.6" x14ac:dyDescent="0.3">
      <c r="A357" s="284" t="s">
        <v>30</v>
      </c>
      <c r="B357" s="288" t="s">
        <v>6349</v>
      </c>
      <c r="C357" s="288"/>
      <c r="D357" s="288" t="s">
        <v>2956</v>
      </c>
      <c r="E357" t="s">
        <v>2957</v>
      </c>
      <c r="F357" t="s">
        <v>4524</v>
      </c>
      <c r="G357" t="s">
        <v>4525</v>
      </c>
      <c r="H357" s="290" t="s">
        <v>33</v>
      </c>
      <c r="I357" s="290" t="s">
        <v>4</v>
      </c>
      <c r="J357" s="290" t="s">
        <v>5</v>
      </c>
      <c r="K357" s="290" t="s">
        <v>969</v>
      </c>
      <c r="L357" s="290" t="s">
        <v>35</v>
      </c>
      <c r="M357" s="288" t="s">
        <v>4616</v>
      </c>
      <c r="N357" s="288" t="s">
        <v>36</v>
      </c>
      <c r="O357" s="290" t="s">
        <v>9</v>
      </c>
      <c r="P357" t="s">
        <v>37</v>
      </c>
      <c r="Q357" s="289"/>
    </row>
    <row r="358" spans="1:17" ht="30.6" x14ac:dyDescent="0.3">
      <c r="A358" s="284" t="s">
        <v>30</v>
      </c>
      <c r="B358" s="285" t="s">
        <v>6349</v>
      </c>
      <c r="C358" s="285"/>
      <c r="D358" s="285" t="s">
        <v>2959</v>
      </c>
      <c r="E358" t="s">
        <v>2960</v>
      </c>
      <c r="F358" t="s">
        <v>97</v>
      </c>
      <c r="G358" t="s">
        <v>4526</v>
      </c>
      <c r="H358" s="287" t="s">
        <v>33</v>
      </c>
      <c r="I358" s="287" t="s">
        <v>4</v>
      </c>
      <c r="J358" s="287" t="s">
        <v>5</v>
      </c>
      <c r="K358" s="287" t="s">
        <v>969</v>
      </c>
      <c r="L358" s="287" t="s">
        <v>35</v>
      </c>
      <c r="M358" s="285" t="s">
        <v>4616</v>
      </c>
      <c r="N358" s="285" t="s">
        <v>36</v>
      </c>
      <c r="O358" s="287" t="s">
        <v>9</v>
      </c>
      <c r="P358" t="s">
        <v>37</v>
      </c>
      <c r="Q358" s="286"/>
    </row>
    <row r="359" spans="1:17" ht="30.6" x14ac:dyDescent="0.3">
      <c r="A359" s="284" t="s">
        <v>30</v>
      </c>
      <c r="B359" s="288" t="s">
        <v>6349</v>
      </c>
      <c r="C359" s="288"/>
      <c r="D359" s="288" t="s">
        <v>2961</v>
      </c>
      <c r="E359" t="s">
        <v>2962</v>
      </c>
      <c r="F359" t="s">
        <v>4527</v>
      </c>
      <c r="G359" t="s">
        <v>4528</v>
      </c>
      <c r="H359" s="290" t="s">
        <v>33</v>
      </c>
      <c r="I359" s="290" t="s">
        <v>4</v>
      </c>
      <c r="J359" s="290" t="s">
        <v>5</v>
      </c>
      <c r="K359" s="290" t="s">
        <v>969</v>
      </c>
      <c r="L359" s="290" t="s">
        <v>35</v>
      </c>
      <c r="M359" s="288" t="s">
        <v>4616</v>
      </c>
      <c r="N359" s="288" t="s">
        <v>36</v>
      </c>
      <c r="O359" s="290" t="s">
        <v>9</v>
      </c>
      <c r="P359" t="s">
        <v>37</v>
      </c>
      <c r="Q359" s="289"/>
    </row>
    <row r="360" spans="1:17" ht="30.6" x14ac:dyDescent="0.3">
      <c r="A360" s="284" t="s">
        <v>30</v>
      </c>
      <c r="B360" s="285" t="s">
        <v>5140</v>
      </c>
      <c r="C360" s="285" t="s">
        <v>2963</v>
      </c>
      <c r="D360" s="285" t="s">
        <v>2964</v>
      </c>
      <c r="E360" t="s">
        <v>2965</v>
      </c>
      <c r="F360" t="s">
        <v>5303</v>
      </c>
      <c r="G360" t="s">
        <v>4529</v>
      </c>
      <c r="H360" s="287" t="s">
        <v>33</v>
      </c>
      <c r="I360" s="287" t="s">
        <v>8</v>
      </c>
      <c r="J360" s="287" t="s">
        <v>6</v>
      </c>
      <c r="K360" s="287" t="s">
        <v>34</v>
      </c>
      <c r="L360" s="287" t="s">
        <v>35</v>
      </c>
      <c r="M360" s="285" t="s">
        <v>4616</v>
      </c>
      <c r="N360" s="285" t="s">
        <v>36</v>
      </c>
      <c r="O360" s="287" t="s">
        <v>9</v>
      </c>
      <c r="P360" t="s">
        <v>37</v>
      </c>
      <c r="Q360" s="286"/>
    </row>
    <row r="361" spans="1:17" ht="30.6" x14ac:dyDescent="0.3">
      <c r="A361" s="284" t="s">
        <v>30</v>
      </c>
      <c r="B361" s="288" t="s">
        <v>5140</v>
      </c>
      <c r="C361" s="288" t="s">
        <v>2966</v>
      </c>
      <c r="D361" s="288" t="s">
        <v>2967</v>
      </c>
      <c r="E361" t="s">
        <v>2968</v>
      </c>
      <c r="F361" t="s">
        <v>4530</v>
      </c>
      <c r="G361" t="s">
        <v>4531</v>
      </c>
      <c r="H361" s="290" t="s">
        <v>33</v>
      </c>
      <c r="I361" s="290" t="s">
        <v>8</v>
      </c>
      <c r="J361" s="290" t="s">
        <v>6</v>
      </c>
      <c r="K361" s="290" t="s">
        <v>34</v>
      </c>
      <c r="L361" s="290" t="s">
        <v>35</v>
      </c>
      <c r="M361" s="288" t="s">
        <v>4616</v>
      </c>
      <c r="N361" s="288" t="s">
        <v>36</v>
      </c>
      <c r="O361" s="290" t="s">
        <v>9</v>
      </c>
      <c r="P361" t="s">
        <v>37</v>
      </c>
      <c r="Q361" s="289"/>
    </row>
    <row r="362" spans="1:17" ht="30.6" x14ac:dyDescent="0.3">
      <c r="A362" s="284" t="s">
        <v>30</v>
      </c>
      <c r="B362" s="285" t="s">
        <v>5140</v>
      </c>
      <c r="C362" s="285" t="s">
        <v>2969</v>
      </c>
      <c r="D362" s="285" t="s">
        <v>2970</v>
      </c>
      <c r="E362" t="s">
        <v>2971</v>
      </c>
      <c r="F362" t="s">
        <v>5304</v>
      </c>
      <c r="G362" t="s">
        <v>5305</v>
      </c>
      <c r="H362" s="287" t="s">
        <v>33</v>
      </c>
      <c r="I362" s="287" t="s">
        <v>8</v>
      </c>
      <c r="J362" s="287" t="s">
        <v>6</v>
      </c>
      <c r="K362" s="287" t="s">
        <v>34</v>
      </c>
      <c r="L362" s="287" t="s">
        <v>35</v>
      </c>
      <c r="M362" s="285" t="s">
        <v>4616</v>
      </c>
      <c r="N362" s="285" t="s">
        <v>36</v>
      </c>
      <c r="O362" s="287" t="s">
        <v>9</v>
      </c>
      <c r="P362" t="s">
        <v>37</v>
      </c>
      <c r="Q362" s="286"/>
    </row>
    <row r="363" spans="1:17" ht="30.6" x14ac:dyDescent="0.3">
      <c r="A363" s="284" t="s">
        <v>30</v>
      </c>
      <c r="B363" s="288" t="s">
        <v>5140</v>
      </c>
      <c r="C363" s="288" t="s">
        <v>2972</v>
      </c>
      <c r="D363" s="288" t="s">
        <v>2973</v>
      </c>
      <c r="E363" t="s">
        <v>2974</v>
      </c>
      <c r="F363" t="s">
        <v>5306</v>
      </c>
      <c r="G363" t="s">
        <v>5307</v>
      </c>
      <c r="H363" s="290" t="s">
        <v>33</v>
      </c>
      <c r="I363" s="290" t="s">
        <v>8</v>
      </c>
      <c r="J363" s="290" t="s">
        <v>6</v>
      </c>
      <c r="K363" s="290" t="s">
        <v>34</v>
      </c>
      <c r="L363" s="290" t="s">
        <v>35</v>
      </c>
      <c r="M363" s="288" t="s">
        <v>4616</v>
      </c>
      <c r="N363" s="288" t="s">
        <v>36</v>
      </c>
      <c r="O363" s="290" t="s">
        <v>9</v>
      </c>
      <c r="P363" t="s">
        <v>37</v>
      </c>
      <c r="Q363" s="289"/>
    </row>
    <row r="364" spans="1:17" ht="30.6" x14ac:dyDescent="0.3">
      <c r="A364" s="284" t="s">
        <v>30</v>
      </c>
      <c r="B364" s="285" t="s">
        <v>5140</v>
      </c>
      <c r="C364" s="285" t="s">
        <v>2975</v>
      </c>
      <c r="D364" s="285" t="s">
        <v>2976</v>
      </c>
      <c r="E364" t="s">
        <v>2977</v>
      </c>
      <c r="F364" t="s">
        <v>5308</v>
      </c>
      <c r="G364" t="s">
        <v>5309</v>
      </c>
      <c r="H364" s="287" t="s">
        <v>33</v>
      </c>
      <c r="I364" s="287" t="s">
        <v>8</v>
      </c>
      <c r="J364" s="287" t="s">
        <v>6</v>
      </c>
      <c r="K364" s="287" t="s">
        <v>34</v>
      </c>
      <c r="L364" s="287" t="s">
        <v>35</v>
      </c>
      <c r="M364" s="285" t="s">
        <v>4616</v>
      </c>
      <c r="N364" s="285" t="s">
        <v>36</v>
      </c>
      <c r="O364" s="287" t="s">
        <v>9</v>
      </c>
      <c r="P364" t="s">
        <v>37</v>
      </c>
      <c r="Q364" s="286"/>
    </row>
    <row r="365" spans="1:17" ht="30.6" x14ac:dyDescent="0.3">
      <c r="A365" s="284" t="s">
        <v>30</v>
      </c>
      <c r="B365" s="288" t="s">
        <v>5140</v>
      </c>
      <c r="C365" s="288" t="s">
        <v>2978</v>
      </c>
      <c r="D365" s="288" t="s">
        <v>2979</v>
      </c>
      <c r="E365" t="s">
        <v>2980</v>
      </c>
      <c r="F365" t="s">
        <v>4532</v>
      </c>
      <c r="G365" t="s">
        <v>4533</v>
      </c>
      <c r="H365" s="290" t="s">
        <v>33</v>
      </c>
      <c r="I365" s="290" t="s">
        <v>8</v>
      </c>
      <c r="J365" s="290" t="s">
        <v>6</v>
      </c>
      <c r="K365" s="290" t="s">
        <v>34</v>
      </c>
      <c r="L365" s="290" t="s">
        <v>35</v>
      </c>
      <c r="M365" s="288" t="s">
        <v>4616</v>
      </c>
      <c r="N365" s="288" t="s">
        <v>36</v>
      </c>
      <c r="O365" s="290" t="s">
        <v>9</v>
      </c>
      <c r="P365" t="s">
        <v>37</v>
      </c>
      <c r="Q365" s="289"/>
    </row>
    <row r="366" spans="1:17" ht="30.6" x14ac:dyDescent="0.3">
      <c r="A366" s="284" t="s">
        <v>30</v>
      </c>
      <c r="B366" s="285" t="s">
        <v>5140</v>
      </c>
      <c r="C366" s="285" t="s">
        <v>2981</v>
      </c>
      <c r="D366" s="285" t="s">
        <v>2982</v>
      </c>
      <c r="E366" t="s">
        <v>2983</v>
      </c>
      <c r="F366" t="s">
        <v>4534</v>
      </c>
      <c r="G366" t="s">
        <v>4535</v>
      </c>
      <c r="H366" s="287" t="s">
        <v>33</v>
      </c>
      <c r="I366" s="287" t="s">
        <v>8</v>
      </c>
      <c r="J366" s="287" t="s">
        <v>6</v>
      </c>
      <c r="K366" s="287" t="s">
        <v>34</v>
      </c>
      <c r="L366" s="287" t="s">
        <v>35</v>
      </c>
      <c r="M366" s="285" t="s">
        <v>4616</v>
      </c>
      <c r="N366" s="285" t="s">
        <v>36</v>
      </c>
      <c r="O366" s="287" t="s">
        <v>9</v>
      </c>
      <c r="P366" t="s">
        <v>37</v>
      </c>
      <c r="Q366" s="286"/>
    </row>
    <row r="367" spans="1:17" ht="30.6" x14ac:dyDescent="0.3">
      <c r="A367" s="284" t="s">
        <v>30</v>
      </c>
      <c r="B367" s="288" t="s">
        <v>5140</v>
      </c>
      <c r="C367" s="288" t="s">
        <v>2984</v>
      </c>
      <c r="D367" s="288" t="s">
        <v>2985</v>
      </c>
      <c r="E367" t="s">
        <v>2986</v>
      </c>
      <c r="F367" t="s">
        <v>4536</v>
      </c>
      <c r="G367" t="s">
        <v>2987</v>
      </c>
      <c r="H367" s="290" t="s">
        <v>358</v>
      </c>
      <c r="I367" s="290" t="s">
        <v>8</v>
      </c>
      <c r="J367" s="290" t="s">
        <v>6</v>
      </c>
      <c r="K367" s="290" t="s">
        <v>34</v>
      </c>
      <c r="L367" s="290" t="s">
        <v>35</v>
      </c>
      <c r="M367" s="288" t="s">
        <v>4616</v>
      </c>
      <c r="N367" s="288" t="s">
        <v>36</v>
      </c>
      <c r="O367" s="290" t="s">
        <v>9</v>
      </c>
      <c r="P367" t="s">
        <v>37</v>
      </c>
      <c r="Q367" s="289"/>
    </row>
    <row r="368" spans="1:17" ht="30.6" x14ac:dyDescent="0.3">
      <c r="A368" s="284" t="s">
        <v>30</v>
      </c>
      <c r="B368" s="285" t="s">
        <v>5140</v>
      </c>
      <c r="C368" s="285" t="s">
        <v>2988</v>
      </c>
      <c r="D368" s="285" t="s">
        <v>2989</v>
      </c>
      <c r="E368" t="s">
        <v>2990</v>
      </c>
      <c r="F368" t="s">
        <v>2991</v>
      </c>
      <c r="G368" t="s">
        <v>2992</v>
      </c>
      <c r="H368" s="287" t="s">
        <v>358</v>
      </c>
      <c r="I368" s="287" t="s">
        <v>8</v>
      </c>
      <c r="J368" s="287" t="s">
        <v>6</v>
      </c>
      <c r="K368" s="287" t="s">
        <v>34</v>
      </c>
      <c r="L368" s="287" t="s">
        <v>35</v>
      </c>
      <c r="M368" s="285" t="s">
        <v>4616</v>
      </c>
      <c r="N368" s="285" t="s">
        <v>36</v>
      </c>
      <c r="O368" s="287" t="s">
        <v>9</v>
      </c>
      <c r="P368" t="s">
        <v>37</v>
      </c>
      <c r="Q368" s="286"/>
    </row>
    <row r="369" spans="1:17" ht="30.6" x14ac:dyDescent="0.3">
      <c r="A369" s="284" t="s">
        <v>30</v>
      </c>
      <c r="B369" s="288" t="s">
        <v>5140</v>
      </c>
      <c r="C369" s="288"/>
      <c r="D369" s="288" t="s">
        <v>2993</v>
      </c>
      <c r="E369" t="s">
        <v>2994</v>
      </c>
      <c r="F369" t="s">
        <v>2995</v>
      </c>
      <c r="G369" t="s">
        <v>2996</v>
      </c>
      <c r="H369" s="290" t="s">
        <v>33</v>
      </c>
      <c r="I369" s="290" t="s">
        <v>4</v>
      </c>
      <c r="J369" s="290" t="s">
        <v>5</v>
      </c>
      <c r="K369" s="290" t="s">
        <v>34</v>
      </c>
      <c r="L369" s="290" t="s">
        <v>35</v>
      </c>
      <c r="M369" s="288" t="s">
        <v>4616</v>
      </c>
      <c r="N369" s="288" t="s">
        <v>36</v>
      </c>
      <c r="O369" s="290" t="s">
        <v>9</v>
      </c>
      <c r="P369" t="s">
        <v>37</v>
      </c>
      <c r="Q369" s="289"/>
    </row>
    <row r="370" spans="1:17" ht="30.6" x14ac:dyDescent="0.3">
      <c r="A370" s="284" t="s">
        <v>30</v>
      </c>
      <c r="B370" s="285" t="s">
        <v>5140</v>
      </c>
      <c r="C370" s="285"/>
      <c r="D370" s="285" t="s">
        <v>2997</v>
      </c>
      <c r="E370" t="s">
        <v>2998</v>
      </c>
      <c r="F370" t="s">
        <v>4537</v>
      </c>
      <c r="G370" t="s">
        <v>4538</v>
      </c>
      <c r="H370" s="287" t="s">
        <v>33</v>
      </c>
      <c r="I370" s="287" t="s">
        <v>4</v>
      </c>
      <c r="J370" s="287" t="s">
        <v>6</v>
      </c>
      <c r="K370" s="287" t="s">
        <v>34</v>
      </c>
      <c r="L370" s="287" t="s">
        <v>35</v>
      </c>
      <c r="M370" s="285" t="s">
        <v>4616</v>
      </c>
      <c r="N370" s="285" t="s">
        <v>36</v>
      </c>
      <c r="O370" s="287" t="s">
        <v>9</v>
      </c>
      <c r="P370" t="s">
        <v>37</v>
      </c>
      <c r="Q370" s="286"/>
    </row>
    <row r="371" spans="1:17" ht="30.6" x14ac:dyDescent="0.3">
      <c r="A371" s="284" t="s">
        <v>30</v>
      </c>
      <c r="B371" s="289"/>
      <c r="C371" s="288"/>
      <c r="D371" s="288" t="s">
        <v>6412</v>
      </c>
      <c r="E371" t="s">
        <v>6413</v>
      </c>
      <c r="F371" t="s">
        <v>6414</v>
      </c>
      <c r="G371" t="s">
        <v>6278</v>
      </c>
      <c r="H371" s="290" t="s">
        <v>33</v>
      </c>
      <c r="I371" s="290" t="s">
        <v>8</v>
      </c>
      <c r="J371" s="290" t="s">
        <v>6</v>
      </c>
      <c r="K371" s="290" t="s">
        <v>53</v>
      </c>
      <c r="L371" s="290" t="s">
        <v>35</v>
      </c>
      <c r="M371" s="288" t="s">
        <v>4616</v>
      </c>
      <c r="N371" s="288" t="s">
        <v>36</v>
      </c>
      <c r="O371" s="290" t="s">
        <v>6415</v>
      </c>
      <c r="P371" t="s">
        <v>37</v>
      </c>
      <c r="Q371" s="289"/>
    </row>
    <row r="372" spans="1:17" ht="30.6" x14ac:dyDescent="0.3">
      <c r="A372" s="284" t="s">
        <v>30</v>
      </c>
      <c r="B372" s="288" t="s">
        <v>5140</v>
      </c>
      <c r="C372" s="288" t="s">
        <v>3211</v>
      </c>
      <c r="D372" s="288" t="s">
        <v>3212</v>
      </c>
      <c r="E372" t="s">
        <v>3213</v>
      </c>
      <c r="F372" t="s">
        <v>5313</v>
      </c>
      <c r="G372" t="s">
        <v>5314</v>
      </c>
      <c r="H372" s="290" t="s">
        <v>33</v>
      </c>
      <c r="I372" s="290" t="s">
        <v>8</v>
      </c>
      <c r="J372" s="290" t="s">
        <v>6</v>
      </c>
      <c r="K372" s="290" t="s">
        <v>34</v>
      </c>
      <c r="L372" s="290" t="s">
        <v>35</v>
      </c>
      <c r="M372" s="288" t="s">
        <v>4616</v>
      </c>
      <c r="N372" s="288" t="s">
        <v>36</v>
      </c>
      <c r="O372" s="290" t="s">
        <v>9</v>
      </c>
      <c r="P372" t="s">
        <v>37</v>
      </c>
      <c r="Q372" s="289"/>
    </row>
    <row r="373" spans="1:17" ht="30.6" x14ac:dyDescent="0.3">
      <c r="A373" s="284" t="s">
        <v>30</v>
      </c>
      <c r="B373" s="285" t="s">
        <v>5140</v>
      </c>
      <c r="C373" s="285" t="s">
        <v>3214</v>
      </c>
      <c r="D373" s="285" t="s">
        <v>3215</v>
      </c>
      <c r="E373" t="s">
        <v>3216</v>
      </c>
      <c r="F373" t="s">
        <v>5315</v>
      </c>
      <c r="G373" t="s">
        <v>5316</v>
      </c>
      <c r="H373" s="287" t="s">
        <v>33</v>
      </c>
      <c r="I373" s="287" t="s">
        <v>8</v>
      </c>
      <c r="J373" s="287" t="s">
        <v>6</v>
      </c>
      <c r="K373" s="287" t="s">
        <v>34</v>
      </c>
      <c r="L373" s="287" t="s">
        <v>35</v>
      </c>
      <c r="M373" s="285" t="s">
        <v>4616</v>
      </c>
      <c r="N373" s="285" t="s">
        <v>36</v>
      </c>
      <c r="O373" s="287" t="s">
        <v>9</v>
      </c>
      <c r="P373" t="s">
        <v>37</v>
      </c>
      <c r="Q373" s="286"/>
    </row>
    <row r="374" spans="1:17" ht="30.6" x14ac:dyDescent="0.3">
      <c r="A374" s="284" t="s">
        <v>30</v>
      </c>
      <c r="B374" s="288" t="s">
        <v>5140</v>
      </c>
      <c r="C374" s="288" t="s">
        <v>3217</v>
      </c>
      <c r="D374" s="288" t="s">
        <v>3218</v>
      </c>
      <c r="E374" t="s">
        <v>3219</v>
      </c>
      <c r="F374" t="s">
        <v>5317</v>
      </c>
      <c r="G374" t="s">
        <v>5318</v>
      </c>
      <c r="H374" s="290" t="s">
        <v>33</v>
      </c>
      <c r="I374" s="290" t="s">
        <v>8</v>
      </c>
      <c r="J374" s="290" t="s">
        <v>6</v>
      </c>
      <c r="K374" s="290" t="s">
        <v>34</v>
      </c>
      <c r="L374" s="290" t="s">
        <v>35</v>
      </c>
      <c r="M374" s="288" t="s">
        <v>4616</v>
      </c>
      <c r="N374" s="288" t="s">
        <v>36</v>
      </c>
      <c r="O374" s="290" t="s">
        <v>9</v>
      </c>
      <c r="P374" t="s">
        <v>37</v>
      </c>
      <c r="Q374" s="289"/>
    </row>
    <row r="375" spans="1:17" ht="30.6" x14ac:dyDescent="0.3">
      <c r="A375" s="284" t="s">
        <v>30</v>
      </c>
      <c r="B375" s="285" t="s">
        <v>5140</v>
      </c>
      <c r="C375" s="285" t="s">
        <v>3220</v>
      </c>
      <c r="D375" s="285" t="s">
        <v>3221</v>
      </c>
      <c r="E375" t="s">
        <v>3222</v>
      </c>
      <c r="F375" t="s">
        <v>5319</v>
      </c>
      <c r="G375" t="s">
        <v>5320</v>
      </c>
      <c r="H375" s="287" t="s">
        <v>33</v>
      </c>
      <c r="I375" s="287" t="s">
        <v>8</v>
      </c>
      <c r="J375" s="287" t="s">
        <v>6</v>
      </c>
      <c r="K375" s="287" t="s">
        <v>34</v>
      </c>
      <c r="L375" s="287" t="s">
        <v>35</v>
      </c>
      <c r="M375" s="285" t="s">
        <v>4616</v>
      </c>
      <c r="N375" s="285" t="s">
        <v>36</v>
      </c>
      <c r="O375" s="287" t="s">
        <v>9</v>
      </c>
      <c r="P375" t="s">
        <v>37</v>
      </c>
      <c r="Q375" s="286"/>
    </row>
    <row r="376" spans="1:17" ht="30.6" x14ac:dyDescent="0.3">
      <c r="A376" s="284" t="s">
        <v>30</v>
      </c>
      <c r="B376" s="288" t="s">
        <v>5140</v>
      </c>
      <c r="C376" s="288" t="s">
        <v>3223</v>
      </c>
      <c r="D376" s="288" t="s">
        <v>3224</v>
      </c>
      <c r="E376" t="s">
        <v>3225</v>
      </c>
      <c r="F376" t="s">
        <v>3226</v>
      </c>
      <c r="G376" t="s">
        <v>3227</v>
      </c>
      <c r="H376" s="290" t="s">
        <v>33</v>
      </c>
      <c r="I376" s="290" t="s">
        <v>8</v>
      </c>
      <c r="J376" s="290" t="s">
        <v>6</v>
      </c>
      <c r="K376" s="290" t="s">
        <v>34</v>
      </c>
      <c r="L376" s="290" t="s">
        <v>35</v>
      </c>
      <c r="M376" s="288" t="s">
        <v>4616</v>
      </c>
      <c r="N376" s="288" t="s">
        <v>36</v>
      </c>
      <c r="O376" s="290" t="s">
        <v>9</v>
      </c>
      <c r="P376" t="s">
        <v>37</v>
      </c>
      <c r="Q376" s="289"/>
    </row>
    <row r="377" spans="1:17" ht="30.6" x14ac:dyDescent="0.3">
      <c r="A377" s="284" t="s">
        <v>30</v>
      </c>
      <c r="B377" s="285" t="s">
        <v>6349</v>
      </c>
      <c r="C377" s="285"/>
      <c r="D377" s="285" t="s">
        <v>3228</v>
      </c>
      <c r="E377" t="s">
        <v>3229</v>
      </c>
      <c r="F377" t="s">
        <v>4539</v>
      </c>
      <c r="G377" t="s">
        <v>4540</v>
      </c>
      <c r="H377" s="287" t="s">
        <v>33</v>
      </c>
      <c r="I377" s="287" t="s">
        <v>4</v>
      </c>
      <c r="J377" s="287" t="s">
        <v>5</v>
      </c>
      <c r="K377" s="287" t="s">
        <v>969</v>
      </c>
      <c r="L377" s="287" t="s">
        <v>35</v>
      </c>
      <c r="M377" s="285" t="s">
        <v>4616</v>
      </c>
      <c r="N377" s="285" t="s">
        <v>36</v>
      </c>
      <c r="O377" s="287" t="s">
        <v>9</v>
      </c>
      <c r="P377" t="s">
        <v>37</v>
      </c>
      <c r="Q377" s="286"/>
    </row>
    <row r="378" spans="1:17" ht="30.6" x14ac:dyDescent="0.3">
      <c r="A378" s="284" t="s">
        <v>30</v>
      </c>
      <c r="B378" s="288" t="s">
        <v>5187</v>
      </c>
      <c r="C378" s="288"/>
      <c r="D378" s="288" t="s">
        <v>3634</v>
      </c>
      <c r="E378" t="s">
        <v>3635</v>
      </c>
      <c r="F378" t="s">
        <v>4541</v>
      </c>
      <c r="G378" t="s">
        <v>4542</v>
      </c>
      <c r="H378" s="290" t="s">
        <v>33</v>
      </c>
      <c r="I378" s="290" t="s">
        <v>4</v>
      </c>
      <c r="J378" s="290" t="s">
        <v>6</v>
      </c>
      <c r="K378" s="290" t="s">
        <v>34</v>
      </c>
      <c r="L378" s="290" t="s">
        <v>35</v>
      </c>
      <c r="M378" s="288" t="s">
        <v>4616</v>
      </c>
      <c r="N378" s="288" t="s">
        <v>36</v>
      </c>
      <c r="O378" s="290" t="s">
        <v>578</v>
      </c>
      <c r="P378" t="s">
        <v>37</v>
      </c>
      <c r="Q378" s="289"/>
    </row>
    <row r="379" spans="1:17" ht="30.6" x14ac:dyDescent="0.3">
      <c r="A379" s="284" t="s">
        <v>30</v>
      </c>
      <c r="B379" s="285" t="s">
        <v>6349</v>
      </c>
      <c r="C379" s="285"/>
      <c r="D379" s="285" t="s">
        <v>4547</v>
      </c>
      <c r="E379" t="s">
        <v>4548</v>
      </c>
      <c r="F379" t="s">
        <v>4549</v>
      </c>
      <c r="G379" t="s">
        <v>2958</v>
      </c>
      <c r="H379" s="287" t="s">
        <v>33</v>
      </c>
      <c r="I379" s="287" t="s">
        <v>4</v>
      </c>
      <c r="J379" s="287" t="s">
        <v>5</v>
      </c>
      <c r="K379" s="287" t="s">
        <v>34</v>
      </c>
      <c r="L379" s="287" t="s">
        <v>35</v>
      </c>
      <c r="M379" s="285" t="s">
        <v>4616</v>
      </c>
      <c r="N379" s="285" t="s">
        <v>36</v>
      </c>
      <c r="O379" s="287" t="s">
        <v>15</v>
      </c>
      <c r="P379" t="s">
        <v>37</v>
      </c>
      <c r="Q379" s="286"/>
    </row>
    <row r="380" spans="1:17" ht="30.6" x14ac:dyDescent="0.3">
      <c r="A380" s="284" t="s">
        <v>30</v>
      </c>
      <c r="B380" s="289"/>
      <c r="C380" s="288"/>
      <c r="D380" s="288" t="s">
        <v>6260</v>
      </c>
      <c r="E380" t="s">
        <v>6261</v>
      </c>
      <c r="F380" t="s">
        <v>6262</v>
      </c>
      <c r="G380" t="s">
        <v>6263</v>
      </c>
      <c r="H380" s="290" t="s">
        <v>33</v>
      </c>
      <c r="I380" s="290" t="s">
        <v>4</v>
      </c>
      <c r="J380" s="290" t="s">
        <v>6</v>
      </c>
      <c r="K380" s="290" t="s">
        <v>53</v>
      </c>
      <c r="L380" s="290" t="s">
        <v>35</v>
      </c>
      <c r="M380" s="288" t="s">
        <v>4616</v>
      </c>
      <c r="N380" s="288" t="s">
        <v>2017</v>
      </c>
      <c r="O380" s="290" t="s">
        <v>5949</v>
      </c>
      <c r="P380" t="s">
        <v>37</v>
      </c>
      <c r="Q380" s="289"/>
    </row>
    <row r="381" spans="1:17" ht="30.6" x14ac:dyDescent="0.3">
      <c r="A381" s="284" t="s">
        <v>30</v>
      </c>
      <c r="B381" s="288" t="s">
        <v>5696</v>
      </c>
      <c r="C381" s="288" t="s">
        <v>716</v>
      </c>
      <c r="D381" s="288" t="s">
        <v>717</v>
      </c>
      <c r="E381" t="s">
        <v>718</v>
      </c>
      <c r="F381" t="s">
        <v>5697</v>
      </c>
      <c r="G381" t="s">
        <v>5698</v>
      </c>
      <c r="H381" s="290" t="s">
        <v>33</v>
      </c>
      <c r="I381" s="290" t="s">
        <v>8</v>
      </c>
      <c r="J381" s="290" t="s">
        <v>5</v>
      </c>
      <c r="K381" s="290" t="s">
        <v>34</v>
      </c>
      <c r="L381" s="290" t="s">
        <v>719</v>
      </c>
      <c r="M381" s="288" t="s">
        <v>603</v>
      </c>
      <c r="N381" s="288" t="s">
        <v>36</v>
      </c>
      <c r="O381" s="290" t="s">
        <v>604</v>
      </c>
      <c r="P381" t="s">
        <v>37</v>
      </c>
      <c r="Q381" s="289"/>
    </row>
    <row r="382" spans="1:17" ht="30.6" x14ac:dyDescent="0.3">
      <c r="A382" s="284" t="s">
        <v>30</v>
      </c>
      <c r="B382" s="285" t="s">
        <v>6312</v>
      </c>
      <c r="C382" s="285" t="s">
        <v>720</v>
      </c>
      <c r="D382" s="285" t="s">
        <v>721</v>
      </c>
      <c r="E382" t="s">
        <v>722</v>
      </c>
      <c r="F382" t="s">
        <v>723</v>
      </c>
      <c r="G382" t="s">
        <v>724</v>
      </c>
      <c r="H382" s="287" t="s">
        <v>33</v>
      </c>
      <c r="I382" s="287" t="s">
        <v>8</v>
      </c>
      <c r="J382" s="287" t="s">
        <v>5</v>
      </c>
      <c r="K382" s="287" t="s">
        <v>34</v>
      </c>
      <c r="L382" s="287" t="s">
        <v>719</v>
      </c>
      <c r="M382" s="285" t="s">
        <v>603</v>
      </c>
      <c r="N382" s="285" t="s">
        <v>36</v>
      </c>
      <c r="O382" s="287" t="s">
        <v>604</v>
      </c>
      <c r="P382" t="s">
        <v>37</v>
      </c>
      <c r="Q382" s="286"/>
    </row>
    <row r="383" spans="1:17" ht="30.6" x14ac:dyDescent="0.3">
      <c r="A383" s="284" t="s">
        <v>30</v>
      </c>
      <c r="B383" s="288" t="s">
        <v>6309</v>
      </c>
      <c r="C383" s="288" t="s">
        <v>725</v>
      </c>
      <c r="D383" s="288" t="s">
        <v>726</v>
      </c>
      <c r="E383" t="s">
        <v>727</v>
      </c>
      <c r="F383" t="s">
        <v>6313</v>
      </c>
      <c r="G383" t="s">
        <v>6314</v>
      </c>
      <c r="H383" s="290" t="s">
        <v>33</v>
      </c>
      <c r="I383" s="290" t="s">
        <v>8</v>
      </c>
      <c r="J383" s="290" t="s">
        <v>5</v>
      </c>
      <c r="K383" s="290" t="s">
        <v>34</v>
      </c>
      <c r="L383" s="290" t="s">
        <v>719</v>
      </c>
      <c r="M383" s="288" t="s">
        <v>603</v>
      </c>
      <c r="N383" s="288" t="s">
        <v>36</v>
      </c>
      <c r="O383" s="290" t="s">
        <v>604</v>
      </c>
      <c r="P383" t="s">
        <v>37</v>
      </c>
      <c r="Q383" s="289"/>
    </row>
    <row r="384" spans="1:17" ht="30.6" x14ac:dyDescent="0.3">
      <c r="A384" s="284" t="s">
        <v>30</v>
      </c>
      <c r="B384" s="285" t="s">
        <v>5696</v>
      </c>
      <c r="C384" s="285" t="s">
        <v>728</v>
      </c>
      <c r="D384" s="285" t="s">
        <v>729</v>
      </c>
      <c r="E384" t="s">
        <v>730</v>
      </c>
      <c r="F384" t="s">
        <v>731</v>
      </c>
      <c r="G384" t="s">
        <v>732</v>
      </c>
      <c r="H384" s="287" t="s">
        <v>33</v>
      </c>
      <c r="I384" s="287" t="s">
        <v>8</v>
      </c>
      <c r="J384" s="287" t="s">
        <v>5</v>
      </c>
      <c r="K384" s="287" t="s">
        <v>34</v>
      </c>
      <c r="L384" s="287" t="s">
        <v>719</v>
      </c>
      <c r="M384" s="285" t="s">
        <v>603</v>
      </c>
      <c r="N384" s="285" t="s">
        <v>36</v>
      </c>
      <c r="O384" s="287" t="s">
        <v>604</v>
      </c>
      <c r="P384" t="s">
        <v>37</v>
      </c>
      <c r="Q384" s="286"/>
    </row>
    <row r="385" spans="1:17" ht="30.6" x14ac:dyDescent="0.3">
      <c r="A385" s="284" t="s">
        <v>30</v>
      </c>
      <c r="B385" s="288" t="s">
        <v>6309</v>
      </c>
      <c r="C385" s="288" t="s">
        <v>733</v>
      </c>
      <c r="D385" s="288" t="s">
        <v>734</v>
      </c>
      <c r="E385" t="s">
        <v>735</v>
      </c>
      <c r="F385" t="s">
        <v>6315</v>
      </c>
      <c r="G385" t="s">
        <v>6316</v>
      </c>
      <c r="H385" s="290" t="s">
        <v>33</v>
      </c>
      <c r="I385" s="290" t="s">
        <v>8</v>
      </c>
      <c r="J385" s="290" t="s">
        <v>5</v>
      </c>
      <c r="K385" s="290" t="s">
        <v>34</v>
      </c>
      <c r="L385" s="290" t="s">
        <v>719</v>
      </c>
      <c r="M385" s="288" t="s">
        <v>603</v>
      </c>
      <c r="N385" s="288" t="s">
        <v>36</v>
      </c>
      <c r="O385" s="290" t="s">
        <v>604</v>
      </c>
      <c r="P385" t="s">
        <v>37</v>
      </c>
      <c r="Q385" s="289"/>
    </row>
    <row r="386" spans="1:17" ht="30.6" x14ac:dyDescent="0.3">
      <c r="A386" s="284" t="s">
        <v>30</v>
      </c>
      <c r="B386" s="285" t="s">
        <v>5696</v>
      </c>
      <c r="C386" s="285" t="s">
        <v>736</v>
      </c>
      <c r="D386" s="285" t="s">
        <v>737</v>
      </c>
      <c r="E386" t="s">
        <v>738</v>
      </c>
      <c r="F386" t="s">
        <v>5699</v>
      </c>
      <c r="G386" t="s">
        <v>5700</v>
      </c>
      <c r="H386" s="287" t="s">
        <v>33</v>
      </c>
      <c r="I386" s="287" t="s">
        <v>8</v>
      </c>
      <c r="J386" s="287" t="s">
        <v>5</v>
      </c>
      <c r="K386" s="287" t="s">
        <v>34</v>
      </c>
      <c r="L386" s="287" t="s">
        <v>719</v>
      </c>
      <c r="M386" s="285" t="s">
        <v>603</v>
      </c>
      <c r="N386" s="285" t="s">
        <v>36</v>
      </c>
      <c r="O386" s="287" t="s">
        <v>604</v>
      </c>
      <c r="P386" t="s">
        <v>37</v>
      </c>
      <c r="Q386" s="286"/>
    </row>
    <row r="387" spans="1:17" ht="30.6" x14ac:dyDescent="0.3">
      <c r="A387" s="284" t="s">
        <v>30</v>
      </c>
      <c r="B387" s="288" t="s">
        <v>6309</v>
      </c>
      <c r="C387" s="288" t="s">
        <v>739</v>
      </c>
      <c r="D387" s="288" t="s">
        <v>740</v>
      </c>
      <c r="E387" t="s">
        <v>741</v>
      </c>
      <c r="F387" t="s">
        <v>6317</v>
      </c>
      <c r="G387" t="s">
        <v>6318</v>
      </c>
      <c r="H387" s="290" t="s">
        <v>33</v>
      </c>
      <c r="I387" s="290" t="s">
        <v>8</v>
      </c>
      <c r="J387" s="290" t="s">
        <v>5</v>
      </c>
      <c r="K387" s="290" t="s">
        <v>34</v>
      </c>
      <c r="L387" s="290" t="s">
        <v>719</v>
      </c>
      <c r="M387" s="288" t="s">
        <v>603</v>
      </c>
      <c r="N387" s="288" t="s">
        <v>36</v>
      </c>
      <c r="O387" s="290" t="s">
        <v>604</v>
      </c>
      <c r="P387" t="s">
        <v>37</v>
      </c>
      <c r="Q387" s="289"/>
    </row>
    <row r="388" spans="1:17" ht="30.6" x14ac:dyDescent="0.3">
      <c r="A388" s="284" t="s">
        <v>30</v>
      </c>
      <c r="B388" s="285" t="s">
        <v>5701</v>
      </c>
      <c r="C388" s="285" t="s">
        <v>742</v>
      </c>
      <c r="D388" s="285" t="s">
        <v>743</v>
      </c>
      <c r="E388" t="s">
        <v>744</v>
      </c>
      <c r="F388" t="s">
        <v>745</v>
      </c>
      <c r="G388" t="s">
        <v>746</v>
      </c>
      <c r="H388" s="287" t="s">
        <v>33</v>
      </c>
      <c r="I388" s="287" t="s">
        <v>8</v>
      </c>
      <c r="J388" s="287" t="s">
        <v>5</v>
      </c>
      <c r="K388" s="287" t="s">
        <v>34</v>
      </c>
      <c r="L388" s="287" t="s">
        <v>719</v>
      </c>
      <c r="M388" s="285" t="s">
        <v>603</v>
      </c>
      <c r="N388" s="285" t="s">
        <v>36</v>
      </c>
      <c r="O388" s="287" t="s">
        <v>604</v>
      </c>
      <c r="P388" t="s">
        <v>37</v>
      </c>
      <c r="Q388" s="286"/>
    </row>
    <row r="389" spans="1:17" ht="30.6" x14ac:dyDescent="0.3">
      <c r="A389" s="284" t="s">
        <v>30</v>
      </c>
      <c r="B389" s="288" t="s">
        <v>6312</v>
      </c>
      <c r="C389" s="288" t="s">
        <v>747</v>
      </c>
      <c r="D389" s="288" t="s">
        <v>748</v>
      </c>
      <c r="E389" t="s">
        <v>749</v>
      </c>
      <c r="F389" t="s">
        <v>750</v>
      </c>
      <c r="G389" t="s">
        <v>751</v>
      </c>
      <c r="H389" s="290" t="s">
        <v>33</v>
      </c>
      <c r="I389" s="290" t="s">
        <v>8</v>
      </c>
      <c r="J389" s="290" t="s">
        <v>5</v>
      </c>
      <c r="K389" s="290" t="s">
        <v>34</v>
      </c>
      <c r="L389" s="290" t="s">
        <v>719</v>
      </c>
      <c r="M389" s="288" t="s">
        <v>603</v>
      </c>
      <c r="N389" s="288" t="s">
        <v>36</v>
      </c>
      <c r="O389" s="290" t="s">
        <v>604</v>
      </c>
      <c r="P389" t="s">
        <v>37</v>
      </c>
      <c r="Q389" s="289"/>
    </row>
    <row r="390" spans="1:17" ht="30.6" x14ac:dyDescent="0.3">
      <c r="A390" s="284" t="s">
        <v>30</v>
      </c>
      <c r="B390" s="285" t="s">
        <v>5701</v>
      </c>
      <c r="C390" s="285" t="s">
        <v>752</v>
      </c>
      <c r="D390" s="285" t="s">
        <v>753</v>
      </c>
      <c r="E390" t="s">
        <v>754</v>
      </c>
      <c r="F390" t="s">
        <v>5702</v>
      </c>
      <c r="G390" t="s">
        <v>5703</v>
      </c>
      <c r="H390" s="287" t="s">
        <v>33</v>
      </c>
      <c r="I390" s="287" t="s">
        <v>8</v>
      </c>
      <c r="J390" s="287" t="s">
        <v>5</v>
      </c>
      <c r="K390" s="287" t="s">
        <v>34</v>
      </c>
      <c r="L390" s="287" t="s">
        <v>719</v>
      </c>
      <c r="M390" s="285" t="s">
        <v>603</v>
      </c>
      <c r="N390" s="285" t="s">
        <v>36</v>
      </c>
      <c r="O390" s="287" t="s">
        <v>604</v>
      </c>
      <c r="P390" t="s">
        <v>37</v>
      </c>
      <c r="Q390" s="286"/>
    </row>
    <row r="391" spans="1:17" ht="30.6" x14ac:dyDescent="0.3">
      <c r="A391" s="284" t="s">
        <v>30</v>
      </c>
      <c r="B391" s="288" t="s">
        <v>5696</v>
      </c>
      <c r="C391" s="288" t="s">
        <v>755</v>
      </c>
      <c r="D391" s="288" t="s">
        <v>756</v>
      </c>
      <c r="E391" t="s">
        <v>757</v>
      </c>
      <c r="F391" t="s">
        <v>5704</v>
      </c>
      <c r="G391" t="s">
        <v>5705</v>
      </c>
      <c r="H391" s="290" t="s">
        <v>33</v>
      </c>
      <c r="I391" s="290" t="s">
        <v>8</v>
      </c>
      <c r="J391" s="290" t="s">
        <v>5</v>
      </c>
      <c r="K391" s="290" t="s">
        <v>34</v>
      </c>
      <c r="L391" s="290" t="s">
        <v>719</v>
      </c>
      <c r="M391" s="288" t="s">
        <v>603</v>
      </c>
      <c r="N391" s="288" t="s">
        <v>36</v>
      </c>
      <c r="O391" s="290" t="s">
        <v>604</v>
      </c>
      <c r="P391" t="s">
        <v>37</v>
      </c>
      <c r="Q391" s="289"/>
    </row>
    <row r="392" spans="1:17" ht="30.6" x14ac:dyDescent="0.3">
      <c r="A392" s="284" t="s">
        <v>30</v>
      </c>
      <c r="B392" s="285" t="s">
        <v>6312</v>
      </c>
      <c r="C392" s="285" t="s">
        <v>758</v>
      </c>
      <c r="D392" s="285" t="s">
        <v>759</v>
      </c>
      <c r="E392" t="s">
        <v>760</v>
      </c>
      <c r="F392" t="s">
        <v>761</v>
      </c>
      <c r="G392" t="s">
        <v>762</v>
      </c>
      <c r="H392" s="287" t="s">
        <v>33</v>
      </c>
      <c r="I392" s="287" t="s">
        <v>8</v>
      </c>
      <c r="J392" s="287" t="s">
        <v>5</v>
      </c>
      <c r="K392" s="287" t="s">
        <v>34</v>
      </c>
      <c r="L392" s="287" t="s">
        <v>719</v>
      </c>
      <c r="M392" s="285" t="s">
        <v>603</v>
      </c>
      <c r="N392" s="285" t="s">
        <v>36</v>
      </c>
      <c r="O392" s="287" t="s">
        <v>604</v>
      </c>
      <c r="P392" t="s">
        <v>37</v>
      </c>
      <c r="Q392" s="286"/>
    </row>
    <row r="393" spans="1:17" ht="30.6" x14ac:dyDescent="0.3">
      <c r="A393" s="284" t="s">
        <v>30</v>
      </c>
      <c r="B393" s="288" t="s">
        <v>6312</v>
      </c>
      <c r="C393" s="288" t="s">
        <v>763</v>
      </c>
      <c r="D393" s="288" t="s">
        <v>764</v>
      </c>
      <c r="E393" t="s">
        <v>765</v>
      </c>
      <c r="F393" t="s">
        <v>766</v>
      </c>
      <c r="G393" t="s">
        <v>767</v>
      </c>
      <c r="H393" s="290" t="s">
        <v>33</v>
      </c>
      <c r="I393" s="290" t="s">
        <v>8</v>
      </c>
      <c r="J393" s="290" t="s">
        <v>5</v>
      </c>
      <c r="K393" s="290" t="s">
        <v>34</v>
      </c>
      <c r="L393" s="290" t="s">
        <v>719</v>
      </c>
      <c r="M393" s="288" t="s">
        <v>603</v>
      </c>
      <c r="N393" s="288" t="s">
        <v>36</v>
      </c>
      <c r="O393" s="290" t="s">
        <v>604</v>
      </c>
      <c r="P393" t="s">
        <v>37</v>
      </c>
      <c r="Q393" s="289"/>
    </row>
    <row r="394" spans="1:17" ht="30.6" x14ac:dyDescent="0.3">
      <c r="A394" s="284" t="s">
        <v>30</v>
      </c>
      <c r="B394" s="285" t="s">
        <v>6312</v>
      </c>
      <c r="C394" s="285" t="s">
        <v>768</v>
      </c>
      <c r="D394" s="285" t="s">
        <v>769</v>
      </c>
      <c r="E394" t="s">
        <v>770</v>
      </c>
      <c r="F394" t="s">
        <v>948</v>
      </c>
      <c r="G394" t="s">
        <v>767</v>
      </c>
      <c r="H394" s="287" t="s">
        <v>33</v>
      </c>
      <c r="I394" s="287" t="s">
        <v>8</v>
      </c>
      <c r="J394" s="287" t="s">
        <v>5</v>
      </c>
      <c r="K394" s="287" t="s">
        <v>34</v>
      </c>
      <c r="L394" s="287" t="s">
        <v>719</v>
      </c>
      <c r="M394" s="285" t="s">
        <v>603</v>
      </c>
      <c r="N394" s="285" t="s">
        <v>36</v>
      </c>
      <c r="O394" s="287" t="s">
        <v>604</v>
      </c>
      <c r="P394" t="s">
        <v>37</v>
      </c>
      <c r="Q394" s="286"/>
    </row>
    <row r="395" spans="1:17" ht="30.6" x14ac:dyDescent="0.3">
      <c r="A395" s="284" t="s">
        <v>30</v>
      </c>
      <c r="B395" s="288" t="s">
        <v>6312</v>
      </c>
      <c r="C395" s="288" t="s">
        <v>771</v>
      </c>
      <c r="D395" s="288" t="s">
        <v>772</v>
      </c>
      <c r="E395" t="s">
        <v>773</v>
      </c>
      <c r="F395" t="s">
        <v>774</v>
      </c>
      <c r="G395" t="s">
        <v>775</v>
      </c>
      <c r="H395" s="290" t="s">
        <v>33</v>
      </c>
      <c r="I395" s="290" t="s">
        <v>8</v>
      </c>
      <c r="J395" s="290" t="s">
        <v>5</v>
      </c>
      <c r="K395" s="290" t="s">
        <v>34</v>
      </c>
      <c r="L395" s="290" t="s">
        <v>719</v>
      </c>
      <c r="M395" s="288" t="s">
        <v>603</v>
      </c>
      <c r="N395" s="288" t="s">
        <v>36</v>
      </c>
      <c r="O395" s="290" t="s">
        <v>604</v>
      </c>
      <c r="P395" t="s">
        <v>37</v>
      </c>
      <c r="Q395" s="289"/>
    </row>
    <row r="396" spans="1:17" ht="30.6" x14ac:dyDescent="0.3">
      <c r="A396" s="284" t="s">
        <v>30</v>
      </c>
      <c r="B396" s="285" t="s">
        <v>6312</v>
      </c>
      <c r="C396" s="285" t="s">
        <v>776</v>
      </c>
      <c r="D396" s="285" t="s">
        <v>777</v>
      </c>
      <c r="E396" t="s">
        <v>778</v>
      </c>
      <c r="F396" t="s">
        <v>779</v>
      </c>
      <c r="G396" t="s">
        <v>780</v>
      </c>
      <c r="H396" s="287" t="s">
        <v>33</v>
      </c>
      <c r="I396" s="287" t="s">
        <v>8</v>
      </c>
      <c r="J396" s="287" t="s">
        <v>5</v>
      </c>
      <c r="K396" s="287" t="s">
        <v>34</v>
      </c>
      <c r="L396" s="287" t="s">
        <v>719</v>
      </c>
      <c r="M396" s="285" t="s">
        <v>603</v>
      </c>
      <c r="N396" s="285" t="s">
        <v>36</v>
      </c>
      <c r="O396" s="287" t="s">
        <v>604</v>
      </c>
      <c r="P396" t="s">
        <v>37</v>
      </c>
      <c r="Q396" s="286"/>
    </row>
    <row r="397" spans="1:17" ht="30.6" x14ac:dyDescent="0.3">
      <c r="A397" s="284" t="s">
        <v>30</v>
      </c>
      <c r="B397" s="288" t="s">
        <v>6312</v>
      </c>
      <c r="C397" s="288" t="s">
        <v>781</v>
      </c>
      <c r="D397" s="288" t="s">
        <v>782</v>
      </c>
      <c r="E397" t="s">
        <v>783</v>
      </c>
      <c r="F397" t="s">
        <v>784</v>
      </c>
      <c r="G397" t="s">
        <v>785</v>
      </c>
      <c r="H397" s="290" t="s">
        <v>33</v>
      </c>
      <c r="I397" s="290" t="s">
        <v>8</v>
      </c>
      <c r="J397" s="290" t="s">
        <v>5</v>
      </c>
      <c r="K397" s="290" t="s">
        <v>34</v>
      </c>
      <c r="L397" s="290" t="s">
        <v>719</v>
      </c>
      <c r="M397" s="288" t="s">
        <v>603</v>
      </c>
      <c r="N397" s="288" t="s">
        <v>36</v>
      </c>
      <c r="O397" s="290" t="s">
        <v>604</v>
      </c>
      <c r="P397" t="s">
        <v>37</v>
      </c>
      <c r="Q397" s="289"/>
    </row>
    <row r="398" spans="1:17" ht="30.6" x14ac:dyDescent="0.3">
      <c r="A398" s="284" t="s">
        <v>30</v>
      </c>
      <c r="B398" s="285" t="s">
        <v>6312</v>
      </c>
      <c r="C398" s="285" t="s">
        <v>786</v>
      </c>
      <c r="D398" s="285" t="s">
        <v>787</v>
      </c>
      <c r="E398" t="s">
        <v>788</v>
      </c>
      <c r="F398" t="s">
        <v>789</v>
      </c>
      <c r="G398" t="s">
        <v>790</v>
      </c>
      <c r="H398" s="287" t="s">
        <v>33</v>
      </c>
      <c r="I398" s="287" t="s">
        <v>8</v>
      </c>
      <c r="J398" s="287" t="s">
        <v>5</v>
      </c>
      <c r="K398" s="287" t="s">
        <v>34</v>
      </c>
      <c r="L398" s="287" t="s">
        <v>719</v>
      </c>
      <c r="M398" s="285" t="s">
        <v>603</v>
      </c>
      <c r="N398" s="285" t="s">
        <v>36</v>
      </c>
      <c r="O398" s="287" t="s">
        <v>604</v>
      </c>
      <c r="P398" t="s">
        <v>37</v>
      </c>
      <c r="Q398" s="286"/>
    </row>
    <row r="399" spans="1:17" ht="30.6" x14ac:dyDescent="0.3">
      <c r="A399" s="284" t="s">
        <v>30</v>
      </c>
      <c r="B399" s="288" t="s">
        <v>6312</v>
      </c>
      <c r="C399" s="288" t="s">
        <v>791</v>
      </c>
      <c r="D399" s="288" t="s">
        <v>792</v>
      </c>
      <c r="E399" t="s">
        <v>793</v>
      </c>
      <c r="F399" t="s">
        <v>794</v>
      </c>
      <c r="G399" t="s">
        <v>795</v>
      </c>
      <c r="H399" s="290" t="s">
        <v>33</v>
      </c>
      <c r="I399" s="290" t="s">
        <v>8</v>
      </c>
      <c r="J399" s="290" t="s">
        <v>5</v>
      </c>
      <c r="K399" s="290" t="s">
        <v>34</v>
      </c>
      <c r="L399" s="290" t="s">
        <v>719</v>
      </c>
      <c r="M399" s="288" t="s">
        <v>603</v>
      </c>
      <c r="N399" s="288" t="s">
        <v>36</v>
      </c>
      <c r="O399" s="290" t="s">
        <v>604</v>
      </c>
      <c r="P399" t="s">
        <v>37</v>
      </c>
      <c r="Q399" s="289"/>
    </row>
    <row r="400" spans="1:17" ht="30.6" x14ac:dyDescent="0.3">
      <c r="A400" s="284" t="s">
        <v>30</v>
      </c>
      <c r="B400" s="285" t="s">
        <v>6312</v>
      </c>
      <c r="C400" s="285" t="s">
        <v>796</v>
      </c>
      <c r="D400" s="285" t="s">
        <v>797</v>
      </c>
      <c r="E400" t="s">
        <v>798</v>
      </c>
      <c r="F400" t="s">
        <v>799</v>
      </c>
      <c r="G400" t="s">
        <v>800</v>
      </c>
      <c r="H400" s="287" t="s">
        <v>33</v>
      </c>
      <c r="I400" s="287" t="s">
        <v>8</v>
      </c>
      <c r="J400" s="287" t="s">
        <v>5</v>
      </c>
      <c r="K400" s="287" t="s">
        <v>34</v>
      </c>
      <c r="L400" s="287" t="s">
        <v>719</v>
      </c>
      <c r="M400" s="285" t="s">
        <v>603</v>
      </c>
      <c r="N400" s="285" t="s">
        <v>36</v>
      </c>
      <c r="O400" s="287" t="s">
        <v>604</v>
      </c>
      <c r="P400" t="s">
        <v>37</v>
      </c>
      <c r="Q400" s="286"/>
    </row>
    <row r="401" spans="1:17" ht="30.6" x14ac:dyDescent="0.3">
      <c r="A401" s="284" t="s">
        <v>30</v>
      </c>
      <c r="B401" s="288" t="s">
        <v>6312</v>
      </c>
      <c r="C401" s="288" t="s">
        <v>801</v>
      </c>
      <c r="D401" s="288" t="s">
        <v>802</v>
      </c>
      <c r="E401" t="s">
        <v>803</v>
      </c>
      <c r="F401" t="s">
        <v>804</v>
      </c>
      <c r="G401" t="s">
        <v>805</v>
      </c>
      <c r="H401" s="290" t="s">
        <v>33</v>
      </c>
      <c r="I401" s="290" t="s">
        <v>8</v>
      </c>
      <c r="J401" s="290" t="s">
        <v>5</v>
      </c>
      <c r="K401" s="290" t="s">
        <v>34</v>
      </c>
      <c r="L401" s="290" t="s">
        <v>719</v>
      </c>
      <c r="M401" s="288" t="s">
        <v>603</v>
      </c>
      <c r="N401" s="288" t="s">
        <v>36</v>
      </c>
      <c r="O401" s="290" t="s">
        <v>604</v>
      </c>
      <c r="P401" t="s">
        <v>37</v>
      </c>
      <c r="Q401" s="289"/>
    </row>
    <row r="402" spans="1:17" ht="30.6" x14ac:dyDescent="0.3">
      <c r="A402" s="284" t="s">
        <v>30</v>
      </c>
      <c r="B402" s="285" t="s">
        <v>6309</v>
      </c>
      <c r="C402" s="285" t="s">
        <v>806</v>
      </c>
      <c r="D402" s="285" t="s">
        <v>807</v>
      </c>
      <c r="E402" t="s">
        <v>808</v>
      </c>
      <c r="F402" t="s">
        <v>6319</v>
      </c>
      <c r="G402" t="s">
        <v>6320</v>
      </c>
      <c r="H402" s="287" t="s">
        <v>33</v>
      </c>
      <c r="I402" s="287" t="s">
        <v>8</v>
      </c>
      <c r="J402" s="287" t="s">
        <v>5</v>
      </c>
      <c r="K402" s="287" t="s">
        <v>34</v>
      </c>
      <c r="L402" s="287" t="s">
        <v>719</v>
      </c>
      <c r="M402" s="285" t="s">
        <v>603</v>
      </c>
      <c r="N402" s="285" t="s">
        <v>36</v>
      </c>
      <c r="O402" s="287" t="s">
        <v>604</v>
      </c>
      <c r="P402" t="s">
        <v>37</v>
      </c>
      <c r="Q402" s="286"/>
    </row>
    <row r="403" spans="1:17" ht="30.6" x14ac:dyDescent="0.3">
      <c r="A403" s="284" t="s">
        <v>30</v>
      </c>
      <c r="B403" s="288" t="s">
        <v>6309</v>
      </c>
      <c r="C403" s="288" t="s">
        <v>809</v>
      </c>
      <c r="D403" s="288" t="s">
        <v>810</v>
      </c>
      <c r="E403" t="s">
        <v>811</v>
      </c>
      <c r="F403" t="s">
        <v>6321</v>
      </c>
      <c r="G403" t="s">
        <v>6322</v>
      </c>
      <c r="H403" s="290" t="s">
        <v>33</v>
      </c>
      <c r="I403" s="290" t="s">
        <v>8</v>
      </c>
      <c r="J403" s="290" t="s">
        <v>5</v>
      </c>
      <c r="K403" s="290" t="s">
        <v>34</v>
      </c>
      <c r="L403" s="290" t="s">
        <v>719</v>
      </c>
      <c r="M403" s="288" t="s">
        <v>603</v>
      </c>
      <c r="N403" s="288" t="s">
        <v>36</v>
      </c>
      <c r="O403" s="290" t="s">
        <v>812</v>
      </c>
      <c r="P403" t="s">
        <v>37</v>
      </c>
      <c r="Q403" s="289"/>
    </row>
    <row r="404" spans="1:17" ht="30.6" x14ac:dyDescent="0.3">
      <c r="A404" s="284" t="s">
        <v>30</v>
      </c>
      <c r="B404" s="285" t="s">
        <v>6312</v>
      </c>
      <c r="C404" s="285" t="s">
        <v>813</v>
      </c>
      <c r="D404" s="285" t="s">
        <v>814</v>
      </c>
      <c r="E404" t="s">
        <v>815</v>
      </c>
      <c r="F404" t="s">
        <v>816</v>
      </c>
      <c r="G404" t="s">
        <v>817</v>
      </c>
      <c r="H404" s="287" t="s">
        <v>33</v>
      </c>
      <c r="I404" s="287" t="s">
        <v>8</v>
      </c>
      <c r="J404" s="287" t="s">
        <v>5</v>
      </c>
      <c r="K404" s="287" t="s">
        <v>34</v>
      </c>
      <c r="L404" s="287" t="s">
        <v>719</v>
      </c>
      <c r="M404" s="285" t="s">
        <v>603</v>
      </c>
      <c r="N404" s="285" t="s">
        <v>36</v>
      </c>
      <c r="O404" s="287" t="s">
        <v>604</v>
      </c>
      <c r="P404" t="s">
        <v>37</v>
      </c>
      <c r="Q404" s="286"/>
    </row>
    <row r="405" spans="1:17" ht="30.6" x14ac:dyDescent="0.3">
      <c r="A405" s="284" t="s">
        <v>30</v>
      </c>
      <c r="B405" s="288" t="s">
        <v>6312</v>
      </c>
      <c r="C405" s="288" t="s">
        <v>818</v>
      </c>
      <c r="D405" s="288" t="s">
        <v>819</v>
      </c>
      <c r="E405" t="s">
        <v>820</v>
      </c>
      <c r="F405" t="s">
        <v>4671</v>
      </c>
      <c r="G405" t="s">
        <v>4672</v>
      </c>
      <c r="H405" s="290" t="s">
        <v>33</v>
      </c>
      <c r="I405" s="290" t="s">
        <v>8</v>
      </c>
      <c r="J405" s="290" t="s">
        <v>5</v>
      </c>
      <c r="K405" s="290" t="s">
        <v>34</v>
      </c>
      <c r="L405" s="290" t="s">
        <v>719</v>
      </c>
      <c r="M405" s="288" t="s">
        <v>603</v>
      </c>
      <c r="N405" s="288" t="s">
        <v>36</v>
      </c>
      <c r="O405" s="290" t="s">
        <v>604</v>
      </c>
      <c r="P405" t="s">
        <v>37</v>
      </c>
      <c r="Q405" s="289"/>
    </row>
    <row r="406" spans="1:17" ht="30.6" x14ac:dyDescent="0.3">
      <c r="A406" s="284" t="s">
        <v>30</v>
      </c>
      <c r="B406" s="285" t="s">
        <v>6312</v>
      </c>
      <c r="C406" s="285" t="s">
        <v>821</v>
      </c>
      <c r="D406" s="285" t="s">
        <v>822</v>
      </c>
      <c r="E406" t="s">
        <v>823</v>
      </c>
      <c r="F406" t="s">
        <v>824</v>
      </c>
      <c r="G406" t="s">
        <v>825</v>
      </c>
      <c r="H406" s="287" t="s">
        <v>33</v>
      </c>
      <c r="I406" s="287" t="s">
        <v>8</v>
      </c>
      <c r="J406" s="287" t="s">
        <v>5</v>
      </c>
      <c r="K406" s="287" t="s">
        <v>34</v>
      </c>
      <c r="L406" s="287" t="s">
        <v>719</v>
      </c>
      <c r="M406" s="285" t="s">
        <v>603</v>
      </c>
      <c r="N406" s="285" t="s">
        <v>36</v>
      </c>
      <c r="O406" s="287" t="s">
        <v>604</v>
      </c>
      <c r="P406" t="s">
        <v>37</v>
      </c>
      <c r="Q406" s="286"/>
    </row>
    <row r="407" spans="1:17" ht="30.6" x14ac:dyDescent="0.3">
      <c r="A407" s="284" t="s">
        <v>30</v>
      </c>
      <c r="B407" s="288" t="s">
        <v>6309</v>
      </c>
      <c r="C407" s="288" t="s">
        <v>826</v>
      </c>
      <c r="D407" s="288" t="s">
        <v>827</v>
      </c>
      <c r="E407" t="s">
        <v>828</v>
      </c>
      <c r="F407" t="s">
        <v>6323</v>
      </c>
      <c r="G407" t="s">
        <v>6324</v>
      </c>
      <c r="H407" s="290" t="s">
        <v>33</v>
      </c>
      <c r="I407" s="290" t="s">
        <v>8</v>
      </c>
      <c r="J407" s="290" t="s">
        <v>5</v>
      </c>
      <c r="K407" s="290" t="s">
        <v>34</v>
      </c>
      <c r="L407" s="290" t="s">
        <v>719</v>
      </c>
      <c r="M407" s="288" t="s">
        <v>603</v>
      </c>
      <c r="N407" s="288" t="s">
        <v>36</v>
      </c>
      <c r="O407" s="290" t="s">
        <v>604</v>
      </c>
      <c r="P407" t="s">
        <v>37</v>
      </c>
      <c r="Q407" s="289"/>
    </row>
    <row r="408" spans="1:17" ht="30.6" x14ac:dyDescent="0.3">
      <c r="A408" s="284" t="s">
        <v>30</v>
      </c>
      <c r="B408" s="285" t="s">
        <v>6312</v>
      </c>
      <c r="C408" s="285" t="s">
        <v>829</v>
      </c>
      <c r="D408" s="285" t="s">
        <v>830</v>
      </c>
      <c r="E408" t="s">
        <v>831</v>
      </c>
      <c r="F408" t="s">
        <v>4674</v>
      </c>
      <c r="G408" t="s">
        <v>4675</v>
      </c>
      <c r="H408" s="287" t="s">
        <v>33</v>
      </c>
      <c r="I408" s="287" t="s">
        <v>8</v>
      </c>
      <c r="J408" s="287" t="s">
        <v>5</v>
      </c>
      <c r="K408" s="287" t="s">
        <v>34</v>
      </c>
      <c r="L408" s="287" t="s">
        <v>719</v>
      </c>
      <c r="M408" s="285" t="s">
        <v>603</v>
      </c>
      <c r="N408" s="285" t="s">
        <v>36</v>
      </c>
      <c r="O408" s="287" t="s">
        <v>604</v>
      </c>
      <c r="P408" t="s">
        <v>37</v>
      </c>
      <c r="Q408" s="286"/>
    </row>
    <row r="409" spans="1:17" ht="30.6" x14ac:dyDescent="0.3">
      <c r="A409" s="284" t="s">
        <v>30</v>
      </c>
      <c r="B409" s="288" t="s">
        <v>6309</v>
      </c>
      <c r="C409" s="288" t="s">
        <v>832</v>
      </c>
      <c r="D409" s="288" t="s">
        <v>833</v>
      </c>
      <c r="E409" t="s">
        <v>834</v>
      </c>
      <c r="F409" t="s">
        <v>6325</v>
      </c>
      <c r="G409" t="s">
        <v>6326</v>
      </c>
      <c r="H409" s="290" t="s">
        <v>33</v>
      </c>
      <c r="I409" s="290" t="s">
        <v>8</v>
      </c>
      <c r="J409" s="290" t="s">
        <v>5</v>
      </c>
      <c r="K409" s="290" t="s">
        <v>34</v>
      </c>
      <c r="L409" s="290" t="s">
        <v>719</v>
      </c>
      <c r="M409" s="288" t="s">
        <v>603</v>
      </c>
      <c r="N409" s="288" t="s">
        <v>36</v>
      </c>
      <c r="O409" s="290" t="s">
        <v>835</v>
      </c>
      <c r="P409" t="s">
        <v>37</v>
      </c>
      <c r="Q409" s="289"/>
    </row>
    <row r="410" spans="1:17" ht="30.6" x14ac:dyDescent="0.3">
      <c r="A410" s="284" t="s">
        <v>30</v>
      </c>
      <c r="B410" s="285" t="s">
        <v>6312</v>
      </c>
      <c r="C410" s="285"/>
      <c r="D410" s="285" t="s">
        <v>836</v>
      </c>
      <c r="E410" t="s">
        <v>837</v>
      </c>
      <c r="F410" t="s">
        <v>838</v>
      </c>
      <c r="G410" t="s">
        <v>839</v>
      </c>
      <c r="H410" s="287" t="s">
        <v>33</v>
      </c>
      <c r="I410" s="287" t="s">
        <v>4</v>
      </c>
      <c r="J410" s="287" t="s">
        <v>5</v>
      </c>
      <c r="K410" s="287" t="s">
        <v>34</v>
      </c>
      <c r="L410" s="287" t="s">
        <v>719</v>
      </c>
      <c r="M410" s="285" t="s">
        <v>603</v>
      </c>
      <c r="N410" s="285" t="s">
        <v>101</v>
      </c>
      <c r="O410" s="287"/>
      <c r="P410" t="s">
        <v>37</v>
      </c>
      <c r="Q410" s="286"/>
    </row>
    <row r="411" spans="1:17" ht="30.6" x14ac:dyDescent="0.3">
      <c r="A411" s="284" t="s">
        <v>30</v>
      </c>
      <c r="B411" s="288" t="s">
        <v>6309</v>
      </c>
      <c r="C411" s="288" t="s">
        <v>3261</v>
      </c>
      <c r="D411" s="288" t="s">
        <v>3262</v>
      </c>
      <c r="E411" t="s">
        <v>3263</v>
      </c>
      <c r="F411" t="s">
        <v>6440</v>
      </c>
      <c r="G411" t="s">
        <v>6441</v>
      </c>
      <c r="H411" s="290" t="s">
        <v>33</v>
      </c>
      <c r="I411" s="290" t="s">
        <v>8</v>
      </c>
      <c r="J411" s="290" t="s">
        <v>5</v>
      </c>
      <c r="K411" s="290" t="s">
        <v>34</v>
      </c>
      <c r="L411" s="290" t="s">
        <v>719</v>
      </c>
      <c r="M411" s="288" t="s">
        <v>603</v>
      </c>
      <c r="N411" s="288" t="s">
        <v>36</v>
      </c>
      <c r="O411" s="290" t="s">
        <v>604</v>
      </c>
      <c r="P411" t="s">
        <v>37</v>
      </c>
      <c r="Q411" s="289"/>
    </row>
    <row r="412" spans="1:17" ht="30.6" x14ac:dyDescent="0.3">
      <c r="A412" s="284" t="s">
        <v>30</v>
      </c>
      <c r="B412" s="285" t="s">
        <v>6312</v>
      </c>
      <c r="C412" s="285" t="s">
        <v>3264</v>
      </c>
      <c r="D412" s="285" t="s">
        <v>3265</v>
      </c>
      <c r="E412" t="s">
        <v>3266</v>
      </c>
      <c r="F412" t="s">
        <v>3267</v>
      </c>
      <c r="G412" t="s">
        <v>3268</v>
      </c>
      <c r="H412" s="287" t="s">
        <v>33</v>
      </c>
      <c r="I412" s="287" t="s">
        <v>8</v>
      </c>
      <c r="J412" s="287" t="s">
        <v>5</v>
      </c>
      <c r="K412" s="287" t="s">
        <v>34</v>
      </c>
      <c r="L412" s="287" t="s">
        <v>719</v>
      </c>
      <c r="M412" s="285" t="s">
        <v>603</v>
      </c>
      <c r="N412" s="285" t="s">
        <v>36</v>
      </c>
      <c r="O412" s="287" t="s">
        <v>604</v>
      </c>
      <c r="P412" t="s">
        <v>37</v>
      </c>
      <c r="Q412" s="286"/>
    </row>
    <row r="413" spans="1:17" ht="30.6" x14ac:dyDescent="0.3">
      <c r="A413" s="284" t="s">
        <v>30</v>
      </c>
      <c r="B413" s="288" t="s">
        <v>6312</v>
      </c>
      <c r="C413" s="288" t="s">
        <v>3269</v>
      </c>
      <c r="D413" s="288" t="s">
        <v>3270</v>
      </c>
      <c r="E413" t="s">
        <v>3271</v>
      </c>
      <c r="F413" t="s">
        <v>838</v>
      </c>
      <c r="G413" t="s">
        <v>4776</v>
      </c>
      <c r="H413" s="290" t="s">
        <v>33</v>
      </c>
      <c r="I413" s="290" t="s">
        <v>8</v>
      </c>
      <c r="J413" s="290" t="s">
        <v>5</v>
      </c>
      <c r="K413" s="290" t="s">
        <v>34</v>
      </c>
      <c r="L413" s="290" t="s">
        <v>719</v>
      </c>
      <c r="M413" s="288" t="s">
        <v>603</v>
      </c>
      <c r="N413" s="288" t="s">
        <v>36</v>
      </c>
      <c r="O413" s="290" t="s">
        <v>604</v>
      </c>
      <c r="P413" t="s">
        <v>37</v>
      </c>
      <c r="Q413" s="289"/>
    </row>
    <row r="414" spans="1:17" ht="30.6" x14ac:dyDescent="0.3">
      <c r="A414" s="284" t="s">
        <v>30</v>
      </c>
      <c r="B414" s="285" t="s">
        <v>6312</v>
      </c>
      <c r="C414" s="285" t="s">
        <v>3272</v>
      </c>
      <c r="D414" s="285" t="s">
        <v>3273</v>
      </c>
      <c r="E414" t="s">
        <v>3274</v>
      </c>
      <c r="F414" t="s">
        <v>3275</v>
      </c>
      <c r="G414" t="s">
        <v>3276</v>
      </c>
      <c r="H414" s="287" t="s">
        <v>33</v>
      </c>
      <c r="I414" s="287" t="s">
        <v>8</v>
      </c>
      <c r="J414" s="287" t="s">
        <v>5</v>
      </c>
      <c r="K414" s="287" t="s">
        <v>34</v>
      </c>
      <c r="L414" s="287" t="s">
        <v>719</v>
      </c>
      <c r="M414" s="285" t="s">
        <v>603</v>
      </c>
      <c r="N414" s="285" t="s">
        <v>36</v>
      </c>
      <c r="O414" s="287" t="s">
        <v>604</v>
      </c>
      <c r="P414" t="s">
        <v>37</v>
      </c>
      <c r="Q414" s="286"/>
    </row>
    <row r="415" spans="1:17" ht="30.6" x14ac:dyDescent="0.3">
      <c r="A415" s="284" t="s">
        <v>30</v>
      </c>
      <c r="B415" s="288" t="s">
        <v>6309</v>
      </c>
      <c r="C415" s="288" t="s">
        <v>3277</v>
      </c>
      <c r="D415" s="288" t="s">
        <v>3278</v>
      </c>
      <c r="E415" t="s">
        <v>3279</v>
      </c>
      <c r="F415" t="s">
        <v>6442</v>
      </c>
      <c r="G415" t="s">
        <v>6443</v>
      </c>
      <c r="H415" s="290" t="s">
        <v>33</v>
      </c>
      <c r="I415" s="290" t="s">
        <v>8</v>
      </c>
      <c r="J415" s="290" t="s">
        <v>5</v>
      </c>
      <c r="K415" s="290" t="s">
        <v>34</v>
      </c>
      <c r="L415" s="290" t="s">
        <v>719</v>
      </c>
      <c r="M415" s="288" t="s">
        <v>603</v>
      </c>
      <c r="N415" s="288" t="s">
        <v>36</v>
      </c>
      <c r="O415" s="290" t="s">
        <v>604</v>
      </c>
      <c r="P415" t="s">
        <v>37</v>
      </c>
      <c r="Q415" s="289"/>
    </row>
    <row r="416" spans="1:17" ht="30.6" x14ac:dyDescent="0.3">
      <c r="A416" s="284" t="s">
        <v>30</v>
      </c>
      <c r="B416" s="285" t="s">
        <v>6312</v>
      </c>
      <c r="C416" s="285" t="s">
        <v>3280</v>
      </c>
      <c r="D416" s="285" t="s">
        <v>3281</v>
      </c>
      <c r="E416" t="s">
        <v>3282</v>
      </c>
      <c r="F416" t="s">
        <v>3283</v>
      </c>
      <c r="G416" t="s">
        <v>3284</v>
      </c>
      <c r="H416" s="287" t="s">
        <v>33</v>
      </c>
      <c r="I416" s="287" t="s">
        <v>8</v>
      </c>
      <c r="J416" s="287" t="s">
        <v>5</v>
      </c>
      <c r="K416" s="287" t="s">
        <v>34</v>
      </c>
      <c r="L416" s="287" t="s">
        <v>719</v>
      </c>
      <c r="M416" s="285" t="s">
        <v>603</v>
      </c>
      <c r="N416" s="285" t="s">
        <v>36</v>
      </c>
      <c r="O416" s="287" t="s">
        <v>3285</v>
      </c>
      <c r="P416" t="s">
        <v>37</v>
      </c>
      <c r="Q416" s="286"/>
    </row>
    <row r="417" spans="1:17" ht="30.6" x14ac:dyDescent="0.3">
      <c r="A417" s="284" t="s">
        <v>30</v>
      </c>
      <c r="B417" s="288" t="s">
        <v>6312</v>
      </c>
      <c r="C417" s="288" t="s">
        <v>3286</v>
      </c>
      <c r="D417" s="288" t="s">
        <v>3287</v>
      </c>
      <c r="E417" t="s">
        <v>3288</v>
      </c>
      <c r="F417" t="s">
        <v>3289</v>
      </c>
      <c r="G417" t="s">
        <v>3290</v>
      </c>
      <c r="H417" s="290" t="s">
        <v>33</v>
      </c>
      <c r="I417" s="290" t="s">
        <v>8</v>
      </c>
      <c r="J417" s="290" t="s">
        <v>5</v>
      </c>
      <c r="K417" s="290" t="s">
        <v>34</v>
      </c>
      <c r="L417" s="290" t="s">
        <v>719</v>
      </c>
      <c r="M417" s="288" t="s">
        <v>603</v>
      </c>
      <c r="N417" s="288" t="s">
        <v>36</v>
      </c>
      <c r="O417" s="290" t="s">
        <v>604</v>
      </c>
      <c r="P417" t="s">
        <v>37</v>
      </c>
      <c r="Q417" s="289"/>
    </row>
    <row r="418" spans="1:17" ht="30.6" x14ac:dyDescent="0.3">
      <c r="A418" s="284" t="s">
        <v>30</v>
      </c>
      <c r="B418" s="285" t="s">
        <v>5701</v>
      </c>
      <c r="C418" s="285" t="s">
        <v>3291</v>
      </c>
      <c r="D418" s="285" t="s">
        <v>3292</v>
      </c>
      <c r="E418" t="s">
        <v>3293</v>
      </c>
      <c r="F418" t="s">
        <v>3294</v>
      </c>
      <c r="G418" t="s">
        <v>3295</v>
      </c>
      <c r="H418" s="287" t="s">
        <v>33</v>
      </c>
      <c r="I418" s="287" t="s">
        <v>8</v>
      </c>
      <c r="J418" s="287" t="s">
        <v>5</v>
      </c>
      <c r="K418" s="287" t="s">
        <v>34</v>
      </c>
      <c r="L418" s="287" t="s">
        <v>719</v>
      </c>
      <c r="M418" s="285" t="s">
        <v>603</v>
      </c>
      <c r="N418" s="285" t="s">
        <v>36</v>
      </c>
      <c r="O418" s="287" t="s">
        <v>604</v>
      </c>
      <c r="P418" t="s">
        <v>37</v>
      </c>
      <c r="Q418" s="286"/>
    </row>
    <row r="419" spans="1:17" ht="30.6" x14ac:dyDescent="0.3">
      <c r="A419" s="284" t="s">
        <v>30</v>
      </c>
      <c r="B419" s="288" t="s">
        <v>6312</v>
      </c>
      <c r="C419" s="288" t="s">
        <v>3296</v>
      </c>
      <c r="D419" s="288" t="s">
        <v>3297</v>
      </c>
      <c r="E419" t="s">
        <v>3298</v>
      </c>
      <c r="F419" t="s">
        <v>3299</v>
      </c>
      <c r="G419" t="s">
        <v>3300</v>
      </c>
      <c r="H419" s="290" t="s">
        <v>33</v>
      </c>
      <c r="I419" s="290" t="s">
        <v>8</v>
      </c>
      <c r="J419" s="290" t="s">
        <v>5</v>
      </c>
      <c r="K419" s="290" t="s">
        <v>34</v>
      </c>
      <c r="L419" s="290" t="s">
        <v>719</v>
      </c>
      <c r="M419" s="288" t="s">
        <v>603</v>
      </c>
      <c r="N419" s="288" t="s">
        <v>36</v>
      </c>
      <c r="O419" s="290" t="s">
        <v>604</v>
      </c>
      <c r="P419" t="s">
        <v>37</v>
      </c>
      <c r="Q419" s="289"/>
    </row>
    <row r="420" spans="1:17" ht="30.6" x14ac:dyDescent="0.3">
      <c r="A420" s="284" t="s">
        <v>30</v>
      </c>
      <c r="B420" s="285" t="s">
        <v>6312</v>
      </c>
      <c r="C420" s="285" t="s">
        <v>3305</v>
      </c>
      <c r="D420" s="285" t="s">
        <v>3306</v>
      </c>
      <c r="E420" t="s">
        <v>3307</v>
      </c>
      <c r="F420" t="s">
        <v>3308</v>
      </c>
      <c r="G420" t="s">
        <v>3309</v>
      </c>
      <c r="H420" s="287" t="s">
        <v>33</v>
      </c>
      <c r="I420" s="287" t="s">
        <v>8</v>
      </c>
      <c r="J420" s="287" t="s">
        <v>5</v>
      </c>
      <c r="K420" s="287" t="s">
        <v>34</v>
      </c>
      <c r="L420" s="287" t="s">
        <v>719</v>
      </c>
      <c r="M420" s="285" t="s">
        <v>603</v>
      </c>
      <c r="N420" s="285" t="s">
        <v>36</v>
      </c>
      <c r="O420" s="287" t="s">
        <v>604</v>
      </c>
      <c r="P420" t="s">
        <v>37</v>
      </c>
      <c r="Q420" s="286"/>
    </row>
    <row r="421" spans="1:17" ht="30.6" x14ac:dyDescent="0.3">
      <c r="A421" s="284" t="s">
        <v>30</v>
      </c>
      <c r="B421" s="288" t="s">
        <v>6312</v>
      </c>
      <c r="C421" s="288" t="s">
        <v>3310</v>
      </c>
      <c r="D421" s="288" t="s">
        <v>3311</v>
      </c>
      <c r="E421" t="s">
        <v>3312</v>
      </c>
      <c r="F421" t="s">
        <v>3313</v>
      </c>
      <c r="G421" t="s">
        <v>3314</v>
      </c>
      <c r="H421" s="290" t="s">
        <v>33</v>
      </c>
      <c r="I421" s="290" t="s">
        <v>8</v>
      </c>
      <c r="J421" s="290" t="s">
        <v>5</v>
      </c>
      <c r="K421" s="290" t="s">
        <v>34</v>
      </c>
      <c r="L421" s="290" t="s">
        <v>719</v>
      </c>
      <c r="M421" s="288" t="s">
        <v>603</v>
      </c>
      <c r="N421" s="288" t="s">
        <v>36</v>
      </c>
      <c r="O421" s="290" t="s">
        <v>604</v>
      </c>
      <c r="P421" t="s">
        <v>37</v>
      </c>
      <c r="Q421" s="289"/>
    </row>
    <row r="422" spans="1:17" ht="30.6" x14ac:dyDescent="0.3">
      <c r="A422" s="284" t="s">
        <v>30</v>
      </c>
      <c r="B422" s="285" t="s">
        <v>6309</v>
      </c>
      <c r="C422" s="285" t="s">
        <v>3315</v>
      </c>
      <c r="D422" s="285" t="s">
        <v>3316</v>
      </c>
      <c r="E422" t="s">
        <v>3317</v>
      </c>
      <c r="F422" t="s">
        <v>6444</v>
      </c>
      <c r="G422" t="s">
        <v>6445</v>
      </c>
      <c r="H422" s="287" t="s">
        <v>33</v>
      </c>
      <c r="I422" s="287" t="s">
        <v>8</v>
      </c>
      <c r="J422" s="287" t="s">
        <v>5</v>
      </c>
      <c r="K422" s="287" t="s">
        <v>34</v>
      </c>
      <c r="L422" s="287" t="s">
        <v>719</v>
      </c>
      <c r="M422" s="285" t="s">
        <v>603</v>
      </c>
      <c r="N422" s="285" t="s">
        <v>36</v>
      </c>
      <c r="O422" s="287" t="s">
        <v>604</v>
      </c>
      <c r="P422" t="s">
        <v>37</v>
      </c>
      <c r="Q422" s="286"/>
    </row>
    <row r="423" spans="1:17" ht="30.6" x14ac:dyDescent="0.3">
      <c r="A423" s="284" t="s">
        <v>30</v>
      </c>
      <c r="B423" s="288" t="s">
        <v>6312</v>
      </c>
      <c r="C423" s="288" t="s">
        <v>3318</v>
      </c>
      <c r="D423" s="288" t="s">
        <v>3319</v>
      </c>
      <c r="E423" t="s">
        <v>3320</v>
      </c>
      <c r="F423" t="s">
        <v>3321</v>
      </c>
      <c r="G423" t="s">
        <v>3322</v>
      </c>
      <c r="H423" s="290" t="s">
        <v>33</v>
      </c>
      <c r="I423" s="290" t="s">
        <v>8</v>
      </c>
      <c r="J423" s="290" t="s">
        <v>5</v>
      </c>
      <c r="K423" s="290" t="s">
        <v>34</v>
      </c>
      <c r="L423" s="290" t="s">
        <v>719</v>
      </c>
      <c r="M423" s="288" t="s">
        <v>603</v>
      </c>
      <c r="N423" s="288" t="s">
        <v>36</v>
      </c>
      <c r="O423" s="290" t="s">
        <v>604</v>
      </c>
      <c r="P423" t="s">
        <v>37</v>
      </c>
      <c r="Q423" s="289"/>
    </row>
    <row r="424" spans="1:17" ht="30.6" x14ac:dyDescent="0.3">
      <c r="A424" s="284" t="s">
        <v>30</v>
      </c>
      <c r="B424" s="285" t="s">
        <v>6312</v>
      </c>
      <c r="C424" s="285" t="s">
        <v>3301</v>
      </c>
      <c r="D424" s="285" t="s">
        <v>3302</v>
      </c>
      <c r="E424" t="s">
        <v>4777</v>
      </c>
      <c r="F424" t="s">
        <v>3303</v>
      </c>
      <c r="G424" t="s">
        <v>3304</v>
      </c>
      <c r="H424" s="287" t="s">
        <v>33</v>
      </c>
      <c r="I424" s="287" t="s">
        <v>8</v>
      </c>
      <c r="J424" s="287" t="s">
        <v>5</v>
      </c>
      <c r="K424" s="287" t="s">
        <v>34</v>
      </c>
      <c r="L424" s="287" t="s">
        <v>719</v>
      </c>
      <c r="M424" s="285" t="s">
        <v>603</v>
      </c>
      <c r="N424" s="285" t="s">
        <v>36</v>
      </c>
      <c r="O424" s="287" t="s">
        <v>604</v>
      </c>
      <c r="P424" t="s">
        <v>37</v>
      </c>
      <c r="Q424" s="286"/>
    </row>
    <row r="425" spans="1:17" ht="30.6" x14ac:dyDescent="0.3">
      <c r="A425" s="284" t="s">
        <v>30</v>
      </c>
      <c r="B425" s="288" t="s">
        <v>6312</v>
      </c>
      <c r="C425" s="288" t="s">
        <v>3323</v>
      </c>
      <c r="D425" s="288" t="s">
        <v>3324</v>
      </c>
      <c r="E425" t="s">
        <v>3325</v>
      </c>
      <c r="F425" t="s">
        <v>3326</v>
      </c>
      <c r="G425" t="s">
        <v>3327</v>
      </c>
      <c r="H425" s="290" t="s">
        <v>33</v>
      </c>
      <c r="I425" s="290" t="s">
        <v>8</v>
      </c>
      <c r="J425" s="290" t="s">
        <v>5</v>
      </c>
      <c r="K425" s="290" t="s">
        <v>34</v>
      </c>
      <c r="L425" s="290" t="s">
        <v>719</v>
      </c>
      <c r="M425" s="288" t="s">
        <v>603</v>
      </c>
      <c r="N425" s="288" t="s">
        <v>36</v>
      </c>
      <c r="O425" s="290" t="s">
        <v>604</v>
      </c>
      <c r="P425" t="s">
        <v>37</v>
      </c>
      <c r="Q425" s="289"/>
    </row>
    <row r="426" spans="1:17" ht="30.6" x14ac:dyDescent="0.3">
      <c r="A426" s="284" t="s">
        <v>30</v>
      </c>
      <c r="B426" s="285" t="s">
        <v>6312</v>
      </c>
      <c r="C426" s="285" t="s">
        <v>3328</v>
      </c>
      <c r="D426" s="285" t="s">
        <v>3329</v>
      </c>
      <c r="E426" t="s">
        <v>3330</v>
      </c>
      <c r="F426" t="s">
        <v>3331</v>
      </c>
      <c r="G426" t="s">
        <v>3332</v>
      </c>
      <c r="H426" s="287" t="s">
        <v>33</v>
      </c>
      <c r="I426" s="287" t="s">
        <v>8</v>
      </c>
      <c r="J426" s="287" t="s">
        <v>5</v>
      </c>
      <c r="K426" s="287" t="s">
        <v>34</v>
      </c>
      <c r="L426" s="287" t="s">
        <v>719</v>
      </c>
      <c r="M426" s="285" t="s">
        <v>603</v>
      </c>
      <c r="N426" s="285" t="s">
        <v>36</v>
      </c>
      <c r="O426" s="287" t="s">
        <v>604</v>
      </c>
      <c r="P426" t="s">
        <v>37</v>
      </c>
      <c r="Q426" s="286"/>
    </row>
    <row r="427" spans="1:17" ht="30.6" x14ac:dyDescent="0.3">
      <c r="A427" s="284" t="s">
        <v>30</v>
      </c>
      <c r="B427" s="288" t="s">
        <v>6312</v>
      </c>
      <c r="C427" s="288" t="s">
        <v>3333</v>
      </c>
      <c r="D427" s="288" t="s">
        <v>3334</v>
      </c>
      <c r="E427" t="s">
        <v>3335</v>
      </c>
      <c r="F427" t="s">
        <v>4778</v>
      </c>
      <c r="G427" t="s">
        <v>4779</v>
      </c>
      <c r="H427" s="290" t="s">
        <v>33</v>
      </c>
      <c r="I427" s="290" t="s">
        <v>8</v>
      </c>
      <c r="J427" s="290" t="s">
        <v>5</v>
      </c>
      <c r="K427" s="290" t="s">
        <v>34</v>
      </c>
      <c r="L427" s="290" t="s">
        <v>719</v>
      </c>
      <c r="M427" s="288" t="s">
        <v>603</v>
      </c>
      <c r="N427" s="288" t="s">
        <v>36</v>
      </c>
      <c r="O427" s="290" t="s">
        <v>604</v>
      </c>
      <c r="P427" t="s">
        <v>37</v>
      </c>
      <c r="Q427" s="289"/>
    </row>
    <row r="428" spans="1:17" ht="30.6" x14ac:dyDescent="0.3">
      <c r="A428" s="284" t="s">
        <v>30</v>
      </c>
      <c r="B428" s="285" t="s">
        <v>6312</v>
      </c>
      <c r="C428" s="285" t="s">
        <v>3336</v>
      </c>
      <c r="D428" s="285" t="s">
        <v>3337</v>
      </c>
      <c r="E428" t="s">
        <v>3338</v>
      </c>
      <c r="F428" t="s">
        <v>4780</v>
      </c>
      <c r="G428" t="s">
        <v>4781</v>
      </c>
      <c r="H428" s="287" t="s">
        <v>33</v>
      </c>
      <c r="I428" s="287" t="s">
        <v>8</v>
      </c>
      <c r="J428" s="287" t="s">
        <v>5</v>
      </c>
      <c r="K428" s="287" t="s">
        <v>34</v>
      </c>
      <c r="L428" s="287" t="s">
        <v>719</v>
      </c>
      <c r="M428" s="285" t="s">
        <v>603</v>
      </c>
      <c r="N428" s="285" t="s">
        <v>36</v>
      </c>
      <c r="O428" s="287" t="s">
        <v>604</v>
      </c>
      <c r="P428" t="s">
        <v>37</v>
      </c>
      <c r="Q428" s="286"/>
    </row>
    <row r="429" spans="1:17" ht="30.6" x14ac:dyDescent="0.3">
      <c r="A429" s="284" t="s">
        <v>30</v>
      </c>
      <c r="B429" s="288" t="s">
        <v>5696</v>
      </c>
      <c r="C429" s="288"/>
      <c r="D429" s="288" t="s">
        <v>3339</v>
      </c>
      <c r="E429" t="s">
        <v>3340</v>
      </c>
      <c r="F429" t="s">
        <v>3341</v>
      </c>
      <c r="G429" t="s">
        <v>3342</v>
      </c>
      <c r="H429" s="290" t="s">
        <v>33</v>
      </c>
      <c r="I429" s="290" t="s">
        <v>4</v>
      </c>
      <c r="J429" s="290" t="s">
        <v>5</v>
      </c>
      <c r="K429" s="290" t="s">
        <v>34</v>
      </c>
      <c r="L429" s="290" t="s">
        <v>719</v>
      </c>
      <c r="M429" s="288" t="s">
        <v>603</v>
      </c>
      <c r="N429" s="288" t="s">
        <v>36</v>
      </c>
      <c r="O429" s="290" t="s">
        <v>604</v>
      </c>
      <c r="P429" t="s">
        <v>37</v>
      </c>
      <c r="Q429" s="289"/>
    </row>
    <row r="430" spans="1:17" ht="30.6" x14ac:dyDescent="0.3">
      <c r="A430" s="284" t="s">
        <v>30</v>
      </c>
      <c r="B430" s="285" t="s">
        <v>5696</v>
      </c>
      <c r="C430" s="285"/>
      <c r="D430" s="285" t="s">
        <v>3343</v>
      </c>
      <c r="E430" t="s">
        <v>5822</v>
      </c>
      <c r="F430" t="s">
        <v>3344</v>
      </c>
      <c r="G430" t="s">
        <v>3345</v>
      </c>
      <c r="H430" s="287" t="s">
        <v>33</v>
      </c>
      <c r="I430" s="287" t="s">
        <v>4</v>
      </c>
      <c r="J430" s="287" t="s">
        <v>5</v>
      </c>
      <c r="K430" s="287" t="s">
        <v>34</v>
      </c>
      <c r="L430" s="287" t="s">
        <v>719</v>
      </c>
      <c r="M430" s="285" t="s">
        <v>603</v>
      </c>
      <c r="N430" s="285" t="s">
        <v>101</v>
      </c>
      <c r="O430" s="287"/>
      <c r="P430" t="s">
        <v>37</v>
      </c>
      <c r="Q430" s="286"/>
    </row>
    <row r="431" spans="1:17" ht="30.6" x14ac:dyDescent="0.3">
      <c r="A431" s="284" t="s">
        <v>30</v>
      </c>
      <c r="B431" s="288" t="s">
        <v>5187</v>
      </c>
      <c r="C431" s="288"/>
      <c r="D431" s="288" t="s">
        <v>1449</v>
      </c>
      <c r="E431" t="s">
        <v>1450</v>
      </c>
      <c r="F431" t="s">
        <v>1411</v>
      </c>
      <c r="G431" t="s">
        <v>1451</v>
      </c>
      <c r="H431" s="290" t="s">
        <v>33</v>
      </c>
      <c r="I431" s="290" t="s">
        <v>4</v>
      </c>
      <c r="J431" s="290" t="s">
        <v>5</v>
      </c>
      <c r="K431" s="290" t="s">
        <v>34</v>
      </c>
      <c r="L431" s="290" t="s">
        <v>1452</v>
      </c>
      <c r="M431" s="288" t="s">
        <v>1453</v>
      </c>
      <c r="N431" s="288"/>
      <c r="O431" s="290" t="s">
        <v>13</v>
      </c>
      <c r="P431" t="s">
        <v>37</v>
      </c>
      <c r="Q431" s="289"/>
    </row>
    <row r="432" spans="1:17" ht="30.6" x14ac:dyDescent="0.3">
      <c r="A432" s="284" t="s">
        <v>30</v>
      </c>
      <c r="B432" s="288" t="s">
        <v>6376</v>
      </c>
      <c r="C432" s="288" t="s">
        <v>1891</v>
      </c>
      <c r="D432" s="288" t="s">
        <v>1892</v>
      </c>
      <c r="E432" t="s">
        <v>1893</v>
      </c>
      <c r="F432" t="s">
        <v>1104</v>
      </c>
      <c r="G432" t="s">
        <v>1894</v>
      </c>
      <c r="H432" s="290" t="s">
        <v>33</v>
      </c>
      <c r="I432" s="290" t="s">
        <v>8</v>
      </c>
      <c r="J432" s="290" t="s">
        <v>5</v>
      </c>
      <c r="K432" s="290" t="s">
        <v>34</v>
      </c>
      <c r="L432" s="290" t="s">
        <v>1452</v>
      </c>
      <c r="M432" s="288" t="s">
        <v>603</v>
      </c>
      <c r="N432" s="288" t="s">
        <v>36</v>
      </c>
      <c r="O432" s="290" t="s">
        <v>604</v>
      </c>
      <c r="P432" t="s">
        <v>37</v>
      </c>
      <c r="Q432" s="289"/>
    </row>
    <row r="433" spans="1:17" ht="30.6" x14ac:dyDescent="0.3">
      <c r="A433" s="284" t="s">
        <v>30</v>
      </c>
      <c r="B433" s="285" t="s">
        <v>6376</v>
      </c>
      <c r="C433" s="285" t="s">
        <v>1895</v>
      </c>
      <c r="D433" s="285" t="s">
        <v>1896</v>
      </c>
      <c r="E433" t="s">
        <v>1897</v>
      </c>
      <c r="F433" t="s">
        <v>1898</v>
      </c>
      <c r="G433" t="s">
        <v>1899</v>
      </c>
      <c r="H433" s="287" t="s">
        <v>33</v>
      </c>
      <c r="I433" s="287" t="s">
        <v>8</v>
      </c>
      <c r="J433" s="287" t="s">
        <v>5</v>
      </c>
      <c r="K433" s="287" t="s">
        <v>34</v>
      </c>
      <c r="L433" s="287" t="s">
        <v>1452</v>
      </c>
      <c r="M433" s="285" t="s">
        <v>603</v>
      </c>
      <c r="N433" s="285" t="s">
        <v>36</v>
      </c>
      <c r="O433" s="287" t="s">
        <v>604</v>
      </c>
      <c r="P433" t="s">
        <v>37</v>
      </c>
      <c r="Q433" s="286"/>
    </row>
    <row r="434" spans="1:17" ht="30.6" x14ac:dyDescent="0.3">
      <c r="A434" s="284" t="s">
        <v>30</v>
      </c>
      <c r="B434" s="288" t="s">
        <v>6376</v>
      </c>
      <c r="C434" s="288" t="s">
        <v>1900</v>
      </c>
      <c r="D434" s="288" t="s">
        <v>1901</v>
      </c>
      <c r="E434" t="s">
        <v>1902</v>
      </c>
      <c r="F434" t="s">
        <v>1903</v>
      </c>
      <c r="G434" t="s">
        <v>1904</v>
      </c>
      <c r="H434" s="290" t="s">
        <v>33</v>
      </c>
      <c r="I434" s="290" t="s">
        <v>8</v>
      </c>
      <c r="J434" s="290" t="s">
        <v>5</v>
      </c>
      <c r="K434" s="290" t="s">
        <v>34</v>
      </c>
      <c r="L434" s="290" t="s">
        <v>1452</v>
      </c>
      <c r="M434" s="288" t="s">
        <v>603</v>
      </c>
      <c r="N434" s="288" t="s">
        <v>36</v>
      </c>
      <c r="O434" s="290" t="s">
        <v>604</v>
      </c>
      <c r="P434" t="s">
        <v>37</v>
      </c>
      <c r="Q434" s="289"/>
    </row>
    <row r="435" spans="1:17" ht="30.6" x14ac:dyDescent="0.3">
      <c r="A435" s="284" t="s">
        <v>30</v>
      </c>
      <c r="B435" s="285" t="s">
        <v>6376</v>
      </c>
      <c r="C435" s="285" t="s">
        <v>1905</v>
      </c>
      <c r="D435" s="285" t="s">
        <v>1906</v>
      </c>
      <c r="E435" t="s">
        <v>1907</v>
      </c>
      <c r="F435" t="s">
        <v>1908</v>
      </c>
      <c r="G435" t="s">
        <v>1909</v>
      </c>
      <c r="H435" s="287" t="s">
        <v>33</v>
      </c>
      <c r="I435" s="287" t="s">
        <v>8</v>
      </c>
      <c r="J435" s="287" t="s">
        <v>5</v>
      </c>
      <c r="K435" s="287" t="s">
        <v>34</v>
      </c>
      <c r="L435" s="287" t="s">
        <v>1452</v>
      </c>
      <c r="M435" s="285" t="s">
        <v>603</v>
      </c>
      <c r="N435" s="285" t="s">
        <v>36</v>
      </c>
      <c r="O435" s="287" t="s">
        <v>604</v>
      </c>
      <c r="P435" t="s">
        <v>37</v>
      </c>
      <c r="Q435" s="286"/>
    </row>
    <row r="436" spans="1:17" ht="30.6" x14ac:dyDescent="0.3">
      <c r="A436" s="284" t="s">
        <v>30</v>
      </c>
      <c r="B436" s="288" t="s">
        <v>6376</v>
      </c>
      <c r="C436" s="288" t="s">
        <v>1910</v>
      </c>
      <c r="D436" s="288" t="s">
        <v>1911</v>
      </c>
      <c r="E436" t="s">
        <v>1912</v>
      </c>
      <c r="F436" t="s">
        <v>6377</v>
      </c>
      <c r="G436" t="s">
        <v>6378</v>
      </c>
      <c r="H436" s="290" t="s">
        <v>33</v>
      </c>
      <c r="I436" s="290" t="s">
        <v>8</v>
      </c>
      <c r="J436" s="290" t="s">
        <v>5</v>
      </c>
      <c r="K436" s="290" t="s">
        <v>34</v>
      </c>
      <c r="L436" s="290" t="s">
        <v>1452</v>
      </c>
      <c r="M436" s="288" t="s">
        <v>603</v>
      </c>
      <c r="N436" s="288" t="s">
        <v>36</v>
      </c>
      <c r="O436" s="290" t="s">
        <v>604</v>
      </c>
      <c r="P436" t="s">
        <v>37</v>
      </c>
      <c r="Q436" s="289"/>
    </row>
    <row r="437" spans="1:17" ht="30.6" x14ac:dyDescent="0.3">
      <c r="A437" s="284" t="s">
        <v>30</v>
      </c>
      <c r="B437" s="285" t="s">
        <v>6376</v>
      </c>
      <c r="C437" s="285" t="s">
        <v>1913</v>
      </c>
      <c r="D437" s="285" t="s">
        <v>1914</v>
      </c>
      <c r="E437" t="s">
        <v>1915</v>
      </c>
      <c r="F437" t="s">
        <v>1916</v>
      </c>
      <c r="G437" t="s">
        <v>1917</v>
      </c>
      <c r="H437" s="287" t="s">
        <v>33</v>
      </c>
      <c r="I437" s="287" t="s">
        <v>8</v>
      </c>
      <c r="J437" s="287" t="s">
        <v>5</v>
      </c>
      <c r="K437" s="287" t="s">
        <v>34</v>
      </c>
      <c r="L437" s="287" t="s">
        <v>1452</v>
      </c>
      <c r="M437" s="285" t="s">
        <v>603</v>
      </c>
      <c r="N437" s="285" t="s">
        <v>36</v>
      </c>
      <c r="O437" s="287" t="s">
        <v>604</v>
      </c>
      <c r="P437" t="s">
        <v>37</v>
      </c>
      <c r="Q437" s="286"/>
    </row>
    <row r="438" spans="1:17" ht="30.6" x14ac:dyDescent="0.3">
      <c r="A438" s="284" t="s">
        <v>30</v>
      </c>
      <c r="B438" s="288" t="s">
        <v>6376</v>
      </c>
      <c r="C438" s="288" t="s">
        <v>1918</v>
      </c>
      <c r="D438" s="288" t="s">
        <v>1919</v>
      </c>
      <c r="E438" t="s">
        <v>1920</v>
      </c>
      <c r="F438" t="s">
        <v>1921</v>
      </c>
      <c r="G438" t="s">
        <v>1922</v>
      </c>
      <c r="H438" s="290" t="s">
        <v>33</v>
      </c>
      <c r="I438" s="290" t="s">
        <v>8</v>
      </c>
      <c r="J438" s="290" t="s">
        <v>5</v>
      </c>
      <c r="K438" s="290" t="s">
        <v>34</v>
      </c>
      <c r="L438" s="290" t="s">
        <v>1452</v>
      </c>
      <c r="M438" s="288" t="s">
        <v>603</v>
      </c>
      <c r="N438" s="288" t="s">
        <v>36</v>
      </c>
      <c r="O438" s="290" t="s">
        <v>604</v>
      </c>
      <c r="P438" t="s">
        <v>37</v>
      </c>
      <c r="Q438" s="289"/>
    </row>
    <row r="439" spans="1:17" ht="30.6" x14ac:dyDescent="0.3">
      <c r="A439" s="284" t="s">
        <v>30</v>
      </c>
      <c r="B439" s="285" t="s">
        <v>6376</v>
      </c>
      <c r="C439" s="285" t="s">
        <v>1923</v>
      </c>
      <c r="D439" s="285" t="s">
        <v>1924</v>
      </c>
      <c r="E439" t="s">
        <v>1925</v>
      </c>
      <c r="F439" t="s">
        <v>1926</v>
      </c>
      <c r="G439" t="s">
        <v>1927</v>
      </c>
      <c r="H439" s="287" t="s">
        <v>33</v>
      </c>
      <c r="I439" s="287" t="s">
        <v>8</v>
      </c>
      <c r="J439" s="287" t="s">
        <v>5</v>
      </c>
      <c r="K439" s="287" t="s">
        <v>34</v>
      </c>
      <c r="L439" s="287" t="s">
        <v>1452</v>
      </c>
      <c r="M439" s="285" t="s">
        <v>603</v>
      </c>
      <c r="N439" s="285" t="s">
        <v>36</v>
      </c>
      <c r="O439" s="287" t="s">
        <v>604</v>
      </c>
      <c r="P439" t="s">
        <v>37</v>
      </c>
      <c r="Q439" s="286"/>
    </row>
    <row r="440" spans="1:17" ht="30.6" x14ac:dyDescent="0.3">
      <c r="A440" s="284" t="s">
        <v>30</v>
      </c>
      <c r="B440" s="288" t="s">
        <v>6376</v>
      </c>
      <c r="C440" s="288" t="s">
        <v>1928</v>
      </c>
      <c r="D440" s="288" t="s">
        <v>1929</v>
      </c>
      <c r="E440" t="s">
        <v>1930</v>
      </c>
      <c r="F440" t="s">
        <v>1931</v>
      </c>
      <c r="G440" t="s">
        <v>1932</v>
      </c>
      <c r="H440" s="290" t="s">
        <v>33</v>
      </c>
      <c r="I440" s="290" t="s">
        <v>8</v>
      </c>
      <c r="J440" s="290" t="s">
        <v>5</v>
      </c>
      <c r="K440" s="290" t="s">
        <v>34</v>
      </c>
      <c r="L440" s="290" t="s">
        <v>1452</v>
      </c>
      <c r="M440" s="288" t="s">
        <v>603</v>
      </c>
      <c r="N440" s="288" t="s">
        <v>36</v>
      </c>
      <c r="O440" s="290" t="s">
        <v>604</v>
      </c>
      <c r="P440" t="s">
        <v>37</v>
      </c>
      <c r="Q440" s="289"/>
    </row>
    <row r="441" spans="1:17" ht="30.6" x14ac:dyDescent="0.3">
      <c r="A441" s="284" t="s">
        <v>30</v>
      </c>
      <c r="B441" s="285" t="s">
        <v>6376</v>
      </c>
      <c r="C441" s="285" t="s">
        <v>1933</v>
      </c>
      <c r="D441" s="285" t="s">
        <v>1934</v>
      </c>
      <c r="E441" t="s">
        <v>1935</v>
      </c>
      <c r="F441" t="s">
        <v>1936</v>
      </c>
      <c r="G441" t="s">
        <v>1937</v>
      </c>
      <c r="H441" s="287" t="s">
        <v>33</v>
      </c>
      <c r="I441" s="287" t="s">
        <v>8</v>
      </c>
      <c r="J441" s="287" t="s">
        <v>5</v>
      </c>
      <c r="K441" s="287" t="s">
        <v>34</v>
      </c>
      <c r="L441" s="287" t="s">
        <v>1452</v>
      </c>
      <c r="M441" s="285" t="s">
        <v>603</v>
      </c>
      <c r="N441" s="285" t="s">
        <v>36</v>
      </c>
      <c r="O441" s="287" t="s">
        <v>604</v>
      </c>
      <c r="P441" t="s">
        <v>37</v>
      </c>
      <c r="Q441" s="286"/>
    </row>
    <row r="442" spans="1:17" ht="30.6" x14ac:dyDescent="0.3">
      <c r="A442" s="284" t="s">
        <v>30</v>
      </c>
      <c r="B442" s="288" t="s">
        <v>6376</v>
      </c>
      <c r="C442" s="288" t="s">
        <v>1938</v>
      </c>
      <c r="D442" s="288" t="s">
        <v>1939</v>
      </c>
      <c r="E442" t="s">
        <v>1940</v>
      </c>
      <c r="F442" t="s">
        <v>4742</v>
      </c>
      <c r="G442" t="s">
        <v>4743</v>
      </c>
      <c r="H442" s="290" t="s">
        <v>33</v>
      </c>
      <c r="I442" s="290" t="s">
        <v>8</v>
      </c>
      <c r="J442" s="290" t="s">
        <v>5</v>
      </c>
      <c r="K442" s="290" t="s">
        <v>34</v>
      </c>
      <c r="L442" s="290" t="s">
        <v>1452</v>
      </c>
      <c r="M442" s="288" t="s">
        <v>603</v>
      </c>
      <c r="N442" s="288" t="s">
        <v>36</v>
      </c>
      <c r="O442" s="290" t="s">
        <v>604</v>
      </c>
      <c r="P442" t="s">
        <v>37</v>
      </c>
      <c r="Q442" s="289"/>
    </row>
    <row r="443" spans="1:17" ht="30.6" x14ac:dyDescent="0.3">
      <c r="A443" s="284" t="s">
        <v>30</v>
      </c>
      <c r="B443" s="285" t="s">
        <v>6376</v>
      </c>
      <c r="C443" s="285" t="s">
        <v>1941</v>
      </c>
      <c r="D443" s="285" t="s">
        <v>1942</v>
      </c>
      <c r="E443" t="s">
        <v>1943</v>
      </c>
      <c r="F443" t="s">
        <v>4744</v>
      </c>
      <c r="G443" t="s">
        <v>4745</v>
      </c>
      <c r="H443" s="287" t="s">
        <v>33</v>
      </c>
      <c r="I443" s="287" t="s">
        <v>8</v>
      </c>
      <c r="J443" s="287" t="s">
        <v>5</v>
      </c>
      <c r="K443" s="287" t="s">
        <v>34</v>
      </c>
      <c r="L443" s="287" t="s">
        <v>1452</v>
      </c>
      <c r="M443" s="285" t="s">
        <v>603</v>
      </c>
      <c r="N443" s="285" t="s">
        <v>36</v>
      </c>
      <c r="O443" s="287" t="s">
        <v>604</v>
      </c>
      <c r="P443" t="s">
        <v>37</v>
      </c>
      <c r="Q443" s="286"/>
    </row>
    <row r="444" spans="1:17" ht="30.6" x14ac:dyDescent="0.3">
      <c r="A444" s="284" t="s">
        <v>30</v>
      </c>
      <c r="B444" s="288" t="s">
        <v>6376</v>
      </c>
      <c r="C444" s="288"/>
      <c r="D444" s="288" t="s">
        <v>1944</v>
      </c>
      <c r="E444" t="s">
        <v>1945</v>
      </c>
      <c r="F444" t="s">
        <v>1946</v>
      </c>
      <c r="G444" t="s">
        <v>1947</v>
      </c>
      <c r="H444" s="290" t="s">
        <v>1090</v>
      </c>
      <c r="I444" s="290" t="s">
        <v>4</v>
      </c>
      <c r="J444" s="290" t="s">
        <v>5</v>
      </c>
      <c r="K444" s="290" t="s">
        <v>34</v>
      </c>
      <c r="L444" s="290" t="s">
        <v>1452</v>
      </c>
      <c r="M444" s="288" t="s">
        <v>603</v>
      </c>
      <c r="N444" s="288" t="s">
        <v>101</v>
      </c>
      <c r="O444" s="290"/>
      <c r="P444" t="s">
        <v>37</v>
      </c>
      <c r="Q444" s="289"/>
    </row>
    <row r="445" spans="1:17" ht="30.6" x14ac:dyDescent="0.3">
      <c r="A445" s="284" t="s">
        <v>30</v>
      </c>
      <c r="B445" s="285" t="s">
        <v>6376</v>
      </c>
      <c r="C445" s="285" t="s">
        <v>2368</v>
      </c>
      <c r="D445" s="285" t="s">
        <v>2369</v>
      </c>
      <c r="E445" t="s">
        <v>2370</v>
      </c>
      <c r="F445" t="s">
        <v>6403</v>
      </c>
      <c r="G445" t="s">
        <v>4031</v>
      </c>
      <c r="H445" s="287" t="s">
        <v>33</v>
      </c>
      <c r="I445" s="287" t="s">
        <v>8</v>
      </c>
      <c r="J445" s="287" t="s">
        <v>5</v>
      </c>
      <c r="K445" s="287" t="s">
        <v>34</v>
      </c>
      <c r="L445" s="287" t="s">
        <v>1452</v>
      </c>
      <c r="M445" s="285" t="s">
        <v>603</v>
      </c>
      <c r="N445" s="285" t="s">
        <v>36</v>
      </c>
      <c r="O445" s="287" t="s">
        <v>604</v>
      </c>
      <c r="P445" t="s">
        <v>37</v>
      </c>
      <c r="Q445" s="286"/>
    </row>
    <row r="446" spans="1:17" ht="30.6" x14ac:dyDescent="0.3">
      <c r="A446" s="284" t="s">
        <v>30</v>
      </c>
      <c r="B446" s="288" t="s">
        <v>6376</v>
      </c>
      <c r="C446" s="288" t="s">
        <v>2372</v>
      </c>
      <c r="D446" s="288" t="s">
        <v>2373</v>
      </c>
      <c r="E446" t="s">
        <v>2374</v>
      </c>
      <c r="F446" t="s">
        <v>2375</v>
      </c>
      <c r="G446" t="s">
        <v>2376</v>
      </c>
      <c r="H446" s="290" t="s">
        <v>33</v>
      </c>
      <c r="I446" s="290" t="s">
        <v>8</v>
      </c>
      <c r="J446" s="290" t="s">
        <v>5</v>
      </c>
      <c r="K446" s="290" t="s">
        <v>34</v>
      </c>
      <c r="L446" s="290" t="s">
        <v>1452</v>
      </c>
      <c r="M446" s="288" t="s">
        <v>603</v>
      </c>
      <c r="N446" s="288" t="s">
        <v>36</v>
      </c>
      <c r="O446" s="290" t="s">
        <v>604</v>
      </c>
      <c r="P446" t="s">
        <v>37</v>
      </c>
      <c r="Q446" s="289"/>
    </row>
    <row r="447" spans="1:17" ht="30.6" x14ac:dyDescent="0.3">
      <c r="A447" s="284" t="s">
        <v>30</v>
      </c>
      <c r="B447" s="285" t="s">
        <v>6376</v>
      </c>
      <c r="C447" s="285" t="s">
        <v>2377</v>
      </c>
      <c r="D447" s="285" t="s">
        <v>2378</v>
      </c>
      <c r="E447" t="s">
        <v>2379</v>
      </c>
      <c r="F447" t="s">
        <v>2380</v>
      </c>
      <c r="G447" t="s">
        <v>2381</v>
      </c>
      <c r="H447" s="287" t="s">
        <v>33</v>
      </c>
      <c r="I447" s="287" t="s">
        <v>8</v>
      </c>
      <c r="J447" s="287" t="s">
        <v>5</v>
      </c>
      <c r="K447" s="287" t="s">
        <v>34</v>
      </c>
      <c r="L447" s="287" t="s">
        <v>1452</v>
      </c>
      <c r="M447" s="285" t="s">
        <v>603</v>
      </c>
      <c r="N447" s="285" t="s">
        <v>36</v>
      </c>
      <c r="O447" s="287" t="s">
        <v>604</v>
      </c>
      <c r="P447" t="s">
        <v>37</v>
      </c>
      <c r="Q447" s="286"/>
    </row>
    <row r="448" spans="1:17" ht="30.6" x14ac:dyDescent="0.3">
      <c r="A448" s="284" t="s">
        <v>30</v>
      </c>
      <c r="B448" s="288" t="s">
        <v>6376</v>
      </c>
      <c r="C448" s="288" t="s">
        <v>2382</v>
      </c>
      <c r="D448" s="288" t="s">
        <v>2383</v>
      </c>
      <c r="E448" t="s">
        <v>2384</v>
      </c>
      <c r="F448" t="s">
        <v>2385</v>
      </c>
      <c r="G448" t="s">
        <v>2386</v>
      </c>
      <c r="H448" s="290" t="s">
        <v>33</v>
      </c>
      <c r="I448" s="290" t="s">
        <v>8</v>
      </c>
      <c r="J448" s="290" t="s">
        <v>5</v>
      </c>
      <c r="K448" s="290" t="s">
        <v>34</v>
      </c>
      <c r="L448" s="290" t="s">
        <v>1452</v>
      </c>
      <c r="M448" s="288" t="s">
        <v>603</v>
      </c>
      <c r="N448" s="288" t="s">
        <v>36</v>
      </c>
      <c r="O448" s="290" t="s">
        <v>604</v>
      </c>
      <c r="P448" t="s">
        <v>37</v>
      </c>
      <c r="Q448" s="289"/>
    </row>
    <row r="449" spans="1:17" ht="30.6" x14ac:dyDescent="0.3">
      <c r="A449" s="284" t="s">
        <v>30</v>
      </c>
      <c r="B449" s="285" t="s">
        <v>6376</v>
      </c>
      <c r="C449" s="285" t="s">
        <v>2387</v>
      </c>
      <c r="D449" s="285" t="s">
        <v>2388</v>
      </c>
      <c r="E449" t="s">
        <v>2389</v>
      </c>
      <c r="F449" t="s">
        <v>2390</v>
      </c>
      <c r="G449" t="s">
        <v>2391</v>
      </c>
      <c r="H449" s="287" t="s">
        <v>33</v>
      </c>
      <c r="I449" s="287" t="s">
        <v>8</v>
      </c>
      <c r="J449" s="287" t="s">
        <v>5</v>
      </c>
      <c r="K449" s="287" t="s">
        <v>34</v>
      </c>
      <c r="L449" s="287" t="s">
        <v>1452</v>
      </c>
      <c r="M449" s="285" t="s">
        <v>603</v>
      </c>
      <c r="N449" s="285" t="s">
        <v>36</v>
      </c>
      <c r="O449" s="287" t="s">
        <v>604</v>
      </c>
      <c r="P449" t="s">
        <v>37</v>
      </c>
      <c r="Q449" s="286"/>
    </row>
    <row r="450" spans="1:17" ht="30.6" x14ac:dyDescent="0.3">
      <c r="A450" s="284" t="s">
        <v>30</v>
      </c>
      <c r="B450" s="288" t="s">
        <v>5696</v>
      </c>
      <c r="C450" s="288"/>
      <c r="D450" s="288" t="s">
        <v>2392</v>
      </c>
      <c r="E450" t="s">
        <v>2393</v>
      </c>
      <c r="F450" t="s">
        <v>2394</v>
      </c>
      <c r="G450" t="s">
        <v>2395</v>
      </c>
      <c r="H450" s="290" t="s">
        <v>33</v>
      </c>
      <c r="I450" s="290" t="s">
        <v>4</v>
      </c>
      <c r="J450" s="290" t="s">
        <v>5</v>
      </c>
      <c r="K450" s="290" t="s">
        <v>34</v>
      </c>
      <c r="L450" s="290" t="s">
        <v>1452</v>
      </c>
      <c r="M450" s="288" t="s">
        <v>603</v>
      </c>
      <c r="N450" s="288" t="s">
        <v>36</v>
      </c>
      <c r="O450" s="290" t="s">
        <v>604</v>
      </c>
      <c r="P450" t="s">
        <v>37</v>
      </c>
      <c r="Q450" s="289"/>
    </row>
    <row r="451" spans="1:17" ht="30.6" x14ac:dyDescent="0.3">
      <c r="A451" s="284" t="s">
        <v>30</v>
      </c>
      <c r="B451" s="285" t="s">
        <v>6376</v>
      </c>
      <c r="C451" s="285"/>
      <c r="D451" s="285" t="s">
        <v>2396</v>
      </c>
      <c r="E451" t="s">
        <v>2397</v>
      </c>
      <c r="F451" t="s">
        <v>2398</v>
      </c>
      <c r="G451" t="s">
        <v>2399</v>
      </c>
      <c r="H451" s="287" t="s">
        <v>33</v>
      </c>
      <c r="I451" s="287" t="s">
        <v>4</v>
      </c>
      <c r="J451" s="287" t="s">
        <v>5</v>
      </c>
      <c r="K451" s="287" t="s">
        <v>34</v>
      </c>
      <c r="L451" s="287" t="s">
        <v>1452</v>
      </c>
      <c r="M451" s="285" t="s">
        <v>603</v>
      </c>
      <c r="N451" s="285" t="s">
        <v>36</v>
      </c>
      <c r="O451" s="287" t="s">
        <v>604</v>
      </c>
      <c r="P451" t="s">
        <v>37</v>
      </c>
      <c r="Q451" s="286"/>
    </row>
    <row r="452" spans="1:17" ht="30.6" x14ac:dyDescent="0.3">
      <c r="A452" s="284" t="s">
        <v>30</v>
      </c>
      <c r="B452" s="288" t="s">
        <v>5696</v>
      </c>
      <c r="C452" s="288"/>
      <c r="D452" s="288" t="s">
        <v>2404</v>
      </c>
      <c r="E452" t="s">
        <v>5734</v>
      </c>
      <c r="F452" t="s">
        <v>2405</v>
      </c>
      <c r="G452" t="s">
        <v>2406</v>
      </c>
      <c r="H452" s="290" t="s">
        <v>33</v>
      </c>
      <c r="I452" s="290" t="s">
        <v>4</v>
      </c>
      <c r="J452" s="290" t="s">
        <v>5</v>
      </c>
      <c r="K452" s="290" t="s">
        <v>34</v>
      </c>
      <c r="L452" s="290" t="s">
        <v>1452</v>
      </c>
      <c r="M452" s="288" t="s">
        <v>603</v>
      </c>
      <c r="N452" s="288" t="s">
        <v>101</v>
      </c>
      <c r="O452" s="290"/>
      <c r="P452" t="s">
        <v>37</v>
      </c>
      <c r="Q452" s="289"/>
    </row>
    <row r="453" spans="1:17" ht="30.6" x14ac:dyDescent="0.3">
      <c r="A453" s="284" t="s">
        <v>30</v>
      </c>
      <c r="B453" s="285" t="s">
        <v>6312</v>
      </c>
      <c r="C453" s="285"/>
      <c r="D453" s="285" t="s">
        <v>2400</v>
      </c>
      <c r="E453" t="s">
        <v>2401</v>
      </c>
      <c r="F453" t="s">
        <v>2402</v>
      </c>
      <c r="G453" t="s">
        <v>2403</v>
      </c>
      <c r="H453" s="287" t="s">
        <v>1090</v>
      </c>
      <c r="I453" s="287" t="s">
        <v>4</v>
      </c>
      <c r="J453" s="287" t="s">
        <v>5</v>
      </c>
      <c r="K453" s="287" t="s">
        <v>34</v>
      </c>
      <c r="L453" s="287" t="s">
        <v>1452</v>
      </c>
      <c r="M453" s="285" t="s">
        <v>603</v>
      </c>
      <c r="N453" s="285" t="s">
        <v>36</v>
      </c>
      <c r="O453" s="287" t="s">
        <v>604</v>
      </c>
      <c r="P453" t="s">
        <v>37</v>
      </c>
      <c r="Q453" s="286"/>
    </row>
    <row r="454" spans="1:17" ht="30.6" x14ac:dyDescent="0.3">
      <c r="A454" s="284" t="s">
        <v>30</v>
      </c>
      <c r="B454" s="285" t="s">
        <v>6376</v>
      </c>
      <c r="C454" s="285"/>
      <c r="D454" s="285" t="s">
        <v>2999</v>
      </c>
      <c r="E454" t="s">
        <v>3000</v>
      </c>
      <c r="F454" t="s">
        <v>3001</v>
      </c>
      <c r="G454" t="s">
        <v>3002</v>
      </c>
      <c r="H454" s="287" t="s">
        <v>33</v>
      </c>
      <c r="I454" s="287" t="s">
        <v>4</v>
      </c>
      <c r="J454" s="287" t="s">
        <v>5</v>
      </c>
      <c r="K454" s="287" t="s">
        <v>34</v>
      </c>
      <c r="L454" s="287" t="s">
        <v>1452</v>
      </c>
      <c r="M454" s="285" t="s">
        <v>603</v>
      </c>
      <c r="N454" s="285" t="s">
        <v>36</v>
      </c>
      <c r="O454" s="287"/>
      <c r="P454" t="s">
        <v>37</v>
      </c>
      <c r="Q454" s="286"/>
    </row>
    <row r="455" spans="1:17" ht="30.6" x14ac:dyDescent="0.3">
      <c r="A455" s="284" t="s">
        <v>30</v>
      </c>
      <c r="B455" s="288" t="s">
        <v>6568</v>
      </c>
      <c r="C455" s="288" t="s">
        <v>3948</v>
      </c>
      <c r="D455" s="288" t="s">
        <v>3949</v>
      </c>
      <c r="E455" t="s">
        <v>3950</v>
      </c>
      <c r="F455" t="s">
        <v>3951</v>
      </c>
      <c r="G455" t="s">
        <v>3952</v>
      </c>
      <c r="H455" s="290" t="s">
        <v>33</v>
      </c>
      <c r="I455" s="290" t="s">
        <v>8</v>
      </c>
      <c r="J455" s="290" t="s">
        <v>5</v>
      </c>
      <c r="K455" s="290" t="s">
        <v>34</v>
      </c>
      <c r="L455" s="290" t="s">
        <v>1452</v>
      </c>
      <c r="M455" s="288" t="s">
        <v>603</v>
      </c>
      <c r="N455" s="288" t="s">
        <v>36</v>
      </c>
      <c r="O455" s="290" t="s">
        <v>604</v>
      </c>
      <c r="P455" t="s">
        <v>37</v>
      </c>
      <c r="Q455" s="289"/>
    </row>
    <row r="456" spans="1:17" ht="30.6" x14ac:dyDescent="0.3">
      <c r="A456" s="284" t="s">
        <v>30</v>
      </c>
      <c r="B456" s="285" t="s">
        <v>5696</v>
      </c>
      <c r="C456" s="285" t="s">
        <v>3953</v>
      </c>
      <c r="D456" s="285" t="s">
        <v>3954</v>
      </c>
      <c r="E456" t="s">
        <v>3955</v>
      </c>
      <c r="F456" t="s">
        <v>3226</v>
      </c>
      <c r="G456" t="s">
        <v>5899</v>
      </c>
      <c r="H456" s="287" t="s">
        <v>33</v>
      </c>
      <c r="I456" s="287" t="s">
        <v>8</v>
      </c>
      <c r="J456" s="287" t="s">
        <v>5</v>
      </c>
      <c r="K456" s="287" t="s">
        <v>34</v>
      </c>
      <c r="L456" s="287" t="s">
        <v>1452</v>
      </c>
      <c r="M456" s="285" t="s">
        <v>603</v>
      </c>
      <c r="N456" s="285" t="s">
        <v>36</v>
      </c>
      <c r="O456" s="287" t="s">
        <v>604</v>
      </c>
      <c r="P456" t="s">
        <v>37</v>
      </c>
      <c r="Q456" s="286"/>
    </row>
    <row r="457" spans="1:17" ht="30.6" x14ac:dyDescent="0.3">
      <c r="A457" s="284" t="s">
        <v>30</v>
      </c>
      <c r="B457" s="288" t="s">
        <v>5696</v>
      </c>
      <c r="C457" s="288" t="s">
        <v>3956</v>
      </c>
      <c r="D457" s="288" t="s">
        <v>3957</v>
      </c>
      <c r="E457" t="s">
        <v>3958</v>
      </c>
      <c r="F457" t="s">
        <v>5900</v>
      </c>
      <c r="G457" t="s">
        <v>5901</v>
      </c>
      <c r="H457" s="290" t="s">
        <v>33</v>
      </c>
      <c r="I457" s="290" t="s">
        <v>8</v>
      </c>
      <c r="J457" s="290" t="s">
        <v>5</v>
      </c>
      <c r="K457" s="290" t="s">
        <v>34</v>
      </c>
      <c r="L457" s="290" t="s">
        <v>1452</v>
      </c>
      <c r="M457" s="288" t="s">
        <v>603</v>
      </c>
      <c r="N457" s="288" t="s">
        <v>36</v>
      </c>
      <c r="O457" s="290" t="s">
        <v>604</v>
      </c>
      <c r="P457" t="s">
        <v>37</v>
      </c>
      <c r="Q457" s="289"/>
    </row>
    <row r="458" spans="1:17" ht="30.6" x14ac:dyDescent="0.3">
      <c r="A458" s="284" t="s">
        <v>30</v>
      </c>
      <c r="B458" s="285" t="s">
        <v>6568</v>
      </c>
      <c r="C458" s="285" t="s">
        <v>3959</v>
      </c>
      <c r="D458" s="285" t="s">
        <v>3960</v>
      </c>
      <c r="E458" t="s">
        <v>3961</v>
      </c>
      <c r="F458" t="s">
        <v>3962</v>
      </c>
      <c r="G458" t="s">
        <v>3963</v>
      </c>
      <c r="H458" s="287" t="s">
        <v>33</v>
      </c>
      <c r="I458" s="287" t="s">
        <v>8</v>
      </c>
      <c r="J458" s="287" t="s">
        <v>5</v>
      </c>
      <c r="K458" s="287" t="s">
        <v>34</v>
      </c>
      <c r="L458" s="287" t="s">
        <v>1452</v>
      </c>
      <c r="M458" s="285" t="s">
        <v>603</v>
      </c>
      <c r="N458" s="285" t="s">
        <v>36</v>
      </c>
      <c r="O458" s="287" t="s">
        <v>604</v>
      </c>
      <c r="P458" t="s">
        <v>37</v>
      </c>
      <c r="Q458" s="286"/>
    </row>
    <row r="459" spans="1:17" ht="30.6" x14ac:dyDescent="0.3">
      <c r="A459" s="284" t="s">
        <v>30</v>
      </c>
      <c r="B459" s="288" t="s">
        <v>5696</v>
      </c>
      <c r="C459" s="288" t="s">
        <v>3964</v>
      </c>
      <c r="D459" s="288" t="s">
        <v>3965</v>
      </c>
      <c r="E459" t="s">
        <v>3966</v>
      </c>
      <c r="F459" t="s">
        <v>5902</v>
      </c>
      <c r="G459" t="s">
        <v>5903</v>
      </c>
      <c r="H459" s="290" t="s">
        <v>33</v>
      </c>
      <c r="I459" s="290" t="s">
        <v>8</v>
      </c>
      <c r="J459" s="290" t="s">
        <v>5</v>
      </c>
      <c r="K459" s="290" t="s">
        <v>34</v>
      </c>
      <c r="L459" s="290" t="s">
        <v>1452</v>
      </c>
      <c r="M459" s="288" t="s">
        <v>603</v>
      </c>
      <c r="N459" s="288" t="s">
        <v>36</v>
      </c>
      <c r="O459" s="290" t="s">
        <v>604</v>
      </c>
      <c r="P459" t="s">
        <v>37</v>
      </c>
      <c r="Q459" s="289"/>
    </row>
    <row r="460" spans="1:17" ht="30.6" x14ac:dyDescent="0.3">
      <c r="A460" s="284" t="s">
        <v>30</v>
      </c>
      <c r="B460" s="285" t="s">
        <v>5140</v>
      </c>
      <c r="C460" s="285" t="s">
        <v>3967</v>
      </c>
      <c r="D460" s="285" t="s">
        <v>3968</v>
      </c>
      <c r="E460" t="s">
        <v>3969</v>
      </c>
      <c r="F460" t="s">
        <v>3970</v>
      </c>
      <c r="G460" t="s">
        <v>3971</v>
      </c>
      <c r="H460" s="287" t="s">
        <v>68</v>
      </c>
      <c r="I460" s="287" t="s">
        <v>8</v>
      </c>
      <c r="J460" s="287" t="s">
        <v>6</v>
      </c>
      <c r="K460" s="287" t="s">
        <v>34</v>
      </c>
      <c r="L460" s="287" t="s">
        <v>1452</v>
      </c>
      <c r="M460" s="285" t="s">
        <v>603</v>
      </c>
      <c r="N460" s="285" t="s">
        <v>101</v>
      </c>
      <c r="O460" s="287"/>
      <c r="P460" t="s">
        <v>37</v>
      </c>
      <c r="Q460" s="286"/>
    </row>
    <row r="461" spans="1:17" ht="30.6" x14ac:dyDescent="0.3">
      <c r="A461" s="284" t="s">
        <v>30</v>
      </c>
      <c r="B461" s="288" t="s">
        <v>5140</v>
      </c>
      <c r="C461" s="288" t="s">
        <v>3972</v>
      </c>
      <c r="D461" s="288" t="s">
        <v>3973</v>
      </c>
      <c r="E461" t="s">
        <v>3974</v>
      </c>
      <c r="F461" t="s">
        <v>5419</v>
      </c>
      <c r="G461" t="s">
        <v>5420</v>
      </c>
      <c r="H461" s="290" t="s">
        <v>358</v>
      </c>
      <c r="I461" s="290" t="s">
        <v>8</v>
      </c>
      <c r="J461" s="290" t="s">
        <v>6</v>
      </c>
      <c r="K461" s="290" t="s">
        <v>34</v>
      </c>
      <c r="L461" s="290" t="s">
        <v>1452</v>
      </c>
      <c r="M461" s="288" t="s">
        <v>603</v>
      </c>
      <c r="N461" s="288" t="s">
        <v>36</v>
      </c>
      <c r="O461" s="290" t="s">
        <v>604</v>
      </c>
      <c r="P461" t="s">
        <v>37</v>
      </c>
      <c r="Q461" s="289"/>
    </row>
    <row r="462" spans="1:17" ht="30.6" x14ac:dyDescent="0.3">
      <c r="A462" s="284" t="s">
        <v>30</v>
      </c>
      <c r="B462" s="285" t="s">
        <v>6376</v>
      </c>
      <c r="C462" s="285"/>
      <c r="D462" s="285" t="s">
        <v>3975</v>
      </c>
      <c r="E462" t="s">
        <v>3976</v>
      </c>
      <c r="F462" t="s">
        <v>3977</v>
      </c>
      <c r="G462" t="s">
        <v>3978</v>
      </c>
      <c r="H462" s="287" t="s">
        <v>33</v>
      </c>
      <c r="I462" s="287" t="s">
        <v>4</v>
      </c>
      <c r="J462" s="287" t="s">
        <v>5</v>
      </c>
      <c r="K462" s="287" t="s">
        <v>34</v>
      </c>
      <c r="L462" s="287" t="s">
        <v>1452</v>
      </c>
      <c r="M462" s="285" t="s">
        <v>603</v>
      </c>
      <c r="N462" s="285" t="s">
        <v>36</v>
      </c>
      <c r="O462" s="287" t="s">
        <v>604</v>
      </c>
      <c r="P462" t="s">
        <v>37</v>
      </c>
      <c r="Q462" s="286"/>
    </row>
    <row r="463" spans="1:17" ht="30.6" x14ac:dyDescent="0.3">
      <c r="A463" s="284" t="s">
        <v>30</v>
      </c>
      <c r="B463" s="288" t="s">
        <v>6376</v>
      </c>
      <c r="C463" s="288" t="s">
        <v>3979</v>
      </c>
      <c r="D463" s="288" t="s">
        <v>3980</v>
      </c>
      <c r="E463" t="s">
        <v>3981</v>
      </c>
      <c r="F463" t="s">
        <v>3982</v>
      </c>
      <c r="G463" t="s">
        <v>2371</v>
      </c>
      <c r="H463" s="290" t="s">
        <v>33</v>
      </c>
      <c r="I463" s="290" t="s">
        <v>8</v>
      </c>
      <c r="J463" s="290" t="s">
        <v>5</v>
      </c>
      <c r="K463" s="290" t="s">
        <v>34</v>
      </c>
      <c r="L463" s="290" t="s">
        <v>1452</v>
      </c>
      <c r="M463" s="288" t="s">
        <v>603</v>
      </c>
      <c r="N463" s="288" t="s">
        <v>36</v>
      </c>
      <c r="O463" s="290" t="s">
        <v>604</v>
      </c>
      <c r="P463" t="s">
        <v>37</v>
      </c>
      <c r="Q463" s="289"/>
    </row>
    <row r="464" spans="1:17" ht="30.6" x14ac:dyDescent="0.3">
      <c r="A464" s="284" t="s">
        <v>30</v>
      </c>
      <c r="B464" s="285" t="s">
        <v>6376</v>
      </c>
      <c r="C464" s="285" t="s">
        <v>3983</v>
      </c>
      <c r="D464" s="285" t="s">
        <v>3984</v>
      </c>
      <c r="E464" t="s">
        <v>3985</v>
      </c>
      <c r="F464" t="s">
        <v>6569</v>
      </c>
      <c r="G464" t="s">
        <v>6570</v>
      </c>
      <c r="H464" s="287" t="s">
        <v>33</v>
      </c>
      <c r="I464" s="287" t="s">
        <v>8</v>
      </c>
      <c r="J464" s="287" t="s">
        <v>5</v>
      </c>
      <c r="K464" s="287" t="s">
        <v>34</v>
      </c>
      <c r="L464" s="287" t="s">
        <v>1452</v>
      </c>
      <c r="M464" s="285" t="s">
        <v>603</v>
      </c>
      <c r="N464" s="285" t="s">
        <v>36</v>
      </c>
      <c r="O464" s="287" t="s">
        <v>604</v>
      </c>
      <c r="P464" t="s">
        <v>37</v>
      </c>
      <c r="Q464" s="286"/>
    </row>
    <row r="465" spans="1:17" ht="30.6" x14ac:dyDescent="0.3">
      <c r="A465" s="284" t="s">
        <v>30</v>
      </c>
      <c r="B465" s="288" t="s">
        <v>6376</v>
      </c>
      <c r="C465" s="288" t="s">
        <v>3986</v>
      </c>
      <c r="D465" s="288" t="s">
        <v>3987</v>
      </c>
      <c r="E465" t="s">
        <v>3988</v>
      </c>
      <c r="F465" t="s">
        <v>3989</v>
      </c>
      <c r="G465" t="s">
        <v>3990</v>
      </c>
      <c r="H465" s="290" t="s">
        <v>33</v>
      </c>
      <c r="I465" s="290" t="s">
        <v>8</v>
      </c>
      <c r="J465" s="290" t="s">
        <v>5</v>
      </c>
      <c r="K465" s="290" t="s">
        <v>34</v>
      </c>
      <c r="L465" s="290" t="s">
        <v>1452</v>
      </c>
      <c r="M465" s="288" t="s">
        <v>603</v>
      </c>
      <c r="N465" s="288" t="s">
        <v>36</v>
      </c>
      <c r="O465" s="290" t="s">
        <v>604</v>
      </c>
      <c r="P465" t="s">
        <v>37</v>
      </c>
      <c r="Q465" s="289"/>
    </row>
    <row r="466" spans="1:17" ht="30.6" x14ac:dyDescent="0.3">
      <c r="A466" s="284" t="s">
        <v>30</v>
      </c>
      <c r="B466" s="285" t="s">
        <v>6376</v>
      </c>
      <c r="C466" s="285" t="s">
        <v>3991</v>
      </c>
      <c r="D466" s="285" t="s">
        <v>3992</v>
      </c>
      <c r="E466" t="s">
        <v>3993</v>
      </c>
      <c r="F466" t="s">
        <v>3994</v>
      </c>
      <c r="G466" t="s">
        <v>3995</v>
      </c>
      <c r="H466" s="287" t="s">
        <v>33</v>
      </c>
      <c r="I466" s="287" t="s">
        <v>8</v>
      </c>
      <c r="J466" s="287" t="s">
        <v>5</v>
      </c>
      <c r="K466" s="287" t="s">
        <v>34</v>
      </c>
      <c r="L466" s="287" t="s">
        <v>1452</v>
      </c>
      <c r="M466" s="285" t="s">
        <v>603</v>
      </c>
      <c r="N466" s="285" t="s">
        <v>36</v>
      </c>
      <c r="O466" s="287" t="s">
        <v>604</v>
      </c>
      <c r="P466" t="s">
        <v>37</v>
      </c>
      <c r="Q466" s="286"/>
    </row>
    <row r="467" spans="1:17" ht="30.6" x14ac:dyDescent="0.3">
      <c r="A467" s="284" t="s">
        <v>30</v>
      </c>
      <c r="B467" s="288" t="s">
        <v>6376</v>
      </c>
      <c r="C467" s="288" t="s">
        <v>3996</v>
      </c>
      <c r="D467" s="288" t="s">
        <v>3997</v>
      </c>
      <c r="E467" t="s">
        <v>3998</v>
      </c>
      <c r="F467" t="s">
        <v>3999</v>
      </c>
      <c r="G467" t="s">
        <v>4000</v>
      </c>
      <c r="H467" s="290" t="s">
        <v>33</v>
      </c>
      <c r="I467" s="290" t="s">
        <v>8</v>
      </c>
      <c r="J467" s="290" t="s">
        <v>5</v>
      </c>
      <c r="K467" s="290" t="s">
        <v>34</v>
      </c>
      <c r="L467" s="290" t="s">
        <v>1452</v>
      </c>
      <c r="M467" s="288" t="s">
        <v>603</v>
      </c>
      <c r="N467" s="288" t="s">
        <v>36</v>
      </c>
      <c r="O467" s="290" t="s">
        <v>604</v>
      </c>
      <c r="P467" t="s">
        <v>37</v>
      </c>
      <c r="Q467" s="289"/>
    </row>
    <row r="468" spans="1:17" ht="30.6" x14ac:dyDescent="0.3">
      <c r="A468" s="284" t="s">
        <v>30</v>
      </c>
      <c r="B468" s="285" t="s">
        <v>6376</v>
      </c>
      <c r="C468" s="285" t="s">
        <v>4001</v>
      </c>
      <c r="D468" s="285" t="s">
        <v>4002</v>
      </c>
      <c r="E468" t="s">
        <v>4003</v>
      </c>
      <c r="F468" t="s">
        <v>6571</v>
      </c>
      <c r="G468" t="s">
        <v>6572</v>
      </c>
      <c r="H468" s="287" t="s">
        <v>33</v>
      </c>
      <c r="I468" s="287" t="s">
        <v>8</v>
      </c>
      <c r="J468" s="287" t="s">
        <v>5</v>
      </c>
      <c r="K468" s="287" t="s">
        <v>34</v>
      </c>
      <c r="L468" s="287" t="s">
        <v>1452</v>
      </c>
      <c r="M468" s="285" t="s">
        <v>603</v>
      </c>
      <c r="N468" s="285" t="s">
        <v>36</v>
      </c>
      <c r="O468" s="287" t="s">
        <v>604</v>
      </c>
      <c r="P468" t="s">
        <v>37</v>
      </c>
      <c r="Q468" s="286"/>
    </row>
    <row r="469" spans="1:17" ht="30.6" x14ac:dyDescent="0.3">
      <c r="A469" s="284" t="s">
        <v>30</v>
      </c>
      <c r="B469" s="288" t="s">
        <v>6376</v>
      </c>
      <c r="C469" s="288" t="s">
        <v>4005</v>
      </c>
      <c r="D469" s="288" t="s">
        <v>4006</v>
      </c>
      <c r="E469" t="s">
        <v>4007</v>
      </c>
      <c r="F469" t="s">
        <v>4004</v>
      </c>
      <c r="G469" t="s">
        <v>4013</v>
      </c>
      <c r="H469" s="290" t="s">
        <v>33</v>
      </c>
      <c r="I469" s="290" t="s">
        <v>8</v>
      </c>
      <c r="J469" s="290" t="s">
        <v>5</v>
      </c>
      <c r="K469" s="290" t="s">
        <v>34</v>
      </c>
      <c r="L469" s="290" t="s">
        <v>1452</v>
      </c>
      <c r="M469" s="288" t="s">
        <v>603</v>
      </c>
      <c r="N469" s="288" t="s">
        <v>36</v>
      </c>
      <c r="O469" s="290" t="s">
        <v>604</v>
      </c>
      <c r="P469" t="s">
        <v>37</v>
      </c>
      <c r="Q469" s="289"/>
    </row>
    <row r="470" spans="1:17" ht="30.6" x14ac:dyDescent="0.3">
      <c r="A470" s="284" t="s">
        <v>30</v>
      </c>
      <c r="B470" s="285" t="s">
        <v>6376</v>
      </c>
      <c r="C470" s="285" t="s">
        <v>4009</v>
      </c>
      <c r="D470" s="285" t="s">
        <v>4010</v>
      </c>
      <c r="E470" t="s">
        <v>4011</v>
      </c>
      <c r="F470" t="s">
        <v>4012</v>
      </c>
      <c r="G470" t="s">
        <v>4013</v>
      </c>
      <c r="H470" s="287" t="s">
        <v>33</v>
      </c>
      <c r="I470" s="287" t="s">
        <v>8</v>
      </c>
      <c r="J470" s="287" t="s">
        <v>5</v>
      </c>
      <c r="K470" s="287" t="s">
        <v>34</v>
      </c>
      <c r="L470" s="287" t="s">
        <v>1452</v>
      </c>
      <c r="M470" s="285" t="s">
        <v>603</v>
      </c>
      <c r="N470" s="285" t="s">
        <v>36</v>
      </c>
      <c r="O470" s="287" t="s">
        <v>604</v>
      </c>
      <c r="P470" t="s">
        <v>37</v>
      </c>
      <c r="Q470" s="286"/>
    </row>
    <row r="471" spans="1:17" ht="30.6" x14ac:dyDescent="0.3">
      <c r="A471" s="284" t="s">
        <v>30</v>
      </c>
      <c r="B471" s="288" t="s">
        <v>6376</v>
      </c>
      <c r="C471" s="288" t="s">
        <v>4014</v>
      </c>
      <c r="D471" s="288" t="s">
        <v>4015</v>
      </c>
      <c r="E471" t="s">
        <v>4016</v>
      </c>
      <c r="F471" t="s">
        <v>4008</v>
      </c>
      <c r="G471" t="s">
        <v>4017</v>
      </c>
      <c r="H471" s="290" t="s">
        <v>33</v>
      </c>
      <c r="I471" s="290" t="s">
        <v>8</v>
      </c>
      <c r="J471" s="290" t="s">
        <v>5</v>
      </c>
      <c r="K471" s="290" t="s">
        <v>34</v>
      </c>
      <c r="L471" s="290" t="s">
        <v>1452</v>
      </c>
      <c r="M471" s="288" t="s">
        <v>603</v>
      </c>
      <c r="N471" s="288" t="s">
        <v>36</v>
      </c>
      <c r="O471" s="290" t="s">
        <v>604</v>
      </c>
      <c r="P471" t="s">
        <v>37</v>
      </c>
      <c r="Q471" s="289"/>
    </row>
    <row r="472" spans="1:17" ht="30.6" x14ac:dyDescent="0.3">
      <c r="A472" s="284" t="s">
        <v>30</v>
      </c>
      <c r="B472" s="285" t="s">
        <v>5140</v>
      </c>
      <c r="C472" s="285" t="s">
        <v>4018</v>
      </c>
      <c r="D472" s="285" t="s">
        <v>4019</v>
      </c>
      <c r="E472" t="s">
        <v>4020</v>
      </c>
      <c r="F472" t="s">
        <v>4021</v>
      </c>
      <c r="G472" t="s">
        <v>4022</v>
      </c>
      <c r="H472" s="287" t="s">
        <v>33</v>
      </c>
      <c r="I472" s="287" t="s">
        <v>8</v>
      </c>
      <c r="J472" s="287" t="s">
        <v>6</v>
      </c>
      <c r="K472" s="287" t="s">
        <v>34</v>
      </c>
      <c r="L472" s="287" t="s">
        <v>1452</v>
      </c>
      <c r="M472" s="285" t="s">
        <v>603</v>
      </c>
      <c r="N472" s="285" t="s">
        <v>36</v>
      </c>
      <c r="O472" s="287" t="s">
        <v>604</v>
      </c>
      <c r="P472" t="s">
        <v>37</v>
      </c>
      <c r="Q472" s="286"/>
    </row>
    <row r="473" spans="1:17" ht="30.6" x14ac:dyDescent="0.3">
      <c r="A473" s="284" t="s">
        <v>30</v>
      </c>
      <c r="B473" s="288" t="s">
        <v>6376</v>
      </c>
      <c r="C473" s="288" t="s">
        <v>4023</v>
      </c>
      <c r="D473" s="288" t="s">
        <v>4024</v>
      </c>
      <c r="E473" t="s">
        <v>4025</v>
      </c>
      <c r="F473" t="s">
        <v>4026</v>
      </c>
      <c r="G473" t="s">
        <v>4027</v>
      </c>
      <c r="H473" s="290" t="s">
        <v>33</v>
      </c>
      <c r="I473" s="290" t="s">
        <v>8</v>
      </c>
      <c r="J473" s="290" t="s">
        <v>5</v>
      </c>
      <c r="K473" s="290" t="s">
        <v>34</v>
      </c>
      <c r="L473" s="290" t="s">
        <v>1452</v>
      </c>
      <c r="M473" s="288" t="s">
        <v>603</v>
      </c>
      <c r="N473" s="288" t="s">
        <v>36</v>
      </c>
      <c r="O473" s="290" t="s">
        <v>604</v>
      </c>
      <c r="P473" t="s">
        <v>37</v>
      </c>
      <c r="Q473" s="289"/>
    </row>
    <row r="474" spans="1:17" ht="30.6" x14ac:dyDescent="0.3">
      <c r="A474" s="284" t="s">
        <v>30</v>
      </c>
      <c r="B474" s="285" t="s">
        <v>6376</v>
      </c>
      <c r="C474" s="285" t="s">
        <v>4028</v>
      </c>
      <c r="D474" s="285" t="s">
        <v>4029</v>
      </c>
      <c r="E474" t="s">
        <v>4030</v>
      </c>
      <c r="F474" t="s">
        <v>6573</v>
      </c>
      <c r="G474" t="s">
        <v>6574</v>
      </c>
      <c r="H474" s="287" t="s">
        <v>33</v>
      </c>
      <c r="I474" s="287" t="s">
        <v>8</v>
      </c>
      <c r="J474" s="287" t="s">
        <v>5</v>
      </c>
      <c r="K474" s="287" t="s">
        <v>34</v>
      </c>
      <c r="L474" s="287" t="s">
        <v>1452</v>
      </c>
      <c r="M474" s="285" t="s">
        <v>603</v>
      </c>
      <c r="N474" s="285" t="s">
        <v>36</v>
      </c>
      <c r="O474" s="287" t="s">
        <v>604</v>
      </c>
      <c r="P474" t="s">
        <v>37</v>
      </c>
      <c r="Q474" s="286"/>
    </row>
    <row r="475" spans="1:17" ht="30.6" x14ac:dyDescent="0.3">
      <c r="A475" s="284" t="s">
        <v>30</v>
      </c>
      <c r="B475" s="288" t="s">
        <v>6376</v>
      </c>
      <c r="C475" s="288" t="s">
        <v>4032</v>
      </c>
      <c r="D475" s="288" t="s">
        <v>4033</v>
      </c>
      <c r="E475" t="s">
        <v>4034</v>
      </c>
      <c r="F475" t="s">
        <v>6575</v>
      </c>
      <c r="G475" t="s">
        <v>6576</v>
      </c>
      <c r="H475" s="290" t="s">
        <v>33</v>
      </c>
      <c r="I475" s="290" t="s">
        <v>8</v>
      </c>
      <c r="J475" s="290" t="s">
        <v>5</v>
      </c>
      <c r="K475" s="290" t="s">
        <v>34</v>
      </c>
      <c r="L475" s="290" t="s">
        <v>1452</v>
      </c>
      <c r="M475" s="288" t="s">
        <v>603</v>
      </c>
      <c r="N475" s="288" t="s">
        <v>36</v>
      </c>
      <c r="O475" s="290" t="s">
        <v>2031</v>
      </c>
      <c r="P475" t="s">
        <v>37</v>
      </c>
      <c r="Q475" s="289"/>
    </row>
    <row r="476" spans="1:17" ht="30.6" x14ac:dyDescent="0.3">
      <c r="A476" s="284" t="s">
        <v>30</v>
      </c>
      <c r="B476" s="285" t="s">
        <v>6376</v>
      </c>
      <c r="C476" s="285" t="s">
        <v>4035</v>
      </c>
      <c r="D476" s="285" t="s">
        <v>4036</v>
      </c>
      <c r="E476" t="s">
        <v>4037</v>
      </c>
      <c r="F476" t="s">
        <v>4038</v>
      </c>
      <c r="G476" t="s">
        <v>4039</v>
      </c>
      <c r="H476" s="287" t="s">
        <v>33</v>
      </c>
      <c r="I476" s="287" t="s">
        <v>8</v>
      </c>
      <c r="J476" s="287" t="s">
        <v>5</v>
      </c>
      <c r="K476" s="287" t="s">
        <v>34</v>
      </c>
      <c r="L476" s="287" t="s">
        <v>1452</v>
      </c>
      <c r="M476" s="285" t="s">
        <v>603</v>
      </c>
      <c r="N476" s="285" t="s">
        <v>36</v>
      </c>
      <c r="O476" s="287" t="s">
        <v>604</v>
      </c>
      <c r="P476" t="s">
        <v>37</v>
      </c>
      <c r="Q476" s="286"/>
    </row>
    <row r="477" spans="1:17" ht="30.6" x14ac:dyDescent="0.3">
      <c r="A477" s="284" t="s">
        <v>30</v>
      </c>
      <c r="B477" s="288" t="s">
        <v>6376</v>
      </c>
      <c r="C477" s="288" t="s">
        <v>4040</v>
      </c>
      <c r="D477" s="288" t="s">
        <v>4041</v>
      </c>
      <c r="E477" t="s">
        <v>4042</v>
      </c>
      <c r="F477" t="s">
        <v>6577</v>
      </c>
      <c r="G477" t="s">
        <v>3990</v>
      </c>
      <c r="H477" s="290" t="s">
        <v>33</v>
      </c>
      <c r="I477" s="290" t="s">
        <v>8</v>
      </c>
      <c r="J477" s="290" t="s">
        <v>5</v>
      </c>
      <c r="K477" s="290" t="s">
        <v>34</v>
      </c>
      <c r="L477" s="290" t="s">
        <v>1452</v>
      </c>
      <c r="M477" s="288" t="s">
        <v>603</v>
      </c>
      <c r="N477" s="288" t="s">
        <v>36</v>
      </c>
      <c r="O477" s="290" t="s">
        <v>604</v>
      </c>
      <c r="P477" t="s">
        <v>37</v>
      </c>
      <c r="Q477" s="289"/>
    </row>
    <row r="478" spans="1:17" ht="30.6" x14ac:dyDescent="0.3">
      <c r="A478" s="284" t="s">
        <v>30</v>
      </c>
      <c r="B478" s="285" t="s">
        <v>6376</v>
      </c>
      <c r="C478" s="285" t="s">
        <v>4043</v>
      </c>
      <c r="D478" s="285" t="s">
        <v>4044</v>
      </c>
      <c r="E478" t="s">
        <v>4045</v>
      </c>
      <c r="F478" t="s">
        <v>6578</v>
      </c>
      <c r="G478" t="s">
        <v>6574</v>
      </c>
      <c r="H478" s="287" t="s">
        <v>33</v>
      </c>
      <c r="I478" s="287" t="s">
        <v>8</v>
      </c>
      <c r="J478" s="287" t="s">
        <v>5</v>
      </c>
      <c r="K478" s="287" t="s">
        <v>34</v>
      </c>
      <c r="L478" s="287" t="s">
        <v>1452</v>
      </c>
      <c r="M478" s="285" t="s">
        <v>603</v>
      </c>
      <c r="N478" s="285" t="s">
        <v>36</v>
      </c>
      <c r="O478" s="287" t="s">
        <v>604</v>
      </c>
      <c r="P478" t="s">
        <v>37</v>
      </c>
      <c r="Q478" s="286"/>
    </row>
    <row r="479" spans="1:17" ht="30.6" x14ac:dyDescent="0.3">
      <c r="A479" s="284" t="s">
        <v>30</v>
      </c>
      <c r="B479" s="288" t="s">
        <v>6376</v>
      </c>
      <c r="C479" s="288" t="s">
        <v>4046</v>
      </c>
      <c r="D479" s="288" t="s">
        <v>4047</v>
      </c>
      <c r="E479" t="s">
        <v>4048</v>
      </c>
      <c r="F479" t="s">
        <v>4049</v>
      </c>
      <c r="G479" t="s">
        <v>4050</v>
      </c>
      <c r="H479" s="290" t="s">
        <v>33</v>
      </c>
      <c r="I479" s="290" t="s">
        <v>8</v>
      </c>
      <c r="J479" s="290" t="s">
        <v>5</v>
      </c>
      <c r="K479" s="290" t="s">
        <v>34</v>
      </c>
      <c r="L479" s="290" t="s">
        <v>1452</v>
      </c>
      <c r="M479" s="288" t="s">
        <v>603</v>
      </c>
      <c r="N479" s="288" t="s">
        <v>36</v>
      </c>
      <c r="O479" s="290" t="s">
        <v>604</v>
      </c>
      <c r="P479" t="s">
        <v>37</v>
      </c>
      <c r="Q479" s="289"/>
    </row>
    <row r="480" spans="1:17" ht="30.6" x14ac:dyDescent="0.3">
      <c r="A480" s="284" t="s">
        <v>30</v>
      </c>
      <c r="B480" s="285" t="s">
        <v>6376</v>
      </c>
      <c r="C480" s="285" t="s">
        <v>4051</v>
      </c>
      <c r="D480" s="285" t="s">
        <v>4052</v>
      </c>
      <c r="E480" t="s">
        <v>4053</v>
      </c>
      <c r="F480" t="s">
        <v>4054</v>
      </c>
      <c r="G480" t="s">
        <v>4055</v>
      </c>
      <c r="H480" s="287" t="s">
        <v>33</v>
      </c>
      <c r="I480" s="287" t="s">
        <v>8</v>
      </c>
      <c r="J480" s="287" t="s">
        <v>5</v>
      </c>
      <c r="K480" s="287" t="s">
        <v>34</v>
      </c>
      <c r="L480" s="287" t="s">
        <v>1452</v>
      </c>
      <c r="M480" s="285" t="s">
        <v>603</v>
      </c>
      <c r="N480" s="285" t="s">
        <v>36</v>
      </c>
      <c r="O480" s="287" t="s">
        <v>604</v>
      </c>
      <c r="P480" t="s">
        <v>37</v>
      </c>
      <c r="Q480" s="286"/>
    </row>
    <row r="481" spans="1:17" ht="30.6" x14ac:dyDescent="0.3">
      <c r="A481" s="284" t="s">
        <v>30</v>
      </c>
      <c r="B481" s="288" t="s">
        <v>6376</v>
      </c>
      <c r="C481" s="288" t="s">
        <v>4056</v>
      </c>
      <c r="D481" s="288" t="s">
        <v>4057</v>
      </c>
      <c r="E481" t="s">
        <v>4058</v>
      </c>
      <c r="F481" t="s">
        <v>4059</v>
      </c>
      <c r="G481" t="s">
        <v>4060</v>
      </c>
      <c r="H481" s="290" t="s">
        <v>33</v>
      </c>
      <c r="I481" s="290" t="s">
        <v>8</v>
      </c>
      <c r="J481" s="290" t="s">
        <v>5</v>
      </c>
      <c r="K481" s="290" t="s">
        <v>34</v>
      </c>
      <c r="L481" s="290" t="s">
        <v>1452</v>
      </c>
      <c r="M481" s="288" t="s">
        <v>603</v>
      </c>
      <c r="N481" s="288" t="s">
        <v>36</v>
      </c>
      <c r="O481" s="290" t="s">
        <v>604</v>
      </c>
      <c r="P481" t="s">
        <v>37</v>
      </c>
      <c r="Q481" s="289"/>
    </row>
    <row r="482" spans="1:17" ht="30.6" x14ac:dyDescent="0.3">
      <c r="A482" s="284" t="s">
        <v>30</v>
      </c>
      <c r="B482" s="285" t="s">
        <v>6376</v>
      </c>
      <c r="C482" s="285" t="s">
        <v>4061</v>
      </c>
      <c r="D482" s="285" t="s">
        <v>4062</v>
      </c>
      <c r="E482" t="s">
        <v>4063</v>
      </c>
      <c r="F482" t="s">
        <v>4064</v>
      </c>
      <c r="G482" t="s">
        <v>4065</v>
      </c>
      <c r="H482" s="287" t="s">
        <v>33</v>
      </c>
      <c r="I482" s="287" t="s">
        <v>8</v>
      </c>
      <c r="J482" s="287" t="s">
        <v>5</v>
      </c>
      <c r="K482" s="287" t="s">
        <v>34</v>
      </c>
      <c r="L482" s="287" t="s">
        <v>1452</v>
      </c>
      <c r="M482" s="285" t="s">
        <v>603</v>
      </c>
      <c r="N482" s="285" t="s">
        <v>36</v>
      </c>
      <c r="O482" s="287" t="s">
        <v>604</v>
      </c>
      <c r="P482" t="s">
        <v>37</v>
      </c>
      <c r="Q482" s="286"/>
    </row>
    <row r="483" spans="1:17" ht="30.6" x14ac:dyDescent="0.3">
      <c r="A483" s="284" t="s">
        <v>30</v>
      </c>
      <c r="B483" s="288" t="s">
        <v>6376</v>
      </c>
      <c r="C483" s="288" t="s">
        <v>4066</v>
      </c>
      <c r="D483" s="288" t="s">
        <v>4067</v>
      </c>
      <c r="E483" t="s">
        <v>4068</v>
      </c>
      <c r="F483" t="s">
        <v>6569</v>
      </c>
      <c r="G483" t="s">
        <v>6579</v>
      </c>
      <c r="H483" s="290" t="s">
        <v>33</v>
      </c>
      <c r="I483" s="290" t="s">
        <v>8</v>
      </c>
      <c r="J483" s="290" t="s">
        <v>5</v>
      </c>
      <c r="K483" s="290" t="s">
        <v>34</v>
      </c>
      <c r="L483" s="290" t="s">
        <v>1452</v>
      </c>
      <c r="M483" s="288" t="s">
        <v>603</v>
      </c>
      <c r="N483" s="288" t="s">
        <v>36</v>
      </c>
      <c r="O483" s="290" t="s">
        <v>604</v>
      </c>
      <c r="P483" t="s">
        <v>37</v>
      </c>
      <c r="Q483" s="289"/>
    </row>
    <row r="484" spans="1:17" ht="30.6" x14ac:dyDescent="0.3">
      <c r="A484" s="284" t="s">
        <v>30</v>
      </c>
      <c r="B484" s="285" t="s">
        <v>5696</v>
      </c>
      <c r="C484" s="285"/>
      <c r="D484" s="285" t="s">
        <v>4069</v>
      </c>
      <c r="E484" t="s">
        <v>4070</v>
      </c>
      <c r="F484" t="s">
        <v>4071</v>
      </c>
      <c r="G484" t="s">
        <v>4031</v>
      </c>
      <c r="H484" s="287" t="s">
        <v>33</v>
      </c>
      <c r="I484" s="287" t="s">
        <v>4</v>
      </c>
      <c r="J484" s="287" t="s">
        <v>5</v>
      </c>
      <c r="K484" s="287" t="s">
        <v>34</v>
      </c>
      <c r="L484" s="287" t="s">
        <v>1452</v>
      </c>
      <c r="M484" s="285" t="s">
        <v>603</v>
      </c>
      <c r="N484" s="285" t="s">
        <v>36</v>
      </c>
      <c r="O484" s="287"/>
      <c r="P484" t="s">
        <v>37</v>
      </c>
      <c r="Q484" s="286"/>
    </row>
    <row r="485" spans="1:17" ht="30.6" x14ac:dyDescent="0.3">
      <c r="A485" s="284" t="s">
        <v>30</v>
      </c>
      <c r="B485" s="288" t="s">
        <v>6376</v>
      </c>
      <c r="C485" s="288"/>
      <c r="D485" s="288" t="s">
        <v>4072</v>
      </c>
      <c r="E485" t="s">
        <v>4073</v>
      </c>
      <c r="F485" t="s">
        <v>4551</v>
      </c>
      <c r="G485" t="s">
        <v>4552</v>
      </c>
      <c r="H485" s="290" t="s">
        <v>33</v>
      </c>
      <c r="I485" s="290" t="s">
        <v>4</v>
      </c>
      <c r="J485" s="290" t="s">
        <v>5</v>
      </c>
      <c r="K485" s="290" t="s">
        <v>34</v>
      </c>
      <c r="L485" s="290" t="s">
        <v>1452</v>
      </c>
      <c r="M485" s="288" t="s">
        <v>603</v>
      </c>
      <c r="N485" s="288" t="s">
        <v>36</v>
      </c>
      <c r="O485" s="290" t="s">
        <v>13</v>
      </c>
      <c r="P485" t="s">
        <v>37</v>
      </c>
      <c r="Q485" s="289"/>
    </row>
    <row r="486" spans="1:17" ht="30.6" x14ac:dyDescent="0.3">
      <c r="A486" s="284" t="s">
        <v>30</v>
      </c>
      <c r="B486" s="285" t="s">
        <v>5696</v>
      </c>
      <c r="C486" s="285"/>
      <c r="D486" s="285" t="s">
        <v>4074</v>
      </c>
      <c r="E486" t="s">
        <v>4075</v>
      </c>
      <c r="F486" t="s">
        <v>3970</v>
      </c>
      <c r="G486" t="s">
        <v>3971</v>
      </c>
      <c r="H486" s="287" t="s">
        <v>33</v>
      </c>
      <c r="I486" s="287" t="s">
        <v>4</v>
      </c>
      <c r="J486" s="287" t="s">
        <v>5</v>
      </c>
      <c r="K486" s="287" t="s">
        <v>34</v>
      </c>
      <c r="L486" s="287" t="s">
        <v>1452</v>
      </c>
      <c r="M486" s="285" t="s">
        <v>603</v>
      </c>
      <c r="N486" s="285" t="s">
        <v>36</v>
      </c>
      <c r="O486" s="287"/>
      <c r="P486" t="s">
        <v>37</v>
      </c>
      <c r="Q486" s="286"/>
    </row>
    <row r="487" spans="1:17" ht="30.6" x14ac:dyDescent="0.3">
      <c r="A487" s="284" t="s">
        <v>30</v>
      </c>
      <c r="B487" s="288" t="s">
        <v>5696</v>
      </c>
      <c r="C487" s="288"/>
      <c r="D487" s="288" t="s">
        <v>4076</v>
      </c>
      <c r="E487" t="s">
        <v>4077</v>
      </c>
      <c r="F487" t="s">
        <v>4078</v>
      </c>
      <c r="G487" t="s">
        <v>4079</v>
      </c>
      <c r="H487" s="290" t="s">
        <v>33</v>
      </c>
      <c r="I487" s="290" t="s">
        <v>4</v>
      </c>
      <c r="J487" s="290" t="s">
        <v>5</v>
      </c>
      <c r="K487" s="290" t="s">
        <v>34</v>
      </c>
      <c r="L487" s="290" t="s">
        <v>1452</v>
      </c>
      <c r="M487" s="288" t="s">
        <v>603</v>
      </c>
      <c r="N487" s="288" t="s">
        <v>36</v>
      </c>
      <c r="O487" s="290"/>
      <c r="P487" t="s">
        <v>37</v>
      </c>
      <c r="Q487" s="289"/>
    </row>
    <row r="488" spans="1:17" ht="30.6" x14ac:dyDescent="0.3">
      <c r="A488" s="284" t="s">
        <v>30</v>
      </c>
      <c r="B488" s="288" t="s">
        <v>6309</v>
      </c>
      <c r="C488" s="288" t="s">
        <v>597</v>
      </c>
      <c r="D488" s="288" t="s">
        <v>598</v>
      </c>
      <c r="E488" t="s">
        <v>599</v>
      </c>
      <c r="F488" t="s">
        <v>600</v>
      </c>
      <c r="G488" t="s">
        <v>601</v>
      </c>
      <c r="H488" s="290" t="s">
        <v>33</v>
      </c>
      <c r="I488" s="290" t="s">
        <v>8</v>
      </c>
      <c r="J488" s="290" t="s">
        <v>5</v>
      </c>
      <c r="K488" s="290" t="s">
        <v>34</v>
      </c>
      <c r="L488" s="290" t="s">
        <v>602</v>
      </c>
      <c r="M488" s="288" t="s">
        <v>603</v>
      </c>
      <c r="N488" s="288" t="s">
        <v>36</v>
      </c>
      <c r="O488" s="290" t="s">
        <v>604</v>
      </c>
      <c r="P488" t="s">
        <v>37</v>
      </c>
      <c r="Q488" s="289"/>
    </row>
    <row r="489" spans="1:17" ht="30.6" x14ac:dyDescent="0.3">
      <c r="A489" s="284" t="s">
        <v>30</v>
      </c>
      <c r="B489" s="285" t="s">
        <v>6309</v>
      </c>
      <c r="C489" s="285" t="s">
        <v>605</v>
      </c>
      <c r="D489" s="285" t="s">
        <v>606</v>
      </c>
      <c r="E489" t="s">
        <v>607</v>
      </c>
      <c r="F489" t="s">
        <v>608</v>
      </c>
      <c r="G489" t="s">
        <v>609</v>
      </c>
      <c r="H489" s="287" t="s">
        <v>33</v>
      </c>
      <c r="I489" s="287" t="s">
        <v>8</v>
      </c>
      <c r="J489" s="287" t="s">
        <v>5</v>
      </c>
      <c r="K489" s="287" t="s">
        <v>34</v>
      </c>
      <c r="L489" s="287" t="s">
        <v>602</v>
      </c>
      <c r="M489" s="285" t="s">
        <v>603</v>
      </c>
      <c r="N489" s="285" t="s">
        <v>36</v>
      </c>
      <c r="O489" s="287" t="s">
        <v>604</v>
      </c>
      <c r="P489" t="s">
        <v>37</v>
      </c>
      <c r="Q489" s="286"/>
    </row>
    <row r="490" spans="1:17" ht="30.6" x14ac:dyDescent="0.3">
      <c r="A490" s="284" t="s">
        <v>30</v>
      </c>
      <c r="B490" s="288" t="s">
        <v>6309</v>
      </c>
      <c r="C490" s="288" t="s">
        <v>610</v>
      </c>
      <c r="D490" s="288" t="s">
        <v>611</v>
      </c>
      <c r="E490" t="s">
        <v>612</v>
      </c>
      <c r="F490" t="s">
        <v>4417</v>
      </c>
      <c r="G490" t="s">
        <v>4418</v>
      </c>
      <c r="H490" s="290" t="s">
        <v>33</v>
      </c>
      <c r="I490" s="290" t="s">
        <v>8</v>
      </c>
      <c r="J490" s="290" t="s">
        <v>5</v>
      </c>
      <c r="K490" s="290" t="s">
        <v>34</v>
      </c>
      <c r="L490" s="290" t="s">
        <v>602</v>
      </c>
      <c r="M490" s="288" t="s">
        <v>603</v>
      </c>
      <c r="N490" s="288" t="s">
        <v>36</v>
      </c>
      <c r="O490" s="290" t="s">
        <v>604</v>
      </c>
      <c r="P490" t="s">
        <v>37</v>
      </c>
      <c r="Q490" s="289"/>
    </row>
    <row r="491" spans="1:17" ht="30.6" x14ac:dyDescent="0.3">
      <c r="A491" s="284" t="s">
        <v>30</v>
      </c>
      <c r="B491" s="285" t="s">
        <v>6309</v>
      </c>
      <c r="C491" s="285" t="s">
        <v>613</v>
      </c>
      <c r="D491" s="285" t="s">
        <v>614</v>
      </c>
      <c r="E491" t="s">
        <v>615</v>
      </c>
      <c r="F491" t="s">
        <v>4661</v>
      </c>
      <c r="G491" t="s">
        <v>4662</v>
      </c>
      <c r="H491" s="287" t="s">
        <v>33</v>
      </c>
      <c r="I491" s="287" t="s">
        <v>8</v>
      </c>
      <c r="J491" s="287" t="s">
        <v>5</v>
      </c>
      <c r="K491" s="287" t="s">
        <v>34</v>
      </c>
      <c r="L491" s="287" t="s">
        <v>602</v>
      </c>
      <c r="M491" s="285" t="s">
        <v>603</v>
      </c>
      <c r="N491" s="285" t="s">
        <v>36</v>
      </c>
      <c r="O491" s="287" t="s">
        <v>604</v>
      </c>
      <c r="P491" t="s">
        <v>37</v>
      </c>
      <c r="Q491" s="286"/>
    </row>
    <row r="492" spans="1:17" ht="30.6" x14ac:dyDescent="0.3">
      <c r="A492" s="284" t="s">
        <v>30</v>
      </c>
      <c r="B492" s="288" t="s">
        <v>5695</v>
      </c>
      <c r="C492" s="288" t="s">
        <v>616</v>
      </c>
      <c r="D492" s="288" t="s">
        <v>617</v>
      </c>
      <c r="E492" t="s">
        <v>618</v>
      </c>
      <c r="F492" t="s">
        <v>619</v>
      </c>
      <c r="G492" t="s">
        <v>620</v>
      </c>
      <c r="H492" s="290" t="s">
        <v>33</v>
      </c>
      <c r="I492" s="290" t="s">
        <v>8</v>
      </c>
      <c r="J492" s="290" t="s">
        <v>5</v>
      </c>
      <c r="K492" s="290" t="s">
        <v>34</v>
      </c>
      <c r="L492" s="290" t="s">
        <v>602</v>
      </c>
      <c r="M492" s="288" t="s">
        <v>603</v>
      </c>
      <c r="N492" s="288" t="s">
        <v>36</v>
      </c>
      <c r="O492" s="290" t="s">
        <v>604</v>
      </c>
      <c r="P492" t="s">
        <v>37</v>
      </c>
      <c r="Q492" s="289"/>
    </row>
    <row r="493" spans="1:17" ht="30.6" x14ac:dyDescent="0.3">
      <c r="A493" s="284" t="s">
        <v>30</v>
      </c>
      <c r="B493" s="285" t="s">
        <v>6309</v>
      </c>
      <c r="C493" s="285" t="s">
        <v>621</v>
      </c>
      <c r="D493" s="285" t="s">
        <v>622</v>
      </c>
      <c r="E493" t="s">
        <v>623</v>
      </c>
      <c r="F493" t="s">
        <v>624</v>
      </c>
      <c r="G493" t="s">
        <v>625</v>
      </c>
      <c r="H493" s="287" t="s">
        <v>33</v>
      </c>
      <c r="I493" s="287" t="s">
        <v>4</v>
      </c>
      <c r="J493" s="287" t="s">
        <v>5</v>
      </c>
      <c r="K493" s="287" t="s">
        <v>34</v>
      </c>
      <c r="L493" s="287" t="s">
        <v>602</v>
      </c>
      <c r="M493" s="285" t="s">
        <v>603</v>
      </c>
      <c r="N493" s="285" t="s">
        <v>36</v>
      </c>
      <c r="O493" s="287" t="s">
        <v>604</v>
      </c>
      <c r="P493" t="s">
        <v>37</v>
      </c>
      <c r="Q493" s="286"/>
    </row>
    <row r="494" spans="1:17" ht="30.6" x14ac:dyDescent="0.3">
      <c r="A494" s="284" t="s">
        <v>30</v>
      </c>
      <c r="B494" s="288" t="s">
        <v>6309</v>
      </c>
      <c r="C494" s="288" t="s">
        <v>626</v>
      </c>
      <c r="D494" s="288" t="s">
        <v>627</v>
      </c>
      <c r="E494" t="s">
        <v>628</v>
      </c>
      <c r="F494" t="s">
        <v>4663</v>
      </c>
      <c r="G494" t="s">
        <v>4664</v>
      </c>
      <c r="H494" s="290" t="s">
        <v>33</v>
      </c>
      <c r="I494" s="290" t="s">
        <v>8</v>
      </c>
      <c r="J494" s="290" t="s">
        <v>5</v>
      </c>
      <c r="K494" s="290" t="s">
        <v>34</v>
      </c>
      <c r="L494" s="290" t="s">
        <v>602</v>
      </c>
      <c r="M494" s="288" t="s">
        <v>603</v>
      </c>
      <c r="N494" s="288" t="s">
        <v>36</v>
      </c>
      <c r="O494" s="290" t="s">
        <v>604</v>
      </c>
      <c r="P494" t="s">
        <v>37</v>
      </c>
      <c r="Q494" s="289"/>
    </row>
    <row r="495" spans="1:17" ht="30.6" x14ac:dyDescent="0.3">
      <c r="A495" s="284" t="s">
        <v>30</v>
      </c>
      <c r="B495" s="285" t="s">
        <v>6309</v>
      </c>
      <c r="C495" s="285" t="s">
        <v>629</v>
      </c>
      <c r="D495" s="285" t="s">
        <v>630</v>
      </c>
      <c r="E495" t="s">
        <v>631</v>
      </c>
      <c r="F495" t="s">
        <v>632</v>
      </c>
      <c r="G495" t="s">
        <v>633</v>
      </c>
      <c r="H495" s="287" t="s">
        <v>33</v>
      </c>
      <c r="I495" s="287" t="s">
        <v>8</v>
      </c>
      <c r="J495" s="287" t="s">
        <v>5</v>
      </c>
      <c r="K495" s="287" t="s">
        <v>34</v>
      </c>
      <c r="L495" s="287" t="s">
        <v>602</v>
      </c>
      <c r="M495" s="285" t="s">
        <v>603</v>
      </c>
      <c r="N495" s="285" t="s">
        <v>36</v>
      </c>
      <c r="O495" s="287" t="s">
        <v>604</v>
      </c>
      <c r="P495" t="s">
        <v>37</v>
      </c>
      <c r="Q495" s="286"/>
    </row>
    <row r="496" spans="1:17" ht="30.6" x14ac:dyDescent="0.3">
      <c r="A496" s="284" t="s">
        <v>30</v>
      </c>
      <c r="B496" s="288" t="s">
        <v>6309</v>
      </c>
      <c r="C496" s="288" t="s">
        <v>634</v>
      </c>
      <c r="D496" s="288" t="s">
        <v>635</v>
      </c>
      <c r="E496" t="s">
        <v>636</v>
      </c>
      <c r="F496" t="s">
        <v>4665</v>
      </c>
      <c r="G496" t="s">
        <v>4666</v>
      </c>
      <c r="H496" s="290" t="s">
        <v>33</v>
      </c>
      <c r="I496" s="290" t="s">
        <v>8</v>
      </c>
      <c r="J496" s="290" t="s">
        <v>5</v>
      </c>
      <c r="K496" s="290" t="s">
        <v>34</v>
      </c>
      <c r="L496" s="290" t="s">
        <v>602</v>
      </c>
      <c r="M496" s="288" t="s">
        <v>603</v>
      </c>
      <c r="N496" s="288" t="s">
        <v>36</v>
      </c>
      <c r="O496" s="290" t="s">
        <v>604</v>
      </c>
      <c r="P496" t="s">
        <v>37</v>
      </c>
      <c r="Q496" s="289"/>
    </row>
    <row r="497" spans="1:17" ht="30.6" x14ac:dyDescent="0.3">
      <c r="A497" s="284" t="s">
        <v>30</v>
      </c>
      <c r="B497" s="285" t="s">
        <v>5695</v>
      </c>
      <c r="C497" s="285" t="s">
        <v>637</v>
      </c>
      <c r="D497" s="285" t="s">
        <v>638</v>
      </c>
      <c r="E497" t="s">
        <v>639</v>
      </c>
      <c r="F497" t="s">
        <v>4419</v>
      </c>
      <c r="G497" t="s">
        <v>4420</v>
      </c>
      <c r="H497" s="287" t="s">
        <v>33</v>
      </c>
      <c r="I497" s="287" t="s">
        <v>8</v>
      </c>
      <c r="J497" s="287" t="s">
        <v>5</v>
      </c>
      <c r="K497" s="287" t="s">
        <v>34</v>
      </c>
      <c r="L497" s="287" t="s">
        <v>602</v>
      </c>
      <c r="M497" s="285" t="s">
        <v>603</v>
      </c>
      <c r="N497" s="285" t="s">
        <v>36</v>
      </c>
      <c r="O497" s="287" t="s">
        <v>604</v>
      </c>
      <c r="P497" t="s">
        <v>37</v>
      </c>
      <c r="Q497" s="286"/>
    </row>
    <row r="498" spans="1:17" ht="30.6" x14ac:dyDescent="0.3">
      <c r="A498" s="284" t="s">
        <v>30</v>
      </c>
      <c r="B498" s="288" t="s">
        <v>6309</v>
      </c>
      <c r="C498" s="288" t="s">
        <v>640</v>
      </c>
      <c r="D498" s="288" t="s">
        <v>641</v>
      </c>
      <c r="E498" t="s">
        <v>642</v>
      </c>
      <c r="F498" t="s">
        <v>643</v>
      </c>
      <c r="G498" t="s">
        <v>644</v>
      </c>
      <c r="H498" s="290" t="s">
        <v>33</v>
      </c>
      <c r="I498" s="290" t="s">
        <v>8</v>
      </c>
      <c r="J498" s="290" t="s">
        <v>5</v>
      </c>
      <c r="K498" s="290" t="s">
        <v>34</v>
      </c>
      <c r="L498" s="290" t="s">
        <v>602</v>
      </c>
      <c r="M498" s="288" t="s">
        <v>603</v>
      </c>
      <c r="N498" s="288" t="s">
        <v>36</v>
      </c>
      <c r="O498" s="290" t="s">
        <v>604</v>
      </c>
      <c r="P498" t="s">
        <v>37</v>
      </c>
      <c r="Q498" s="289"/>
    </row>
    <row r="499" spans="1:17" ht="30.6" x14ac:dyDescent="0.3">
      <c r="A499" s="284" t="s">
        <v>30</v>
      </c>
      <c r="B499" s="285" t="s">
        <v>6309</v>
      </c>
      <c r="C499" s="285" t="s">
        <v>645</v>
      </c>
      <c r="D499" s="285" t="s">
        <v>646</v>
      </c>
      <c r="E499" t="s">
        <v>647</v>
      </c>
      <c r="F499" t="s">
        <v>4667</v>
      </c>
      <c r="G499" t="s">
        <v>4668</v>
      </c>
      <c r="H499" s="287" t="s">
        <v>33</v>
      </c>
      <c r="I499" s="287" t="s">
        <v>8</v>
      </c>
      <c r="J499" s="287" t="s">
        <v>5</v>
      </c>
      <c r="K499" s="287" t="s">
        <v>34</v>
      </c>
      <c r="L499" s="287" t="s">
        <v>602</v>
      </c>
      <c r="M499" s="285" t="s">
        <v>603</v>
      </c>
      <c r="N499" s="285" t="s">
        <v>36</v>
      </c>
      <c r="O499" s="287" t="s">
        <v>604</v>
      </c>
      <c r="P499" t="s">
        <v>37</v>
      </c>
      <c r="Q499" s="286"/>
    </row>
    <row r="500" spans="1:17" ht="30.6" x14ac:dyDescent="0.3">
      <c r="A500" s="284" t="s">
        <v>30</v>
      </c>
      <c r="B500" s="288" t="s">
        <v>6309</v>
      </c>
      <c r="C500" s="288"/>
      <c r="D500" s="288" t="s">
        <v>648</v>
      </c>
      <c r="E500" t="s">
        <v>649</v>
      </c>
      <c r="F500" t="s">
        <v>650</v>
      </c>
      <c r="G500" t="s">
        <v>651</v>
      </c>
      <c r="H500" s="290" t="s">
        <v>33</v>
      </c>
      <c r="I500" s="290" t="s">
        <v>4</v>
      </c>
      <c r="J500" s="290" t="s">
        <v>5</v>
      </c>
      <c r="K500" s="290" t="s">
        <v>34</v>
      </c>
      <c r="L500" s="290" t="s">
        <v>602</v>
      </c>
      <c r="M500" s="288" t="s">
        <v>603</v>
      </c>
      <c r="N500" s="288" t="s">
        <v>36</v>
      </c>
      <c r="O500" s="290" t="s">
        <v>7</v>
      </c>
      <c r="P500" t="s">
        <v>37</v>
      </c>
      <c r="Q500" s="289"/>
    </row>
    <row r="501" spans="1:17" ht="30.6" x14ac:dyDescent="0.3">
      <c r="A501" s="284" t="s">
        <v>30</v>
      </c>
      <c r="B501" s="288" t="s">
        <v>6309</v>
      </c>
      <c r="C501" s="288"/>
      <c r="D501" s="288" t="s">
        <v>840</v>
      </c>
      <c r="E501" t="s">
        <v>841</v>
      </c>
      <c r="F501" t="s">
        <v>842</v>
      </c>
      <c r="G501" t="s">
        <v>843</v>
      </c>
      <c r="H501" s="290" t="s">
        <v>33</v>
      </c>
      <c r="I501" s="290" t="s">
        <v>4</v>
      </c>
      <c r="J501" s="290" t="s">
        <v>5</v>
      </c>
      <c r="K501" s="290" t="s">
        <v>34</v>
      </c>
      <c r="L501" s="290" t="s">
        <v>602</v>
      </c>
      <c r="M501" s="288" t="s">
        <v>603</v>
      </c>
      <c r="N501" s="288" t="s">
        <v>36</v>
      </c>
      <c r="O501" s="290" t="s">
        <v>13</v>
      </c>
      <c r="P501" t="s">
        <v>37</v>
      </c>
      <c r="Q501" s="289"/>
    </row>
    <row r="502" spans="1:17" ht="30.6" x14ac:dyDescent="0.3">
      <c r="A502" s="284" t="s">
        <v>30</v>
      </c>
      <c r="B502" s="285" t="s">
        <v>5695</v>
      </c>
      <c r="C502" s="285"/>
      <c r="D502" s="285" t="s">
        <v>844</v>
      </c>
      <c r="E502" t="s">
        <v>845</v>
      </c>
      <c r="F502" t="s">
        <v>846</v>
      </c>
      <c r="G502" t="s">
        <v>847</v>
      </c>
      <c r="H502" s="287" t="s">
        <v>33</v>
      </c>
      <c r="I502" s="287" t="s">
        <v>4</v>
      </c>
      <c r="J502" s="287" t="s">
        <v>5</v>
      </c>
      <c r="K502" s="287" t="s">
        <v>34</v>
      </c>
      <c r="L502" s="287" t="s">
        <v>602</v>
      </c>
      <c r="M502" s="285" t="s">
        <v>603</v>
      </c>
      <c r="N502" s="285" t="s">
        <v>36</v>
      </c>
      <c r="O502" s="287" t="s">
        <v>13</v>
      </c>
      <c r="P502" t="s">
        <v>37</v>
      </c>
      <c r="Q502" s="286"/>
    </row>
    <row r="503" spans="1:17" ht="30.6" x14ac:dyDescent="0.3">
      <c r="A503" s="284" t="s">
        <v>30</v>
      </c>
      <c r="B503" s="285" t="s">
        <v>6309</v>
      </c>
      <c r="C503" s="285"/>
      <c r="D503" s="285" t="s">
        <v>887</v>
      </c>
      <c r="E503" t="s">
        <v>888</v>
      </c>
      <c r="F503" t="s">
        <v>889</v>
      </c>
      <c r="G503" t="s">
        <v>890</v>
      </c>
      <c r="H503" s="287" t="s">
        <v>33</v>
      </c>
      <c r="I503" s="287" t="s">
        <v>4</v>
      </c>
      <c r="J503" s="287" t="s">
        <v>5</v>
      </c>
      <c r="K503" s="287" t="s">
        <v>34</v>
      </c>
      <c r="L503" s="287" t="s">
        <v>602</v>
      </c>
      <c r="M503" s="285" t="s">
        <v>603</v>
      </c>
      <c r="N503" s="285" t="s">
        <v>36</v>
      </c>
      <c r="O503" s="287"/>
      <c r="P503" t="s">
        <v>37</v>
      </c>
      <c r="Q503" s="286"/>
    </row>
    <row r="504" spans="1:17" ht="30.6" x14ac:dyDescent="0.3">
      <c r="A504" s="284" t="s">
        <v>30</v>
      </c>
      <c r="B504" s="288" t="s">
        <v>5695</v>
      </c>
      <c r="C504" s="288" t="s">
        <v>891</v>
      </c>
      <c r="D504" s="288" t="s">
        <v>892</v>
      </c>
      <c r="E504" t="s">
        <v>893</v>
      </c>
      <c r="F504" t="s">
        <v>894</v>
      </c>
      <c r="G504" t="s">
        <v>895</v>
      </c>
      <c r="H504" s="290" t="s">
        <v>33</v>
      </c>
      <c r="I504" s="290" t="s">
        <v>8</v>
      </c>
      <c r="J504" s="290" t="s">
        <v>5</v>
      </c>
      <c r="K504" s="290" t="s">
        <v>34</v>
      </c>
      <c r="L504" s="290" t="s">
        <v>602</v>
      </c>
      <c r="M504" s="288" t="s">
        <v>603</v>
      </c>
      <c r="N504" s="288" t="s">
        <v>36</v>
      </c>
      <c r="O504" s="290" t="s">
        <v>604</v>
      </c>
      <c r="P504" t="s">
        <v>37</v>
      </c>
      <c r="Q504" s="289"/>
    </row>
    <row r="505" spans="1:17" ht="30.6" x14ac:dyDescent="0.3">
      <c r="A505" s="284" t="s">
        <v>30</v>
      </c>
      <c r="B505" s="285" t="s">
        <v>5695</v>
      </c>
      <c r="C505" s="285" t="s">
        <v>929</v>
      </c>
      <c r="D505" s="285" t="s">
        <v>930</v>
      </c>
      <c r="E505" t="s">
        <v>931</v>
      </c>
      <c r="F505" t="s">
        <v>932</v>
      </c>
      <c r="G505" t="s">
        <v>933</v>
      </c>
      <c r="H505" s="287" t="s">
        <v>33</v>
      </c>
      <c r="I505" s="287" t="s">
        <v>8</v>
      </c>
      <c r="J505" s="287" t="s">
        <v>5</v>
      </c>
      <c r="K505" s="287" t="s">
        <v>34</v>
      </c>
      <c r="L505" s="287" t="s">
        <v>602</v>
      </c>
      <c r="M505" s="285" t="s">
        <v>603</v>
      </c>
      <c r="N505" s="285" t="s">
        <v>36</v>
      </c>
      <c r="O505" s="287" t="s">
        <v>604</v>
      </c>
      <c r="P505" t="s">
        <v>37</v>
      </c>
      <c r="Q505" s="286"/>
    </row>
    <row r="506" spans="1:17" ht="30.6" x14ac:dyDescent="0.3">
      <c r="A506" s="284" t="s">
        <v>30</v>
      </c>
      <c r="B506" s="288" t="s">
        <v>6309</v>
      </c>
      <c r="C506" s="288" t="s">
        <v>934</v>
      </c>
      <c r="D506" s="288" t="s">
        <v>935</v>
      </c>
      <c r="E506" t="s">
        <v>936</v>
      </c>
      <c r="F506" t="s">
        <v>4676</v>
      </c>
      <c r="G506" t="s">
        <v>4677</v>
      </c>
      <c r="H506" s="290" t="s">
        <v>33</v>
      </c>
      <c r="I506" s="290" t="s">
        <v>8</v>
      </c>
      <c r="J506" s="290" t="s">
        <v>5</v>
      </c>
      <c r="K506" s="290" t="s">
        <v>34</v>
      </c>
      <c r="L506" s="290" t="s">
        <v>602</v>
      </c>
      <c r="M506" s="288" t="s">
        <v>603</v>
      </c>
      <c r="N506" s="288" t="s">
        <v>36</v>
      </c>
      <c r="O506" s="290" t="s">
        <v>604</v>
      </c>
      <c r="P506" t="s">
        <v>37</v>
      </c>
      <c r="Q506" s="289"/>
    </row>
    <row r="507" spans="1:17" ht="30.6" x14ac:dyDescent="0.3">
      <c r="A507" s="284" t="s">
        <v>30</v>
      </c>
      <c r="B507" s="285" t="s">
        <v>5695</v>
      </c>
      <c r="C507" s="285" t="s">
        <v>937</v>
      </c>
      <c r="D507" s="285" t="s">
        <v>938</v>
      </c>
      <c r="E507" t="s">
        <v>939</v>
      </c>
      <c r="F507" t="s">
        <v>4427</v>
      </c>
      <c r="G507" t="s">
        <v>4428</v>
      </c>
      <c r="H507" s="287" t="s">
        <v>33</v>
      </c>
      <c r="I507" s="287" t="s">
        <v>8</v>
      </c>
      <c r="J507" s="287" t="s">
        <v>5</v>
      </c>
      <c r="K507" s="287" t="s">
        <v>34</v>
      </c>
      <c r="L507" s="287" t="s">
        <v>602</v>
      </c>
      <c r="M507" s="285" t="s">
        <v>603</v>
      </c>
      <c r="N507" s="285" t="s">
        <v>36</v>
      </c>
      <c r="O507" s="287" t="s">
        <v>604</v>
      </c>
      <c r="P507" t="s">
        <v>37</v>
      </c>
      <c r="Q507" s="286"/>
    </row>
    <row r="508" spans="1:17" ht="30.6" x14ac:dyDescent="0.3">
      <c r="A508" s="284" t="s">
        <v>30</v>
      </c>
      <c r="B508" s="288" t="s">
        <v>6309</v>
      </c>
      <c r="C508" s="288" t="s">
        <v>940</v>
      </c>
      <c r="D508" s="288" t="s">
        <v>941</v>
      </c>
      <c r="E508" t="s">
        <v>942</v>
      </c>
      <c r="F508" t="s">
        <v>943</v>
      </c>
      <c r="G508" t="s">
        <v>4678</v>
      </c>
      <c r="H508" s="290" t="s">
        <v>33</v>
      </c>
      <c r="I508" s="290" t="s">
        <v>8</v>
      </c>
      <c r="J508" s="290" t="s">
        <v>5</v>
      </c>
      <c r="K508" s="290" t="s">
        <v>34</v>
      </c>
      <c r="L508" s="290" t="s">
        <v>602</v>
      </c>
      <c r="M508" s="288" t="s">
        <v>603</v>
      </c>
      <c r="N508" s="288" t="s">
        <v>36</v>
      </c>
      <c r="O508" s="290" t="s">
        <v>944</v>
      </c>
      <c r="P508" t="s">
        <v>37</v>
      </c>
      <c r="Q508" s="289"/>
    </row>
    <row r="509" spans="1:17" ht="30.6" x14ac:dyDescent="0.3">
      <c r="A509" s="284" t="s">
        <v>30</v>
      </c>
      <c r="B509" s="285" t="s">
        <v>6309</v>
      </c>
      <c r="C509" s="285" t="s">
        <v>945</v>
      </c>
      <c r="D509" s="285" t="s">
        <v>946</v>
      </c>
      <c r="E509" t="s">
        <v>947</v>
      </c>
      <c r="F509" t="s">
        <v>948</v>
      </c>
      <c r="G509" t="s">
        <v>949</v>
      </c>
      <c r="H509" s="287" t="s">
        <v>33</v>
      </c>
      <c r="I509" s="287" t="s">
        <v>8</v>
      </c>
      <c r="J509" s="287" t="s">
        <v>5</v>
      </c>
      <c r="K509" s="287" t="s">
        <v>34</v>
      </c>
      <c r="L509" s="287" t="s">
        <v>602</v>
      </c>
      <c r="M509" s="285" t="s">
        <v>603</v>
      </c>
      <c r="N509" s="285" t="s">
        <v>36</v>
      </c>
      <c r="O509" s="287" t="s">
        <v>604</v>
      </c>
      <c r="P509" t="s">
        <v>37</v>
      </c>
      <c r="Q509" s="286"/>
    </row>
    <row r="510" spans="1:17" ht="30.6" x14ac:dyDescent="0.3">
      <c r="A510" s="284" t="s">
        <v>30</v>
      </c>
      <c r="B510" s="288" t="s">
        <v>5695</v>
      </c>
      <c r="C510" s="288" t="s">
        <v>950</v>
      </c>
      <c r="D510" s="288" t="s">
        <v>951</v>
      </c>
      <c r="E510" t="s">
        <v>952</v>
      </c>
      <c r="F510" t="s">
        <v>953</v>
      </c>
      <c r="G510" t="s">
        <v>954</v>
      </c>
      <c r="H510" s="290" t="s">
        <v>68</v>
      </c>
      <c r="I510" s="290" t="s">
        <v>8</v>
      </c>
      <c r="J510" s="290" t="s">
        <v>5</v>
      </c>
      <c r="K510" s="290" t="s">
        <v>34</v>
      </c>
      <c r="L510" s="290" t="s">
        <v>602</v>
      </c>
      <c r="M510" s="288" t="s">
        <v>603</v>
      </c>
      <c r="N510" s="288" t="s">
        <v>36</v>
      </c>
      <c r="O510" s="290" t="s">
        <v>604</v>
      </c>
      <c r="P510" t="s">
        <v>37</v>
      </c>
      <c r="Q510" s="289"/>
    </row>
    <row r="511" spans="1:17" ht="30.6" x14ac:dyDescent="0.3">
      <c r="A511" s="284" t="s">
        <v>30</v>
      </c>
      <c r="B511" s="285" t="s">
        <v>6309</v>
      </c>
      <c r="C511" s="285"/>
      <c r="D511" s="285" t="s">
        <v>955</v>
      </c>
      <c r="E511" t="s">
        <v>956</v>
      </c>
      <c r="F511" t="s">
        <v>957</v>
      </c>
      <c r="G511" t="s">
        <v>958</v>
      </c>
      <c r="H511" s="287" t="s">
        <v>33</v>
      </c>
      <c r="I511" s="287" t="s">
        <v>4</v>
      </c>
      <c r="J511" s="287" t="s">
        <v>5</v>
      </c>
      <c r="K511" s="287" t="s">
        <v>34</v>
      </c>
      <c r="L511" s="287" t="s">
        <v>602</v>
      </c>
      <c r="M511" s="285" t="s">
        <v>603</v>
      </c>
      <c r="N511" s="285" t="s">
        <v>36</v>
      </c>
      <c r="O511" s="287" t="s">
        <v>13</v>
      </c>
      <c r="P511" t="s">
        <v>37</v>
      </c>
      <c r="Q511" s="286"/>
    </row>
    <row r="512" spans="1:17" ht="30.6" x14ac:dyDescent="0.3">
      <c r="A512" s="284" t="s">
        <v>30</v>
      </c>
      <c r="B512" s="288" t="s">
        <v>6334</v>
      </c>
      <c r="C512" s="288"/>
      <c r="D512" s="288" t="s">
        <v>1336</v>
      </c>
      <c r="E512" t="s">
        <v>1337</v>
      </c>
      <c r="F512" t="s">
        <v>1338</v>
      </c>
      <c r="G512" t="s">
        <v>1339</v>
      </c>
      <c r="H512" s="290" t="s">
        <v>33</v>
      </c>
      <c r="I512" s="290" t="s">
        <v>4</v>
      </c>
      <c r="J512" s="290" t="s">
        <v>5</v>
      </c>
      <c r="K512" s="290" t="s">
        <v>53</v>
      </c>
      <c r="L512" s="290" t="s">
        <v>602</v>
      </c>
      <c r="M512" s="288" t="s">
        <v>343</v>
      </c>
      <c r="N512" s="288" t="s">
        <v>36</v>
      </c>
      <c r="O512" s="290"/>
      <c r="P512" t="s">
        <v>37</v>
      </c>
      <c r="Q512" s="289"/>
    </row>
    <row r="513" spans="1:17" ht="30.6" x14ac:dyDescent="0.3">
      <c r="A513" s="284" t="s">
        <v>30</v>
      </c>
      <c r="B513" s="285" t="s">
        <v>6334</v>
      </c>
      <c r="C513" s="285" t="s">
        <v>1398</v>
      </c>
      <c r="D513" s="285" t="s">
        <v>1399</v>
      </c>
      <c r="E513" t="s">
        <v>1400</v>
      </c>
      <c r="F513" t="s">
        <v>1401</v>
      </c>
      <c r="G513" t="s">
        <v>1402</v>
      </c>
      <c r="H513" s="287" t="s">
        <v>33</v>
      </c>
      <c r="I513" s="287" t="s">
        <v>4</v>
      </c>
      <c r="J513" s="287" t="s">
        <v>5</v>
      </c>
      <c r="K513" s="287" t="s">
        <v>34</v>
      </c>
      <c r="L513" s="287" t="s">
        <v>602</v>
      </c>
      <c r="M513" s="285" t="s">
        <v>603</v>
      </c>
      <c r="N513" s="285" t="s">
        <v>36</v>
      </c>
      <c r="O513" s="287" t="s">
        <v>604</v>
      </c>
      <c r="P513" t="s">
        <v>37</v>
      </c>
      <c r="Q513" s="286"/>
    </row>
    <row r="514" spans="1:17" ht="30.6" x14ac:dyDescent="0.3">
      <c r="A514" s="284" t="s">
        <v>30</v>
      </c>
      <c r="B514" s="288" t="s">
        <v>6334</v>
      </c>
      <c r="C514" s="288" t="s">
        <v>1403</v>
      </c>
      <c r="D514" s="288" t="s">
        <v>1404</v>
      </c>
      <c r="E514" t="s">
        <v>1405</v>
      </c>
      <c r="F514" t="s">
        <v>1406</v>
      </c>
      <c r="G514" t="s">
        <v>1407</v>
      </c>
      <c r="H514" s="290" t="s">
        <v>33</v>
      </c>
      <c r="I514" s="290" t="s">
        <v>4</v>
      </c>
      <c r="J514" s="290" t="s">
        <v>5</v>
      </c>
      <c r="K514" s="290" t="s">
        <v>34</v>
      </c>
      <c r="L514" s="290" t="s">
        <v>602</v>
      </c>
      <c r="M514" s="288" t="s">
        <v>603</v>
      </c>
      <c r="N514" s="288" t="s">
        <v>36</v>
      </c>
      <c r="O514" s="290" t="s">
        <v>604</v>
      </c>
      <c r="P514" t="s">
        <v>37</v>
      </c>
      <c r="Q514" s="289"/>
    </row>
    <row r="515" spans="1:17" ht="30.6" x14ac:dyDescent="0.3">
      <c r="A515" s="284" t="s">
        <v>30</v>
      </c>
      <c r="B515" s="285" t="s">
        <v>6334</v>
      </c>
      <c r="C515" s="285" t="s">
        <v>1408</v>
      </c>
      <c r="D515" s="285" t="s">
        <v>1409</v>
      </c>
      <c r="E515" t="s">
        <v>1410</v>
      </c>
      <c r="F515" t="s">
        <v>1411</v>
      </c>
      <c r="G515" t="s">
        <v>1412</v>
      </c>
      <c r="H515" s="287" t="s">
        <v>33</v>
      </c>
      <c r="I515" s="287" t="s">
        <v>4</v>
      </c>
      <c r="J515" s="287" t="s">
        <v>5</v>
      </c>
      <c r="K515" s="287" t="s">
        <v>34</v>
      </c>
      <c r="L515" s="287" t="s">
        <v>602</v>
      </c>
      <c r="M515" s="285" t="s">
        <v>603</v>
      </c>
      <c r="N515" s="285" t="s">
        <v>36</v>
      </c>
      <c r="O515" s="287" t="s">
        <v>604</v>
      </c>
      <c r="P515" t="s">
        <v>37</v>
      </c>
      <c r="Q515" s="286"/>
    </row>
    <row r="516" spans="1:17" ht="30.6" x14ac:dyDescent="0.3">
      <c r="A516" s="284" t="s">
        <v>30</v>
      </c>
      <c r="B516" s="288" t="s">
        <v>4648</v>
      </c>
      <c r="C516" s="288"/>
      <c r="D516" s="288" t="s">
        <v>1413</v>
      </c>
      <c r="E516" t="s">
        <v>1414</v>
      </c>
      <c r="F516" t="s">
        <v>1415</v>
      </c>
      <c r="G516" t="s">
        <v>1416</v>
      </c>
      <c r="H516" s="290" t="s">
        <v>33</v>
      </c>
      <c r="I516" s="290" t="s">
        <v>4</v>
      </c>
      <c r="J516" s="290" t="s">
        <v>6</v>
      </c>
      <c r="K516" s="290" t="s">
        <v>34</v>
      </c>
      <c r="L516" s="290" t="s">
        <v>602</v>
      </c>
      <c r="M516" s="288" t="s">
        <v>603</v>
      </c>
      <c r="N516" s="288" t="s">
        <v>36</v>
      </c>
      <c r="O516" s="290" t="s">
        <v>13</v>
      </c>
      <c r="P516" t="s">
        <v>37</v>
      </c>
      <c r="Q516" s="289"/>
    </row>
    <row r="517" spans="1:17" ht="30.6" x14ac:dyDescent="0.3">
      <c r="A517" s="284" t="s">
        <v>30</v>
      </c>
      <c r="B517" s="285" t="s">
        <v>6334</v>
      </c>
      <c r="C517" s="285"/>
      <c r="D517" s="285" t="s">
        <v>1417</v>
      </c>
      <c r="E517" t="s">
        <v>1418</v>
      </c>
      <c r="F517" t="s">
        <v>1419</v>
      </c>
      <c r="G517" t="s">
        <v>1420</v>
      </c>
      <c r="H517" s="287" t="s">
        <v>33</v>
      </c>
      <c r="I517" s="287" t="s">
        <v>4</v>
      </c>
      <c r="J517" s="287" t="s">
        <v>5</v>
      </c>
      <c r="K517" s="287" t="s">
        <v>34</v>
      </c>
      <c r="L517" s="287" t="s">
        <v>602</v>
      </c>
      <c r="M517" s="285" t="s">
        <v>603</v>
      </c>
      <c r="N517" s="285" t="s">
        <v>36</v>
      </c>
      <c r="O517" s="287" t="s">
        <v>180</v>
      </c>
      <c r="P517" t="s">
        <v>37</v>
      </c>
      <c r="Q517" s="286"/>
    </row>
    <row r="518" spans="1:17" ht="30.6" x14ac:dyDescent="0.3">
      <c r="A518" s="284" t="s">
        <v>30</v>
      </c>
      <c r="B518" s="288" t="s">
        <v>4699</v>
      </c>
      <c r="C518" s="288"/>
      <c r="D518" s="288" t="s">
        <v>1421</v>
      </c>
      <c r="E518" t="s">
        <v>1422</v>
      </c>
      <c r="F518" t="s">
        <v>1423</v>
      </c>
      <c r="G518" t="s">
        <v>1424</v>
      </c>
      <c r="H518" s="290" t="s">
        <v>33</v>
      </c>
      <c r="I518" s="290" t="s">
        <v>4</v>
      </c>
      <c r="J518" s="290" t="s">
        <v>6</v>
      </c>
      <c r="K518" s="290" t="s">
        <v>34</v>
      </c>
      <c r="L518" s="290" t="s">
        <v>602</v>
      </c>
      <c r="M518" s="288" t="s">
        <v>603</v>
      </c>
      <c r="N518" s="288" t="s">
        <v>36</v>
      </c>
      <c r="O518" s="290" t="s">
        <v>13</v>
      </c>
      <c r="P518" t="s">
        <v>37</v>
      </c>
      <c r="Q518" s="289"/>
    </row>
    <row r="519" spans="1:17" ht="30.6" x14ac:dyDescent="0.3">
      <c r="A519" s="284" t="s">
        <v>30</v>
      </c>
      <c r="B519" s="285" t="s">
        <v>6334</v>
      </c>
      <c r="C519" s="285"/>
      <c r="D519" s="285" t="s">
        <v>1425</v>
      </c>
      <c r="E519" t="s">
        <v>1426</v>
      </c>
      <c r="F519" t="s">
        <v>1427</v>
      </c>
      <c r="G519" t="s">
        <v>1428</v>
      </c>
      <c r="H519" s="287" t="s">
        <v>33</v>
      </c>
      <c r="I519" s="287" t="s">
        <v>4</v>
      </c>
      <c r="J519" s="287" t="s">
        <v>5</v>
      </c>
      <c r="K519" s="287" t="s">
        <v>34</v>
      </c>
      <c r="L519" s="287" t="s">
        <v>602</v>
      </c>
      <c r="M519" s="285" t="s">
        <v>603</v>
      </c>
      <c r="N519" s="285" t="s">
        <v>36</v>
      </c>
      <c r="O519" s="287" t="s">
        <v>13</v>
      </c>
      <c r="P519" t="s">
        <v>37</v>
      </c>
      <c r="Q519" s="286"/>
    </row>
    <row r="520" spans="1:17" ht="30.6" x14ac:dyDescent="0.3">
      <c r="A520" s="284" t="s">
        <v>30</v>
      </c>
      <c r="B520" s="288" t="s">
        <v>5695</v>
      </c>
      <c r="C520" s="288" t="s">
        <v>1429</v>
      </c>
      <c r="D520" s="288" t="s">
        <v>1430</v>
      </c>
      <c r="E520" t="s">
        <v>1431</v>
      </c>
      <c r="F520" t="s">
        <v>1432</v>
      </c>
      <c r="G520" t="s">
        <v>1433</v>
      </c>
      <c r="H520" s="290" t="s">
        <v>33</v>
      </c>
      <c r="I520" s="290" t="s">
        <v>8</v>
      </c>
      <c r="J520" s="290" t="s">
        <v>5</v>
      </c>
      <c r="K520" s="290" t="s">
        <v>34</v>
      </c>
      <c r="L520" s="290" t="s">
        <v>602</v>
      </c>
      <c r="M520" s="288" t="s">
        <v>1434</v>
      </c>
      <c r="N520" s="288" t="s">
        <v>36</v>
      </c>
      <c r="O520" s="290" t="s">
        <v>1435</v>
      </c>
      <c r="P520" t="s">
        <v>37</v>
      </c>
      <c r="Q520" s="289"/>
    </row>
    <row r="521" spans="1:17" ht="30.6" x14ac:dyDescent="0.3">
      <c r="A521" s="284" t="s">
        <v>30</v>
      </c>
      <c r="B521" s="285" t="s">
        <v>5695</v>
      </c>
      <c r="C521" s="285" t="s">
        <v>1436</v>
      </c>
      <c r="D521" s="285" t="s">
        <v>1437</v>
      </c>
      <c r="E521" t="s">
        <v>1438</v>
      </c>
      <c r="F521" t="s">
        <v>4453</v>
      </c>
      <c r="G521" t="s">
        <v>4454</v>
      </c>
      <c r="H521" s="287" t="s">
        <v>33</v>
      </c>
      <c r="I521" s="287" t="s">
        <v>8</v>
      </c>
      <c r="J521" s="287" t="s">
        <v>5</v>
      </c>
      <c r="K521" s="287" t="s">
        <v>34</v>
      </c>
      <c r="L521" s="287" t="s">
        <v>602</v>
      </c>
      <c r="M521" s="285" t="s">
        <v>1434</v>
      </c>
      <c r="N521" s="285" t="s">
        <v>36</v>
      </c>
      <c r="O521" s="287" t="s">
        <v>13</v>
      </c>
      <c r="P521" t="s">
        <v>37</v>
      </c>
      <c r="Q521" s="286"/>
    </row>
    <row r="522" spans="1:17" ht="30.6" x14ac:dyDescent="0.3">
      <c r="A522" s="284" t="s">
        <v>30</v>
      </c>
      <c r="B522" s="288" t="s">
        <v>5695</v>
      </c>
      <c r="C522" s="288" t="s">
        <v>1439</v>
      </c>
      <c r="D522" s="288" t="s">
        <v>1440</v>
      </c>
      <c r="E522" t="s">
        <v>1441</v>
      </c>
      <c r="F522" t="s">
        <v>1442</v>
      </c>
      <c r="G522" t="s">
        <v>1443</v>
      </c>
      <c r="H522" s="290" t="s">
        <v>33</v>
      </c>
      <c r="I522" s="290" t="s">
        <v>8</v>
      </c>
      <c r="J522" s="290" t="s">
        <v>5</v>
      </c>
      <c r="K522" s="290" t="s">
        <v>34</v>
      </c>
      <c r="L522" s="290" t="s">
        <v>602</v>
      </c>
      <c r="M522" s="288" t="s">
        <v>1434</v>
      </c>
      <c r="N522" s="288" t="s">
        <v>36</v>
      </c>
      <c r="O522" s="290" t="s">
        <v>13</v>
      </c>
      <c r="P522" t="s">
        <v>37</v>
      </c>
      <c r="Q522" s="289"/>
    </row>
    <row r="523" spans="1:17" ht="30.6" x14ac:dyDescent="0.3">
      <c r="A523" s="284" t="s">
        <v>30</v>
      </c>
      <c r="B523" s="285" t="s">
        <v>5715</v>
      </c>
      <c r="C523" s="285" t="s">
        <v>1444</v>
      </c>
      <c r="D523" s="285" t="s">
        <v>1445</v>
      </c>
      <c r="E523" t="s">
        <v>1446</v>
      </c>
      <c r="F523" t="s">
        <v>1447</v>
      </c>
      <c r="G523" t="s">
        <v>1448</v>
      </c>
      <c r="H523" s="287" t="s">
        <v>33</v>
      </c>
      <c r="I523" s="287" t="s">
        <v>8</v>
      </c>
      <c r="J523" s="287" t="s">
        <v>5</v>
      </c>
      <c r="K523" s="287" t="s">
        <v>34</v>
      </c>
      <c r="L523" s="287" t="s">
        <v>602</v>
      </c>
      <c r="M523" s="285" t="s">
        <v>1434</v>
      </c>
      <c r="N523" s="285" t="s">
        <v>36</v>
      </c>
      <c r="O523" s="287" t="s">
        <v>13</v>
      </c>
      <c r="P523" t="s">
        <v>37</v>
      </c>
      <c r="Q523" s="286"/>
    </row>
    <row r="524" spans="1:17" ht="30.6" x14ac:dyDescent="0.3">
      <c r="A524" s="284" t="s">
        <v>30</v>
      </c>
      <c r="B524" s="285" t="s">
        <v>6334</v>
      </c>
      <c r="C524" s="285"/>
      <c r="D524" s="285" t="s">
        <v>1462</v>
      </c>
      <c r="E524" t="s">
        <v>1463</v>
      </c>
      <c r="F524" t="s">
        <v>1464</v>
      </c>
      <c r="G524" t="s">
        <v>1465</v>
      </c>
      <c r="H524" s="287" t="s">
        <v>33</v>
      </c>
      <c r="I524" s="287" t="s">
        <v>4</v>
      </c>
      <c r="J524" s="287" t="s">
        <v>5</v>
      </c>
      <c r="K524" s="287" t="s">
        <v>34</v>
      </c>
      <c r="L524" s="287" t="s">
        <v>602</v>
      </c>
      <c r="M524" s="285" t="s">
        <v>603</v>
      </c>
      <c r="N524" s="285" t="s">
        <v>36</v>
      </c>
      <c r="O524" s="287" t="s">
        <v>13</v>
      </c>
      <c r="P524" t="s">
        <v>37</v>
      </c>
      <c r="Q524" s="286"/>
    </row>
    <row r="525" spans="1:17" ht="30.6" x14ac:dyDescent="0.3">
      <c r="A525" s="284" t="s">
        <v>30</v>
      </c>
      <c r="B525" s="288" t="s">
        <v>5695</v>
      </c>
      <c r="C525" s="288"/>
      <c r="D525" s="288" t="s">
        <v>1544</v>
      </c>
      <c r="E525" t="s">
        <v>1545</v>
      </c>
      <c r="F525" t="s">
        <v>1546</v>
      </c>
      <c r="G525" t="s">
        <v>1547</v>
      </c>
      <c r="H525" s="290" t="s">
        <v>33</v>
      </c>
      <c r="I525" s="290" t="s">
        <v>4</v>
      </c>
      <c r="J525" s="290" t="s">
        <v>5</v>
      </c>
      <c r="K525" s="290" t="s">
        <v>34</v>
      </c>
      <c r="L525" s="290" t="s">
        <v>602</v>
      </c>
      <c r="M525" s="288" t="s">
        <v>603</v>
      </c>
      <c r="N525" s="288" t="s">
        <v>36</v>
      </c>
      <c r="O525" s="290" t="s">
        <v>13</v>
      </c>
      <c r="P525" t="s">
        <v>37</v>
      </c>
      <c r="Q525" s="289"/>
    </row>
    <row r="526" spans="1:17" ht="30.6" x14ac:dyDescent="0.3">
      <c r="A526" s="284" t="s">
        <v>30</v>
      </c>
      <c r="B526" s="285" t="s">
        <v>6334</v>
      </c>
      <c r="C526" s="285"/>
      <c r="D526" s="285" t="s">
        <v>1548</v>
      </c>
      <c r="E526" t="s">
        <v>1549</v>
      </c>
      <c r="F526" t="s">
        <v>1550</v>
      </c>
      <c r="G526" t="s">
        <v>1551</v>
      </c>
      <c r="H526" s="287" t="s">
        <v>33</v>
      </c>
      <c r="I526" s="287" t="s">
        <v>4</v>
      </c>
      <c r="J526" s="287" t="s">
        <v>5</v>
      </c>
      <c r="K526" s="287" t="s">
        <v>34</v>
      </c>
      <c r="L526" s="287" t="s">
        <v>602</v>
      </c>
      <c r="M526" s="285" t="s">
        <v>603</v>
      </c>
      <c r="N526" s="285" t="s">
        <v>36</v>
      </c>
      <c r="O526" s="287" t="s">
        <v>13</v>
      </c>
      <c r="P526" t="s">
        <v>37</v>
      </c>
      <c r="Q526" s="286"/>
    </row>
    <row r="527" spans="1:17" ht="30.6" x14ac:dyDescent="0.3">
      <c r="A527" s="284" t="s">
        <v>30</v>
      </c>
      <c r="B527" s="285" t="s">
        <v>5695</v>
      </c>
      <c r="C527" s="285" t="s">
        <v>3576</v>
      </c>
      <c r="D527" s="285" t="s">
        <v>3577</v>
      </c>
      <c r="E527" t="s">
        <v>5826</v>
      </c>
      <c r="F527" t="s">
        <v>5827</v>
      </c>
      <c r="G527" t="s">
        <v>5828</v>
      </c>
      <c r="H527" s="287" t="s">
        <v>33</v>
      </c>
      <c r="I527" s="287" t="s">
        <v>8</v>
      </c>
      <c r="J527" s="287" t="s">
        <v>5</v>
      </c>
      <c r="K527" s="287" t="s">
        <v>34</v>
      </c>
      <c r="L527" s="287" t="s">
        <v>602</v>
      </c>
      <c r="M527" s="285" t="s">
        <v>603</v>
      </c>
      <c r="N527" s="285" t="s">
        <v>101</v>
      </c>
      <c r="O527" s="287"/>
      <c r="P527" t="s">
        <v>37</v>
      </c>
      <c r="Q527" s="286"/>
    </row>
    <row r="528" spans="1:17" ht="30.6" x14ac:dyDescent="0.3">
      <c r="A528" s="284" t="s">
        <v>30</v>
      </c>
      <c r="B528" s="285" t="s">
        <v>5692</v>
      </c>
      <c r="C528" s="285" t="s">
        <v>4655</v>
      </c>
      <c r="D528" s="285" t="s">
        <v>4656</v>
      </c>
      <c r="E528" t="s">
        <v>4657</v>
      </c>
      <c r="F528" t="s">
        <v>4658</v>
      </c>
      <c r="G528" t="s">
        <v>4659</v>
      </c>
      <c r="H528" s="287" t="s">
        <v>358</v>
      </c>
      <c r="I528" s="287" t="s">
        <v>8</v>
      </c>
      <c r="J528" s="287" t="s">
        <v>5</v>
      </c>
      <c r="K528" s="287" t="s">
        <v>969</v>
      </c>
      <c r="L528" s="287" t="s">
        <v>4249</v>
      </c>
      <c r="M528" s="285" t="s">
        <v>4564</v>
      </c>
      <c r="N528" s="285" t="s">
        <v>101</v>
      </c>
      <c r="O528" s="287" t="s">
        <v>4600</v>
      </c>
      <c r="P528" t="s">
        <v>37</v>
      </c>
      <c r="Q528" s="286"/>
    </row>
    <row r="529" spans="1:17" ht="30.6" x14ac:dyDescent="0.3">
      <c r="A529" s="284" t="s">
        <v>30</v>
      </c>
      <c r="B529" s="286"/>
      <c r="C529" s="285" t="s">
        <v>6252</v>
      </c>
      <c r="D529" s="285" t="s">
        <v>6253</v>
      </c>
      <c r="E529" t="s">
        <v>5832</v>
      </c>
      <c r="F529" t="s">
        <v>5833</v>
      </c>
      <c r="G529" t="s">
        <v>5834</v>
      </c>
      <c r="H529" s="287" t="s">
        <v>358</v>
      </c>
      <c r="I529" s="287" t="s">
        <v>8</v>
      </c>
      <c r="J529" s="287" t="s">
        <v>6</v>
      </c>
      <c r="K529" s="287" t="s">
        <v>969</v>
      </c>
      <c r="L529" s="287" t="s">
        <v>4249</v>
      </c>
      <c r="M529" s="285" t="s">
        <v>5110</v>
      </c>
      <c r="N529" s="285" t="s">
        <v>101</v>
      </c>
      <c r="O529" s="287" t="s">
        <v>5836</v>
      </c>
      <c r="P529" t="s">
        <v>37</v>
      </c>
      <c r="Q529" s="286"/>
    </row>
    <row r="530" spans="1:17" ht="30.6" x14ac:dyDescent="0.3">
      <c r="A530" s="284" t="s">
        <v>30</v>
      </c>
      <c r="B530" s="289"/>
      <c r="C530" s="288" t="s">
        <v>6254</v>
      </c>
      <c r="D530" s="288" t="s">
        <v>6551</v>
      </c>
      <c r="E530" t="s">
        <v>6255</v>
      </c>
      <c r="F530" t="s">
        <v>6256</v>
      </c>
      <c r="G530" t="s">
        <v>6257</v>
      </c>
      <c r="H530" s="290" t="s">
        <v>358</v>
      </c>
      <c r="I530" s="290" t="s">
        <v>8</v>
      </c>
      <c r="J530" s="290" t="s">
        <v>6</v>
      </c>
      <c r="K530" s="290" t="s">
        <v>969</v>
      </c>
      <c r="L530" s="290" t="s">
        <v>4249</v>
      </c>
      <c r="M530" s="288" t="s">
        <v>6258</v>
      </c>
      <c r="N530" s="288" t="s">
        <v>2017</v>
      </c>
      <c r="O530" s="290" t="s">
        <v>6259</v>
      </c>
      <c r="P530" t="s">
        <v>37</v>
      </c>
      <c r="Q530" s="289"/>
    </row>
    <row r="531" spans="1:17" ht="30.6" x14ac:dyDescent="0.3">
      <c r="A531" s="284" t="s">
        <v>30</v>
      </c>
      <c r="B531" s="285" t="s">
        <v>6550</v>
      </c>
      <c r="C531" s="285" t="s">
        <v>4247</v>
      </c>
      <c r="D531" s="285" t="s">
        <v>5915</v>
      </c>
      <c r="E531" t="s">
        <v>5916</v>
      </c>
      <c r="F531" t="s">
        <v>5917</v>
      </c>
      <c r="G531" t="s">
        <v>5918</v>
      </c>
      <c r="H531" s="287" t="s">
        <v>358</v>
      </c>
      <c r="I531" s="287" t="s">
        <v>8</v>
      </c>
      <c r="J531" s="287" t="s">
        <v>5</v>
      </c>
      <c r="K531" s="287" t="s">
        <v>969</v>
      </c>
      <c r="L531" s="287" t="s">
        <v>4249</v>
      </c>
      <c r="M531" s="285" t="s">
        <v>5919</v>
      </c>
      <c r="N531" s="285" t="s">
        <v>101</v>
      </c>
      <c r="O531" s="287"/>
      <c r="P531" t="s">
        <v>37</v>
      </c>
      <c r="Q531" s="286"/>
    </row>
    <row r="532" spans="1:17" ht="30.6" x14ac:dyDescent="0.3">
      <c r="A532" s="284" t="s">
        <v>30</v>
      </c>
      <c r="B532" s="288" t="s">
        <v>6432</v>
      </c>
      <c r="C532" s="288" t="s">
        <v>5920</v>
      </c>
      <c r="D532" s="288" t="s">
        <v>5921</v>
      </c>
      <c r="E532" t="s">
        <v>5922</v>
      </c>
      <c r="F532" t="s">
        <v>5952</v>
      </c>
      <c r="G532" t="s">
        <v>5953</v>
      </c>
      <c r="H532" s="290" t="s">
        <v>358</v>
      </c>
      <c r="I532" s="290" t="s">
        <v>8</v>
      </c>
      <c r="J532" s="290" t="s">
        <v>5</v>
      </c>
      <c r="K532" s="290" t="s">
        <v>969</v>
      </c>
      <c r="L532" s="290" t="s">
        <v>4249</v>
      </c>
      <c r="M532" s="288" t="s">
        <v>4248</v>
      </c>
      <c r="N532" s="288" t="s">
        <v>101</v>
      </c>
      <c r="O532" s="290" t="s">
        <v>5923</v>
      </c>
      <c r="P532" t="s">
        <v>37</v>
      </c>
      <c r="Q532" s="289"/>
    </row>
    <row r="533" spans="1:17" ht="30.6" x14ac:dyDescent="0.3">
      <c r="A533" s="284" t="s">
        <v>30</v>
      </c>
      <c r="B533" s="285" t="s">
        <v>5924</v>
      </c>
      <c r="C533" s="285" t="s">
        <v>5430</v>
      </c>
      <c r="D533" s="285" t="s">
        <v>5431</v>
      </c>
      <c r="E533" t="s">
        <v>5432</v>
      </c>
      <c r="F533" t="s">
        <v>5433</v>
      </c>
      <c r="G533" t="s">
        <v>5434</v>
      </c>
      <c r="H533" s="287" t="s">
        <v>358</v>
      </c>
      <c r="I533" s="287" t="s">
        <v>8</v>
      </c>
      <c r="J533" s="287" t="s">
        <v>5</v>
      </c>
      <c r="K533" s="287" t="s">
        <v>969</v>
      </c>
      <c r="L533" s="287" t="s">
        <v>4249</v>
      </c>
      <c r="M533" s="285" t="s">
        <v>5435</v>
      </c>
      <c r="N533" s="285" t="s">
        <v>2017</v>
      </c>
      <c r="O533" s="287" t="s">
        <v>6275</v>
      </c>
      <c r="P533" t="s">
        <v>37</v>
      </c>
      <c r="Q533" s="286"/>
    </row>
    <row r="534" spans="1:17" ht="30.6" x14ac:dyDescent="0.3">
      <c r="A534" s="284" t="s">
        <v>30</v>
      </c>
      <c r="B534" s="285" t="s">
        <v>6432</v>
      </c>
      <c r="C534" s="285" t="s">
        <v>6276</v>
      </c>
      <c r="D534" s="285" t="s">
        <v>6277</v>
      </c>
      <c r="E534" t="s">
        <v>5926</v>
      </c>
      <c r="F534" t="s">
        <v>5927</v>
      </c>
      <c r="G534" t="s">
        <v>5928</v>
      </c>
      <c r="H534" s="287" t="s">
        <v>358</v>
      </c>
      <c r="I534" s="287" t="s">
        <v>8</v>
      </c>
      <c r="J534" s="287" t="s">
        <v>5</v>
      </c>
      <c r="K534" s="287" t="s">
        <v>969</v>
      </c>
      <c r="L534" s="287" t="s">
        <v>4249</v>
      </c>
      <c r="M534" s="285" t="s">
        <v>4248</v>
      </c>
      <c r="N534" s="285" t="s">
        <v>101</v>
      </c>
      <c r="O534" s="287" t="s">
        <v>5929</v>
      </c>
      <c r="P534" t="s">
        <v>37</v>
      </c>
      <c r="Q534" s="286"/>
    </row>
    <row r="535" spans="1:17" ht="30.6" x14ac:dyDescent="0.3">
      <c r="A535" s="284" t="s">
        <v>30</v>
      </c>
      <c r="B535" s="288" t="s">
        <v>5187</v>
      </c>
      <c r="C535" s="288" t="s">
        <v>4255</v>
      </c>
      <c r="D535" s="288" t="s">
        <v>4256</v>
      </c>
      <c r="E535" t="s">
        <v>4257</v>
      </c>
      <c r="F535" t="s">
        <v>5436</v>
      </c>
      <c r="G535" t="s">
        <v>5437</v>
      </c>
      <c r="H535" s="290" t="s">
        <v>358</v>
      </c>
      <c r="I535" s="290" t="s">
        <v>8</v>
      </c>
      <c r="J535" s="290" t="s">
        <v>6</v>
      </c>
      <c r="K535" s="290" t="s">
        <v>969</v>
      </c>
      <c r="L535" s="290" t="s">
        <v>4249</v>
      </c>
      <c r="M535" s="288" t="s">
        <v>4688</v>
      </c>
      <c r="N535" s="288" t="s">
        <v>101</v>
      </c>
      <c r="O535" s="290"/>
      <c r="P535" t="s">
        <v>37</v>
      </c>
      <c r="Q535" s="289"/>
    </row>
    <row r="536" spans="1:17" ht="30.6" x14ac:dyDescent="0.3">
      <c r="A536" s="284" t="s">
        <v>30</v>
      </c>
      <c r="B536" s="285" t="s">
        <v>5187</v>
      </c>
      <c r="C536" s="285" t="s">
        <v>4258</v>
      </c>
      <c r="D536" s="285" t="s">
        <v>4259</v>
      </c>
      <c r="E536" t="s">
        <v>4260</v>
      </c>
      <c r="F536" t="s">
        <v>5438</v>
      </c>
      <c r="G536" t="s">
        <v>5439</v>
      </c>
      <c r="H536" s="287" t="s">
        <v>358</v>
      </c>
      <c r="I536" s="287" t="s">
        <v>8</v>
      </c>
      <c r="J536" s="287" t="s">
        <v>6</v>
      </c>
      <c r="K536" s="287" t="s">
        <v>969</v>
      </c>
      <c r="L536" s="287" t="s">
        <v>4249</v>
      </c>
      <c r="M536" s="285" t="s">
        <v>4688</v>
      </c>
      <c r="N536" s="285" t="s">
        <v>101</v>
      </c>
      <c r="O536" s="287"/>
      <c r="P536" t="s">
        <v>37</v>
      </c>
      <c r="Q536" s="286"/>
    </row>
    <row r="537" spans="1:17" ht="30.6" x14ac:dyDescent="0.3">
      <c r="A537" s="284" t="s">
        <v>30</v>
      </c>
      <c r="B537" s="288" t="s">
        <v>5187</v>
      </c>
      <c r="C537" s="288" t="s">
        <v>4261</v>
      </c>
      <c r="D537" s="288" t="s">
        <v>4262</v>
      </c>
      <c r="E537" t="s">
        <v>4263</v>
      </c>
      <c r="F537" t="s">
        <v>5440</v>
      </c>
      <c r="G537" t="s">
        <v>5441</v>
      </c>
      <c r="H537" s="290" t="s">
        <v>358</v>
      </c>
      <c r="I537" s="290" t="s">
        <v>8</v>
      </c>
      <c r="J537" s="290" t="s">
        <v>6</v>
      </c>
      <c r="K537" s="290" t="s">
        <v>969</v>
      </c>
      <c r="L537" s="290" t="s">
        <v>4249</v>
      </c>
      <c r="M537" s="288" t="s">
        <v>4688</v>
      </c>
      <c r="N537" s="288" t="s">
        <v>101</v>
      </c>
      <c r="O537" s="290"/>
      <c r="P537" t="s">
        <v>37</v>
      </c>
      <c r="Q537" s="289"/>
    </row>
    <row r="538" spans="1:17" ht="30.6" x14ac:dyDescent="0.3">
      <c r="A538" s="284" t="s">
        <v>30</v>
      </c>
      <c r="B538" s="285" t="s">
        <v>5187</v>
      </c>
      <c r="C538" s="285" t="s">
        <v>4264</v>
      </c>
      <c r="D538" s="285" t="s">
        <v>4265</v>
      </c>
      <c r="E538" t="s">
        <v>4266</v>
      </c>
      <c r="F538" t="s">
        <v>5442</v>
      </c>
      <c r="G538" t="s">
        <v>5443</v>
      </c>
      <c r="H538" s="287" t="s">
        <v>358</v>
      </c>
      <c r="I538" s="287" t="s">
        <v>8</v>
      </c>
      <c r="J538" s="287" t="s">
        <v>6</v>
      </c>
      <c r="K538" s="287" t="s">
        <v>969</v>
      </c>
      <c r="L538" s="287" t="s">
        <v>4249</v>
      </c>
      <c r="M538" s="285" t="s">
        <v>4688</v>
      </c>
      <c r="N538" s="285" t="s">
        <v>101</v>
      </c>
      <c r="O538" s="287"/>
      <c r="P538" t="s">
        <v>37</v>
      </c>
      <c r="Q538" s="286"/>
    </row>
    <row r="539" spans="1:17" ht="30.6" x14ac:dyDescent="0.3">
      <c r="A539" s="284" t="s">
        <v>30</v>
      </c>
      <c r="B539" s="288" t="s">
        <v>5187</v>
      </c>
      <c r="C539" s="288" t="s">
        <v>4267</v>
      </c>
      <c r="D539" s="288" t="s">
        <v>4268</v>
      </c>
      <c r="E539" t="s">
        <v>4269</v>
      </c>
      <c r="F539" t="s">
        <v>5444</v>
      </c>
      <c r="G539" t="s">
        <v>5445</v>
      </c>
      <c r="H539" s="290" t="s">
        <v>358</v>
      </c>
      <c r="I539" s="290" t="s">
        <v>8</v>
      </c>
      <c r="J539" s="290" t="s">
        <v>6</v>
      </c>
      <c r="K539" s="290" t="s">
        <v>969</v>
      </c>
      <c r="L539" s="290" t="s">
        <v>4249</v>
      </c>
      <c r="M539" s="288" t="s">
        <v>4688</v>
      </c>
      <c r="N539" s="288" t="s">
        <v>101</v>
      </c>
      <c r="O539" s="290"/>
      <c r="P539" t="s">
        <v>37</v>
      </c>
      <c r="Q539" s="289"/>
    </row>
    <row r="540" spans="1:17" ht="20.399999999999999" x14ac:dyDescent="0.3">
      <c r="A540" s="293" t="s">
        <v>4922</v>
      </c>
      <c r="B540" s="286"/>
      <c r="C540" s="285"/>
      <c r="D540" s="285"/>
      <c r="E540" t="s">
        <v>6342</v>
      </c>
      <c r="F540" t="s">
        <v>488</v>
      </c>
      <c r="G540" t="s">
        <v>6343</v>
      </c>
      <c r="H540" s="287" t="s">
        <v>33</v>
      </c>
      <c r="I540" s="287" t="s">
        <v>8</v>
      </c>
      <c r="J540" s="287" t="s">
        <v>5</v>
      </c>
      <c r="K540" s="287" t="s">
        <v>53</v>
      </c>
      <c r="L540" s="287" t="s">
        <v>7113</v>
      </c>
      <c r="M540" s="285" t="s">
        <v>1182</v>
      </c>
      <c r="N540" s="285" t="s">
        <v>101</v>
      </c>
      <c r="O540" s="287" t="s">
        <v>6338</v>
      </c>
      <c r="P540" t="s">
        <v>37</v>
      </c>
      <c r="Q540" s="286"/>
    </row>
    <row r="541" spans="1:17" ht="30.6" x14ac:dyDescent="0.3">
      <c r="A541" s="284" t="s">
        <v>30</v>
      </c>
      <c r="B541" s="289"/>
      <c r="C541" s="288" t="s">
        <v>6286</v>
      </c>
      <c r="D541" s="288" t="s">
        <v>6287</v>
      </c>
      <c r="E541" t="s">
        <v>6288</v>
      </c>
      <c r="F541" t="s">
        <v>6289</v>
      </c>
      <c r="G541" t="s">
        <v>6290</v>
      </c>
      <c r="H541" s="290" t="s">
        <v>358</v>
      </c>
      <c r="I541" s="290" t="s">
        <v>8</v>
      </c>
      <c r="J541" s="290" t="s">
        <v>6</v>
      </c>
      <c r="K541" s="290" t="s">
        <v>709</v>
      </c>
      <c r="L541" s="290" t="s">
        <v>6837</v>
      </c>
      <c r="M541" s="288" t="s">
        <v>6291</v>
      </c>
      <c r="N541" s="288" t="s">
        <v>101</v>
      </c>
      <c r="O541" s="290"/>
      <c r="P541" t="s">
        <v>37</v>
      </c>
      <c r="Q541" s="289"/>
    </row>
    <row r="542" spans="1:17" ht="30.6" x14ac:dyDescent="0.3">
      <c r="A542" s="284" t="s">
        <v>30</v>
      </c>
      <c r="B542" s="288" t="s">
        <v>5663</v>
      </c>
      <c r="C542" s="288"/>
      <c r="D542" s="288" t="s">
        <v>49</v>
      </c>
      <c r="E542" t="s">
        <v>50</v>
      </c>
      <c r="F542" t="s">
        <v>51</v>
      </c>
      <c r="G542" t="s">
        <v>52</v>
      </c>
      <c r="H542" s="290" t="s">
        <v>33</v>
      </c>
      <c r="I542" s="290" t="s">
        <v>4</v>
      </c>
      <c r="J542" s="290" t="s">
        <v>5</v>
      </c>
      <c r="K542" s="290" t="s">
        <v>53</v>
      </c>
      <c r="L542" s="290" t="s">
        <v>54</v>
      </c>
      <c r="M542" s="288" t="s">
        <v>55</v>
      </c>
      <c r="N542" s="288" t="s">
        <v>36</v>
      </c>
      <c r="O542" s="290" t="s">
        <v>7</v>
      </c>
      <c r="P542" t="s">
        <v>37</v>
      </c>
      <c r="Q542" s="289"/>
    </row>
    <row r="543" spans="1:17" ht="30.6" x14ac:dyDescent="0.3">
      <c r="A543" s="284" t="s">
        <v>30</v>
      </c>
      <c r="B543" s="288" t="s">
        <v>5691</v>
      </c>
      <c r="C543" s="288"/>
      <c r="D543" s="288" t="s">
        <v>496</v>
      </c>
      <c r="E543" t="s">
        <v>497</v>
      </c>
      <c r="F543" t="s">
        <v>498</v>
      </c>
      <c r="G543" t="s">
        <v>499</v>
      </c>
      <c r="H543" s="290" t="s">
        <v>33</v>
      </c>
      <c r="I543" s="290" t="s">
        <v>4</v>
      </c>
      <c r="J543" s="290" t="s">
        <v>5</v>
      </c>
      <c r="K543" s="290" t="s">
        <v>53</v>
      </c>
      <c r="L543" s="290" t="s">
        <v>54</v>
      </c>
      <c r="M543" s="288" t="s">
        <v>500</v>
      </c>
      <c r="N543" s="288" t="s">
        <v>36</v>
      </c>
      <c r="O543" s="290" t="s">
        <v>501</v>
      </c>
      <c r="P543" t="s">
        <v>37</v>
      </c>
      <c r="Q543" s="289"/>
    </row>
    <row r="544" spans="1:17" ht="30.6" x14ac:dyDescent="0.3">
      <c r="A544" s="284" t="s">
        <v>30</v>
      </c>
      <c r="B544" s="285" t="s">
        <v>5663</v>
      </c>
      <c r="C544" s="285"/>
      <c r="D544" s="285" t="s">
        <v>1143</v>
      </c>
      <c r="E544" t="s">
        <v>1144</v>
      </c>
      <c r="F544" t="s">
        <v>1145</v>
      </c>
      <c r="G544" t="s">
        <v>1146</v>
      </c>
      <c r="H544" s="287" t="s">
        <v>1090</v>
      </c>
      <c r="I544" s="287" t="s">
        <v>4</v>
      </c>
      <c r="J544" s="287" t="s">
        <v>5</v>
      </c>
      <c r="K544" s="287" t="s">
        <v>53</v>
      </c>
      <c r="L544" s="287" t="s">
        <v>54</v>
      </c>
      <c r="M544" s="285" t="s">
        <v>1074</v>
      </c>
      <c r="N544" s="285" t="s">
        <v>101</v>
      </c>
      <c r="O544" s="287"/>
      <c r="P544" t="s">
        <v>37</v>
      </c>
      <c r="Q544" s="286"/>
    </row>
    <row r="545" spans="1:17" ht="30.6" x14ac:dyDescent="0.3">
      <c r="A545" s="284" t="s">
        <v>30</v>
      </c>
      <c r="B545" s="288" t="s">
        <v>6333</v>
      </c>
      <c r="C545" s="288"/>
      <c r="D545" s="288" t="s">
        <v>1147</v>
      </c>
      <c r="E545" t="s">
        <v>1148</v>
      </c>
      <c r="F545" t="s">
        <v>1149</v>
      </c>
      <c r="G545" t="s">
        <v>1150</v>
      </c>
      <c r="H545" s="290" t="s">
        <v>1090</v>
      </c>
      <c r="I545" s="290" t="s">
        <v>4</v>
      </c>
      <c r="J545" s="290" t="s">
        <v>5</v>
      </c>
      <c r="K545" s="290" t="s">
        <v>53</v>
      </c>
      <c r="L545" s="290" t="s">
        <v>54</v>
      </c>
      <c r="M545" s="288" t="s">
        <v>1074</v>
      </c>
      <c r="N545" s="288"/>
      <c r="O545" s="290"/>
      <c r="P545" t="s">
        <v>37</v>
      </c>
      <c r="Q545" s="289"/>
    </row>
    <row r="546" spans="1:17" ht="30.6" x14ac:dyDescent="0.3">
      <c r="A546" s="284" t="s">
        <v>30</v>
      </c>
      <c r="B546" s="285" t="s">
        <v>5663</v>
      </c>
      <c r="C546" s="285"/>
      <c r="D546" s="285" t="s">
        <v>1151</v>
      </c>
      <c r="E546" t="s">
        <v>1152</v>
      </c>
      <c r="F546" t="s">
        <v>1153</v>
      </c>
      <c r="G546" t="s">
        <v>1154</v>
      </c>
      <c r="H546" s="287" t="s">
        <v>33</v>
      </c>
      <c r="I546" s="287" t="s">
        <v>4</v>
      </c>
      <c r="J546" s="287" t="s">
        <v>5</v>
      </c>
      <c r="K546" s="287" t="s">
        <v>53</v>
      </c>
      <c r="L546" s="287" t="s">
        <v>54</v>
      </c>
      <c r="M546" s="285" t="s">
        <v>1074</v>
      </c>
      <c r="N546" s="285" t="s">
        <v>101</v>
      </c>
      <c r="O546" s="287"/>
      <c r="P546" t="s">
        <v>37</v>
      </c>
      <c r="Q546" s="286"/>
    </row>
    <row r="547" spans="1:17" ht="30.6" x14ac:dyDescent="0.3">
      <c r="A547" s="284" t="s">
        <v>30</v>
      </c>
      <c r="B547" s="288" t="s">
        <v>5691</v>
      </c>
      <c r="C547" s="288"/>
      <c r="D547" s="288" t="s">
        <v>1155</v>
      </c>
      <c r="E547" t="s">
        <v>1156</v>
      </c>
      <c r="F547" t="s">
        <v>1157</v>
      </c>
      <c r="G547" t="s">
        <v>1158</v>
      </c>
      <c r="H547" s="290" t="s">
        <v>33</v>
      </c>
      <c r="I547" s="290" t="s">
        <v>4</v>
      </c>
      <c r="J547" s="290" t="s">
        <v>5</v>
      </c>
      <c r="K547" s="290" t="s">
        <v>53</v>
      </c>
      <c r="L547" s="290" t="s">
        <v>54</v>
      </c>
      <c r="M547" s="288" t="s">
        <v>1159</v>
      </c>
      <c r="N547" s="288" t="s">
        <v>36</v>
      </c>
      <c r="O547" s="290" t="s">
        <v>9</v>
      </c>
      <c r="P547" t="s">
        <v>37</v>
      </c>
      <c r="Q547" s="289"/>
    </row>
    <row r="548" spans="1:17" ht="30.6" x14ac:dyDescent="0.3">
      <c r="A548" s="284" t="s">
        <v>30</v>
      </c>
      <c r="B548" s="285" t="s">
        <v>5663</v>
      </c>
      <c r="C548" s="285" t="s">
        <v>1160</v>
      </c>
      <c r="D548" s="285" t="s">
        <v>1161</v>
      </c>
      <c r="E548" t="s">
        <v>1162</v>
      </c>
      <c r="F548" t="s">
        <v>1163</v>
      </c>
      <c r="G548" t="s">
        <v>1164</v>
      </c>
      <c r="H548" s="287" t="s">
        <v>68</v>
      </c>
      <c r="I548" s="287" t="s">
        <v>8</v>
      </c>
      <c r="J548" s="287" t="s">
        <v>5</v>
      </c>
      <c r="K548" s="287" t="s">
        <v>53</v>
      </c>
      <c r="L548" s="287" t="s">
        <v>54</v>
      </c>
      <c r="M548" s="285" t="s">
        <v>1074</v>
      </c>
      <c r="N548" s="285" t="s">
        <v>101</v>
      </c>
      <c r="O548" s="287"/>
      <c r="P548" t="s">
        <v>37</v>
      </c>
      <c r="Q548" s="286"/>
    </row>
    <row r="549" spans="1:17" ht="30.6" x14ac:dyDescent="0.3">
      <c r="A549" s="284" t="s">
        <v>30</v>
      </c>
      <c r="B549" s="288" t="s">
        <v>5663</v>
      </c>
      <c r="C549" s="288"/>
      <c r="D549" s="288" t="s">
        <v>1165</v>
      </c>
      <c r="E549" t="s">
        <v>1166</v>
      </c>
      <c r="F549" t="s">
        <v>1167</v>
      </c>
      <c r="G549" t="s">
        <v>1168</v>
      </c>
      <c r="H549" s="290" t="s">
        <v>33</v>
      </c>
      <c r="I549" s="290" t="s">
        <v>4</v>
      </c>
      <c r="J549" s="290" t="s">
        <v>5</v>
      </c>
      <c r="K549" s="290" t="s">
        <v>53</v>
      </c>
      <c r="L549" s="290" t="s">
        <v>54</v>
      </c>
      <c r="M549" s="288" t="s">
        <v>1074</v>
      </c>
      <c r="N549" s="288" t="s">
        <v>101</v>
      </c>
      <c r="O549" s="290"/>
      <c r="P549" t="s">
        <v>37</v>
      </c>
      <c r="Q549" s="289"/>
    </row>
    <row r="550" spans="1:17" ht="30.6" x14ac:dyDescent="0.3">
      <c r="A550" s="284" t="s">
        <v>30</v>
      </c>
      <c r="B550" s="288" t="s">
        <v>5713</v>
      </c>
      <c r="C550" s="288" t="s">
        <v>1240</v>
      </c>
      <c r="D550" s="288" t="s">
        <v>1241</v>
      </c>
      <c r="E550" t="s">
        <v>1242</v>
      </c>
      <c r="F550" t="s">
        <v>1243</v>
      </c>
      <c r="G550" t="s">
        <v>4812</v>
      </c>
      <c r="H550" s="290" t="s">
        <v>68</v>
      </c>
      <c r="I550" s="290" t="s">
        <v>8</v>
      </c>
      <c r="J550" s="290" t="s">
        <v>5</v>
      </c>
      <c r="K550" s="290" t="s">
        <v>53</v>
      </c>
      <c r="L550" s="290" t="s">
        <v>54</v>
      </c>
      <c r="M550" s="288" t="s">
        <v>6348</v>
      </c>
      <c r="N550" s="288" t="s">
        <v>101</v>
      </c>
      <c r="O550" s="290"/>
      <c r="P550" t="s">
        <v>37</v>
      </c>
      <c r="Q550" s="289"/>
    </row>
    <row r="551" spans="1:17" ht="30.6" x14ac:dyDescent="0.3">
      <c r="A551" s="284" t="s">
        <v>30</v>
      </c>
      <c r="B551" s="285" t="s">
        <v>5180</v>
      </c>
      <c r="C551" s="285" t="s">
        <v>1244</v>
      </c>
      <c r="D551" s="285" t="s">
        <v>1245</v>
      </c>
      <c r="E551" t="s">
        <v>1246</v>
      </c>
      <c r="F551" t="s">
        <v>4813</v>
      </c>
      <c r="G551" t="s">
        <v>4814</v>
      </c>
      <c r="H551" s="287" t="s">
        <v>68</v>
      </c>
      <c r="I551" s="287" t="s">
        <v>8</v>
      </c>
      <c r="J551" s="287" t="s">
        <v>6</v>
      </c>
      <c r="K551" s="287" t="s">
        <v>53</v>
      </c>
      <c r="L551" s="287" t="s">
        <v>54</v>
      </c>
      <c r="M551" s="285" t="s">
        <v>6348</v>
      </c>
      <c r="N551" s="285" t="s">
        <v>101</v>
      </c>
      <c r="O551" s="287"/>
      <c r="P551" t="s">
        <v>37</v>
      </c>
      <c r="Q551" s="286"/>
    </row>
    <row r="552" spans="1:17" ht="30.6" x14ac:dyDescent="0.3">
      <c r="A552" s="284" t="s">
        <v>30</v>
      </c>
      <c r="B552" s="288" t="s">
        <v>5180</v>
      </c>
      <c r="C552" s="288" t="s">
        <v>4815</v>
      </c>
      <c r="D552" s="288" t="s">
        <v>4816</v>
      </c>
      <c r="E552" t="s">
        <v>4817</v>
      </c>
      <c r="F552" t="s">
        <v>4818</v>
      </c>
      <c r="G552" t="s">
        <v>4819</v>
      </c>
      <c r="H552" s="290" t="s">
        <v>68</v>
      </c>
      <c r="I552" s="290" t="s">
        <v>8</v>
      </c>
      <c r="J552" s="290" t="s">
        <v>6</v>
      </c>
      <c r="K552" s="290" t="s">
        <v>53</v>
      </c>
      <c r="L552" s="290" t="s">
        <v>54</v>
      </c>
      <c r="M552" s="288" t="s">
        <v>6348</v>
      </c>
      <c r="N552" s="288" t="s">
        <v>101</v>
      </c>
      <c r="O552" s="290"/>
      <c r="P552" t="s">
        <v>37</v>
      </c>
      <c r="Q552" s="289"/>
    </row>
    <row r="553" spans="1:17" ht="30.6" x14ac:dyDescent="0.3">
      <c r="A553" s="284" t="s">
        <v>30</v>
      </c>
      <c r="B553" s="285" t="s">
        <v>5180</v>
      </c>
      <c r="C553" s="285" t="s">
        <v>4820</v>
      </c>
      <c r="D553" s="285" t="s">
        <v>4821</v>
      </c>
      <c r="E553" t="s">
        <v>4822</v>
      </c>
      <c r="F553" t="s">
        <v>4823</v>
      </c>
      <c r="G553" t="s">
        <v>4824</v>
      </c>
      <c r="H553" s="287" t="s">
        <v>68</v>
      </c>
      <c r="I553" s="287" t="s">
        <v>8</v>
      </c>
      <c r="J553" s="287" t="s">
        <v>6</v>
      </c>
      <c r="K553" s="287" t="s">
        <v>53</v>
      </c>
      <c r="L553" s="287" t="s">
        <v>54</v>
      </c>
      <c r="M553" s="285" t="s">
        <v>6348</v>
      </c>
      <c r="N553" s="285" t="s">
        <v>101</v>
      </c>
      <c r="O553" s="287"/>
      <c r="P553" t="s">
        <v>37</v>
      </c>
      <c r="Q553" s="286"/>
    </row>
    <row r="554" spans="1:17" ht="30.6" x14ac:dyDescent="0.3">
      <c r="A554" s="284" t="s">
        <v>30</v>
      </c>
      <c r="B554" s="288" t="s">
        <v>5180</v>
      </c>
      <c r="C554" s="288" t="s">
        <v>1247</v>
      </c>
      <c r="D554" s="288" t="s">
        <v>1248</v>
      </c>
      <c r="E554" t="s">
        <v>4825</v>
      </c>
      <c r="F554" t="s">
        <v>4826</v>
      </c>
      <c r="G554" t="s">
        <v>4827</v>
      </c>
      <c r="H554" s="290" t="s">
        <v>68</v>
      </c>
      <c r="I554" s="290" t="s">
        <v>8</v>
      </c>
      <c r="J554" s="290" t="s">
        <v>6</v>
      </c>
      <c r="K554" s="290" t="s">
        <v>53</v>
      </c>
      <c r="L554" s="290" t="s">
        <v>54</v>
      </c>
      <c r="M554" s="288" t="s">
        <v>6348</v>
      </c>
      <c r="N554" s="288" t="s">
        <v>101</v>
      </c>
      <c r="O554" s="290"/>
      <c r="P554" t="s">
        <v>37</v>
      </c>
      <c r="Q554" s="289"/>
    </row>
    <row r="555" spans="1:17" ht="30.6" x14ac:dyDescent="0.3">
      <c r="A555" s="284" t="s">
        <v>30</v>
      </c>
      <c r="B555" s="285" t="s">
        <v>5180</v>
      </c>
      <c r="C555" s="285" t="s">
        <v>1249</v>
      </c>
      <c r="D555" s="285" t="s">
        <v>1250</v>
      </c>
      <c r="E555" t="s">
        <v>4828</v>
      </c>
      <c r="F555" t="s">
        <v>4829</v>
      </c>
      <c r="G555" t="s">
        <v>4830</v>
      </c>
      <c r="H555" s="287" t="s">
        <v>68</v>
      </c>
      <c r="I555" s="287" t="s">
        <v>8</v>
      </c>
      <c r="J555" s="287" t="s">
        <v>6</v>
      </c>
      <c r="K555" s="287" t="s">
        <v>53</v>
      </c>
      <c r="L555" s="287" t="s">
        <v>54</v>
      </c>
      <c r="M555" s="285" t="s">
        <v>6348</v>
      </c>
      <c r="N555" s="285" t="s">
        <v>101</v>
      </c>
      <c r="O555" s="287"/>
      <c r="P555" t="s">
        <v>37</v>
      </c>
      <c r="Q555" s="286"/>
    </row>
    <row r="556" spans="1:17" ht="30.6" x14ac:dyDescent="0.3">
      <c r="A556" s="284" t="s">
        <v>30</v>
      </c>
      <c r="B556" s="288" t="s">
        <v>5663</v>
      </c>
      <c r="C556" s="288" t="s">
        <v>1251</v>
      </c>
      <c r="D556" s="288" t="s">
        <v>1252</v>
      </c>
      <c r="E556" t="s">
        <v>1253</v>
      </c>
      <c r="F556" t="s">
        <v>4442</v>
      </c>
      <c r="G556" t="s">
        <v>4443</v>
      </c>
      <c r="H556" s="290" t="s">
        <v>33</v>
      </c>
      <c r="I556" s="290" t="s">
        <v>8</v>
      </c>
      <c r="J556" s="290" t="s">
        <v>5</v>
      </c>
      <c r="K556" s="290" t="s">
        <v>53</v>
      </c>
      <c r="L556" s="290" t="s">
        <v>54</v>
      </c>
      <c r="M556" s="288" t="s">
        <v>1060</v>
      </c>
      <c r="N556" s="288" t="s">
        <v>36</v>
      </c>
      <c r="O556" s="290" t="s">
        <v>9</v>
      </c>
      <c r="P556" t="s">
        <v>37</v>
      </c>
      <c r="Q556" s="289"/>
    </row>
    <row r="557" spans="1:17" ht="30.6" x14ac:dyDescent="0.3">
      <c r="A557" s="284" t="s">
        <v>30</v>
      </c>
      <c r="B557" s="285" t="s">
        <v>5663</v>
      </c>
      <c r="C557" s="285" t="s">
        <v>1254</v>
      </c>
      <c r="D557" s="285" t="s">
        <v>1255</v>
      </c>
      <c r="E557" t="s">
        <v>1256</v>
      </c>
      <c r="F557" t="s">
        <v>1257</v>
      </c>
      <c r="G557" t="s">
        <v>1258</v>
      </c>
      <c r="H557" s="287" t="s">
        <v>33</v>
      </c>
      <c r="I557" s="287" t="s">
        <v>8</v>
      </c>
      <c r="J557" s="287" t="s">
        <v>5</v>
      </c>
      <c r="K557" s="287" t="s">
        <v>53</v>
      </c>
      <c r="L557" s="287" t="s">
        <v>54</v>
      </c>
      <c r="M557" s="285" t="s">
        <v>1060</v>
      </c>
      <c r="N557" s="285" t="s">
        <v>36</v>
      </c>
      <c r="O557" s="287" t="s">
        <v>9</v>
      </c>
      <c r="P557" t="s">
        <v>37</v>
      </c>
      <c r="Q557" s="286"/>
    </row>
    <row r="558" spans="1:17" ht="30.6" x14ac:dyDescent="0.3">
      <c r="A558" s="284" t="s">
        <v>30</v>
      </c>
      <c r="B558" s="288" t="s">
        <v>5663</v>
      </c>
      <c r="C558" s="288" t="s">
        <v>1259</v>
      </c>
      <c r="D558" s="288" t="s">
        <v>1260</v>
      </c>
      <c r="E558" t="s">
        <v>1261</v>
      </c>
      <c r="F558" t="s">
        <v>2048</v>
      </c>
      <c r="G558" t="s">
        <v>4444</v>
      </c>
      <c r="H558" s="290" t="s">
        <v>33</v>
      </c>
      <c r="I558" s="290" t="s">
        <v>8</v>
      </c>
      <c r="J558" s="290" t="s">
        <v>5</v>
      </c>
      <c r="K558" s="290" t="s">
        <v>53</v>
      </c>
      <c r="L558" s="290" t="s">
        <v>54</v>
      </c>
      <c r="M558" s="288" t="s">
        <v>1060</v>
      </c>
      <c r="N558" s="288" t="s">
        <v>36</v>
      </c>
      <c r="O558" s="290" t="s">
        <v>9</v>
      </c>
      <c r="P558" t="s">
        <v>37</v>
      </c>
      <c r="Q558" s="289"/>
    </row>
    <row r="559" spans="1:17" ht="30.6" x14ac:dyDescent="0.3">
      <c r="A559" s="284" t="s">
        <v>30</v>
      </c>
      <c r="B559" s="285" t="s">
        <v>5663</v>
      </c>
      <c r="C559" s="285" t="s">
        <v>1262</v>
      </c>
      <c r="D559" s="285" t="s">
        <v>1263</v>
      </c>
      <c r="E559" t="s">
        <v>1264</v>
      </c>
      <c r="F559" t="s">
        <v>1265</v>
      </c>
      <c r="G559" t="s">
        <v>1266</v>
      </c>
      <c r="H559" s="287" t="s">
        <v>33</v>
      </c>
      <c r="I559" s="287" t="s">
        <v>8</v>
      </c>
      <c r="J559" s="287" t="s">
        <v>5</v>
      </c>
      <c r="K559" s="287" t="s">
        <v>53</v>
      </c>
      <c r="L559" s="287" t="s">
        <v>54</v>
      </c>
      <c r="M559" s="285" t="s">
        <v>1060</v>
      </c>
      <c r="N559" s="285" t="s">
        <v>36</v>
      </c>
      <c r="O559" s="287" t="s">
        <v>9</v>
      </c>
      <c r="P559" t="s">
        <v>37</v>
      </c>
      <c r="Q559" s="286"/>
    </row>
    <row r="560" spans="1:17" ht="30.6" x14ac:dyDescent="0.3">
      <c r="A560" s="284" t="s">
        <v>30</v>
      </c>
      <c r="B560" s="288" t="s">
        <v>5663</v>
      </c>
      <c r="C560" s="288"/>
      <c r="D560" s="288" t="s">
        <v>1267</v>
      </c>
      <c r="E560" t="s">
        <v>1268</v>
      </c>
      <c r="F560" t="s">
        <v>1269</v>
      </c>
      <c r="G560" t="s">
        <v>1270</v>
      </c>
      <c r="H560" s="290" t="s">
        <v>33</v>
      </c>
      <c r="I560" s="290" t="s">
        <v>4</v>
      </c>
      <c r="J560" s="290" t="s">
        <v>5</v>
      </c>
      <c r="K560" s="290" t="s">
        <v>53</v>
      </c>
      <c r="L560" s="290" t="s">
        <v>54</v>
      </c>
      <c r="M560" s="288" t="s">
        <v>1074</v>
      </c>
      <c r="N560" s="288" t="s">
        <v>101</v>
      </c>
      <c r="O560" s="290"/>
      <c r="P560" t="s">
        <v>37</v>
      </c>
      <c r="Q560" s="289"/>
    </row>
    <row r="561" spans="1:17" ht="30.6" x14ac:dyDescent="0.3">
      <c r="A561" s="284" t="s">
        <v>30</v>
      </c>
      <c r="B561" s="285" t="s">
        <v>5663</v>
      </c>
      <c r="C561" s="285"/>
      <c r="D561" s="285" t="s">
        <v>1271</v>
      </c>
      <c r="E561" t="s">
        <v>1272</v>
      </c>
      <c r="F561" t="s">
        <v>1273</v>
      </c>
      <c r="G561" t="s">
        <v>1274</v>
      </c>
      <c r="H561" s="287" t="s">
        <v>1090</v>
      </c>
      <c r="I561" s="287" t="s">
        <v>4</v>
      </c>
      <c r="J561" s="287" t="s">
        <v>5</v>
      </c>
      <c r="K561" s="287" t="s">
        <v>53</v>
      </c>
      <c r="L561" s="287" t="s">
        <v>54</v>
      </c>
      <c r="M561" s="285" t="s">
        <v>1074</v>
      </c>
      <c r="N561" s="285"/>
      <c r="O561" s="287"/>
      <c r="P561" t="s">
        <v>37</v>
      </c>
      <c r="Q561" s="286"/>
    </row>
    <row r="562" spans="1:17" ht="30.6" x14ac:dyDescent="0.3">
      <c r="A562" s="284" t="s">
        <v>30</v>
      </c>
      <c r="B562" s="288" t="s">
        <v>5663</v>
      </c>
      <c r="C562" s="288" t="s">
        <v>1275</v>
      </c>
      <c r="D562" s="288" t="s">
        <v>1276</v>
      </c>
      <c r="E562" t="s">
        <v>1277</v>
      </c>
      <c r="F562" t="s">
        <v>1278</v>
      </c>
      <c r="G562" t="s">
        <v>1279</v>
      </c>
      <c r="H562" s="290" t="s">
        <v>68</v>
      </c>
      <c r="I562" s="290" t="s">
        <v>8</v>
      </c>
      <c r="J562" s="290" t="s">
        <v>5</v>
      </c>
      <c r="K562" s="290" t="s">
        <v>53</v>
      </c>
      <c r="L562" s="290" t="s">
        <v>54</v>
      </c>
      <c r="M562" s="288" t="s">
        <v>1074</v>
      </c>
      <c r="N562" s="288" t="s">
        <v>36</v>
      </c>
      <c r="O562" s="290" t="s">
        <v>144</v>
      </c>
      <c r="P562" t="s">
        <v>37</v>
      </c>
      <c r="Q562" s="289"/>
    </row>
    <row r="563" spans="1:17" ht="30.6" x14ac:dyDescent="0.3">
      <c r="A563" s="284" t="s">
        <v>30</v>
      </c>
      <c r="B563" s="288" t="s">
        <v>5180</v>
      </c>
      <c r="C563" s="288" t="s">
        <v>1299</v>
      </c>
      <c r="D563" s="288" t="s">
        <v>1300</v>
      </c>
      <c r="E563" t="s">
        <v>1301</v>
      </c>
      <c r="F563" t="s">
        <v>5184</v>
      </c>
      <c r="G563" t="s">
        <v>5185</v>
      </c>
      <c r="H563" s="290" t="s">
        <v>33</v>
      </c>
      <c r="I563" s="290" t="s">
        <v>8</v>
      </c>
      <c r="J563" s="290" t="s">
        <v>6</v>
      </c>
      <c r="K563" s="290" t="s">
        <v>53</v>
      </c>
      <c r="L563" s="290" t="s">
        <v>54</v>
      </c>
      <c r="M563" s="288" t="s">
        <v>1074</v>
      </c>
      <c r="N563" s="288" t="s">
        <v>36</v>
      </c>
      <c r="O563" s="290" t="s">
        <v>9</v>
      </c>
      <c r="P563" t="s">
        <v>37</v>
      </c>
      <c r="Q563" s="289"/>
    </row>
    <row r="564" spans="1:17" ht="30.6" x14ac:dyDescent="0.3">
      <c r="A564" s="284" t="s">
        <v>30</v>
      </c>
      <c r="B564" s="285" t="s">
        <v>6330</v>
      </c>
      <c r="C564" s="285" t="s">
        <v>1302</v>
      </c>
      <c r="D564" s="285" t="s">
        <v>1303</v>
      </c>
      <c r="E564" t="s">
        <v>1304</v>
      </c>
      <c r="F564" t="s">
        <v>1305</v>
      </c>
      <c r="G564" t="s">
        <v>1306</v>
      </c>
      <c r="H564" s="287" t="s">
        <v>33</v>
      </c>
      <c r="I564" s="287" t="s">
        <v>8</v>
      </c>
      <c r="J564" s="287" t="s">
        <v>5</v>
      </c>
      <c r="K564" s="287" t="s">
        <v>53</v>
      </c>
      <c r="L564" s="287" t="s">
        <v>54</v>
      </c>
      <c r="M564" s="285" t="s">
        <v>1074</v>
      </c>
      <c r="N564" s="285" t="s">
        <v>36</v>
      </c>
      <c r="O564" s="287" t="s">
        <v>9</v>
      </c>
      <c r="P564" t="s">
        <v>37</v>
      </c>
      <c r="Q564" s="286"/>
    </row>
    <row r="565" spans="1:17" ht="30.6" x14ac:dyDescent="0.3">
      <c r="A565" s="284" t="s">
        <v>30</v>
      </c>
      <c r="B565" s="288" t="s">
        <v>5186</v>
      </c>
      <c r="C565" s="288" t="s">
        <v>1307</v>
      </c>
      <c r="D565" s="288" t="s">
        <v>1308</v>
      </c>
      <c r="E565" t="s">
        <v>1309</v>
      </c>
      <c r="F565" t="s">
        <v>1310</v>
      </c>
      <c r="G565" t="s">
        <v>1311</v>
      </c>
      <c r="H565" s="290" t="s">
        <v>68</v>
      </c>
      <c r="I565" s="290" t="s">
        <v>8</v>
      </c>
      <c r="J565" s="290" t="s">
        <v>6</v>
      </c>
      <c r="K565" s="290" t="s">
        <v>53</v>
      </c>
      <c r="L565" s="290" t="s">
        <v>54</v>
      </c>
      <c r="M565" s="288" t="s">
        <v>1060</v>
      </c>
      <c r="N565" s="288" t="s">
        <v>36</v>
      </c>
      <c r="O565" s="290" t="s">
        <v>13</v>
      </c>
      <c r="P565" t="s">
        <v>37</v>
      </c>
      <c r="Q565" s="289"/>
    </row>
    <row r="566" spans="1:17" ht="30.6" x14ac:dyDescent="0.3">
      <c r="A566" s="284" t="s">
        <v>30</v>
      </c>
      <c r="B566" s="285" t="s">
        <v>5186</v>
      </c>
      <c r="C566" s="285"/>
      <c r="D566" s="285" t="s">
        <v>1312</v>
      </c>
      <c r="E566" t="s">
        <v>1313</v>
      </c>
      <c r="F566" t="s">
        <v>1310</v>
      </c>
      <c r="G566" t="s">
        <v>1311</v>
      </c>
      <c r="H566" s="287" t="s">
        <v>1090</v>
      </c>
      <c r="I566" s="287" t="s">
        <v>4</v>
      </c>
      <c r="J566" s="287" t="s">
        <v>5</v>
      </c>
      <c r="K566" s="287" t="s">
        <v>53</v>
      </c>
      <c r="L566" s="287" t="s">
        <v>54</v>
      </c>
      <c r="M566" s="285" t="s">
        <v>1074</v>
      </c>
      <c r="N566" s="285" t="s">
        <v>101</v>
      </c>
      <c r="O566" s="287"/>
      <c r="P566" t="s">
        <v>37</v>
      </c>
      <c r="Q566" s="286"/>
    </row>
    <row r="567" spans="1:17" ht="30.6" x14ac:dyDescent="0.3">
      <c r="A567" s="284" t="s">
        <v>30</v>
      </c>
      <c r="B567" s="285" t="s">
        <v>5181</v>
      </c>
      <c r="C567" s="285"/>
      <c r="D567" s="285" t="s">
        <v>3644</v>
      </c>
      <c r="E567" t="s">
        <v>3645</v>
      </c>
      <c r="F567" t="s">
        <v>3646</v>
      </c>
      <c r="G567" t="s">
        <v>3647</v>
      </c>
      <c r="H567" s="287" t="s">
        <v>33</v>
      </c>
      <c r="I567" s="287" t="s">
        <v>4</v>
      </c>
      <c r="J567" s="287" t="s">
        <v>6</v>
      </c>
      <c r="K567" s="287" t="s">
        <v>53</v>
      </c>
      <c r="L567" s="287" t="s">
        <v>54</v>
      </c>
      <c r="M567" s="285" t="s">
        <v>500</v>
      </c>
      <c r="N567" s="285"/>
      <c r="O567" s="287"/>
      <c r="P567" t="s">
        <v>37</v>
      </c>
      <c r="Q567" s="286"/>
    </row>
    <row r="568" spans="1:17" ht="30.6" x14ac:dyDescent="0.3">
      <c r="A568" s="284" t="s">
        <v>30</v>
      </c>
      <c r="B568" s="285" t="s">
        <v>5181</v>
      </c>
      <c r="C568" s="285" t="s">
        <v>3659</v>
      </c>
      <c r="D568" s="285" t="s">
        <v>3660</v>
      </c>
      <c r="E568" t="s">
        <v>3661</v>
      </c>
      <c r="F568" t="s">
        <v>3662</v>
      </c>
      <c r="G568" t="s">
        <v>3663</v>
      </c>
      <c r="H568" s="287" t="s">
        <v>68</v>
      </c>
      <c r="I568" s="287" t="s">
        <v>8</v>
      </c>
      <c r="J568" s="287" t="s">
        <v>6</v>
      </c>
      <c r="K568" s="287" t="s">
        <v>53</v>
      </c>
      <c r="L568" s="287" t="s">
        <v>54</v>
      </c>
      <c r="M568" s="285" t="s">
        <v>5343</v>
      </c>
      <c r="N568" s="285" t="s">
        <v>101</v>
      </c>
      <c r="O568" s="287"/>
      <c r="P568" t="s">
        <v>37</v>
      </c>
      <c r="Q568" s="286"/>
    </row>
    <row r="569" spans="1:17" ht="30.6" x14ac:dyDescent="0.3">
      <c r="A569" s="284" t="s">
        <v>30</v>
      </c>
      <c r="B569" s="285" t="s">
        <v>5683</v>
      </c>
      <c r="C569" s="285"/>
      <c r="D569" s="285" t="s">
        <v>430</v>
      </c>
      <c r="E569" t="s">
        <v>431</v>
      </c>
      <c r="F569" t="s">
        <v>432</v>
      </c>
      <c r="G569" t="s">
        <v>433</v>
      </c>
      <c r="H569" s="287" t="s">
        <v>33</v>
      </c>
      <c r="I569" s="287" t="s">
        <v>4</v>
      </c>
      <c r="J569" s="287" t="s">
        <v>5</v>
      </c>
      <c r="K569" s="287" t="s">
        <v>53</v>
      </c>
      <c r="L569" s="287" t="s">
        <v>434</v>
      </c>
      <c r="M569" s="285" t="s">
        <v>435</v>
      </c>
      <c r="N569" s="285" t="s">
        <v>36</v>
      </c>
      <c r="O569" s="287" t="s">
        <v>180</v>
      </c>
      <c r="P569" t="s">
        <v>37</v>
      </c>
      <c r="Q569" s="286"/>
    </row>
    <row r="570" spans="1:17" ht="30.6" x14ac:dyDescent="0.3">
      <c r="A570" s="284" t="s">
        <v>30</v>
      </c>
      <c r="B570" s="285" t="s">
        <v>6330</v>
      </c>
      <c r="C570" s="285" t="s">
        <v>1056</v>
      </c>
      <c r="D570" s="285" t="s">
        <v>1057</v>
      </c>
      <c r="E570" t="s">
        <v>1058</v>
      </c>
      <c r="F570" t="s">
        <v>1059</v>
      </c>
      <c r="G570" t="s">
        <v>4683</v>
      </c>
      <c r="H570" s="287" t="s">
        <v>33</v>
      </c>
      <c r="I570" s="287" t="s">
        <v>8</v>
      </c>
      <c r="J570" s="287" t="s">
        <v>5</v>
      </c>
      <c r="K570" s="287" t="s">
        <v>53</v>
      </c>
      <c r="L570" s="287" t="s">
        <v>434</v>
      </c>
      <c r="M570" s="285" t="s">
        <v>1060</v>
      </c>
      <c r="N570" s="285" t="s">
        <v>36</v>
      </c>
      <c r="O570" s="287" t="s">
        <v>9</v>
      </c>
      <c r="P570" t="s">
        <v>37</v>
      </c>
      <c r="Q570" s="286"/>
    </row>
    <row r="571" spans="1:17" ht="30.6" x14ac:dyDescent="0.3">
      <c r="A571" s="284" t="s">
        <v>30</v>
      </c>
      <c r="B571" s="288" t="s">
        <v>6330</v>
      </c>
      <c r="C571" s="288" t="s">
        <v>1061</v>
      </c>
      <c r="D571" s="288" t="s">
        <v>1062</v>
      </c>
      <c r="E571" t="s">
        <v>1063</v>
      </c>
      <c r="F571" t="s">
        <v>1064</v>
      </c>
      <c r="G571" t="s">
        <v>1065</v>
      </c>
      <c r="H571" s="290" t="s">
        <v>33</v>
      </c>
      <c r="I571" s="290" t="s">
        <v>8</v>
      </c>
      <c r="J571" s="290" t="s">
        <v>5</v>
      </c>
      <c r="K571" s="290" t="s">
        <v>53</v>
      </c>
      <c r="L571" s="290" t="s">
        <v>434</v>
      </c>
      <c r="M571" s="288" t="s">
        <v>1060</v>
      </c>
      <c r="N571" s="288" t="s">
        <v>36</v>
      </c>
      <c r="O571" s="290" t="s">
        <v>9</v>
      </c>
      <c r="P571" t="s">
        <v>37</v>
      </c>
      <c r="Q571" s="289"/>
    </row>
    <row r="572" spans="1:17" ht="30.6" x14ac:dyDescent="0.3">
      <c r="A572" s="284" t="s">
        <v>30</v>
      </c>
      <c r="B572" s="285" t="s">
        <v>5174</v>
      </c>
      <c r="C572" s="285" t="s">
        <v>1066</v>
      </c>
      <c r="D572" s="285" t="s">
        <v>1067</v>
      </c>
      <c r="E572" t="s">
        <v>1068</v>
      </c>
      <c r="F572" t="s">
        <v>5175</v>
      </c>
      <c r="G572" t="s">
        <v>5176</v>
      </c>
      <c r="H572" s="287" t="s">
        <v>33</v>
      </c>
      <c r="I572" s="287" t="s">
        <v>8</v>
      </c>
      <c r="J572" s="287" t="s">
        <v>6</v>
      </c>
      <c r="K572" s="287" t="s">
        <v>53</v>
      </c>
      <c r="L572" s="287" t="s">
        <v>434</v>
      </c>
      <c r="M572" s="285" t="s">
        <v>1060</v>
      </c>
      <c r="N572" s="285" t="s">
        <v>36</v>
      </c>
      <c r="O572" s="287" t="s">
        <v>9</v>
      </c>
      <c r="P572" t="s">
        <v>37</v>
      </c>
      <c r="Q572" s="286"/>
    </row>
    <row r="573" spans="1:17" ht="30.6" x14ac:dyDescent="0.3">
      <c r="A573" s="284" t="s">
        <v>30</v>
      </c>
      <c r="B573" s="288" t="s">
        <v>6330</v>
      </c>
      <c r="C573" s="288" t="s">
        <v>1069</v>
      </c>
      <c r="D573" s="288" t="s">
        <v>1070</v>
      </c>
      <c r="E573" t="s">
        <v>1071</v>
      </c>
      <c r="F573" t="s">
        <v>1072</v>
      </c>
      <c r="G573" t="s">
        <v>1073</v>
      </c>
      <c r="H573" s="290" t="s">
        <v>33</v>
      </c>
      <c r="I573" s="290" t="s">
        <v>8</v>
      </c>
      <c r="J573" s="290" t="s">
        <v>5</v>
      </c>
      <c r="K573" s="290" t="s">
        <v>53</v>
      </c>
      <c r="L573" s="290" t="s">
        <v>434</v>
      </c>
      <c r="M573" s="288" t="s">
        <v>1074</v>
      </c>
      <c r="N573" s="288" t="s">
        <v>36</v>
      </c>
      <c r="O573" s="290" t="s">
        <v>9</v>
      </c>
      <c r="P573" t="s">
        <v>37</v>
      </c>
      <c r="Q573" s="289"/>
    </row>
    <row r="574" spans="1:17" ht="30.6" x14ac:dyDescent="0.3">
      <c r="A574" s="284" t="s">
        <v>30</v>
      </c>
      <c r="B574" s="285" t="s">
        <v>6330</v>
      </c>
      <c r="C574" s="285" t="s">
        <v>1075</v>
      </c>
      <c r="D574" s="285" t="s">
        <v>1076</v>
      </c>
      <c r="E574" t="s">
        <v>1077</v>
      </c>
      <c r="F574" t="s">
        <v>1078</v>
      </c>
      <c r="G574" t="s">
        <v>1079</v>
      </c>
      <c r="H574" s="287" t="s">
        <v>33</v>
      </c>
      <c r="I574" s="287" t="s">
        <v>8</v>
      </c>
      <c r="J574" s="287" t="s">
        <v>5</v>
      </c>
      <c r="K574" s="287" t="s">
        <v>53</v>
      </c>
      <c r="L574" s="287" t="s">
        <v>434</v>
      </c>
      <c r="M574" s="285" t="s">
        <v>1060</v>
      </c>
      <c r="N574" s="285" t="s">
        <v>36</v>
      </c>
      <c r="O574" s="287" t="s">
        <v>9</v>
      </c>
      <c r="P574" t="s">
        <v>37</v>
      </c>
      <c r="Q574" s="286"/>
    </row>
    <row r="575" spans="1:17" ht="30.6" x14ac:dyDescent="0.3">
      <c r="A575" s="284" t="s">
        <v>30</v>
      </c>
      <c r="B575" s="288" t="s">
        <v>6330</v>
      </c>
      <c r="C575" s="288" t="s">
        <v>1080</v>
      </c>
      <c r="D575" s="288" t="s">
        <v>1081</v>
      </c>
      <c r="E575" t="s">
        <v>1082</v>
      </c>
      <c r="F575" t="s">
        <v>6331</v>
      </c>
      <c r="G575" t="s">
        <v>6332</v>
      </c>
      <c r="H575" s="290" t="s">
        <v>33</v>
      </c>
      <c r="I575" s="290" t="s">
        <v>8</v>
      </c>
      <c r="J575" s="290" t="s">
        <v>5</v>
      </c>
      <c r="K575" s="290" t="s">
        <v>53</v>
      </c>
      <c r="L575" s="290" t="s">
        <v>434</v>
      </c>
      <c r="M575" s="288" t="s">
        <v>1060</v>
      </c>
      <c r="N575" s="288" t="s">
        <v>36</v>
      </c>
      <c r="O575" s="290" t="s">
        <v>9</v>
      </c>
      <c r="P575" t="s">
        <v>37</v>
      </c>
      <c r="Q575" s="289"/>
    </row>
    <row r="576" spans="1:17" ht="30.6" x14ac:dyDescent="0.3">
      <c r="A576" s="284" t="s">
        <v>30</v>
      </c>
      <c r="B576" s="285" t="s">
        <v>5174</v>
      </c>
      <c r="C576" s="285" t="s">
        <v>1083</v>
      </c>
      <c r="D576" s="285" t="s">
        <v>1084</v>
      </c>
      <c r="E576" t="s">
        <v>1085</v>
      </c>
      <c r="F576" t="s">
        <v>1086</v>
      </c>
      <c r="G576" t="s">
        <v>1087</v>
      </c>
      <c r="H576" s="287" t="s">
        <v>68</v>
      </c>
      <c r="I576" s="287" t="s">
        <v>8</v>
      </c>
      <c r="J576" s="287" t="s">
        <v>6</v>
      </c>
      <c r="K576" s="287" t="s">
        <v>53</v>
      </c>
      <c r="L576" s="287" t="s">
        <v>434</v>
      </c>
      <c r="M576" s="285" t="s">
        <v>1060</v>
      </c>
      <c r="N576" s="285" t="s">
        <v>36</v>
      </c>
      <c r="O576" s="287" t="s">
        <v>9</v>
      </c>
      <c r="P576" t="s">
        <v>37</v>
      </c>
      <c r="Q576" s="286"/>
    </row>
    <row r="577" spans="1:17" ht="30.6" x14ac:dyDescent="0.3">
      <c r="A577" s="284" t="s">
        <v>30</v>
      </c>
      <c r="B577" s="288" t="s">
        <v>4673</v>
      </c>
      <c r="C577" s="288"/>
      <c r="D577" s="288" t="s">
        <v>1088</v>
      </c>
      <c r="E577" t="s">
        <v>1089</v>
      </c>
      <c r="F577" t="s">
        <v>1086</v>
      </c>
      <c r="G577" t="s">
        <v>1087</v>
      </c>
      <c r="H577" s="290" t="s">
        <v>1090</v>
      </c>
      <c r="I577" s="290" t="s">
        <v>4</v>
      </c>
      <c r="J577" s="290" t="s">
        <v>6</v>
      </c>
      <c r="K577" s="290" t="s">
        <v>53</v>
      </c>
      <c r="L577" s="290" t="s">
        <v>434</v>
      </c>
      <c r="M577" s="288" t="s">
        <v>1074</v>
      </c>
      <c r="N577" s="288" t="s">
        <v>101</v>
      </c>
      <c r="O577" s="290"/>
      <c r="P577" t="s">
        <v>37</v>
      </c>
      <c r="Q577" s="289"/>
    </row>
    <row r="578" spans="1:17" ht="30.6" x14ac:dyDescent="0.3">
      <c r="A578" s="284" t="s">
        <v>30</v>
      </c>
      <c r="B578" s="288" t="s">
        <v>5724</v>
      </c>
      <c r="C578" s="288"/>
      <c r="D578" s="288" t="s">
        <v>2046</v>
      </c>
      <c r="E578" t="s">
        <v>2047</v>
      </c>
      <c r="F578" t="s">
        <v>2048</v>
      </c>
      <c r="G578" t="s">
        <v>2049</v>
      </c>
      <c r="H578" s="290" t="s">
        <v>33</v>
      </c>
      <c r="I578" s="290" t="s">
        <v>4</v>
      </c>
      <c r="J578" s="290" t="s">
        <v>5</v>
      </c>
      <c r="K578" s="290" t="s">
        <v>53</v>
      </c>
      <c r="L578" s="290" t="s">
        <v>434</v>
      </c>
      <c r="M578" s="288" t="s">
        <v>500</v>
      </c>
      <c r="N578" s="288" t="s">
        <v>36</v>
      </c>
      <c r="O578" s="290" t="s">
        <v>501</v>
      </c>
      <c r="P578" t="s">
        <v>37</v>
      </c>
      <c r="Q578" s="289"/>
    </row>
    <row r="579" spans="1:17" ht="30.6" x14ac:dyDescent="0.3">
      <c r="A579" s="284" t="s">
        <v>30</v>
      </c>
      <c r="B579" s="285" t="s">
        <v>5691</v>
      </c>
      <c r="C579" s="285"/>
      <c r="D579" s="285" t="s">
        <v>2050</v>
      </c>
      <c r="E579" t="s">
        <v>2051</v>
      </c>
      <c r="F579" t="s">
        <v>4502</v>
      </c>
      <c r="G579" t="s">
        <v>4503</v>
      </c>
      <c r="H579" s="287" t="s">
        <v>33</v>
      </c>
      <c r="I579" s="287" t="s">
        <v>4</v>
      </c>
      <c r="J579" s="287" t="s">
        <v>5</v>
      </c>
      <c r="K579" s="287" t="s">
        <v>53</v>
      </c>
      <c r="L579" s="287" t="s">
        <v>434</v>
      </c>
      <c r="M579" s="285" t="s">
        <v>2052</v>
      </c>
      <c r="N579" s="285" t="s">
        <v>36</v>
      </c>
      <c r="O579" s="287"/>
      <c r="P579" t="s">
        <v>37</v>
      </c>
      <c r="Q579" s="286"/>
    </row>
    <row r="580" spans="1:17" ht="30.6" x14ac:dyDescent="0.3">
      <c r="A580" s="284" t="s">
        <v>30</v>
      </c>
      <c r="B580" s="288" t="s">
        <v>5691</v>
      </c>
      <c r="C580" s="288"/>
      <c r="D580" s="288" t="s">
        <v>5220</v>
      </c>
      <c r="E580" t="s">
        <v>5221</v>
      </c>
      <c r="F580" t="s">
        <v>5222</v>
      </c>
      <c r="G580" t="s">
        <v>5223</v>
      </c>
      <c r="H580" s="290" t="s">
        <v>33</v>
      </c>
      <c r="I580" s="290" t="s">
        <v>4</v>
      </c>
      <c r="J580" s="290" t="s">
        <v>5</v>
      </c>
      <c r="K580" s="290" t="s">
        <v>53</v>
      </c>
      <c r="L580" s="290" t="s">
        <v>434</v>
      </c>
      <c r="M580" s="288" t="s">
        <v>711</v>
      </c>
      <c r="N580" s="288" t="s">
        <v>101</v>
      </c>
      <c r="O580" s="290" t="s">
        <v>5128</v>
      </c>
      <c r="P580" t="s">
        <v>37</v>
      </c>
      <c r="Q580" s="289"/>
    </row>
    <row r="581" spans="1:17" ht="30.6" x14ac:dyDescent="0.3">
      <c r="A581" s="284" t="s">
        <v>30</v>
      </c>
      <c r="B581" s="285" t="s">
        <v>5691</v>
      </c>
      <c r="C581" s="285"/>
      <c r="D581" s="285" t="s">
        <v>5224</v>
      </c>
      <c r="E581" t="s">
        <v>5225</v>
      </c>
      <c r="F581" t="s">
        <v>5226</v>
      </c>
      <c r="G581" t="s">
        <v>5227</v>
      </c>
      <c r="H581" s="287" t="s">
        <v>33</v>
      </c>
      <c r="I581" s="287" t="s">
        <v>4</v>
      </c>
      <c r="J581" s="287" t="s">
        <v>5</v>
      </c>
      <c r="K581" s="287" t="s">
        <v>53</v>
      </c>
      <c r="L581" s="287" t="s">
        <v>434</v>
      </c>
      <c r="M581" s="285" t="s">
        <v>711</v>
      </c>
      <c r="N581" s="285" t="s">
        <v>101</v>
      </c>
      <c r="O581" s="287" t="s">
        <v>5129</v>
      </c>
      <c r="P581" t="s">
        <v>37</v>
      </c>
      <c r="Q581" s="286"/>
    </row>
    <row r="582" spans="1:17" ht="30.6" x14ac:dyDescent="0.3">
      <c r="A582" s="284" t="s">
        <v>30</v>
      </c>
      <c r="B582" s="288" t="s">
        <v>5691</v>
      </c>
      <c r="C582" s="288"/>
      <c r="D582" s="288" t="s">
        <v>5228</v>
      </c>
      <c r="E582" t="s">
        <v>5229</v>
      </c>
      <c r="F582" t="s">
        <v>5230</v>
      </c>
      <c r="G582" t="s">
        <v>5231</v>
      </c>
      <c r="H582" s="290" t="s">
        <v>33</v>
      </c>
      <c r="I582" s="290" t="s">
        <v>4</v>
      </c>
      <c r="J582" s="290" t="s">
        <v>5</v>
      </c>
      <c r="K582" s="290" t="s">
        <v>53</v>
      </c>
      <c r="L582" s="290" t="s">
        <v>434</v>
      </c>
      <c r="M582" s="288" t="s">
        <v>711</v>
      </c>
      <c r="N582" s="288" t="s">
        <v>101</v>
      </c>
      <c r="O582" s="290" t="s">
        <v>5129</v>
      </c>
      <c r="P582" t="s">
        <v>37</v>
      </c>
      <c r="Q582" s="289"/>
    </row>
    <row r="583" spans="1:17" ht="30.6" x14ac:dyDescent="0.3">
      <c r="A583" s="284" t="s">
        <v>30</v>
      </c>
      <c r="B583" s="285" t="s">
        <v>5691</v>
      </c>
      <c r="C583" s="285"/>
      <c r="D583" s="285" t="s">
        <v>5232</v>
      </c>
      <c r="E583" t="s">
        <v>5233</v>
      </c>
      <c r="F583" t="s">
        <v>5234</v>
      </c>
      <c r="G583" t="s">
        <v>5235</v>
      </c>
      <c r="H583" s="287" t="s">
        <v>33</v>
      </c>
      <c r="I583" s="287" t="s">
        <v>4</v>
      </c>
      <c r="J583" s="287" t="s">
        <v>5</v>
      </c>
      <c r="K583" s="287" t="s">
        <v>53</v>
      </c>
      <c r="L583" s="287" t="s">
        <v>434</v>
      </c>
      <c r="M583" s="285" t="s">
        <v>711</v>
      </c>
      <c r="N583" s="285" t="s">
        <v>101</v>
      </c>
      <c r="O583" s="287" t="s">
        <v>5129</v>
      </c>
      <c r="P583" t="s">
        <v>37</v>
      </c>
      <c r="Q583" s="286"/>
    </row>
    <row r="584" spans="1:17" ht="30.6" x14ac:dyDescent="0.3">
      <c r="A584" s="284" t="s">
        <v>30</v>
      </c>
      <c r="B584" s="288" t="s">
        <v>5174</v>
      </c>
      <c r="C584" s="288" t="s">
        <v>3234</v>
      </c>
      <c r="D584" s="288" t="s">
        <v>3235</v>
      </c>
      <c r="E584" t="s">
        <v>3236</v>
      </c>
      <c r="F584" t="s">
        <v>6148</v>
      </c>
      <c r="G584" t="s">
        <v>6149</v>
      </c>
      <c r="H584" s="290" t="s">
        <v>33</v>
      </c>
      <c r="I584" s="290" t="s">
        <v>8</v>
      </c>
      <c r="J584" s="290" t="s">
        <v>6</v>
      </c>
      <c r="K584" s="290" t="s">
        <v>53</v>
      </c>
      <c r="L584" s="290" t="s">
        <v>434</v>
      </c>
      <c r="M584" s="288" t="s">
        <v>1060</v>
      </c>
      <c r="N584" s="288" t="s">
        <v>36</v>
      </c>
      <c r="O584" s="290" t="s">
        <v>9</v>
      </c>
      <c r="P584" t="s">
        <v>37</v>
      </c>
      <c r="Q584" s="289"/>
    </row>
    <row r="585" spans="1:17" ht="30.6" x14ac:dyDescent="0.3">
      <c r="A585" s="284" t="s">
        <v>30</v>
      </c>
      <c r="B585" s="285" t="s">
        <v>5174</v>
      </c>
      <c r="C585" s="285" t="s">
        <v>3237</v>
      </c>
      <c r="D585" s="285" t="s">
        <v>3238</v>
      </c>
      <c r="E585" t="s">
        <v>3239</v>
      </c>
      <c r="F585" t="s">
        <v>6150</v>
      </c>
      <c r="G585" t="s">
        <v>6151</v>
      </c>
      <c r="H585" s="287" t="s">
        <v>33</v>
      </c>
      <c r="I585" s="287" t="s">
        <v>8</v>
      </c>
      <c r="J585" s="287" t="s">
        <v>6</v>
      </c>
      <c r="K585" s="287" t="s">
        <v>53</v>
      </c>
      <c r="L585" s="287" t="s">
        <v>434</v>
      </c>
      <c r="M585" s="285" t="s">
        <v>1060</v>
      </c>
      <c r="N585" s="285" t="s">
        <v>36</v>
      </c>
      <c r="O585" s="287" t="s">
        <v>191</v>
      </c>
      <c r="P585" t="s">
        <v>37</v>
      </c>
      <c r="Q585" s="286"/>
    </row>
    <row r="586" spans="1:17" ht="30.6" x14ac:dyDescent="0.3">
      <c r="A586" s="284" t="s">
        <v>30</v>
      </c>
      <c r="B586" s="289"/>
      <c r="C586" s="288" t="s">
        <v>6152</v>
      </c>
      <c r="D586" s="288" t="s">
        <v>6153</v>
      </c>
      <c r="E586" t="s">
        <v>6154</v>
      </c>
      <c r="F586" t="s">
        <v>6155</v>
      </c>
      <c r="G586" t="s">
        <v>6156</v>
      </c>
      <c r="H586" s="290" t="s">
        <v>33</v>
      </c>
      <c r="I586" s="290" t="s">
        <v>8</v>
      </c>
      <c r="J586" s="290" t="s">
        <v>6</v>
      </c>
      <c r="K586" s="290" t="s">
        <v>53</v>
      </c>
      <c r="L586" s="290" t="s">
        <v>434</v>
      </c>
      <c r="M586" s="288" t="s">
        <v>1074</v>
      </c>
      <c r="N586" s="288" t="s">
        <v>36</v>
      </c>
      <c r="O586" s="290"/>
      <c r="P586" t="s">
        <v>37</v>
      </c>
      <c r="Q586" s="289"/>
    </row>
    <row r="587" spans="1:17" ht="30.6" x14ac:dyDescent="0.3">
      <c r="A587" s="284" t="s">
        <v>30</v>
      </c>
      <c r="B587" s="285" t="s">
        <v>5174</v>
      </c>
      <c r="C587" s="285" t="s">
        <v>3240</v>
      </c>
      <c r="D587" s="285" t="s">
        <v>3241</v>
      </c>
      <c r="E587" t="s">
        <v>3242</v>
      </c>
      <c r="F587" t="s">
        <v>6157</v>
      </c>
      <c r="G587" t="s">
        <v>6158</v>
      </c>
      <c r="H587" s="287" t="s">
        <v>33</v>
      </c>
      <c r="I587" s="287" t="s">
        <v>8</v>
      </c>
      <c r="J587" s="287" t="s">
        <v>6</v>
      </c>
      <c r="K587" s="287" t="s">
        <v>53</v>
      </c>
      <c r="L587" s="287" t="s">
        <v>434</v>
      </c>
      <c r="M587" s="285" t="s">
        <v>1060</v>
      </c>
      <c r="N587" s="285" t="s">
        <v>36</v>
      </c>
      <c r="O587" s="287" t="s">
        <v>9</v>
      </c>
      <c r="P587" t="s">
        <v>37</v>
      </c>
      <c r="Q587" s="286"/>
    </row>
    <row r="588" spans="1:17" ht="30.6" x14ac:dyDescent="0.3">
      <c r="A588" s="284" t="s">
        <v>30</v>
      </c>
      <c r="B588" s="288" t="s">
        <v>5174</v>
      </c>
      <c r="C588" s="288" t="s">
        <v>3243</v>
      </c>
      <c r="D588" s="288" t="s">
        <v>3244</v>
      </c>
      <c r="E588" t="s">
        <v>3245</v>
      </c>
      <c r="F588" t="s">
        <v>6159</v>
      </c>
      <c r="G588" t="s">
        <v>6160</v>
      </c>
      <c r="H588" s="290" t="s">
        <v>33</v>
      </c>
      <c r="I588" s="290" t="s">
        <v>8</v>
      </c>
      <c r="J588" s="290" t="s">
        <v>6</v>
      </c>
      <c r="K588" s="290" t="s">
        <v>53</v>
      </c>
      <c r="L588" s="290" t="s">
        <v>434</v>
      </c>
      <c r="M588" s="288" t="s">
        <v>1060</v>
      </c>
      <c r="N588" s="288" t="s">
        <v>36</v>
      </c>
      <c r="O588" s="290" t="s">
        <v>9</v>
      </c>
      <c r="P588" t="s">
        <v>37</v>
      </c>
      <c r="Q588" s="289"/>
    </row>
    <row r="589" spans="1:17" ht="30.6" x14ac:dyDescent="0.3">
      <c r="A589" s="284" t="s">
        <v>30</v>
      </c>
      <c r="B589" s="286"/>
      <c r="C589" s="285" t="s">
        <v>6161</v>
      </c>
      <c r="D589" s="285" t="s">
        <v>6162</v>
      </c>
      <c r="E589" t="s">
        <v>6163</v>
      </c>
      <c r="F589" t="s">
        <v>6164</v>
      </c>
      <c r="G589" t="s">
        <v>6165</v>
      </c>
      <c r="H589" s="287" t="s">
        <v>33</v>
      </c>
      <c r="I589" s="287" t="s">
        <v>8</v>
      </c>
      <c r="J589" s="287" t="s">
        <v>6</v>
      </c>
      <c r="K589" s="287" t="s">
        <v>53</v>
      </c>
      <c r="L589" s="287" t="s">
        <v>434</v>
      </c>
      <c r="M589" s="285" t="s">
        <v>1074</v>
      </c>
      <c r="N589" s="285" t="s">
        <v>36</v>
      </c>
      <c r="O589" s="287" t="s">
        <v>9</v>
      </c>
      <c r="P589" t="s">
        <v>37</v>
      </c>
      <c r="Q589" s="286"/>
    </row>
    <row r="590" spans="1:17" ht="30.6" x14ac:dyDescent="0.3">
      <c r="A590" s="284" t="s">
        <v>30</v>
      </c>
      <c r="B590" s="288" t="s">
        <v>5174</v>
      </c>
      <c r="C590" s="288" t="s">
        <v>3246</v>
      </c>
      <c r="D590" s="288" t="s">
        <v>3247</v>
      </c>
      <c r="E590" t="s">
        <v>3248</v>
      </c>
      <c r="F590" t="s">
        <v>6166</v>
      </c>
      <c r="G590" t="s">
        <v>6167</v>
      </c>
      <c r="H590" s="290" t="s">
        <v>33</v>
      </c>
      <c r="I590" s="290" t="s">
        <v>8</v>
      </c>
      <c r="J590" s="290" t="s">
        <v>6</v>
      </c>
      <c r="K590" s="290" t="s">
        <v>53</v>
      </c>
      <c r="L590" s="290" t="s">
        <v>434</v>
      </c>
      <c r="M590" s="288" t="s">
        <v>1060</v>
      </c>
      <c r="N590" s="288" t="s">
        <v>36</v>
      </c>
      <c r="O590" s="290" t="s">
        <v>9</v>
      </c>
      <c r="P590" t="s">
        <v>37</v>
      </c>
      <c r="Q590" s="289"/>
    </row>
    <row r="591" spans="1:17" ht="30.6" x14ac:dyDescent="0.3">
      <c r="A591" s="284" t="s">
        <v>30</v>
      </c>
      <c r="B591" s="285" t="s">
        <v>5174</v>
      </c>
      <c r="C591" s="285" t="s">
        <v>3249</v>
      </c>
      <c r="D591" s="285" t="s">
        <v>3250</v>
      </c>
      <c r="E591" t="s">
        <v>3251</v>
      </c>
      <c r="F591" t="s">
        <v>6168</v>
      </c>
      <c r="G591" t="s">
        <v>6169</v>
      </c>
      <c r="H591" s="287" t="s">
        <v>33</v>
      </c>
      <c r="I591" s="287" t="s">
        <v>8</v>
      </c>
      <c r="J591" s="287" t="s">
        <v>6</v>
      </c>
      <c r="K591" s="287" t="s">
        <v>53</v>
      </c>
      <c r="L591" s="287" t="s">
        <v>434</v>
      </c>
      <c r="M591" s="285" t="s">
        <v>1060</v>
      </c>
      <c r="N591" s="285" t="s">
        <v>36</v>
      </c>
      <c r="O591" s="287" t="s">
        <v>191</v>
      </c>
      <c r="P591" t="s">
        <v>37</v>
      </c>
      <c r="Q591" s="286"/>
    </row>
    <row r="592" spans="1:17" ht="30.6" x14ac:dyDescent="0.3">
      <c r="A592" s="284" t="s">
        <v>30</v>
      </c>
      <c r="B592" s="289"/>
      <c r="C592" s="288" t="s">
        <v>6170</v>
      </c>
      <c r="D592" s="288" t="s">
        <v>6171</v>
      </c>
      <c r="E592" t="s">
        <v>6172</v>
      </c>
      <c r="F592" t="s">
        <v>6173</v>
      </c>
      <c r="G592" t="s">
        <v>6174</v>
      </c>
      <c r="H592" s="290" t="s">
        <v>33</v>
      </c>
      <c r="I592" s="290" t="s">
        <v>8</v>
      </c>
      <c r="J592" s="290" t="s">
        <v>6</v>
      </c>
      <c r="K592" s="290" t="s">
        <v>6439</v>
      </c>
      <c r="L592" s="290" t="s">
        <v>434</v>
      </c>
      <c r="M592" s="288" t="s">
        <v>1074</v>
      </c>
      <c r="N592" s="288" t="s">
        <v>36</v>
      </c>
      <c r="O592" s="290" t="s">
        <v>9</v>
      </c>
      <c r="P592" t="s">
        <v>37</v>
      </c>
      <c r="Q592" s="289"/>
    </row>
    <row r="593" spans="1:17" ht="30.6" x14ac:dyDescent="0.3">
      <c r="A593" s="284" t="s">
        <v>30</v>
      </c>
      <c r="B593" s="286"/>
      <c r="C593" s="285" t="s">
        <v>6175</v>
      </c>
      <c r="D593" s="285" t="s">
        <v>6176</v>
      </c>
      <c r="E593" t="s">
        <v>6177</v>
      </c>
      <c r="F593" t="s">
        <v>6178</v>
      </c>
      <c r="G593" t="s">
        <v>6179</v>
      </c>
      <c r="H593" s="287" t="s">
        <v>33</v>
      </c>
      <c r="I593" s="287" t="s">
        <v>8</v>
      </c>
      <c r="J593" s="287" t="s">
        <v>6</v>
      </c>
      <c r="K593" s="287" t="s">
        <v>53</v>
      </c>
      <c r="L593" s="287" t="s">
        <v>434</v>
      </c>
      <c r="M593" s="285" t="s">
        <v>1074</v>
      </c>
      <c r="N593" s="285" t="s">
        <v>36</v>
      </c>
      <c r="O593" s="287" t="s">
        <v>9</v>
      </c>
      <c r="P593" t="s">
        <v>37</v>
      </c>
      <c r="Q593" s="286"/>
    </row>
    <row r="594" spans="1:17" ht="30.6" x14ac:dyDescent="0.3">
      <c r="A594" s="284" t="s">
        <v>30</v>
      </c>
      <c r="B594" s="288" t="s">
        <v>5174</v>
      </c>
      <c r="C594" s="288"/>
      <c r="D594" s="288" t="s">
        <v>3253</v>
      </c>
      <c r="E594" t="s">
        <v>3254</v>
      </c>
      <c r="F594" t="s">
        <v>3255</v>
      </c>
      <c r="G594" t="s">
        <v>3256</v>
      </c>
      <c r="H594" s="290" t="s">
        <v>33</v>
      </c>
      <c r="I594" s="290" t="s">
        <v>4</v>
      </c>
      <c r="J594" s="290" t="s">
        <v>5</v>
      </c>
      <c r="K594" s="290" t="s">
        <v>53</v>
      </c>
      <c r="L594" s="290" t="s">
        <v>434</v>
      </c>
      <c r="M594" s="288" t="s">
        <v>1074</v>
      </c>
      <c r="N594" s="288" t="s">
        <v>36</v>
      </c>
      <c r="O594" s="290" t="s">
        <v>144</v>
      </c>
      <c r="P594" t="s">
        <v>37</v>
      </c>
      <c r="Q594" s="289"/>
    </row>
    <row r="595" spans="1:17" ht="30.6" x14ac:dyDescent="0.3">
      <c r="A595" s="284" t="s">
        <v>30</v>
      </c>
      <c r="B595" s="285" t="s">
        <v>5174</v>
      </c>
      <c r="C595" s="285"/>
      <c r="D595" s="285" t="s">
        <v>3257</v>
      </c>
      <c r="E595" t="s">
        <v>3258</v>
      </c>
      <c r="F595" t="s">
        <v>3259</v>
      </c>
      <c r="G595" t="s">
        <v>3260</v>
      </c>
      <c r="H595" s="287" t="s">
        <v>33</v>
      </c>
      <c r="I595" s="287" t="s">
        <v>4</v>
      </c>
      <c r="J595" s="287" t="s">
        <v>6</v>
      </c>
      <c r="K595" s="287" t="s">
        <v>53</v>
      </c>
      <c r="L595" s="287" t="s">
        <v>434</v>
      </c>
      <c r="M595" s="285" t="s">
        <v>1074</v>
      </c>
      <c r="N595" s="285" t="s">
        <v>36</v>
      </c>
      <c r="O595" s="287" t="s">
        <v>144</v>
      </c>
      <c r="P595" t="s">
        <v>37</v>
      </c>
      <c r="Q595" s="286"/>
    </row>
    <row r="596" spans="1:17" ht="30.6" x14ac:dyDescent="0.3">
      <c r="A596" s="284" t="s">
        <v>30</v>
      </c>
      <c r="B596" s="285" t="s">
        <v>5327</v>
      </c>
      <c r="C596" s="285"/>
      <c r="D596" s="285" t="s">
        <v>3498</v>
      </c>
      <c r="E596" t="s">
        <v>3499</v>
      </c>
      <c r="F596" t="s">
        <v>3500</v>
      </c>
      <c r="G596" t="s">
        <v>3501</v>
      </c>
      <c r="H596" s="287" t="s">
        <v>33</v>
      </c>
      <c r="I596" s="287" t="s">
        <v>4</v>
      </c>
      <c r="J596" s="287" t="s">
        <v>5</v>
      </c>
      <c r="K596" s="287" t="s">
        <v>53</v>
      </c>
      <c r="L596" s="287" t="s">
        <v>434</v>
      </c>
      <c r="M596" s="285" t="s">
        <v>4616</v>
      </c>
      <c r="N596" s="285" t="s">
        <v>36</v>
      </c>
      <c r="O596" s="287" t="s">
        <v>1024</v>
      </c>
      <c r="P596" t="s">
        <v>37</v>
      </c>
      <c r="Q596" s="286"/>
    </row>
    <row r="597" spans="1:17" ht="30.6" x14ac:dyDescent="0.3">
      <c r="A597" s="284" t="s">
        <v>30</v>
      </c>
      <c r="B597" s="285" t="s">
        <v>5180</v>
      </c>
      <c r="C597" s="285" t="s">
        <v>3799</v>
      </c>
      <c r="D597" s="285" t="s">
        <v>3800</v>
      </c>
      <c r="E597" t="s">
        <v>3801</v>
      </c>
      <c r="F597" t="s">
        <v>5403</v>
      </c>
      <c r="G597" t="s">
        <v>5404</v>
      </c>
      <c r="H597" s="287" t="s">
        <v>33</v>
      </c>
      <c r="I597" s="287" t="s">
        <v>8</v>
      </c>
      <c r="J597" s="287" t="s">
        <v>6</v>
      </c>
      <c r="K597" s="287" t="s">
        <v>53</v>
      </c>
      <c r="L597" s="287" t="s">
        <v>434</v>
      </c>
      <c r="M597" s="285" t="s">
        <v>1060</v>
      </c>
      <c r="N597" s="285" t="s">
        <v>36</v>
      </c>
      <c r="O597" s="287" t="s">
        <v>144</v>
      </c>
      <c r="P597" t="s">
        <v>37</v>
      </c>
      <c r="Q597" s="286"/>
    </row>
    <row r="598" spans="1:17" ht="30.6" x14ac:dyDescent="0.3">
      <c r="A598" s="284" t="s">
        <v>30</v>
      </c>
      <c r="B598" s="288" t="s">
        <v>5180</v>
      </c>
      <c r="C598" s="288" t="s">
        <v>3802</v>
      </c>
      <c r="D598" s="288" t="s">
        <v>3803</v>
      </c>
      <c r="E598" t="s">
        <v>3804</v>
      </c>
      <c r="F598" t="s">
        <v>5405</v>
      </c>
      <c r="G598" t="s">
        <v>3252</v>
      </c>
      <c r="H598" s="290" t="s">
        <v>33</v>
      </c>
      <c r="I598" s="290" t="s">
        <v>8</v>
      </c>
      <c r="J598" s="290" t="s">
        <v>6</v>
      </c>
      <c r="K598" s="290" t="s">
        <v>53</v>
      </c>
      <c r="L598" s="290" t="s">
        <v>434</v>
      </c>
      <c r="M598" s="288" t="s">
        <v>1060</v>
      </c>
      <c r="N598" s="288" t="s">
        <v>36</v>
      </c>
      <c r="O598" s="290" t="s">
        <v>144</v>
      </c>
      <c r="P598" t="s">
        <v>37</v>
      </c>
      <c r="Q598" s="289"/>
    </row>
    <row r="599" spans="1:17" ht="30.6" x14ac:dyDescent="0.3">
      <c r="A599" s="284" t="s">
        <v>30</v>
      </c>
      <c r="B599" s="285" t="s">
        <v>5180</v>
      </c>
      <c r="C599" s="285" t="s">
        <v>3806</v>
      </c>
      <c r="D599" s="285" t="s">
        <v>3807</v>
      </c>
      <c r="E599" t="s">
        <v>3808</v>
      </c>
      <c r="F599" t="s">
        <v>3809</v>
      </c>
      <c r="G599" t="s">
        <v>3810</v>
      </c>
      <c r="H599" s="287" t="s">
        <v>33</v>
      </c>
      <c r="I599" s="287" t="s">
        <v>8</v>
      </c>
      <c r="J599" s="287" t="s">
        <v>6</v>
      </c>
      <c r="K599" s="287" t="s">
        <v>53</v>
      </c>
      <c r="L599" s="287" t="s">
        <v>434</v>
      </c>
      <c r="M599" s="285" t="s">
        <v>1060</v>
      </c>
      <c r="N599" s="285" t="s">
        <v>36</v>
      </c>
      <c r="O599" s="287" t="s">
        <v>144</v>
      </c>
      <c r="P599" t="s">
        <v>37</v>
      </c>
      <c r="Q599" s="286"/>
    </row>
    <row r="600" spans="1:17" ht="30.6" x14ac:dyDescent="0.3">
      <c r="A600" s="284" t="s">
        <v>30</v>
      </c>
      <c r="B600" s="288" t="s">
        <v>5180</v>
      </c>
      <c r="C600" s="288" t="s">
        <v>3813</v>
      </c>
      <c r="D600" s="288" t="s">
        <v>3814</v>
      </c>
      <c r="E600" t="s">
        <v>3815</v>
      </c>
      <c r="F600" t="s">
        <v>5406</v>
      </c>
      <c r="G600" t="s">
        <v>5407</v>
      </c>
      <c r="H600" s="290" t="s">
        <v>33</v>
      </c>
      <c r="I600" s="290" t="s">
        <v>8</v>
      </c>
      <c r="J600" s="290" t="s">
        <v>6</v>
      </c>
      <c r="K600" s="290" t="s">
        <v>53</v>
      </c>
      <c r="L600" s="290" t="s">
        <v>434</v>
      </c>
      <c r="M600" s="288" t="s">
        <v>1060</v>
      </c>
      <c r="N600" s="288" t="s">
        <v>36</v>
      </c>
      <c r="O600" s="290" t="s">
        <v>144</v>
      </c>
      <c r="P600" t="s">
        <v>37</v>
      </c>
      <c r="Q600" s="289"/>
    </row>
    <row r="601" spans="1:17" ht="30.6" x14ac:dyDescent="0.3">
      <c r="A601" s="284" t="s">
        <v>30</v>
      </c>
      <c r="B601" s="285" t="s">
        <v>5180</v>
      </c>
      <c r="C601" s="285" t="s">
        <v>3816</v>
      </c>
      <c r="D601" s="285" t="s">
        <v>3817</v>
      </c>
      <c r="E601" t="s">
        <v>3818</v>
      </c>
      <c r="F601" t="s">
        <v>3819</v>
      </c>
      <c r="G601" t="s">
        <v>3820</v>
      </c>
      <c r="H601" s="287" t="s">
        <v>33</v>
      </c>
      <c r="I601" s="287" t="s">
        <v>8</v>
      </c>
      <c r="J601" s="287" t="s">
        <v>6</v>
      </c>
      <c r="K601" s="287" t="s">
        <v>53</v>
      </c>
      <c r="L601" s="287" t="s">
        <v>434</v>
      </c>
      <c r="M601" s="285" t="s">
        <v>1060</v>
      </c>
      <c r="N601" s="285" t="s">
        <v>36</v>
      </c>
      <c r="O601" s="287" t="s">
        <v>144</v>
      </c>
      <c r="P601" t="s">
        <v>37</v>
      </c>
      <c r="Q601" s="286"/>
    </row>
    <row r="602" spans="1:17" ht="30.6" x14ac:dyDescent="0.3">
      <c r="A602" s="284" t="s">
        <v>30</v>
      </c>
      <c r="B602" s="288" t="s">
        <v>5180</v>
      </c>
      <c r="C602" s="288" t="s">
        <v>3821</v>
      </c>
      <c r="D602" s="288" t="s">
        <v>3822</v>
      </c>
      <c r="E602" t="s">
        <v>3823</v>
      </c>
      <c r="F602" t="s">
        <v>5408</v>
      </c>
      <c r="G602" t="s">
        <v>5409</v>
      </c>
      <c r="H602" s="290" t="s">
        <v>33</v>
      </c>
      <c r="I602" s="290" t="s">
        <v>8</v>
      </c>
      <c r="J602" s="290" t="s">
        <v>6</v>
      </c>
      <c r="K602" s="290" t="s">
        <v>53</v>
      </c>
      <c r="L602" s="290" t="s">
        <v>434</v>
      </c>
      <c r="M602" s="288" t="s">
        <v>1060</v>
      </c>
      <c r="N602" s="288" t="s">
        <v>36</v>
      </c>
      <c r="O602" s="290" t="s">
        <v>144</v>
      </c>
      <c r="P602" t="s">
        <v>37</v>
      </c>
      <c r="Q602" s="289"/>
    </row>
    <row r="603" spans="1:17" ht="30.6" x14ac:dyDescent="0.3">
      <c r="A603" s="284" t="s">
        <v>30</v>
      </c>
      <c r="B603" s="285" t="s">
        <v>5180</v>
      </c>
      <c r="C603" s="285" t="s">
        <v>3824</v>
      </c>
      <c r="D603" s="285" t="s">
        <v>3825</v>
      </c>
      <c r="E603" t="s">
        <v>3826</v>
      </c>
      <c r="F603" t="s">
        <v>3827</v>
      </c>
      <c r="G603" t="s">
        <v>3828</v>
      </c>
      <c r="H603" s="287" t="s">
        <v>33</v>
      </c>
      <c r="I603" s="287" t="s">
        <v>8</v>
      </c>
      <c r="J603" s="287" t="s">
        <v>6</v>
      </c>
      <c r="K603" s="287" t="s">
        <v>53</v>
      </c>
      <c r="L603" s="287" t="s">
        <v>434</v>
      </c>
      <c r="M603" s="285" t="s">
        <v>1060</v>
      </c>
      <c r="N603" s="285" t="s">
        <v>36</v>
      </c>
      <c r="O603" s="287" t="s">
        <v>144</v>
      </c>
      <c r="P603" t="s">
        <v>37</v>
      </c>
      <c r="Q603" s="286"/>
    </row>
    <row r="604" spans="1:17" ht="30.6" x14ac:dyDescent="0.3">
      <c r="A604" s="284" t="s">
        <v>30</v>
      </c>
      <c r="B604" s="288" t="s">
        <v>5410</v>
      </c>
      <c r="C604" s="288" t="s">
        <v>3829</v>
      </c>
      <c r="D604" s="288" t="s">
        <v>3830</v>
      </c>
      <c r="E604" t="s">
        <v>3831</v>
      </c>
      <c r="F604" t="s">
        <v>3832</v>
      </c>
      <c r="G604" t="s">
        <v>3833</v>
      </c>
      <c r="H604" s="290" t="s">
        <v>68</v>
      </c>
      <c r="I604" s="290" t="s">
        <v>8</v>
      </c>
      <c r="J604" s="290" t="s">
        <v>6</v>
      </c>
      <c r="K604" s="290" t="s">
        <v>53</v>
      </c>
      <c r="L604" s="290" t="s">
        <v>434</v>
      </c>
      <c r="M604" s="288" t="s">
        <v>1060</v>
      </c>
      <c r="N604" s="288" t="s">
        <v>36</v>
      </c>
      <c r="O604" s="290" t="s">
        <v>144</v>
      </c>
      <c r="P604" t="s">
        <v>37</v>
      </c>
      <c r="Q604" s="289"/>
    </row>
    <row r="605" spans="1:17" ht="30.6" x14ac:dyDescent="0.3">
      <c r="A605" s="284" t="s">
        <v>30</v>
      </c>
      <c r="B605" s="285" t="s">
        <v>5180</v>
      </c>
      <c r="C605" s="285" t="s">
        <v>3797</v>
      </c>
      <c r="D605" s="285" t="s">
        <v>3798</v>
      </c>
      <c r="E605" t="s">
        <v>4550</v>
      </c>
      <c r="F605" t="s">
        <v>5411</v>
      </c>
      <c r="G605" t="s">
        <v>5412</v>
      </c>
      <c r="H605" s="287" t="s">
        <v>358</v>
      </c>
      <c r="I605" s="287" t="s">
        <v>8</v>
      </c>
      <c r="J605" s="287" t="s">
        <v>6</v>
      </c>
      <c r="K605" s="287" t="s">
        <v>53</v>
      </c>
      <c r="L605" s="287" t="s">
        <v>434</v>
      </c>
      <c r="M605" s="285" t="s">
        <v>1060</v>
      </c>
      <c r="N605" s="285" t="s">
        <v>36</v>
      </c>
      <c r="O605" s="287" t="s">
        <v>144</v>
      </c>
      <c r="P605" t="s">
        <v>37</v>
      </c>
      <c r="Q605" s="286"/>
    </row>
    <row r="606" spans="1:17" ht="30.6" x14ac:dyDescent="0.3">
      <c r="A606" s="284" t="s">
        <v>30</v>
      </c>
      <c r="B606" s="288" t="s">
        <v>5180</v>
      </c>
      <c r="C606" s="288" t="s">
        <v>3811</v>
      </c>
      <c r="D606" s="288" t="s">
        <v>3812</v>
      </c>
      <c r="E606" t="s">
        <v>5413</v>
      </c>
      <c r="F606" t="s">
        <v>5414</v>
      </c>
      <c r="G606" t="s">
        <v>5415</v>
      </c>
      <c r="H606" s="290" t="s">
        <v>358</v>
      </c>
      <c r="I606" s="290" t="s">
        <v>8</v>
      </c>
      <c r="J606" s="290" t="s">
        <v>6</v>
      </c>
      <c r="K606" s="290" t="s">
        <v>53</v>
      </c>
      <c r="L606" s="290" t="s">
        <v>434</v>
      </c>
      <c r="M606" s="288" t="s">
        <v>1060</v>
      </c>
      <c r="N606" s="288" t="s">
        <v>36</v>
      </c>
      <c r="O606" s="290" t="s">
        <v>144</v>
      </c>
      <c r="P606" t="s">
        <v>37</v>
      </c>
      <c r="Q606" s="289"/>
    </row>
    <row r="607" spans="1:17" ht="30.6" x14ac:dyDescent="0.3">
      <c r="A607" s="284" t="s">
        <v>30</v>
      </c>
      <c r="B607" s="285" t="s">
        <v>6330</v>
      </c>
      <c r="C607" s="285"/>
      <c r="D607" s="285" t="s">
        <v>3834</v>
      </c>
      <c r="E607" t="s">
        <v>3835</v>
      </c>
      <c r="F607" t="s">
        <v>3805</v>
      </c>
      <c r="G607" t="s">
        <v>4294</v>
      </c>
      <c r="H607" s="287" t="s">
        <v>33</v>
      </c>
      <c r="I607" s="287" t="s">
        <v>4</v>
      </c>
      <c r="J607" s="287" t="s">
        <v>5</v>
      </c>
      <c r="K607" s="287" t="s">
        <v>53</v>
      </c>
      <c r="L607" s="287" t="s">
        <v>434</v>
      </c>
      <c r="M607" s="285" t="s">
        <v>4616</v>
      </c>
      <c r="N607" s="285" t="s">
        <v>36</v>
      </c>
      <c r="O607" s="287" t="s">
        <v>9</v>
      </c>
      <c r="P607" t="s">
        <v>37</v>
      </c>
      <c r="Q607" s="286"/>
    </row>
    <row r="608" spans="1:17" ht="30.6" x14ac:dyDescent="0.3">
      <c r="A608" s="284" t="s">
        <v>30</v>
      </c>
      <c r="B608" s="288" t="s">
        <v>6330</v>
      </c>
      <c r="C608" s="288"/>
      <c r="D608" s="288" t="s">
        <v>3836</v>
      </c>
      <c r="E608" t="s">
        <v>3837</v>
      </c>
      <c r="F608" t="s">
        <v>4295</v>
      </c>
      <c r="G608" t="s">
        <v>4296</v>
      </c>
      <c r="H608" s="290" t="s">
        <v>33</v>
      </c>
      <c r="I608" s="290" t="s">
        <v>4</v>
      </c>
      <c r="J608" s="290" t="s">
        <v>5</v>
      </c>
      <c r="K608" s="290" t="s">
        <v>53</v>
      </c>
      <c r="L608" s="290" t="s">
        <v>434</v>
      </c>
      <c r="M608" s="288" t="s">
        <v>4616</v>
      </c>
      <c r="N608" s="288" t="s">
        <v>36</v>
      </c>
      <c r="O608" s="290" t="s">
        <v>9</v>
      </c>
      <c r="P608" t="s">
        <v>37</v>
      </c>
      <c r="Q608" s="289"/>
    </row>
    <row r="609" spans="1:17" ht="30.6" x14ac:dyDescent="0.3">
      <c r="A609" s="284" t="s">
        <v>30</v>
      </c>
      <c r="B609" s="285" t="s">
        <v>6330</v>
      </c>
      <c r="C609" s="285"/>
      <c r="D609" s="285" t="s">
        <v>3838</v>
      </c>
      <c r="E609" t="s">
        <v>3839</v>
      </c>
      <c r="F609" t="s">
        <v>3840</v>
      </c>
      <c r="G609" t="s">
        <v>3841</v>
      </c>
      <c r="H609" s="287" t="s">
        <v>33</v>
      </c>
      <c r="I609" s="287" t="s">
        <v>4</v>
      </c>
      <c r="J609" s="287" t="s">
        <v>5</v>
      </c>
      <c r="K609" s="287" t="s">
        <v>53</v>
      </c>
      <c r="L609" s="287" t="s">
        <v>434</v>
      </c>
      <c r="M609" s="285" t="s">
        <v>3842</v>
      </c>
      <c r="N609" s="285" t="s">
        <v>36</v>
      </c>
      <c r="O609" s="287" t="s">
        <v>144</v>
      </c>
      <c r="P609" t="s">
        <v>37</v>
      </c>
      <c r="Q609" s="286"/>
    </row>
    <row r="610" spans="1:17" ht="30.6" x14ac:dyDescent="0.3">
      <c r="A610" s="284" t="s">
        <v>30</v>
      </c>
      <c r="B610" s="288" t="s">
        <v>5181</v>
      </c>
      <c r="C610" s="288" t="s">
        <v>3843</v>
      </c>
      <c r="D610" s="288" t="s">
        <v>3844</v>
      </c>
      <c r="E610" t="s">
        <v>3845</v>
      </c>
      <c r="F610" t="s">
        <v>3846</v>
      </c>
      <c r="G610" t="s">
        <v>3847</v>
      </c>
      <c r="H610" s="290" t="s">
        <v>68</v>
      </c>
      <c r="I610" s="290" t="s">
        <v>8</v>
      </c>
      <c r="J610" s="290" t="s">
        <v>6</v>
      </c>
      <c r="K610" s="290" t="s">
        <v>53</v>
      </c>
      <c r="L610" s="290" t="s">
        <v>434</v>
      </c>
      <c r="M610" s="288" t="s">
        <v>1074</v>
      </c>
      <c r="N610" s="288" t="s">
        <v>36</v>
      </c>
      <c r="O610" s="290" t="s">
        <v>144</v>
      </c>
      <c r="P610" t="s">
        <v>37</v>
      </c>
      <c r="Q610" s="289"/>
    </row>
    <row r="611" spans="1:17" ht="30.6" x14ac:dyDescent="0.3">
      <c r="A611" s="284" t="s">
        <v>30</v>
      </c>
      <c r="B611" s="285" t="s">
        <v>5181</v>
      </c>
      <c r="C611" s="285" t="s">
        <v>1280</v>
      </c>
      <c r="D611" s="285" t="s">
        <v>1281</v>
      </c>
      <c r="E611" t="s">
        <v>1282</v>
      </c>
      <c r="F611" t="s">
        <v>5182</v>
      </c>
      <c r="G611" t="s">
        <v>5183</v>
      </c>
      <c r="H611" s="287" t="s">
        <v>33</v>
      </c>
      <c r="I611" s="287" t="s">
        <v>8</v>
      </c>
      <c r="J611" s="287" t="s">
        <v>6</v>
      </c>
      <c r="K611" s="287" t="s">
        <v>53</v>
      </c>
      <c r="L611" s="287" t="s">
        <v>1283</v>
      </c>
      <c r="M611" s="285" t="s">
        <v>4616</v>
      </c>
      <c r="N611" s="285" t="s">
        <v>36</v>
      </c>
      <c r="O611" s="287" t="s">
        <v>9</v>
      </c>
      <c r="P611" t="s">
        <v>37</v>
      </c>
      <c r="Q611" s="286"/>
    </row>
    <row r="612" spans="1:17" ht="30.6" x14ac:dyDescent="0.3">
      <c r="A612" s="284" t="s">
        <v>30</v>
      </c>
      <c r="B612" s="288" t="s">
        <v>5181</v>
      </c>
      <c r="C612" s="288" t="s">
        <v>1284</v>
      </c>
      <c r="D612" s="288" t="s">
        <v>1285</v>
      </c>
      <c r="E612" t="s">
        <v>1286</v>
      </c>
      <c r="F612" t="s">
        <v>4445</v>
      </c>
      <c r="G612" t="s">
        <v>4446</v>
      </c>
      <c r="H612" s="290" t="s">
        <v>33</v>
      </c>
      <c r="I612" s="290" t="s">
        <v>8</v>
      </c>
      <c r="J612" s="290" t="s">
        <v>6</v>
      </c>
      <c r="K612" s="290" t="s">
        <v>53</v>
      </c>
      <c r="L612" s="290" t="s">
        <v>1283</v>
      </c>
      <c r="M612" s="288" t="s">
        <v>4616</v>
      </c>
      <c r="N612" s="288" t="s">
        <v>36</v>
      </c>
      <c r="O612" s="290" t="s">
        <v>9</v>
      </c>
      <c r="P612" t="s">
        <v>37</v>
      </c>
      <c r="Q612" s="289"/>
    </row>
    <row r="613" spans="1:17" ht="30.6" x14ac:dyDescent="0.3">
      <c r="A613" s="284" t="s">
        <v>30</v>
      </c>
      <c r="B613" s="285" t="s">
        <v>6349</v>
      </c>
      <c r="C613" s="285" t="s">
        <v>1287</v>
      </c>
      <c r="D613" s="285" t="s">
        <v>1288</v>
      </c>
      <c r="E613" t="s">
        <v>1289</v>
      </c>
      <c r="F613" t="s">
        <v>6350</v>
      </c>
      <c r="G613" t="s">
        <v>6351</v>
      </c>
      <c r="H613" s="287" t="s">
        <v>358</v>
      </c>
      <c r="I613" s="287" t="s">
        <v>8</v>
      </c>
      <c r="J613" s="287" t="s">
        <v>5</v>
      </c>
      <c r="K613" s="287" t="s">
        <v>53</v>
      </c>
      <c r="L613" s="287" t="s">
        <v>1283</v>
      </c>
      <c r="M613" s="285" t="s">
        <v>4616</v>
      </c>
      <c r="N613" s="285" t="s">
        <v>36</v>
      </c>
      <c r="O613" s="287" t="s">
        <v>9</v>
      </c>
      <c r="P613" t="s">
        <v>37</v>
      </c>
      <c r="Q613" s="286"/>
    </row>
    <row r="614" spans="1:17" ht="30.6" x14ac:dyDescent="0.3">
      <c r="A614" s="284" t="s">
        <v>30</v>
      </c>
      <c r="B614" s="288" t="s">
        <v>4690</v>
      </c>
      <c r="C614" s="288"/>
      <c r="D614" s="288" t="s">
        <v>1290</v>
      </c>
      <c r="E614" t="s">
        <v>1291</v>
      </c>
      <c r="F614" t="s">
        <v>4292</v>
      </c>
      <c r="G614" t="s">
        <v>4293</v>
      </c>
      <c r="H614" s="290" t="s">
        <v>33</v>
      </c>
      <c r="I614" s="290" t="s">
        <v>4</v>
      </c>
      <c r="J614" s="290" t="s">
        <v>6</v>
      </c>
      <c r="K614" s="290" t="s">
        <v>53</v>
      </c>
      <c r="L614" s="290" t="s">
        <v>1283</v>
      </c>
      <c r="M614" s="288" t="s">
        <v>4616</v>
      </c>
      <c r="N614" s="288" t="s">
        <v>36</v>
      </c>
      <c r="O614" s="290" t="s">
        <v>9</v>
      </c>
      <c r="P614" t="s">
        <v>37</v>
      </c>
      <c r="Q614" s="289"/>
    </row>
    <row r="615" spans="1:17" ht="30.6" x14ac:dyDescent="0.3">
      <c r="A615" s="284" t="s">
        <v>30</v>
      </c>
      <c r="B615" s="288" t="s">
        <v>5181</v>
      </c>
      <c r="C615" s="288"/>
      <c r="D615" s="288" t="s">
        <v>1319</v>
      </c>
      <c r="E615" t="s">
        <v>1320</v>
      </c>
      <c r="F615" t="s">
        <v>4447</v>
      </c>
      <c r="G615" t="s">
        <v>4448</v>
      </c>
      <c r="H615" s="290" t="s">
        <v>33</v>
      </c>
      <c r="I615" s="290" t="s">
        <v>4</v>
      </c>
      <c r="J615" s="290" t="s">
        <v>5</v>
      </c>
      <c r="K615" s="290" t="s">
        <v>53</v>
      </c>
      <c r="L615" s="290" t="s">
        <v>1283</v>
      </c>
      <c r="M615" s="288" t="s">
        <v>4616</v>
      </c>
      <c r="N615" s="288" t="s">
        <v>36</v>
      </c>
      <c r="O615" s="290" t="s">
        <v>9</v>
      </c>
      <c r="P615" t="s">
        <v>37</v>
      </c>
      <c r="Q615" s="289"/>
    </row>
    <row r="616" spans="1:17" ht="30.6" x14ac:dyDescent="0.3">
      <c r="A616" s="284" t="s">
        <v>30</v>
      </c>
      <c r="B616" s="288" t="s">
        <v>5181</v>
      </c>
      <c r="C616" s="288"/>
      <c r="D616" s="288" t="s">
        <v>1458</v>
      </c>
      <c r="E616" t="s">
        <v>1459</v>
      </c>
      <c r="F616" t="s">
        <v>1460</v>
      </c>
      <c r="G616" t="s">
        <v>1461</v>
      </c>
      <c r="H616" s="290" t="s">
        <v>33</v>
      </c>
      <c r="I616" s="290" t="s">
        <v>4</v>
      </c>
      <c r="J616" s="290" t="s">
        <v>5</v>
      </c>
      <c r="K616" s="290" t="s">
        <v>53</v>
      </c>
      <c r="L616" s="290" t="s">
        <v>1283</v>
      </c>
      <c r="M616" s="288" t="s">
        <v>4616</v>
      </c>
      <c r="N616" s="288" t="s">
        <v>36</v>
      </c>
      <c r="O616" s="290" t="s">
        <v>9</v>
      </c>
      <c r="P616" t="s">
        <v>37</v>
      </c>
      <c r="Q616" s="289"/>
    </row>
    <row r="617" spans="1:17" ht="30.6" x14ac:dyDescent="0.3">
      <c r="A617" s="284" t="s">
        <v>30</v>
      </c>
      <c r="B617" s="288" t="s">
        <v>6349</v>
      </c>
      <c r="C617" s="288" t="s">
        <v>1715</v>
      </c>
      <c r="D617" s="288" t="s">
        <v>1716</v>
      </c>
      <c r="E617" t="s">
        <v>1717</v>
      </c>
      <c r="F617" t="s">
        <v>1750</v>
      </c>
      <c r="G617" t="s">
        <v>4467</v>
      </c>
      <c r="H617" s="290" t="s">
        <v>33</v>
      </c>
      <c r="I617" s="290" t="s">
        <v>8</v>
      </c>
      <c r="J617" s="290" t="s">
        <v>5</v>
      </c>
      <c r="K617" s="290" t="s">
        <v>53</v>
      </c>
      <c r="L617" s="290" t="s">
        <v>1283</v>
      </c>
      <c r="M617" s="288" t="s">
        <v>4616</v>
      </c>
      <c r="N617" s="288" t="s">
        <v>36</v>
      </c>
      <c r="O617" s="290" t="s">
        <v>9</v>
      </c>
      <c r="P617" t="s">
        <v>37</v>
      </c>
      <c r="Q617" s="289"/>
    </row>
    <row r="618" spans="1:17" ht="30.6" x14ac:dyDescent="0.3">
      <c r="A618" s="284" t="s">
        <v>30</v>
      </c>
      <c r="B618" s="285" t="s">
        <v>5181</v>
      </c>
      <c r="C618" s="285"/>
      <c r="D618" s="285" t="s">
        <v>1718</v>
      </c>
      <c r="E618" t="s">
        <v>1719</v>
      </c>
      <c r="F618" t="s">
        <v>1720</v>
      </c>
      <c r="G618" t="s">
        <v>1721</v>
      </c>
      <c r="H618" s="287" t="s">
        <v>33</v>
      </c>
      <c r="I618" s="287" t="s">
        <v>4</v>
      </c>
      <c r="J618" s="287" t="s">
        <v>6</v>
      </c>
      <c r="K618" s="287" t="s">
        <v>969</v>
      </c>
      <c r="L618" s="287" t="s">
        <v>1283</v>
      </c>
      <c r="M618" s="285" t="s">
        <v>4616</v>
      </c>
      <c r="N618" s="285" t="s">
        <v>36</v>
      </c>
      <c r="O618" s="287" t="s">
        <v>9</v>
      </c>
      <c r="P618" t="s">
        <v>37</v>
      </c>
      <c r="Q618" s="286"/>
    </row>
    <row r="619" spans="1:17" ht="30.6" x14ac:dyDescent="0.3">
      <c r="A619" s="284" t="s">
        <v>30</v>
      </c>
      <c r="B619" s="288" t="s">
        <v>6349</v>
      </c>
      <c r="C619" s="288" t="s">
        <v>1722</v>
      </c>
      <c r="D619" s="288" t="s">
        <v>1723</v>
      </c>
      <c r="E619" t="s">
        <v>1724</v>
      </c>
      <c r="F619" t="s">
        <v>4468</v>
      </c>
      <c r="G619" t="s">
        <v>4469</v>
      </c>
      <c r="H619" s="290" t="s">
        <v>33</v>
      </c>
      <c r="I619" s="290" t="s">
        <v>8</v>
      </c>
      <c r="J619" s="290" t="s">
        <v>5</v>
      </c>
      <c r="K619" s="290" t="s">
        <v>53</v>
      </c>
      <c r="L619" s="290" t="s">
        <v>1283</v>
      </c>
      <c r="M619" s="288" t="s">
        <v>4616</v>
      </c>
      <c r="N619" s="288" t="s">
        <v>36</v>
      </c>
      <c r="O619" s="290" t="s">
        <v>9</v>
      </c>
      <c r="P619" t="s">
        <v>37</v>
      </c>
      <c r="Q619" s="289"/>
    </row>
    <row r="620" spans="1:17" ht="30.6" x14ac:dyDescent="0.3">
      <c r="A620" s="284" t="s">
        <v>30</v>
      </c>
      <c r="B620" s="285" t="s">
        <v>6349</v>
      </c>
      <c r="C620" s="285" t="s">
        <v>1725</v>
      </c>
      <c r="D620" s="285" t="s">
        <v>1726</v>
      </c>
      <c r="E620" t="s">
        <v>1727</v>
      </c>
      <c r="F620" t="s">
        <v>4470</v>
      </c>
      <c r="G620" t="s">
        <v>4471</v>
      </c>
      <c r="H620" s="287" t="s">
        <v>33</v>
      </c>
      <c r="I620" s="287" t="s">
        <v>8</v>
      </c>
      <c r="J620" s="287" t="s">
        <v>5</v>
      </c>
      <c r="K620" s="287" t="s">
        <v>53</v>
      </c>
      <c r="L620" s="287" t="s">
        <v>1283</v>
      </c>
      <c r="M620" s="285" t="s">
        <v>4616</v>
      </c>
      <c r="N620" s="285" t="s">
        <v>36</v>
      </c>
      <c r="O620" s="287" t="s">
        <v>9</v>
      </c>
      <c r="P620" t="s">
        <v>37</v>
      </c>
      <c r="Q620" s="286"/>
    </row>
    <row r="621" spans="1:17" ht="30.6" x14ac:dyDescent="0.3">
      <c r="A621" s="284" t="s">
        <v>30</v>
      </c>
      <c r="B621" s="288" t="s">
        <v>6349</v>
      </c>
      <c r="C621" s="288" t="s">
        <v>1728</v>
      </c>
      <c r="D621" s="288" t="s">
        <v>1729</v>
      </c>
      <c r="E621" t="s">
        <v>1730</v>
      </c>
      <c r="F621" t="s">
        <v>4472</v>
      </c>
      <c r="G621" t="s">
        <v>4473</v>
      </c>
      <c r="H621" s="290" t="s">
        <v>33</v>
      </c>
      <c r="I621" s="290" t="s">
        <v>8</v>
      </c>
      <c r="J621" s="290" t="s">
        <v>5</v>
      </c>
      <c r="K621" s="290" t="s">
        <v>53</v>
      </c>
      <c r="L621" s="290" t="s">
        <v>1283</v>
      </c>
      <c r="M621" s="288" t="s">
        <v>4616</v>
      </c>
      <c r="N621" s="288" t="s">
        <v>36</v>
      </c>
      <c r="O621" s="290" t="s">
        <v>9</v>
      </c>
      <c r="P621" t="s">
        <v>37</v>
      </c>
      <c r="Q621" s="289"/>
    </row>
    <row r="622" spans="1:17" ht="30.6" x14ac:dyDescent="0.3">
      <c r="A622" s="284" t="s">
        <v>30</v>
      </c>
      <c r="B622" s="285" t="s">
        <v>6349</v>
      </c>
      <c r="C622" s="285" t="s">
        <v>1731</v>
      </c>
      <c r="D622" s="285" t="s">
        <v>1732</v>
      </c>
      <c r="E622" t="s">
        <v>1733</v>
      </c>
      <c r="F622" t="s">
        <v>1734</v>
      </c>
      <c r="G622" t="s">
        <v>4474</v>
      </c>
      <c r="H622" s="287" t="s">
        <v>33</v>
      </c>
      <c r="I622" s="287" t="s">
        <v>8</v>
      </c>
      <c r="J622" s="287" t="s">
        <v>5</v>
      </c>
      <c r="K622" s="287" t="s">
        <v>53</v>
      </c>
      <c r="L622" s="287" t="s">
        <v>1283</v>
      </c>
      <c r="M622" s="285" t="s">
        <v>4616</v>
      </c>
      <c r="N622" s="285" t="s">
        <v>36</v>
      </c>
      <c r="O622" s="287" t="s">
        <v>9</v>
      </c>
      <c r="P622" t="s">
        <v>37</v>
      </c>
      <c r="Q622" s="286"/>
    </row>
    <row r="623" spans="1:17" ht="30.6" x14ac:dyDescent="0.3">
      <c r="A623" s="284" t="s">
        <v>30</v>
      </c>
      <c r="B623" s="288" t="s">
        <v>6349</v>
      </c>
      <c r="C623" s="288" t="s">
        <v>1735</v>
      </c>
      <c r="D623" s="288" t="s">
        <v>1736</v>
      </c>
      <c r="E623" t="s">
        <v>1737</v>
      </c>
      <c r="F623" t="s">
        <v>1738</v>
      </c>
      <c r="G623" t="s">
        <v>4474</v>
      </c>
      <c r="H623" s="290" t="s">
        <v>358</v>
      </c>
      <c r="I623" s="290" t="s">
        <v>8</v>
      </c>
      <c r="J623" s="290" t="s">
        <v>5</v>
      </c>
      <c r="K623" s="290" t="s">
        <v>53</v>
      </c>
      <c r="L623" s="290" t="s">
        <v>1283</v>
      </c>
      <c r="M623" s="288" t="s">
        <v>4616</v>
      </c>
      <c r="N623" s="288" t="s">
        <v>36</v>
      </c>
      <c r="O623" s="290" t="s">
        <v>9</v>
      </c>
      <c r="P623" t="s">
        <v>37</v>
      </c>
      <c r="Q623" s="289"/>
    </row>
    <row r="624" spans="1:17" ht="30.6" x14ac:dyDescent="0.3">
      <c r="A624" s="284" t="s">
        <v>30</v>
      </c>
      <c r="B624" s="285" t="s">
        <v>5181</v>
      </c>
      <c r="C624" s="285" t="s">
        <v>1739</v>
      </c>
      <c r="D624" s="285" t="s">
        <v>1740</v>
      </c>
      <c r="E624" t="s">
        <v>1741</v>
      </c>
      <c r="F624" t="s">
        <v>5190</v>
      </c>
      <c r="G624" t="s">
        <v>5191</v>
      </c>
      <c r="H624" s="287" t="s">
        <v>358</v>
      </c>
      <c r="I624" s="287" t="s">
        <v>8</v>
      </c>
      <c r="J624" s="287" t="s">
        <v>6</v>
      </c>
      <c r="K624" s="287" t="s">
        <v>53</v>
      </c>
      <c r="L624" s="287" t="s">
        <v>1283</v>
      </c>
      <c r="M624" s="285" t="s">
        <v>4616</v>
      </c>
      <c r="N624" s="285" t="s">
        <v>36</v>
      </c>
      <c r="O624" s="287" t="s">
        <v>9</v>
      </c>
      <c r="P624" t="s">
        <v>37</v>
      </c>
      <c r="Q624" s="286"/>
    </row>
    <row r="625" spans="1:17" ht="30.6" x14ac:dyDescent="0.3">
      <c r="A625" s="284" t="s">
        <v>30</v>
      </c>
      <c r="B625" s="288" t="s">
        <v>5181</v>
      </c>
      <c r="C625" s="288"/>
      <c r="D625" s="288" t="s">
        <v>1742</v>
      </c>
      <c r="E625" t="s">
        <v>1743</v>
      </c>
      <c r="F625" t="s">
        <v>4475</v>
      </c>
      <c r="G625" t="s">
        <v>4476</v>
      </c>
      <c r="H625" s="290" t="s">
        <v>33</v>
      </c>
      <c r="I625" s="290" t="s">
        <v>4</v>
      </c>
      <c r="J625" s="290" t="s">
        <v>5</v>
      </c>
      <c r="K625" s="290" t="s">
        <v>53</v>
      </c>
      <c r="L625" s="290" t="s">
        <v>1283</v>
      </c>
      <c r="M625" s="288" t="s">
        <v>4616</v>
      </c>
      <c r="N625" s="288" t="s">
        <v>36</v>
      </c>
      <c r="O625" s="290" t="s">
        <v>9</v>
      </c>
      <c r="P625" t="s">
        <v>37</v>
      </c>
      <c r="Q625" s="289"/>
    </row>
    <row r="626" spans="1:17" ht="30.6" x14ac:dyDescent="0.3">
      <c r="A626" s="284" t="s">
        <v>30</v>
      </c>
      <c r="B626" s="285" t="s">
        <v>6359</v>
      </c>
      <c r="C626" s="285" t="s">
        <v>1744</v>
      </c>
      <c r="D626" s="285" t="s">
        <v>1745</v>
      </c>
      <c r="E626" t="s">
        <v>1746</v>
      </c>
      <c r="F626" t="s">
        <v>4477</v>
      </c>
      <c r="G626" t="s">
        <v>4478</v>
      </c>
      <c r="H626" s="287" t="s">
        <v>358</v>
      </c>
      <c r="I626" s="287" t="s">
        <v>8</v>
      </c>
      <c r="J626" s="287" t="s">
        <v>5</v>
      </c>
      <c r="K626" s="287" t="s">
        <v>53</v>
      </c>
      <c r="L626" s="287" t="s">
        <v>1283</v>
      </c>
      <c r="M626" s="285" t="s">
        <v>4616</v>
      </c>
      <c r="N626" s="285" t="s">
        <v>36</v>
      </c>
      <c r="O626" s="287" t="s">
        <v>9</v>
      </c>
      <c r="P626" t="s">
        <v>37</v>
      </c>
      <c r="Q626" s="286"/>
    </row>
    <row r="627" spans="1:17" ht="30.6" x14ac:dyDescent="0.3">
      <c r="A627" s="284" t="s">
        <v>30</v>
      </c>
      <c r="B627" s="288" t="s">
        <v>6349</v>
      </c>
      <c r="C627" s="288" t="s">
        <v>1747</v>
      </c>
      <c r="D627" s="288" t="s">
        <v>1748</v>
      </c>
      <c r="E627" t="s">
        <v>1749</v>
      </c>
      <c r="F627" t="s">
        <v>4479</v>
      </c>
      <c r="G627" t="s">
        <v>4480</v>
      </c>
      <c r="H627" s="290" t="s">
        <v>358</v>
      </c>
      <c r="I627" s="290" t="s">
        <v>8</v>
      </c>
      <c r="J627" s="290" t="s">
        <v>5</v>
      </c>
      <c r="K627" s="290" t="s">
        <v>53</v>
      </c>
      <c r="L627" s="290" t="s">
        <v>1283</v>
      </c>
      <c r="M627" s="288" t="s">
        <v>4616</v>
      </c>
      <c r="N627" s="288" t="s">
        <v>36</v>
      </c>
      <c r="O627" s="290" t="s">
        <v>9</v>
      </c>
      <c r="P627" t="s">
        <v>37</v>
      </c>
      <c r="Q627" s="289"/>
    </row>
    <row r="628" spans="1:17" ht="30.6" x14ac:dyDescent="0.3">
      <c r="A628" s="284" t="s">
        <v>30</v>
      </c>
      <c r="B628" s="285" t="s">
        <v>5690</v>
      </c>
      <c r="C628" s="285"/>
      <c r="D628" s="285" t="s">
        <v>490</v>
      </c>
      <c r="E628" t="s">
        <v>491</v>
      </c>
      <c r="F628" t="s">
        <v>492</v>
      </c>
      <c r="G628" t="s">
        <v>493</v>
      </c>
      <c r="H628" s="287" t="s">
        <v>33</v>
      </c>
      <c r="I628" s="287" t="s">
        <v>4</v>
      </c>
      <c r="J628" s="287" t="s">
        <v>5</v>
      </c>
      <c r="K628" s="287" t="s">
        <v>53</v>
      </c>
      <c r="L628" s="287" t="s">
        <v>494</v>
      </c>
      <c r="M628" s="285" t="s">
        <v>495</v>
      </c>
      <c r="N628" s="285" t="s">
        <v>36</v>
      </c>
      <c r="O628" s="287" t="s">
        <v>144</v>
      </c>
      <c r="P628" t="s">
        <v>37</v>
      </c>
      <c r="Q628" s="286"/>
    </row>
    <row r="629" spans="1:17" ht="30.6" x14ac:dyDescent="0.3">
      <c r="A629" s="284" t="s">
        <v>30</v>
      </c>
      <c r="B629" s="285" t="s">
        <v>5164</v>
      </c>
      <c r="C629" s="285"/>
      <c r="D629" s="285" t="s">
        <v>652</v>
      </c>
      <c r="E629" t="s">
        <v>653</v>
      </c>
      <c r="F629" t="s">
        <v>654</v>
      </c>
      <c r="G629" t="s">
        <v>655</v>
      </c>
      <c r="H629" s="287" t="s">
        <v>33</v>
      </c>
      <c r="I629" s="287" t="s">
        <v>4</v>
      </c>
      <c r="J629" s="287" t="s">
        <v>5</v>
      </c>
      <c r="K629" s="287" t="s">
        <v>53</v>
      </c>
      <c r="L629" s="287" t="s">
        <v>494</v>
      </c>
      <c r="M629" s="285" t="s">
        <v>500</v>
      </c>
      <c r="N629" s="285"/>
      <c r="O629" s="287" t="s">
        <v>180</v>
      </c>
      <c r="P629" t="s">
        <v>37</v>
      </c>
      <c r="Q629" s="286"/>
    </row>
    <row r="630" spans="1:17" ht="20.399999999999999" x14ac:dyDescent="0.3">
      <c r="A630" s="293" t="s">
        <v>4922</v>
      </c>
      <c r="B630" s="286"/>
      <c r="C630" s="285"/>
      <c r="D630" s="285"/>
      <c r="E630" t="s">
        <v>6335</v>
      </c>
      <c r="F630" t="s">
        <v>6336</v>
      </c>
      <c r="G630" t="s">
        <v>6337</v>
      </c>
      <c r="H630" s="287" t="s">
        <v>33</v>
      </c>
      <c r="I630" s="287" t="s">
        <v>8</v>
      </c>
      <c r="J630" s="287" t="s">
        <v>5</v>
      </c>
      <c r="K630" s="287" t="s">
        <v>53</v>
      </c>
      <c r="L630" s="287" t="s">
        <v>494</v>
      </c>
      <c r="M630" s="285" t="s">
        <v>1182</v>
      </c>
      <c r="N630" s="285" t="s">
        <v>101</v>
      </c>
      <c r="O630" s="287" t="s">
        <v>6338</v>
      </c>
      <c r="P630" t="s">
        <v>37</v>
      </c>
      <c r="Q630" s="286"/>
    </row>
    <row r="631" spans="1:17" ht="20.399999999999999" x14ac:dyDescent="0.3">
      <c r="A631" s="293" t="s">
        <v>4922</v>
      </c>
      <c r="B631" s="289"/>
      <c r="C631" s="288"/>
      <c r="D631" s="288"/>
      <c r="E631" t="s">
        <v>6339</v>
      </c>
      <c r="F631" t="s">
        <v>6340</v>
      </c>
      <c r="G631" t="s">
        <v>6341</v>
      </c>
      <c r="H631" s="290" t="s">
        <v>33</v>
      </c>
      <c r="I631" s="290" t="s">
        <v>8</v>
      </c>
      <c r="J631" s="290" t="s">
        <v>5</v>
      </c>
      <c r="K631" s="290" t="s">
        <v>53</v>
      </c>
      <c r="L631" s="290" t="s">
        <v>494</v>
      </c>
      <c r="M631" s="288" t="s">
        <v>1182</v>
      </c>
      <c r="N631" s="288" t="s">
        <v>101</v>
      </c>
      <c r="O631" s="290" t="s">
        <v>6338</v>
      </c>
      <c r="P631" t="s">
        <v>37</v>
      </c>
      <c r="Q631" s="289"/>
    </row>
    <row r="632" spans="1:17" ht="20.399999999999999" x14ac:dyDescent="0.3">
      <c r="A632" s="293" t="s">
        <v>4922</v>
      </c>
      <c r="B632" s="289"/>
      <c r="C632" s="288"/>
      <c r="D632" s="288"/>
      <c r="E632" t="s">
        <v>6344</v>
      </c>
      <c r="F632" t="s">
        <v>6345</v>
      </c>
      <c r="G632" t="s">
        <v>6346</v>
      </c>
      <c r="H632" s="290" t="s">
        <v>33</v>
      </c>
      <c r="I632" s="290" t="s">
        <v>8</v>
      </c>
      <c r="J632" s="290" t="s">
        <v>5</v>
      </c>
      <c r="K632" s="290" t="s">
        <v>53</v>
      </c>
      <c r="L632" s="290" t="s">
        <v>494</v>
      </c>
      <c r="M632" s="288" t="s">
        <v>1182</v>
      </c>
      <c r="N632" s="288" t="s">
        <v>101</v>
      </c>
      <c r="O632" s="290" t="s">
        <v>6338</v>
      </c>
      <c r="P632" t="s">
        <v>37</v>
      </c>
      <c r="Q632" s="289"/>
    </row>
    <row r="633" spans="1:17" ht="30.6" x14ac:dyDescent="0.3">
      <c r="A633" s="284" t="s">
        <v>30</v>
      </c>
      <c r="B633" s="285" t="s">
        <v>6308</v>
      </c>
      <c r="C633" s="285" t="s">
        <v>1179</v>
      </c>
      <c r="D633" s="285" t="s">
        <v>1180</v>
      </c>
      <c r="E633" t="s">
        <v>1181</v>
      </c>
      <c r="F633" t="s">
        <v>492</v>
      </c>
      <c r="G633" t="s">
        <v>493</v>
      </c>
      <c r="H633" s="287" t="s">
        <v>33</v>
      </c>
      <c r="I633" s="287" t="s">
        <v>8</v>
      </c>
      <c r="J633" s="287" t="s">
        <v>5</v>
      </c>
      <c r="K633" s="287" t="s">
        <v>53</v>
      </c>
      <c r="L633" s="287" t="s">
        <v>494</v>
      </c>
      <c r="M633" s="285" t="s">
        <v>1182</v>
      </c>
      <c r="N633" s="285" t="s">
        <v>36</v>
      </c>
      <c r="O633" s="287" t="s">
        <v>9</v>
      </c>
      <c r="P633" t="s">
        <v>37</v>
      </c>
      <c r="Q633" s="286"/>
    </row>
    <row r="634" spans="1:17" ht="30.6" x14ac:dyDescent="0.3">
      <c r="A634" s="284" t="s">
        <v>30</v>
      </c>
      <c r="B634" s="288" t="s">
        <v>6292</v>
      </c>
      <c r="C634" s="288" t="s">
        <v>1183</v>
      </c>
      <c r="D634" s="288" t="s">
        <v>1184</v>
      </c>
      <c r="E634" t="s">
        <v>1185</v>
      </c>
      <c r="F634" t="s">
        <v>1186</v>
      </c>
      <c r="G634" t="s">
        <v>1187</v>
      </c>
      <c r="H634" s="290" t="s">
        <v>33</v>
      </c>
      <c r="I634" s="290" t="s">
        <v>8</v>
      </c>
      <c r="J634" s="290" t="s">
        <v>5</v>
      </c>
      <c r="K634" s="290" t="s">
        <v>53</v>
      </c>
      <c r="L634" s="290" t="s">
        <v>494</v>
      </c>
      <c r="M634" s="288" t="s">
        <v>1182</v>
      </c>
      <c r="N634" s="288" t="s">
        <v>36</v>
      </c>
      <c r="O634" s="290" t="s">
        <v>9</v>
      </c>
      <c r="P634" t="s">
        <v>37</v>
      </c>
      <c r="Q634" s="289"/>
    </row>
    <row r="635" spans="1:17" ht="30.6" x14ac:dyDescent="0.3">
      <c r="A635" s="284" t="s">
        <v>30</v>
      </c>
      <c r="B635" s="285" t="s">
        <v>6292</v>
      </c>
      <c r="C635" s="285" t="s">
        <v>1293</v>
      </c>
      <c r="D635" s="285" t="s">
        <v>1294</v>
      </c>
      <c r="E635" t="s">
        <v>1295</v>
      </c>
      <c r="F635" t="s">
        <v>1296</v>
      </c>
      <c r="G635" t="s">
        <v>1297</v>
      </c>
      <c r="H635" s="287" t="s">
        <v>1090</v>
      </c>
      <c r="I635" s="287" t="s">
        <v>8</v>
      </c>
      <c r="J635" s="287" t="s">
        <v>5</v>
      </c>
      <c r="K635" s="287" t="s">
        <v>53</v>
      </c>
      <c r="L635" s="287" t="s">
        <v>494</v>
      </c>
      <c r="M635" s="285" t="s">
        <v>1298</v>
      </c>
      <c r="N635" s="285" t="s">
        <v>101</v>
      </c>
      <c r="O635" s="287"/>
      <c r="P635" t="s">
        <v>37</v>
      </c>
      <c r="Q635" s="286"/>
    </row>
    <row r="636" spans="1:17" ht="30.6" x14ac:dyDescent="0.3">
      <c r="A636" s="284" t="s">
        <v>30</v>
      </c>
      <c r="B636" s="285" t="s">
        <v>5164</v>
      </c>
      <c r="C636" s="285"/>
      <c r="D636" s="285" t="s">
        <v>2027</v>
      </c>
      <c r="E636" t="s">
        <v>2028</v>
      </c>
      <c r="F636" t="s">
        <v>2029</v>
      </c>
      <c r="G636" t="s">
        <v>2030</v>
      </c>
      <c r="H636" s="287" t="s">
        <v>33</v>
      </c>
      <c r="I636" s="287" t="s">
        <v>4</v>
      </c>
      <c r="J636" s="287" t="s">
        <v>5</v>
      </c>
      <c r="K636" s="287" t="s">
        <v>53</v>
      </c>
      <c r="L636" s="287" t="s">
        <v>494</v>
      </c>
      <c r="M636" s="285" t="s">
        <v>500</v>
      </c>
      <c r="N636" s="285" t="s">
        <v>36</v>
      </c>
      <c r="O636" s="287" t="s">
        <v>2031</v>
      </c>
      <c r="P636" t="s">
        <v>37</v>
      </c>
      <c r="Q636" s="286"/>
    </row>
    <row r="637" spans="1:17" ht="30.6" x14ac:dyDescent="0.3">
      <c r="A637" s="284" t="s">
        <v>30</v>
      </c>
      <c r="B637" s="288" t="s">
        <v>5164</v>
      </c>
      <c r="C637" s="288" t="s">
        <v>2032</v>
      </c>
      <c r="D637" s="288" t="s">
        <v>2033</v>
      </c>
      <c r="E637" t="s">
        <v>2034</v>
      </c>
      <c r="F637" t="s">
        <v>2035</v>
      </c>
      <c r="G637" t="s">
        <v>2036</v>
      </c>
      <c r="H637" s="290" t="s">
        <v>33</v>
      </c>
      <c r="I637" s="290" t="s">
        <v>8</v>
      </c>
      <c r="J637" s="290" t="s">
        <v>6</v>
      </c>
      <c r="K637" s="290" t="s">
        <v>53</v>
      </c>
      <c r="L637" s="290" t="s">
        <v>494</v>
      </c>
      <c r="M637" s="288" t="s">
        <v>1060</v>
      </c>
      <c r="N637" s="288" t="s">
        <v>36</v>
      </c>
      <c r="O637" s="290" t="s">
        <v>9</v>
      </c>
      <c r="P637" t="s">
        <v>37</v>
      </c>
      <c r="Q637" s="289"/>
    </row>
    <row r="638" spans="1:17" ht="30.6" x14ac:dyDescent="0.3">
      <c r="A638" s="284" t="s">
        <v>30</v>
      </c>
      <c r="B638" s="285" t="s">
        <v>5164</v>
      </c>
      <c r="C638" s="285" t="s">
        <v>2037</v>
      </c>
      <c r="D638" s="285" t="s">
        <v>2038</v>
      </c>
      <c r="E638" t="s">
        <v>2039</v>
      </c>
      <c r="F638" t="s">
        <v>2040</v>
      </c>
      <c r="G638" t="s">
        <v>2041</v>
      </c>
      <c r="H638" s="287" t="s">
        <v>33</v>
      </c>
      <c r="I638" s="287" t="s">
        <v>8</v>
      </c>
      <c r="J638" s="287" t="s">
        <v>6</v>
      </c>
      <c r="K638" s="287" t="s">
        <v>53</v>
      </c>
      <c r="L638" s="287" t="s">
        <v>494</v>
      </c>
      <c r="M638" s="285" t="s">
        <v>1060</v>
      </c>
      <c r="N638" s="285" t="s">
        <v>36</v>
      </c>
      <c r="O638" s="287" t="s">
        <v>578</v>
      </c>
      <c r="P638" t="s">
        <v>37</v>
      </c>
      <c r="Q638" s="286"/>
    </row>
    <row r="639" spans="1:17" ht="30.6" x14ac:dyDescent="0.3">
      <c r="A639" s="284" t="s">
        <v>30</v>
      </c>
      <c r="B639" s="288" t="s">
        <v>6379</v>
      </c>
      <c r="C639" s="288"/>
      <c r="D639" s="288" t="s">
        <v>2042</v>
      </c>
      <c r="E639" t="s">
        <v>2043</v>
      </c>
      <c r="F639" t="s">
        <v>2044</v>
      </c>
      <c r="G639" t="s">
        <v>2045</v>
      </c>
      <c r="H639" s="290" t="s">
        <v>33</v>
      </c>
      <c r="I639" s="290" t="s">
        <v>4</v>
      </c>
      <c r="J639" s="290" t="s">
        <v>5</v>
      </c>
      <c r="K639" s="290" t="s">
        <v>53</v>
      </c>
      <c r="L639" s="290" t="s">
        <v>494</v>
      </c>
      <c r="M639" s="288" t="s">
        <v>1074</v>
      </c>
      <c r="N639" s="288" t="s">
        <v>36</v>
      </c>
      <c r="O639" s="290" t="s">
        <v>9</v>
      </c>
      <c r="P639" t="s">
        <v>37</v>
      </c>
      <c r="Q639" s="289"/>
    </row>
    <row r="640" spans="1:17" ht="30.6" x14ac:dyDescent="0.3">
      <c r="A640" s="284" t="s">
        <v>30</v>
      </c>
      <c r="B640" s="286"/>
      <c r="C640" s="285"/>
      <c r="D640" s="285" t="s">
        <v>6380</v>
      </c>
      <c r="E640" t="s">
        <v>6381</v>
      </c>
      <c r="F640" t="s">
        <v>6382</v>
      </c>
      <c r="G640" t="s">
        <v>6383</v>
      </c>
      <c r="H640" s="287" t="s">
        <v>33</v>
      </c>
      <c r="I640" s="287" t="s">
        <v>4</v>
      </c>
      <c r="J640" s="287" t="s">
        <v>6</v>
      </c>
      <c r="K640" s="287" t="s">
        <v>53</v>
      </c>
      <c r="L640" s="287" t="s">
        <v>494</v>
      </c>
      <c r="M640" s="285" t="s">
        <v>6384</v>
      </c>
      <c r="N640" s="285" t="s">
        <v>36</v>
      </c>
      <c r="O640" s="287" t="s">
        <v>6385</v>
      </c>
      <c r="P640" t="s">
        <v>37</v>
      </c>
      <c r="Q640" s="286"/>
    </row>
    <row r="641" spans="1:17" ht="30.6" x14ac:dyDescent="0.3">
      <c r="A641" s="284" t="s">
        <v>30</v>
      </c>
      <c r="B641" s="285" t="s">
        <v>6292</v>
      </c>
      <c r="C641" s="285"/>
      <c r="D641" s="285" t="s">
        <v>2440</v>
      </c>
      <c r="E641" t="s">
        <v>2441</v>
      </c>
      <c r="F641" t="s">
        <v>2442</v>
      </c>
      <c r="G641" t="s">
        <v>2443</v>
      </c>
      <c r="H641" s="287" t="s">
        <v>33</v>
      </c>
      <c r="I641" s="287" t="s">
        <v>4</v>
      </c>
      <c r="J641" s="287" t="s">
        <v>5</v>
      </c>
      <c r="K641" s="287" t="s">
        <v>53</v>
      </c>
      <c r="L641" s="287" t="s">
        <v>494</v>
      </c>
      <c r="M641" s="285" t="s">
        <v>500</v>
      </c>
      <c r="N641" s="285" t="s">
        <v>36</v>
      </c>
      <c r="O641" s="287" t="s">
        <v>13</v>
      </c>
      <c r="P641" t="s">
        <v>37</v>
      </c>
      <c r="Q641" s="286"/>
    </row>
    <row r="642" spans="1:17" ht="30.6" x14ac:dyDescent="0.3">
      <c r="A642" s="284" t="s">
        <v>30</v>
      </c>
      <c r="B642" s="285" t="s">
        <v>5164</v>
      </c>
      <c r="C642" s="285"/>
      <c r="D642" s="285" t="s">
        <v>2671</v>
      </c>
      <c r="E642" t="s">
        <v>2672</v>
      </c>
      <c r="F642" t="s">
        <v>2673</v>
      </c>
      <c r="G642" t="s">
        <v>2674</v>
      </c>
      <c r="H642" s="287" t="s">
        <v>33</v>
      </c>
      <c r="I642" s="287" t="s">
        <v>4</v>
      </c>
      <c r="J642" s="287" t="s">
        <v>5</v>
      </c>
      <c r="K642" s="287" t="s">
        <v>53</v>
      </c>
      <c r="L642" s="287" t="s">
        <v>494</v>
      </c>
      <c r="M642" s="285" t="s">
        <v>2675</v>
      </c>
      <c r="N642" s="285" t="s">
        <v>101</v>
      </c>
      <c r="O642" s="287"/>
      <c r="P642" t="s">
        <v>37</v>
      </c>
      <c r="Q642" s="286"/>
    </row>
    <row r="643" spans="1:17" ht="30.6" x14ac:dyDescent="0.3">
      <c r="A643" s="284" t="s">
        <v>30</v>
      </c>
      <c r="B643" s="288" t="s">
        <v>5164</v>
      </c>
      <c r="C643" s="288"/>
      <c r="D643" s="288" t="s">
        <v>2676</v>
      </c>
      <c r="E643" t="s">
        <v>2677</v>
      </c>
      <c r="F643" t="s">
        <v>2678</v>
      </c>
      <c r="G643" t="s">
        <v>2679</v>
      </c>
      <c r="H643" s="290" t="s">
        <v>33</v>
      </c>
      <c r="I643" s="290" t="s">
        <v>4</v>
      </c>
      <c r="J643" s="290" t="s">
        <v>6</v>
      </c>
      <c r="K643" s="290" t="s">
        <v>53</v>
      </c>
      <c r="L643" s="290" t="s">
        <v>494</v>
      </c>
      <c r="M643" s="288" t="s">
        <v>2675</v>
      </c>
      <c r="N643" s="288" t="s">
        <v>101</v>
      </c>
      <c r="O643" s="290"/>
      <c r="P643" t="s">
        <v>37</v>
      </c>
      <c r="Q643" s="289"/>
    </row>
    <row r="644" spans="1:17" ht="30.6" x14ac:dyDescent="0.3">
      <c r="A644" s="284" t="s">
        <v>30</v>
      </c>
      <c r="B644" s="285" t="s">
        <v>5164</v>
      </c>
      <c r="C644" s="285"/>
      <c r="D644" s="285" t="s">
        <v>2680</v>
      </c>
      <c r="E644" t="s">
        <v>2681</v>
      </c>
      <c r="F644" t="s">
        <v>2682</v>
      </c>
      <c r="G644" t="s">
        <v>2683</v>
      </c>
      <c r="H644" s="287" t="s">
        <v>33</v>
      </c>
      <c r="I644" s="287" t="s">
        <v>4</v>
      </c>
      <c r="J644" s="287" t="s">
        <v>5</v>
      </c>
      <c r="K644" s="287" t="s">
        <v>53</v>
      </c>
      <c r="L644" s="287" t="s">
        <v>494</v>
      </c>
      <c r="M644" s="285" t="s">
        <v>2675</v>
      </c>
      <c r="N644" s="285" t="s">
        <v>101</v>
      </c>
      <c r="O644" s="287"/>
      <c r="P644" t="s">
        <v>37</v>
      </c>
      <c r="Q644" s="286"/>
    </row>
    <row r="645" spans="1:17" ht="30.6" x14ac:dyDescent="0.3">
      <c r="A645" s="284" t="s">
        <v>30</v>
      </c>
      <c r="B645" s="288" t="s">
        <v>5164</v>
      </c>
      <c r="C645" s="288"/>
      <c r="D645" s="288" t="s">
        <v>2684</v>
      </c>
      <c r="E645" t="s">
        <v>2685</v>
      </c>
      <c r="F645" t="s">
        <v>2686</v>
      </c>
      <c r="G645" t="s">
        <v>2687</v>
      </c>
      <c r="H645" s="290" t="s">
        <v>33</v>
      </c>
      <c r="I645" s="290" t="s">
        <v>4</v>
      </c>
      <c r="J645" s="290" t="s">
        <v>6</v>
      </c>
      <c r="K645" s="290" t="s">
        <v>53</v>
      </c>
      <c r="L645" s="290" t="s">
        <v>494</v>
      </c>
      <c r="M645" s="288" t="s">
        <v>2675</v>
      </c>
      <c r="N645" s="288" t="s">
        <v>101</v>
      </c>
      <c r="O645" s="290"/>
      <c r="P645" t="s">
        <v>37</v>
      </c>
      <c r="Q645" s="289"/>
    </row>
    <row r="646" spans="1:17" ht="30.6" x14ac:dyDescent="0.3">
      <c r="A646" s="284" t="s">
        <v>30</v>
      </c>
      <c r="B646" s="288" t="s">
        <v>5164</v>
      </c>
      <c r="C646" s="288" t="s">
        <v>3031</v>
      </c>
      <c r="D646" s="288" t="s">
        <v>3032</v>
      </c>
      <c r="E646" t="s">
        <v>3033</v>
      </c>
      <c r="F646" t="s">
        <v>3034</v>
      </c>
      <c r="G646" t="s">
        <v>3035</v>
      </c>
      <c r="H646" s="290" t="s">
        <v>33</v>
      </c>
      <c r="I646" s="290" t="s">
        <v>8</v>
      </c>
      <c r="J646" s="290" t="s">
        <v>6</v>
      </c>
      <c r="K646" s="290" t="s">
        <v>53</v>
      </c>
      <c r="L646" s="290" t="s">
        <v>494</v>
      </c>
      <c r="M646" s="288" t="s">
        <v>1060</v>
      </c>
      <c r="N646" s="288"/>
      <c r="O646" s="290"/>
      <c r="P646" t="s">
        <v>37</v>
      </c>
      <c r="Q646" s="289"/>
    </row>
    <row r="647" spans="1:17" ht="30.6" x14ac:dyDescent="0.3">
      <c r="A647" s="284" t="s">
        <v>30</v>
      </c>
      <c r="B647" s="285" t="s">
        <v>5164</v>
      </c>
      <c r="C647" s="285" t="s">
        <v>3036</v>
      </c>
      <c r="D647" s="285" t="s">
        <v>3037</v>
      </c>
      <c r="E647" t="s">
        <v>3038</v>
      </c>
      <c r="F647" t="s">
        <v>3039</v>
      </c>
      <c r="G647" t="s">
        <v>3040</v>
      </c>
      <c r="H647" s="287" t="s">
        <v>33</v>
      </c>
      <c r="I647" s="287" t="s">
        <v>8</v>
      </c>
      <c r="J647" s="287" t="s">
        <v>6</v>
      </c>
      <c r="K647" s="287" t="s">
        <v>53</v>
      </c>
      <c r="L647" s="287" t="s">
        <v>494</v>
      </c>
      <c r="M647" s="285" t="s">
        <v>1060</v>
      </c>
      <c r="N647" s="285"/>
      <c r="O647" s="287"/>
      <c r="P647" t="s">
        <v>37</v>
      </c>
      <c r="Q647" s="286"/>
    </row>
    <row r="648" spans="1:17" ht="30.6" x14ac:dyDescent="0.3">
      <c r="A648" s="284" t="s">
        <v>30</v>
      </c>
      <c r="B648" s="288" t="s">
        <v>6379</v>
      </c>
      <c r="C648" s="288"/>
      <c r="D648" s="288" t="s">
        <v>3041</v>
      </c>
      <c r="E648" t="s">
        <v>3042</v>
      </c>
      <c r="F648" t="s">
        <v>3043</v>
      </c>
      <c r="G648" t="s">
        <v>3044</v>
      </c>
      <c r="H648" s="290" t="s">
        <v>33</v>
      </c>
      <c r="I648" s="290" t="s">
        <v>4</v>
      </c>
      <c r="J648" s="290" t="s">
        <v>5</v>
      </c>
      <c r="K648" s="290" t="s">
        <v>53</v>
      </c>
      <c r="L648" s="290" t="s">
        <v>494</v>
      </c>
      <c r="M648" s="288" t="s">
        <v>3045</v>
      </c>
      <c r="N648" s="288" t="s">
        <v>101</v>
      </c>
      <c r="O648" s="290"/>
      <c r="P648" t="s">
        <v>37</v>
      </c>
      <c r="Q648" s="289"/>
    </row>
    <row r="649" spans="1:17" ht="30.6" x14ac:dyDescent="0.3">
      <c r="A649" s="284" t="s">
        <v>30</v>
      </c>
      <c r="B649" s="285" t="s">
        <v>6379</v>
      </c>
      <c r="C649" s="285"/>
      <c r="D649" s="285" t="s">
        <v>3046</v>
      </c>
      <c r="E649" t="s">
        <v>3047</v>
      </c>
      <c r="F649" t="s">
        <v>3048</v>
      </c>
      <c r="G649" t="s">
        <v>3049</v>
      </c>
      <c r="H649" s="287" t="s">
        <v>33</v>
      </c>
      <c r="I649" s="287" t="s">
        <v>4</v>
      </c>
      <c r="J649" s="287" t="s">
        <v>5</v>
      </c>
      <c r="K649" s="287" t="s">
        <v>53</v>
      </c>
      <c r="L649" s="287" t="s">
        <v>494</v>
      </c>
      <c r="M649" s="285" t="s">
        <v>3045</v>
      </c>
      <c r="N649" s="285" t="s">
        <v>101</v>
      </c>
      <c r="O649" s="287"/>
      <c r="P649" t="s">
        <v>37</v>
      </c>
      <c r="Q649" s="286"/>
    </row>
    <row r="650" spans="1:17" ht="30.6" x14ac:dyDescent="0.3">
      <c r="A650" s="284" t="s">
        <v>30</v>
      </c>
      <c r="B650" s="288" t="s">
        <v>6379</v>
      </c>
      <c r="C650" s="288"/>
      <c r="D650" s="288" t="s">
        <v>3050</v>
      </c>
      <c r="E650" t="s">
        <v>3051</v>
      </c>
      <c r="F650" t="s">
        <v>3052</v>
      </c>
      <c r="G650" t="s">
        <v>3053</v>
      </c>
      <c r="H650" s="290" t="s">
        <v>33</v>
      </c>
      <c r="I650" s="290" t="s">
        <v>4</v>
      </c>
      <c r="J650" s="290" t="s">
        <v>5</v>
      </c>
      <c r="K650" s="290" t="s">
        <v>53</v>
      </c>
      <c r="L650" s="290" t="s">
        <v>494</v>
      </c>
      <c r="M650" s="288" t="s">
        <v>3045</v>
      </c>
      <c r="N650" s="288" t="s">
        <v>101</v>
      </c>
      <c r="O650" s="290"/>
      <c r="P650" t="s">
        <v>37</v>
      </c>
      <c r="Q650" s="289"/>
    </row>
    <row r="651" spans="1:17" ht="30.6" x14ac:dyDescent="0.3">
      <c r="A651" s="284" t="s">
        <v>30</v>
      </c>
      <c r="B651" s="285" t="s">
        <v>5164</v>
      </c>
      <c r="C651" s="285"/>
      <c r="D651" s="285" t="s">
        <v>3054</v>
      </c>
      <c r="E651" t="s">
        <v>3055</v>
      </c>
      <c r="F651" t="s">
        <v>3052</v>
      </c>
      <c r="G651" t="s">
        <v>3056</v>
      </c>
      <c r="H651" s="287" t="s">
        <v>33</v>
      </c>
      <c r="I651" s="287" t="s">
        <v>4</v>
      </c>
      <c r="J651" s="287" t="s">
        <v>6</v>
      </c>
      <c r="K651" s="287" t="s">
        <v>53</v>
      </c>
      <c r="L651" s="287" t="s">
        <v>494</v>
      </c>
      <c r="M651" s="285" t="s">
        <v>3045</v>
      </c>
      <c r="N651" s="285" t="s">
        <v>101</v>
      </c>
      <c r="O651" s="287"/>
      <c r="P651" t="s">
        <v>37</v>
      </c>
      <c r="Q651" s="286"/>
    </row>
    <row r="652" spans="1:17" ht="30.6" x14ac:dyDescent="0.3">
      <c r="A652" s="284" t="s">
        <v>30</v>
      </c>
      <c r="B652" s="288" t="s">
        <v>6292</v>
      </c>
      <c r="C652" s="288"/>
      <c r="D652" s="288" t="s">
        <v>3346</v>
      </c>
      <c r="E652" t="s">
        <v>3347</v>
      </c>
      <c r="F652" t="s">
        <v>3348</v>
      </c>
      <c r="G652" t="s">
        <v>3349</v>
      </c>
      <c r="H652" s="290" t="s">
        <v>33</v>
      </c>
      <c r="I652" s="290" t="s">
        <v>4</v>
      </c>
      <c r="J652" s="290" t="s">
        <v>5</v>
      </c>
      <c r="K652" s="290" t="s">
        <v>53</v>
      </c>
      <c r="L652" s="290" t="s">
        <v>494</v>
      </c>
      <c r="M652" s="288" t="s">
        <v>3350</v>
      </c>
      <c r="N652" s="288" t="s">
        <v>36</v>
      </c>
      <c r="O652" s="290" t="s">
        <v>13</v>
      </c>
      <c r="P652" t="s">
        <v>37</v>
      </c>
      <c r="Q652" s="289"/>
    </row>
    <row r="653" spans="1:17" ht="30.6" x14ac:dyDescent="0.3">
      <c r="A653" s="284" t="s">
        <v>30</v>
      </c>
      <c r="B653" s="285" t="s">
        <v>6292</v>
      </c>
      <c r="C653" s="285"/>
      <c r="D653" s="285" t="s">
        <v>3351</v>
      </c>
      <c r="E653" t="s">
        <v>3352</v>
      </c>
      <c r="F653" t="s">
        <v>3353</v>
      </c>
      <c r="G653" t="s">
        <v>3354</v>
      </c>
      <c r="H653" s="287" t="s">
        <v>33</v>
      </c>
      <c r="I653" s="287" t="s">
        <v>4</v>
      </c>
      <c r="J653" s="287" t="s">
        <v>5</v>
      </c>
      <c r="K653" s="287" t="s">
        <v>53</v>
      </c>
      <c r="L653" s="287" t="s">
        <v>494</v>
      </c>
      <c r="M653" s="285" t="s">
        <v>3355</v>
      </c>
      <c r="N653" s="285" t="s">
        <v>36</v>
      </c>
      <c r="O653" s="287" t="s">
        <v>13</v>
      </c>
      <c r="P653" t="s">
        <v>37</v>
      </c>
      <c r="Q653" s="286"/>
    </row>
    <row r="654" spans="1:17" ht="30.6" x14ac:dyDescent="0.3">
      <c r="A654" s="284" t="s">
        <v>30</v>
      </c>
      <c r="B654" s="285" t="s">
        <v>5690</v>
      </c>
      <c r="C654" s="285"/>
      <c r="D654" s="285" t="s">
        <v>3848</v>
      </c>
      <c r="E654" t="s">
        <v>3849</v>
      </c>
      <c r="F654" t="s">
        <v>3850</v>
      </c>
      <c r="G654" t="s">
        <v>1526</v>
      </c>
      <c r="H654" s="287" t="s">
        <v>33</v>
      </c>
      <c r="I654" s="287" t="s">
        <v>4</v>
      </c>
      <c r="J654" s="287" t="s">
        <v>5</v>
      </c>
      <c r="K654" s="287" t="s">
        <v>53</v>
      </c>
      <c r="L654" s="287" t="s">
        <v>494</v>
      </c>
      <c r="M654" s="285" t="s">
        <v>3851</v>
      </c>
      <c r="N654" s="285" t="s">
        <v>101</v>
      </c>
      <c r="O654" s="287"/>
      <c r="P654" t="s">
        <v>37</v>
      </c>
      <c r="Q654" s="286"/>
    </row>
    <row r="655" spans="1:17" ht="30.6" x14ac:dyDescent="0.3">
      <c r="A655" s="284" t="s">
        <v>30</v>
      </c>
      <c r="B655" s="288" t="s">
        <v>5690</v>
      </c>
      <c r="C655" s="288"/>
      <c r="D655" s="288" t="s">
        <v>3852</v>
      </c>
      <c r="E655" t="s">
        <v>3853</v>
      </c>
      <c r="F655" t="s">
        <v>3854</v>
      </c>
      <c r="G655" t="s">
        <v>3855</v>
      </c>
      <c r="H655" s="290" t="s">
        <v>33</v>
      </c>
      <c r="I655" s="290" t="s">
        <v>4</v>
      </c>
      <c r="J655" s="290" t="s">
        <v>5</v>
      </c>
      <c r="K655" s="290" t="s">
        <v>53</v>
      </c>
      <c r="L655" s="290" t="s">
        <v>494</v>
      </c>
      <c r="M655" s="288" t="s">
        <v>3851</v>
      </c>
      <c r="N655" s="288" t="s">
        <v>101</v>
      </c>
      <c r="O655" s="290"/>
      <c r="P655" t="s">
        <v>37</v>
      </c>
      <c r="Q655" s="289"/>
    </row>
    <row r="656" spans="1:17" ht="30.6" x14ac:dyDescent="0.3">
      <c r="A656" s="284" t="s">
        <v>30</v>
      </c>
      <c r="B656" s="285" t="s">
        <v>5690</v>
      </c>
      <c r="C656" s="285"/>
      <c r="D656" s="285" t="s">
        <v>3856</v>
      </c>
      <c r="E656" t="s">
        <v>3857</v>
      </c>
      <c r="F656" t="s">
        <v>3858</v>
      </c>
      <c r="G656" t="s">
        <v>3859</v>
      </c>
      <c r="H656" s="287" t="s">
        <v>33</v>
      </c>
      <c r="I656" s="287" t="s">
        <v>4</v>
      </c>
      <c r="J656" s="287" t="s">
        <v>5</v>
      </c>
      <c r="K656" s="287" t="s">
        <v>53</v>
      </c>
      <c r="L656" s="287" t="s">
        <v>494</v>
      </c>
      <c r="M656" s="285" t="s">
        <v>3851</v>
      </c>
      <c r="N656" s="285" t="s">
        <v>101</v>
      </c>
      <c r="O656" s="287"/>
      <c r="P656" t="s">
        <v>37</v>
      </c>
      <c r="Q656" s="286"/>
    </row>
    <row r="657" spans="1:17" ht="30.6" x14ac:dyDescent="0.3">
      <c r="A657" s="284" t="s">
        <v>30</v>
      </c>
      <c r="B657" s="288" t="s">
        <v>5897</v>
      </c>
      <c r="C657" s="288"/>
      <c r="D657" s="288" t="s">
        <v>3860</v>
      </c>
      <c r="E657" t="s">
        <v>3861</v>
      </c>
      <c r="F657" t="s">
        <v>3862</v>
      </c>
      <c r="G657" t="s">
        <v>3863</v>
      </c>
      <c r="H657" s="290" t="s">
        <v>33</v>
      </c>
      <c r="I657" s="290" t="s">
        <v>4</v>
      </c>
      <c r="J657" s="290" t="s">
        <v>5</v>
      </c>
      <c r="K657" s="290" t="s">
        <v>53</v>
      </c>
      <c r="L657" s="290" t="s">
        <v>494</v>
      </c>
      <c r="M657" s="288" t="s">
        <v>3851</v>
      </c>
      <c r="N657" s="288" t="s">
        <v>101</v>
      </c>
      <c r="O657" s="290"/>
      <c r="P657" t="s">
        <v>37</v>
      </c>
      <c r="Q657" s="289"/>
    </row>
    <row r="658" spans="1:17" ht="30.6" x14ac:dyDescent="0.3">
      <c r="A658" s="284" t="s">
        <v>30</v>
      </c>
      <c r="B658" s="285" t="s">
        <v>6407</v>
      </c>
      <c r="C658" s="285"/>
      <c r="D658" s="285" t="s">
        <v>3864</v>
      </c>
      <c r="E658" t="s">
        <v>3865</v>
      </c>
      <c r="F658" t="s">
        <v>3866</v>
      </c>
      <c r="G658" t="s">
        <v>3867</v>
      </c>
      <c r="H658" s="287" t="s">
        <v>33</v>
      </c>
      <c r="I658" s="287" t="s">
        <v>4</v>
      </c>
      <c r="J658" s="287" t="s">
        <v>5</v>
      </c>
      <c r="K658" s="287" t="s">
        <v>53</v>
      </c>
      <c r="L658" s="287" t="s">
        <v>494</v>
      </c>
      <c r="M658" s="285" t="s">
        <v>3851</v>
      </c>
      <c r="N658" s="285" t="s">
        <v>36</v>
      </c>
      <c r="O658" s="287" t="s">
        <v>3868</v>
      </c>
      <c r="P658" t="s">
        <v>37</v>
      </c>
      <c r="Q658" s="286"/>
    </row>
    <row r="659" spans="1:17" ht="30.6" x14ac:dyDescent="0.3">
      <c r="A659" s="284" t="s">
        <v>30</v>
      </c>
      <c r="B659" s="288" t="s">
        <v>6407</v>
      </c>
      <c r="C659" s="288"/>
      <c r="D659" s="288" t="s">
        <v>3869</v>
      </c>
      <c r="E659" t="s">
        <v>3870</v>
      </c>
      <c r="F659" t="s">
        <v>3871</v>
      </c>
      <c r="G659" t="s">
        <v>3872</v>
      </c>
      <c r="H659" s="290" t="s">
        <v>33</v>
      </c>
      <c r="I659" s="290" t="s">
        <v>4</v>
      </c>
      <c r="J659" s="290" t="s">
        <v>5</v>
      </c>
      <c r="K659" s="290" t="s">
        <v>53</v>
      </c>
      <c r="L659" s="290" t="s">
        <v>494</v>
      </c>
      <c r="M659" s="288" t="s">
        <v>3851</v>
      </c>
      <c r="N659" s="288" t="s">
        <v>36</v>
      </c>
      <c r="O659" s="290" t="s">
        <v>3868</v>
      </c>
      <c r="P659" t="s">
        <v>37</v>
      </c>
      <c r="Q659" s="289"/>
    </row>
    <row r="660" spans="1:17" ht="30.6" x14ac:dyDescent="0.3">
      <c r="A660" s="284" t="s">
        <v>30</v>
      </c>
      <c r="B660" s="285" t="s">
        <v>6407</v>
      </c>
      <c r="C660" s="285"/>
      <c r="D660" s="285" t="s">
        <v>3873</v>
      </c>
      <c r="E660" t="s">
        <v>3874</v>
      </c>
      <c r="F660" t="s">
        <v>3875</v>
      </c>
      <c r="G660" t="s">
        <v>3876</v>
      </c>
      <c r="H660" s="287" t="s">
        <v>33</v>
      </c>
      <c r="I660" s="287" t="s">
        <v>4</v>
      </c>
      <c r="J660" s="287" t="s">
        <v>5</v>
      </c>
      <c r="K660" s="287" t="s">
        <v>53</v>
      </c>
      <c r="L660" s="287" t="s">
        <v>494</v>
      </c>
      <c r="M660" s="285" t="s">
        <v>3851</v>
      </c>
      <c r="N660" s="285" t="s">
        <v>36</v>
      </c>
      <c r="O660" s="287" t="s">
        <v>3868</v>
      </c>
      <c r="P660" t="s">
        <v>37</v>
      </c>
      <c r="Q660" s="286"/>
    </row>
    <row r="661" spans="1:17" ht="30.6" x14ac:dyDescent="0.3">
      <c r="A661" s="284" t="s">
        <v>30</v>
      </c>
      <c r="B661" s="288" t="s">
        <v>6292</v>
      </c>
      <c r="C661" s="288" t="s">
        <v>4092</v>
      </c>
      <c r="D661" s="288" t="s">
        <v>4093</v>
      </c>
      <c r="E661" t="s">
        <v>4094</v>
      </c>
      <c r="F661" t="s">
        <v>4095</v>
      </c>
      <c r="G661" t="s">
        <v>4096</v>
      </c>
      <c r="H661" s="290" t="s">
        <v>33</v>
      </c>
      <c r="I661" s="290" t="s">
        <v>8</v>
      </c>
      <c r="J661" s="290" t="s">
        <v>5</v>
      </c>
      <c r="K661" s="290" t="s">
        <v>53</v>
      </c>
      <c r="L661" s="290" t="s">
        <v>494</v>
      </c>
      <c r="M661" s="288" t="s">
        <v>1060</v>
      </c>
      <c r="N661" s="288" t="s">
        <v>36</v>
      </c>
      <c r="O661" s="290" t="s">
        <v>9</v>
      </c>
      <c r="P661" t="s">
        <v>37</v>
      </c>
      <c r="Q661" s="289"/>
    </row>
    <row r="662" spans="1:17" ht="30.6" x14ac:dyDescent="0.3">
      <c r="A662" s="284" t="s">
        <v>30</v>
      </c>
      <c r="B662" s="285" t="s">
        <v>6292</v>
      </c>
      <c r="C662" s="285" t="s">
        <v>4097</v>
      </c>
      <c r="D662" s="285" t="s">
        <v>4098</v>
      </c>
      <c r="E662" t="s">
        <v>4099</v>
      </c>
      <c r="F662" t="s">
        <v>4100</v>
      </c>
      <c r="G662" t="s">
        <v>4101</v>
      </c>
      <c r="H662" s="287" t="s">
        <v>33</v>
      </c>
      <c r="I662" s="287" t="s">
        <v>8</v>
      </c>
      <c r="J662" s="287" t="s">
        <v>5</v>
      </c>
      <c r="K662" s="287" t="s">
        <v>53</v>
      </c>
      <c r="L662" s="287" t="s">
        <v>494</v>
      </c>
      <c r="M662" s="285" t="s">
        <v>1060</v>
      </c>
      <c r="N662" s="285" t="s">
        <v>36</v>
      </c>
      <c r="O662" s="287" t="s">
        <v>9</v>
      </c>
      <c r="P662" t="s">
        <v>37</v>
      </c>
      <c r="Q662" s="286"/>
    </row>
    <row r="663" spans="1:17" ht="30.6" x14ac:dyDescent="0.3">
      <c r="A663" s="284" t="s">
        <v>30</v>
      </c>
      <c r="B663" s="288" t="s">
        <v>6292</v>
      </c>
      <c r="C663" s="288" t="s">
        <v>4102</v>
      </c>
      <c r="D663" s="288" t="s">
        <v>4103</v>
      </c>
      <c r="E663" t="s">
        <v>4104</v>
      </c>
      <c r="F663" t="s">
        <v>6580</v>
      </c>
      <c r="G663" t="s">
        <v>6581</v>
      </c>
      <c r="H663" s="290" t="s">
        <v>33</v>
      </c>
      <c r="I663" s="290" t="s">
        <v>8</v>
      </c>
      <c r="J663" s="290" t="s">
        <v>5</v>
      </c>
      <c r="K663" s="290" t="s">
        <v>53</v>
      </c>
      <c r="L663" s="290" t="s">
        <v>494</v>
      </c>
      <c r="M663" s="288" t="s">
        <v>1060</v>
      </c>
      <c r="N663" s="288" t="s">
        <v>36</v>
      </c>
      <c r="O663" s="290" t="s">
        <v>9</v>
      </c>
      <c r="P663" t="s">
        <v>37</v>
      </c>
      <c r="Q663" s="289"/>
    </row>
    <row r="664" spans="1:17" ht="30.6" x14ac:dyDescent="0.3">
      <c r="A664" s="284" t="s">
        <v>30</v>
      </c>
      <c r="B664" s="285" t="s">
        <v>6407</v>
      </c>
      <c r="C664" s="285" t="s">
        <v>4105</v>
      </c>
      <c r="D664" s="285" t="s">
        <v>4106</v>
      </c>
      <c r="E664" t="s">
        <v>4107</v>
      </c>
      <c r="F664" t="s">
        <v>4108</v>
      </c>
      <c r="G664" t="s">
        <v>4109</v>
      </c>
      <c r="H664" s="287" t="s">
        <v>33</v>
      </c>
      <c r="I664" s="287" t="s">
        <v>8</v>
      </c>
      <c r="J664" s="287" t="s">
        <v>5</v>
      </c>
      <c r="K664" s="287" t="s">
        <v>53</v>
      </c>
      <c r="L664" s="287" t="s">
        <v>494</v>
      </c>
      <c r="M664" s="285" t="s">
        <v>1060</v>
      </c>
      <c r="N664" s="285" t="s">
        <v>36</v>
      </c>
      <c r="O664" s="287" t="s">
        <v>9</v>
      </c>
      <c r="P664" t="s">
        <v>37</v>
      </c>
      <c r="Q664" s="286"/>
    </row>
    <row r="665" spans="1:17" ht="30.6" x14ac:dyDescent="0.3">
      <c r="A665" s="284" t="s">
        <v>30</v>
      </c>
      <c r="B665" s="288" t="s">
        <v>6407</v>
      </c>
      <c r="C665" s="288"/>
      <c r="D665" s="288" t="s">
        <v>4110</v>
      </c>
      <c r="E665" t="s">
        <v>4111</v>
      </c>
      <c r="F665" t="s">
        <v>4112</v>
      </c>
      <c r="G665" t="s">
        <v>4113</v>
      </c>
      <c r="H665" s="290" t="s">
        <v>33</v>
      </c>
      <c r="I665" s="290" t="s">
        <v>4</v>
      </c>
      <c r="J665" s="290" t="s">
        <v>5</v>
      </c>
      <c r="K665" s="290" t="s">
        <v>53</v>
      </c>
      <c r="L665" s="290" t="s">
        <v>494</v>
      </c>
      <c r="M665" s="288" t="s">
        <v>1060</v>
      </c>
      <c r="N665" s="288" t="s">
        <v>36</v>
      </c>
      <c r="O665" s="290" t="s">
        <v>9</v>
      </c>
      <c r="P665" t="s">
        <v>37</v>
      </c>
      <c r="Q665" s="289"/>
    </row>
    <row r="666" spans="1:17" ht="30.6" x14ac:dyDescent="0.3">
      <c r="A666" s="284" t="s">
        <v>30</v>
      </c>
      <c r="B666" s="285" t="s">
        <v>6312</v>
      </c>
      <c r="C666" s="285"/>
      <c r="D666" s="285" t="s">
        <v>4114</v>
      </c>
      <c r="E666" t="s">
        <v>4115</v>
      </c>
      <c r="F666" t="s">
        <v>4116</v>
      </c>
      <c r="G666" t="s">
        <v>4117</v>
      </c>
      <c r="H666" s="287" t="s">
        <v>1090</v>
      </c>
      <c r="I666" s="287" t="s">
        <v>4</v>
      </c>
      <c r="J666" s="287" t="s">
        <v>5</v>
      </c>
      <c r="K666" s="287" t="s">
        <v>53</v>
      </c>
      <c r="L666" s="287" t="s">
        <v>494</v>
      </c>
      <c r="M666" s="285" t="s">
        <v>1074</v>
      </c>
      <c r="N666" s="285" t="s">
        <v>101</v>
      </c>
      <c r="O666" s="287"/>
      <c r="P666" t="s">
        <v>37</v>
      </c>
      <c r="Q666" s="286"/>
    </row>
    <row r="667" spans="1:17" ht="30.6" x14ac:dyDescent="0.3">
      <c r="A667" s="284" t="s">
        <v>30</v>
      </c>
      <c r="B667" s="288" t="s">
        <v>4689</v>
      </c>
      <c r="C667" s="288"/>
      <c r="D667" s="288" t="s">
        <v>4274</v>
      </c>
      <c r="E667" t="s">
        <v>4275</v>
      </c>
      <c r="F667" t="s">
        <v>4276</v>
      </c>
      <c r="G667" t="s">
        <v>4277</v>
      </c>
      <c r="H667" s="290" t="s">
        <v>33</v>
      </c>
      <c r="I667" s="290" t="s">
        <v>4</v>
      </c>
      <c r="J667" s="290" t="s">
        <v>6</v>
      </c>
      <c r="K667" s="290" t="s">
        <v>53</v>
      </c>
      <c r="L667" s="290" t="s">
        <v>494</v>
      </c>
      <c r="M667" s="288" t="s">
        <v>500</v>
      </c>
      <c r="N667" s="288" t="s">
        <v>36</v>
      </c>
      <c r="O667" s="290" t="s">
        <v>2618</v>
      </c>
      <c r="P667" t="s">
        <v>37</v>
      </c>
      <c r="Q667" s="289"/>
    </row>
    <row r="668" spans="1:17" ht="30.6" x14ac:dyDescent="0.3">
      <c r="A668" s="284" t="s">
        <v>30</v>
      </c>
      <c r="B668" s="285" t="s">
        <v>6292</v>
      </c>
      <c r="C668" s="285"/>
      <c r="D668" s="285" t="s">
        <v>162</v>
      </c>
      <c r="E668" t="s">
        <v>163</v>
      </c>
      <c r="F668" t="s">
        <v>164</v>
      </c>
      <c r="G668" t="s">
        <v>165</v>
      </c>
      <c r="H668" s="287" t="s">
        <v>33</v>
      </c>
      <c r="I668" s="287" t="s">
        <v>4</v>
      </c>
      <c r="J668" s="287" t="s">
        <v>5</v>
      </c>
      <c r="K668" s="287" t="s">
        <v>53</v>
      </c>
      <c r="L668" s="287" t="s">
        <v>166</v>
      </c>
      <c r="M668" s="285" t="s">
        <v>167</v>
      </c>
      <c r="N668" s="285" t="s">
        <v>36</v>
      </c>
      <c r="O668" s="287" t="s">
        <v>168</v>
      </c>
      <c r="P668" t="s">
        <v>37</v>
      </c>
      <c r="Q668" s="286"/>
    </row>
    <row r="669" spans="1:17" ht="30.6" x14ac:dyDescent="0.3">
      <c r="A669" s="284" t="s">
        <v>30</v>
      </c>
      <c r="B669" s="285" t="s">
        <v>5682</v>
      </c>
      <c r="C669" s="285"/>
      <c r="D669" s="285" t="s">
        <v>386</v>
      </c>
      <c r="E669" t="s">
        <v>387</v>
      </c>
      <c r="F669" t="s">
        <v>388</v>
      </c>
      <c r="G669" t="s">
        <v>389</v>
      </c>
      <c r="H669" s="287" t="s">
        <v>33</v>
      </c>
      <c r="I669" s="287" t="s">
        <v>4</v>
      </c>
      <c r="J669" s="287" t="s">
        <v>5</v>
      </c>
      <c r="K669" s="287" t="s">
        <v>53</v>
      </c>
      <c r="L669" s="287" t="s">
        <v>166</v>
      </c>
      <c r="M669" s="285" t="s">
        <v>390</v>
      </c>
      <c r="N669" s="285" t="s">
        <v>36</v>
      </c>
      <c r="O669" s="287" t="s">
        <v>9</v>
      </c>
      <c r="P669" t="s">
        <v>37</v>
      </c>
      <c r="Q669" s="286"/>
    </row>
    <row r="670" spans="1:17" ht="30.6" x14ac:dyDescent="0.3">
      <c r="A670" s="284" t="s">
        <v>30</v>
      </c>
      <c r="B670" s="288" t="s">
        <v>5682</v>
      </c>
      <c r="C670" s="288"/>
      <c r="D670" s="288" t="s">
        <v>391</v>
      </c>
      <c r="E670" t="s">
        <v>392</v>
      </c>
      <c r="F670" t="s">
        <v>393</v>
      </c>
      <c r="G670" t="s">
        <v>394</v>
      </c>
      <c r="H670" s="290" t="s">
        <v>33</v>
      </c>
      <c r="I670" s="290" t="s">
        <v>4</v>
      </c>
      <c r="J670" s="290" t="s">
        <v>5</v>
      </c>
      <c r="K670" s="290" t="s">
        <v>53</v>
      </c>
      <c r="L670" s="290" t="s">
        <v>166</v>
      </c>
      <c r="M670" s="288" t="s">
        <v>390</v>
      </c>
      <c r="N670" s="288" t="s">
        <v>36</v>
      </c>
      <c r="O670" s="290" t="s">
        <v>9</v>
      </c>
      <c r="P670" t="s">
        <v>37</v>
      </c>
      <c r="Q670" s="289"/>
    </row>
    <row r="671" spans="1:17" ht="30.6" x14ac:dyDescent="0.3">
      <c r="A671" s="284" t="s">
        <v>30</v>
      </c>
      <c r="B671" s="285" t="s">
        <v>6294</v>
      </c>
      <c r="C671" s="285"/>
      <c r="D671" s="285" t="s">
        <v>395</v>
      </c>
      <c r="E671" t="s">
        <v>396</v>
      </c>
      <c r="F671" t="s">
        <v>397</v>
      </c>
      <c r="G671" t="s">
        <v>398</v>
      </c>
      <c r="H671" s="287" t="s">
        <v>33</v>
      </c>
      <c r="I671" s="287" t="s">
        <v>4</v>
      </c>
      <c r="J671" s="287" t="s">
        <v>5</v>
      </c>
      <c r="K671" s="287" t="s">
        <v>53</v>
      </c>
      <c r="L671" s="287" t="s">
        <v>166</v>
      </c>
      <c r="M671" s="285" t="s">
        <v>390</v>
      </c>
      <c r="N671" s="285" t="s">
        <v>36</v>
      </c>
      <c r="O671" s="287" t="s">
        <v>9</v>
      </c>
      <c r="P671" t="s">
        <v>37</v>
      </c>
      <c r="Q671" s="286"/>
    </row>
    <row r="672" spans="1:17" ht="30.6" x14ac:dyDescent="0.3">
      <c r="A672" s="284" t="s">
        <v>30</v>
      </c>
      <c r="B672" s="288" t="s">
        <v>5682</v>
      </c>
      <c r="C672" s="288" t="s">
        <v>399</v>
      </c>
      <c r="D672" s="288" t="s">
        <v>400</v>
      </c>
      <c r="E672" t="s">
        <v>401</v>
      </c>
      <c r="F672" t="s">
        <v>402</v>
      </c>
      <c r="G672" t="s">
        <v>403</v>
      </c>
      <c r="H672" s="290" t="s">
        <v>33</v>
      </c>
      <c r="I672" s="290" t="s">
        <v>4</v>
      </c>
      <c r="J672" s="290" t="s">
        <v>5</v>
      </c>
      <c r="K672" s="290" t="s">
        <v>53</v>
      </c>
      <c r="L672" s="290" t="s">
        <v>166</v>
      </c>
      <c r="M672" s="288" t="s">
        <v>390</v>
      </c>
      <c r="N672" s="288" t="s">
        <v>36</v>
      </c>
      <c r="O672" s="290" t="s">
        <v>9</v>
      </c>
      <c r="P672" t="s">
        <v>37</v>
      </c>
      <c r="Q672" s="289"/>
    </row>
    <row r="673" spans="1:17" ht="30.6" x14ac:dyDescent="0.3">
      <c r="A673" s="284" t="s">
        <v>30</v>
      </c>
      <c r="B673" s="285" t="s">
        <v>5682</v>
      </c>
      <c r="C673" s="285"/>
      <c r="D673" s="285" t="s">
        <v>404</v>
      </c>
      <c r="E673" t="s">
        <v>405</v>
      </c>
      <c r="F673" t="s">
        <v>406</v>
      </c>
      <c r="G673" t="s">
        <v>407</v>
      </c>
      <c r="H673" s="287" t="s">
        <v>33</v>
      </c>
      <c r="I673" s="287" t="s">
        <v>4</v>
      </c>
      <c r="J673" s="287" t="s">
        <v>5</v>
      </c>
      <c r="K673" s="287" t="s">
        <v>53</v>
      </c>
      <c r="L673" s="287" t="s">
        <v>166</v>
      </c>
      <c r="M673" s="285" t="s">
        <v>390</v>
      </c>
      <c r="N673" s="285" t="s">
        <v>36</v>
      </c>
      <c r="O673" s="287" t="s">
        <v>9</v>
      </c>
      <c r="P673" t="s">
        <v>37</v>
      </c>
      <c r="Q673" s="286"/>
    </row>
    <row r="674" spans="1:17" ht="30.6" x14ac:dyDescent="0.3">
      <c r="A674" s="284" t="s">
        <v>30</v>
      </c>
      <c r="B674" s="288" t="s">
        <v>5682</v>
      </c>
      <c r="C674" s="288"/>
      <c r="D674" s="288" t="s">
        <v>408</v>
      </c>
      <c r="E674" t="s">
        <v>409</v>
      </c>
      <c r="F674" t="s">
        <v>410</v>
      </c>
      <c r="G674" t="s">
        <v>411</v>
      </c>
      <c r="H674" s="290" t="s">
        <v>33</v>
      </c>
      <c r="I674" s="290" t="s">
        <v>4</v>
      </c>
      <c r="J674" s="290" t="s">
        <v>5</v>
      </c>
      <c r="K674" s="290" t="s">
        <v>53</v>
      </c>
      <c r="L674" s="290" t="s">
        <v>166</v>
      </c>
      <c r="M674" s="288" t="s">
        <v>390</v>
      </c>
      <c r="N674" s="288" t="s">
        <v>36</v>
      </c>
      <c r="O674" s="290" t="s">
        <v>9</v>
      </c>
      <c r="P674" t="s">
        <v>37</v>
      </c>
      <c r="Q674" s="289"/>
    </row>
    <row r="675" spans="1:17" ht="30.6" x14ac:dyDescent="0.3">
      <c r="A675" s="284" t="s">
        <v>30</v>
      </c>
      <c r="B675" s="285" t="s">
        <v>5712</v>
      </c>
      <c r="C675" s="285" t="s">
        <v>1225</v>
      </c>
      <c r="D675" s="285" t="s">
        <v>1226</v>
      </c>
      <c r="E675" t="s">
        <v>1227</v>
      </c>
      <c r="F675" t="s">
        <v>1228</v>
      </c>
      <c r="G675" t="s">
        <v>1229</v>
      </c>
      <c r="H675" s="287" t="s">
        <v>33</v>
      </c>
      <c r="I675" s="287" t="s">
        <v>8</v>
      </c>
      <c r="J675" s="287" t="s">
        <v>5</v>
      </c>
      <c r="K675" s="287" t="s">
        <v>53</v>
      </c>
      <c r="L675" s="287" t="s">
        <v>166</v>
      </c>
      <c r="M675" s="285" t="s">
        <v>1230</v>
      </c>
      <c r="N675" s="285" t="s">
        <v>36</v>
      </c>
      <c r="O675" s="287" t="s">
        <v>9</v>
      </c>
      <c r="P675" t="s">
        <v>37</v>
      </c>
      <c r="Q675" s="286"/>
    </row>
    <row r="676" spans="1:17" ht="30.6" x14ac:dyDescent="0.3">
      <c r="A676" s="284" t="s">
        <v>30</v>
      </c>
      <c r="B676" s="288" t="s">
        <v>5712</v>
      </c>
      <c r="C676" s="288" t="s">
        <v>1231</v>
      </c>
      <c r="D676" s="288" t="s">
        <v>1232</v>
      </c>
      <c r="E676" t="s">
        <v>1233</v>
      </c>
      <c r="F676" t="s">
        <v>1234</v>
      </c>
      <c r="G676" t="s">
        <v>1235</v>
      </c>
      <c r="H676" s="290" t="s">
        <v>33</v>
      </c>
      <c r="I676" s="290" t="s">
        <v>8</v>
      </c>
      <c r="J676" s="290" t="s">
        <v>5</v>
      </c>
      <c r="K676" s="290" t="s">
        <v>53</v>
      </c>
      <c r="L676" s="290" t="s">
        <v>166</v>
      </c>
      <c r="M676" s="288" t="s">
        <v>390</v>
      </c>
      <c r="N676" s="288" t="s">
        <v>36</v>
      </c>
      <c r="O676" s="290" t="s">
        <v>9</v>
      </c>
      <c r="P676" t="s">
        <v>37</v>
      </c>
      <c r="Q676" s="289"/>
    </row>
    <row r="677" spans="1:17" ht="30.6" x14ac:dyDescent="0.3">
      <c r="A677" s="284" t="s">
        <v>30</v>
      </c>
      <c r="B677" s="285" t="s">
        <v>5712</v>
      </c>
      <c r="C677" s="285"/>
      <c r="D677" s="285" t="s">
        <v>1236</v>
      </c>
      <c r="E677" t="s">
        <v>1237</v>
      </c>
      <c r="F677" t="s">
        <v>1238</v>
      </c>
      <c r="G677" t="s">
        <v>1239</v>
      </c>
      <c r="H677" s="287" t="s">
        <v>33</v>
      </c>
      <c r="I677" s="287" t="s">
        <v>4</v>
      </c>
      <c r="J677" s="287" t="s">
        <v>5</v>
      </c>
      <c r="K677" s="287" t="s">
        <v>53</v>
      </c>
      <c r="L677" s="287" t="s">
        <v>166</v>
      </c>
      <c r="M677" s="285" t="s">
        <v>390</v>
      </c>
      <c r="N677" s="285" t="s">
        <v>36</v>
      </c>
      <c r="O677" s="287" t="s">
        <v>168</v>
      </c>
      <c r="P677" t="s">
        <v>37</v>
      </c>
      <c r="Q677" s="286"/>
    </row>
    <row r="678" spans="1:17" ht="30.6" x14ac:dyDescent="0.3">
      <c r="A678" s="284" t="s">
        <v>30</v>
      </c>
      <c r="B678" s="285" t="s">
        <v>5682</v>
      </c>
      <c r="C678" s="285"/>
      <c r="D678" s="285" t="s">
        <v>1331</v>
      </c>
      <c r="E678" t="s">
        <v>1332</v>
      </c>
      <c r="F678" t="s">
        <v>1333</v>
      </c>
      <c r="G678" t="s">
        <v>1334</v>
      </c>
      <c r="H678" s="287" t="s">
        <v>33</v>
      </c>
      <c r="I678" s="287" t="s">
        <v>4</v>
      </c>
      <c r="J678" s="287" t="s">
        <v>5</v>
      </c>
      <c r="K678" s="287" t="s">
        <v>53</v>
      </c>
      <c r="L678" s="287" t="s">
        <v>166</v>
      </c>
      <c r="M678" s="285" t="s">
        <v>1335</v>
      </c>
      <c r="N678" s="285" t="s">
        <v>36</v>
      </c>
      <c r="O678" s="287" t="s">
        <v>14</v>
      </c>
      <c r="P678" t="s">
        <v>37</v>
      </c>
      <c r="Q678" s="286"/>
    </row>
    <row r="679" spans="1:17" ht="30.6" x14ac:dyDescent="0.3">
      <c r="A679" s="284" t="s">
        <v>30</v>
      </c>
      <c r="B679" s="288" t="s">
        <v>5682</v>
      </c>
      <c r="C679" s="288" t="s">
        <v>1354</v>
      </c>
      <c r="D679" s="288" t="s">
        <v>1355</v>
      </c>
      <c r="E679" t="s">
        <v>1356</v>
      </c>
      <c r="F679" t="s">
        <v>1357</v>
      </c>
      <c r="G679" t="s">
        <v>1235</v>
      </c>
      <c r="H679" s="290" t="s">
        <v>33</v>
      </c>
      <c r="I679" s="290" t="s">
        <v>8</v>
      </c>
      <c r="J679" s="290" t="s">
        <v>5</v>
      </c>
      <c r="K679" s="290" t="s">
        <v>53</v>
      </c>
      <c r="L679" s="290" t="s">
        <v>166</v>
      </c>
      <c r="M679" s="288" t="s">
        <v>390</v>
      </c>
      <c r="N679" s="288" t="s">
        <v>36</v>
      </c>
      <c r="O679" s="290" t="s">
        <v>9</v>
      </c>
      <c r="P679" t="s">
        <v>37</v>
      </c>
      <c r="Q679" s="289"/>
    </row>
    <row r="680" spans="1:17" ht="30.6" x14ac:dyDescent="0.3">
      <c r="A680" s="284" t="s">
        <v>30</v>
      </c>
      <c r="B680" s="285" t="s">
        <v>5682</v>
      </c>
      <c r="C680" s="285" t="s">
        <v>1358</v>
      </c>
      <c r="D680" s="285" t="s">
        <v>1359</v>
      </c>
      <c r="E680" t="s">
        <v>1360</v>
      </c>
      <c r="F680" t="s">
        <v>1361</v>
      </c>
      <c r="G680" t="s">
        <v>1362</v>
      </c>
      <c r="H680" s="287" t="s">
        <v>33</v>
      </c>
      <c r="I680" s="287" t="s">
        <v>8</v>
      </c>
      <c r="J680" s="287" t="s">
        <v>5</v>
      </c>
      <c r="K680" s="287" t="s">
        <v>53</v>
      </c>
      <c r="L680" s="287" t="s">
        <v>166</v>
      </c>
      <c r="M680" s="285" t="s">
        <v>390</v>
      </c>
      <c r="N680" s="285" t="s">
        <v>36</v>
      </c>
      <c r="O680" s="287" t="s">
        <v>9</v>
      </c>
      <c r="P680" t="s">
        <v>37</v>
      </c>
      <c r="Q680" s="286"/>
    </row>
    <row r="681" spans="1:17" ht="30.6" x14ac:dyDescent="0.3">
      <c r="A681" s="284" t="s">
        <v>30</v>
      </c>
      <c r="B681" s="288" t="s">
        <v>5682</v>
      </c>
      <c r="C681" s="288" t="s">
        <v>4449</v>
      </c>
      <c r="D681" s="288" t="s">
        <v>1363</v>
      </c>
      <c r="E681" t="s">
        <v>4450</v>
      </c>
      <c r="F681" t="s">
        <v>253</v>
      </c>
      <c r="G681" t="s">
        <v>4451</v>
      </c>
      <c r="H681" s="290" t="s">
        <v>33</v>
      </c>
      <c r="I681" s="290" t="s">
        <v>8</v>
      </c>
      <c r="J681" s="290" t="s">
        <v>5</v>
      </c>
      <c r="K681" s="290" t="s">
        <v>53</v>
      </c>
      <c r="L681" s="290" t="s">
        <v>166</v>
      </c>
      <c r="M681" s="288" t="s">
        <v>390</v>
      </c>
      <c r="N681" s="288" t="s">
        <v>36</v>
      </c>
      <c r="O681" s="290" t="s">
        <v>9</v>
      </c>
      <c r="P681" t="s">
        <v>37</v>
      </c>
      <c r="Q681" s="289"/>
    </row>
    <row r="682" spans="1:17" ht="30.6" x14ac:dyDescent="0.3">
      <c r="A682" s="284" t="s">
        <v>30</v>
      </c>
      <c r="B682" s="285" t="s">
        <v>6292</v>
      </c>
      <c r="C682" s="285"/>
      <c r="D682" s="285" t="s">
        <v>1364</v>
      </c>
      <c r="E682" t="s">
        <v>1365</v>
      </c>
      <c r="F682" t="s">
        <v>4452</v>
      </c>
      <c r="G682" t="s">
        <v>1366</v>
      </c>
      <c r="H682" s="287" t="s">
        <v>33</v>
      </c>
      <c r="I682" s="287" t="s">
        <v>4</v>
      </c>
      <c r="J682" s="287" t="s">
        <v>5</v>
      </c>
      <c r="K682" s="287" t="s">
        <v>53</v>
      </c>
      <c r="L682" s="287" t="s">
        <v>166</v>
      </c>
      <c r="M682" s="285" t="s">
        <v>390</v>
      </c>
      <c r="N682" s="285" t="s">
        <v>36</v>
      </c>
      <c r="O682" s="287" t="s">
        <v>9</v>
      </c>
      <c r="P682" t="s">
        <v>37</v>
      </c>
      <c r="Q682" s="286"/>
    </row>
    <row r="683" spans="1:17" ht="30.6" x14ac:dyDescent="0.3">
      <c r="A683" s="284" t="s">
        <v>30</v>
      </c>
      <c r="B683" s="288" t="s">
        <v>5701</v>
      </c>
      <c r="C683" s="288" t="s">
        <v>1552</v>
      </c>
      <c r="D683" s="288" t="s">
        <v>1553</v>
      </c>
      <c r="E683" t="s">
        <v>4455</v>
      </c>
      <c r="F683" t="s">
        <v>5716</v>
      </c>
      <c r="G683" t="s">
        <v>5717</v>
      </c>
      <c r="H683" s="290" t="s">
        <v>33</v>
      </c>
      <c r="I683" s="290" t="s">
        <v>8</v>
      </c>
      <c r="J683" s="290" t="s">
        <v>5</v>
      </c>
      <c r="K683" s="290" t="s">
        <v>53</v>
      </c>
      <c r="L683" s="290" t="s">
        <v>166</v>
      </c>
      <c r="M683" s="288" t="s">
        <v>390</v>
      </c>
      <c r="N683" s="288" t="s">
        <v>36</v>
      </c>
      <c r="O683" s="290" t="s">
        <v>9</v>
      </c>
      <c r="P683" t="s">
        <v>37</v>
      </c>
      <c r="Q683" s="289"/>
    </row>
    <row r="684" spans="1:17" ht="30.6" x14ac:dyDescent="0.3">
      <c r="A684" s="284" t="s">
        <v>30</v>
      </c>
      <c r="B684" s="285" t="s">
        <v>5683</v>
      </c>
      <c r="C684" s="285" t="s">
        <v>1554</v>
      </c>
      <c r="D684" s="285" t="s">
        <v>1555</v>
      </c>
      <c r="E684" t="s">
        <v>4457</v>
      </c>
      <c r="F684" t="s">
        <v>4458</v>
      </c>
      <c r="G684" t="s">
        <v>4459</v>
      </c>
      <c r="H684" s="287" t="s">
        <v>33</v>
      </c>
      <c r="I684" s="287" t="s">
        <v>8</v>
      </c>
      <c r="J684" s="287" t="s">
        <v>5</v>
      </c>
      <c r="K684" s="287" t="s">
        <v>53</v>
      </c>
      <c r="L684" s="287" t="s">
        <v>166</v>
      </c>
      <c r="M684" s="285" t="s">
        <v>390</v>
      </c>
      <c r="N684" s="285" t="s">
        <v>36</v>
      </c>
      <c r="O684" s="287" t="s">
        <v>9</v>
      </c>
      <c r="P684" t="s">
        <v>37</v>
      </c>
      <c r="Q684" s="286"/>
    </row>
    <row r="685" spans="1:17" ht="30.6" x14ac:dyDescent="0.3">
      <c r="A685" s="284" t="s">
        <v>30</v>
      </c>
      <c r="B685" s="288" t="s">
        <v>5701</v>
      </c>
      <c r="C685" s="288" t="s">
        <v>4460</v>
      </c>
      <c r="D685" s="288" t="s">
        <v>4461</v>
      </c>
      <c r="E685" t="s">
        <v>4462</v>
      </c>
      <c r="F685" t="s">
        <v>5718</v>
      </c>
      <c r="G685" t="s">
        <v>5719</v>
      </c>
      <c r="H685" s="290" t="s">
        <v>33</v>
      </c>
      <c r="I685" s="290" t="s">
        <v>8</v>
      </c>
      <c r="J685" s="290" t="s">
        <v>5</v>
      </c>
      <c r="K685" s="290" t="s">
        <v>53</v>
      </c>
      <c r="L685" s="290" t="s">
        <v>166</v>
      </c>
      <c r="M685" s="288" t="s">
        <v>390</v>
      </c>
      <c r="N685" s="288" t="s">
        <v>101</v>
      </c>
      <c r="O685" s="290" t="s">
        <v>9</v>
      </c>
      <c r="P685" t="s">
        <v>37</v>
      </c>
      <c r="Q685" s="289"/>
    </row>
    <row r="686" spans="1:17" ht="30.6" x14ac:dyDescent="0.3">
      <c r="A686" s="284" t="s">
        <v>30</v>
      </c>
      <c r="B686" s="285" t="s">
        <v>5683</v>
      </c>
      <c r="C686" s="285" t="s">
        <v>4463</v>
      </c>
      <c r="D686" s="285" t="s">
        <v>4464</v>
      </c>
      <c r="E686" t="s">
        <v>4465</v>
      </c>
      <c r="F686" t="s">
        <v>4456</v>
      </c>
      <c r="G686" t="s">
        <v>4466</v>
      </c>
      <c r="H686" s="287" t="s">
        <v>33</v>
      </c>
      <c r="I686" s="287" t="s">
        <v>8</v>
      </c>
      <c r="J686" s="287" t="s">
        <v>5</v>
      </c>
      <c r="K686" s="287" t="s">
        <v>53</v>
      </c>
      <c r="L686" s="287" t="s">
        <v>166</v>
      </c>
      <c r="M686" s="285" t="s">
        <v>390</v>
      </c>
      <c r="N686" s="285" t="s">
        <v>36</v>
      </c>
      <c r="O686" s="287" t="s">
        <v>9</v>
      </c>
      <c r="P686" t="s">
        <v>37</v>
      </c>
      <c r="Q686" s="286"/>
    </row>
    <row r="687" spans="1:17" ht="30.6" x14ac:dyDescent="0.3">
      <c r="A687" s="284" t="s">
        <v>30</v>
      </c>
      <c r="B687" s="288" t="s">
        <v>5683</v>
      </c>
      <c r="C687" s="288"/>
      <c r="D687" s="288" t="s">
        <v>2130</v>
      </c>
      <c r="E687" t="s">
        <v>2131</v>
      </c>
      <c r="F687" t="s">
        <v>2132</v>
      </c>
      <c r="G687" t="s">
        <v>2133</v>
      </c>
      <c r="H687" s="290" t="s">
        <v>33</v>
      </c>
      <c r="I687" s="290" t="s">
        <v>4</v>
      </c>
      <c r="J687" s="290" t="s">
        <v>5</v>
      </c>
      <c r="K687" s="290" t="s">
        <v>53</v>
      </c>
      <c r="L687" s="290" t="s">
        <v>166</v>
      </c>
      <c r="M687" s="288" t="s">
        <v>2134</v>
      </c>
      <c r="N687" s="288" t="s">
        <v>101</v>
      </c>
      <c r="O687" s="290"/>
      <c r="P687" t="s">
        <v>37</v>
      </c>
      <c r="Q687" s="289"/>
    </row>
    <row r="688" spans="1:17" ht="30.6" x14ac:dyDescent="0.3">
      <c r="A688" s="284" t="s">
        <v>30</v>
      </c>
      <c r="B688" s="285" t="s">
        <v>5683</v>
      </c>
      <c r="C688" s="285"/>
      <c r="D688" s="285" t="s">
        <v>2135</v>
      </c>
      <c r="E688" t="s">
        <v>2136</v>
      </c>
      <c r="F688" t="s">
        <v>2137</v>
      </c>
      <c r="G688" t="s">
        <v>2138</v>
      </c>
      <c r="H688" s="287" t="s">
        <v>33</v>
      </c>
      <c r="I688" s="287" t="s">
        <v>4</v>
      </c>
      <c r="J688" s="287" t="s">
        <v>5</v>
      </c>
      <c r="K688" s="287" t="s">
        <v>53</v>
      </c>
      <c r="L688" s="287" t="s">
        <v>166</v>
      </c>
      <c r="M688" s="285" t="s">
        <v>2134</v>
      </c>
      <c r="N688" s="285" t="s">
        <v>101</v>
      </c>
      <c r="O688" s="287"/>
      <c r="P688" t="s">
        <v>37</v>
      </c>
      <c r="Q688" s="286"/>
    </row>
    <row r="689" spans="1:17" ht="30.6" x14ac:dyDescent="0.3">
      <c r="A689" s="284" t="s">
        <v>30</v>
      </c>
      <c r="B689" s="288" t="s">
        <v>5683</v>
      </c>
      <c r="C689" s="288"/>
      <c r="D689" s="288" t="s">
        <v>2139</v>
      </c>
      <c r="E689" t="s">
        <v>2140</v>
      </c>
      <c r="F689" t="s">
        <v>2141</v>
      </c>
      <c r="G689" t="s">
        <v>2142</v>
      </c>
      <c r="H689" s="290" t="s">
        <v>33</v>
      </c>
      <c r="I689" s="290" t="s">
        <v>4</v>
      </c>
      <c r="J689" s="290" t="s">
        <v>5</v>
      </c>
      <c r="K689" s="290" t="s">
        <v>53</v>
      </c>
      <c r="L689" s="290" t="s">
        <v>166</v>
      </c>
      <c r="M689" s="288" t="s">
        <v>2134</v>
      </c>
      <c r="N689" s="288" t="s">
        <v>101</v>
      </c>
      <c r="O689" s="290"/>
      <c r="P689" t="s">
        <v>37</v>
      </c>
      <c r="Q689" s="289"/>
    </row>
    <row r="690" spans="1:17" ht="30.6" x14ac:dyDescent="0.3">
      <c r="A690" s="284" t="s">
        <v>30</v>
      </c>
      <c r="B690" s="285" t="s">
        <v>5683</v>
      </c>
      <c r="C690" s="285"/>
      <c r="D690" s="285" t="s">
        <v>2143</v>
      </c>
      <c r="E690" t="s">
        <v>2144</v>
      </c>
      <c r="F690" t="s">
        <v>2145</v>
      </c>
      <c r="G690" t="s">
        <v>2146</v>
      </c>
      <c r="H690" s="287" t="s">
        <v>33</v>
      </c>
      <c r="I690" s="287" t="s">
        <v>4</v>
      </c>
      <c r="J690" s="287" t="s">
        <v>5</v>
      </c>
      <c r="K690" s="287" t="s">
        <v>53</v>
      </c>
      <c r="L690" s="287" t="s">
        <v>166</v>
      </c>
      <c r="M690" s="285" t="s">
        <v>2134</v>
      </c>
      <c r="N690" s="285" t="s">
        <v>101</v>
      </c>
      <c r="O690" s="287"/>
      <c r="P690" t="s">
        <v>37</v>
      </c>
      <c r="Q690" s="286"/>
    </row>
    <row r="691" spans="1:17" ht="30.6" x14ac:dyDescent="0.3">
      <c r="A691" s="284" t="s">
        <v>30</v>
      </c>
      <c r="B691" s="285" t="s">
        <v>5712</v>
      </c>
      <c r="C691" s="285"/>
      <c r="D691" s="285" t="s">
        <v>5238</v>
      </c>
      <c r="E691" t="s">
        <v>5239</v>
      </c>
      <c r="F691" t="s">
        <v>5240</v>
      </c>
      <c r="G691" t="s">
        <v>5241</v>
      </c>
      <c r="H691" s="287" t="s">
        <v>33</v>
      </c>
      <c r="I691" s="287" t="s">
        <v>4</v>
      </c>
      <c r="J691" s="287" t="s">
        <v>5</v>
      </c>
      <c r="K691" s="287" t="s">
        <v>53</v>
      </c>
      <c r="L691" s="287" t="s">
        <v>166</v>
      </c>
      <c r="M691" s="285" t="s">
        <v>5242</v>
      </c>
      <c r="N691" s="285" t="s">
        <v>36</v>
      </c>
      <c r="O691" s="287" t="s">
        <v>9</v>
      </c>
      <c r="P691" t="s">
        <v>37</v>
      </c>
      <c r="Q691" s="286"/>
    </row>
    <row r="692" spans="1:17" ht="30.6" x14ac:dyDescent="0.3">
      <c r="A692" s="284" t="s">
        <v>30</v>
      </c>
      <c r="B692" s="288" t="s">
        <v>6407</v>
      </c>
      <c r="C692" s="288"/>
      <c r="D692" s="288" t="s">
        <v>2688</v>
      </c>
      <c r="E692" t="s">
        <v>2689</v>
      </c>
      <c r="F692" t="s">
        <v>2690</v>
      </c>
      <c r="G692" t="s">
        <v>2691</v>
      </c>
      <c r="H692" s="290" t="s">
        <v>33</v>
      </c>
      <c r="I692" s="290" t="s">
        <v>4</v>
      </c>
      <c r="J692" s="290" t="s">
        <v>5</v>
      </c>
      <c r="K692" s="290" t="s">
        <v>53</v>
      </c>
      <c r="L692" s="290" t="s">
        <v>166</v>
      </c>
      <c r="M692" s="288" t="s">
        <v>390</v>
      </c>
      <c r="N692" s="288" t="s">
        <v>36</v>
      </c>
      <c r="O692" s="290" t="s">
        <v>180</v>
      </c>
      <c r="P692" t="s">
        <v>37</v>
      </c>
      <c r="Q692" s="289"/>
    </row>
    <row r="693" spans="1:17" ht="30.6" x14ac:dyDescent="0.3">
      <c r="A693" s="284" t="s">
        <v>30</v>
      </c>
      <c r="B693" s="285" t="s">
        <v>5712</v>
      </c>
      <c r="C693" s="285"/>
      <c r="D693" s="285" t="s">
        <v>2692</v>
      </c>
      <c r="E693" t="s">
        <v>2693</v>
      </c>
      <c r="F693" t="s">
        <v>2694</v>
      </c>
      <c r="G693" t="s">
        <v>2695</v>
      </c>
      <c r="H693" s="287" t="s">
        <v>33</v>
      </c>
      <c r="I693" s="287" t="s">
        <v>4</v>
      </c>
      <c r="J693" s="287" t="s">
        <v>5</v>
      </c>
      <c r="K693" s="287" t="s">
        <v>53</v>
      </c>
      <c r="L693" s="287" t="s">
        <v>166</v>
      </c>
      <c r="M693" s="285" t="s">
        <v>390</v>
      </c>
      <c r="N693" s="285" t="s">
        <v>36</v>
      </c>
      <c r="O693" s="287" t="s">
        <v>180</v>
      </c>
      <c r="P693" t="s">
        <v>37</v>
      </c>
      <c r="Q693" s="286"/>
    </row>
    <row r="694" spans="1:17" ht="30.6" x14ac:dyDescent="0.3">
      <c r="A694" s="284" t="s">
        <v>30</v>
      </c>
      <c r="B694" s="288" t="s">
        <v>5712</v>
      </c>
      <c r="C694" s="288"/>
      <c r="D694" s="288" t="s">
        <v>2696</v>
      </c>
      <c r="E694" t="s">
        <v>2697</v>
      </c>
      <c r="F694" t="s">
        <v>2698</v>
      </c>
      <c r="G694" t="s">
        <v>2699</v>
      </c>
      <c r="H694" s="290" t="s">
        <v>33</v>
      </c>
      <c r="I694" s="290" t="s">
        <v>4</v>
      </c>
      <c r="J694" s="290" t="s">
        <v>5</v>
      </c>
      <c r="K694" s="290" t="s">
        <v>53</v>
      </c>
      <c r="L694" s="290" t="s">
        <v>166</v>
      </c>
      <c r="M694" s="288" t="s">
        <v>390</v>
      </c>
      <c r="N694" s="288" t="s">
        <v>36</v>
      </c>
      <c r="O694" s="290" t="s">
        <v>9</v>
      </c>
      <c r="P694" t="s">
        <v>37</v>
      </c>
      <c r="Q694" s="289"/>
    </row>
    <row r="695" spans="1:17" ht="30.6" x14ac:dyDescent="0.3">
      <c r="A695" s="284" t="s">
        <v>30</v>
      </c>
      <c r="B695" s="285" t="s">
        <v>5712</v>
      </c>
      <c r="C695" s="285"/>
      <c r="D695" s="285" t="s">
        <v>2700</v>
      </c>
      <c r="E695" t="s">
        <v>2701</v>
      </c>
      <c r="F695" t="s">
        <v>2702</v>
      </c>
      <c r="G695" t="s">
        <v>2703</v>
      </c>
      <c r="H695" s="287" t="s">
        <v>33</v>
      </c>
      <c r="I695" s="287" t="s">
        <v>8</v>
      </c>
      <c r="J695" s="287" t="s">
        <v>5</v>
      </c>
      <c r="K695" s="287" t="s">
        <v>53</v>
      </c>
      <c r="L695" s="287" t="s">
        <v>166</v>
      </c>
      <c r="M695" s="285" t="s">
        <v>390</v>
      </c>
      <c r="N695" s="285" t="s">
        <v>36</v>
      </c>
      <c r="O695" s="287" t="s">
        <v>9</v>
      </c>
      <c r="P695" t="s">
        <v>37</v>
      </c>
      <c r="Q695" s="286"/>
    </row>
    <row r="696" spans="1:17" ht="30.6" x14ac:dyDescent="0.3">
      <c r="A696" s="284" t="s">
        <v>30</v>
      </c>
      <c r="B696" s="288" t="s">
        <v>5712</v>
      </c>
      <c r="C696" s="288"/>
      <c r="D696" s="288" t="s">
        <v>2704</v>
      </c>
      <c r="E696" t="s">
        <v>2705</v>
      </c>
      <c r="F696" t="s">
        <v>2706</v>
      </c>
      <c r="G696" t="s">
        <v>2707</v>
      </c>
      <c r="H696" s="290" t="s">
        <v>33</v>
      </c>
      <c r="I696" s="290" t="s">
        <v>4</v>
      </c>
      <c r="J696" s="290" t="s">
        <v>5</v>
      </c>
      <c r="K696" s="290" t="s">
        <v>53</v>
      </c>
      <c r="L696" s="290" t="s">
        <v>166</v>
      </c>
      <c r="M696" s="288" t="s">
        <v>390</v>
      </c>
      <c r="N696" s="288" t="s">
        <v>36</v>
      </c>
      <c r="O696" s="290" t="s">
        <v>168</v>
      </c>
      <c r="P696" t="s">
        <v>37</v>
      </c>
      <c r="Q696" s="289"/>
    </row>
    <row r="697" spans="1:17" ht="30.6" x14ac:dyDescent="0.3">
      <c r="A697" s="284" t="s">
        <v>30</v>
      </c>
      <c r="B697" s="285" t="s">
        <v>5712</v>
      </c>
      <c r="C697" s="285"/>
      <c r="D697" s="285" t="s">
        <v>2708</v>
      </c>
      <c r="E697" t="s">
        <v>2709</v>
      </c>
      <c r="F697" t="s">
        <v>2710</v>
      </c>
      <c r="G697" t="s">
        <v>2711</v>
      </c>
      <c r="H697" s="287" t="s">
        <v>33</v>
      </c>
      <c r="I697" s="287" t="s">
        <v>4</v>
      </c>
      <c r="J697" s="287" t="s">
        <v>5</v>
      </c>
      <c r="K697" s="287" t="s">
        <v>53</v>
      </c>
      <c r="L697" s="287" t="s">
        <v>166</v>
      </c>
      <c r="M697" s="285" t="s">
        <v>390</v>
      </c>
      <c r="N697" s="285" t="s">
        <v>36</v>
      </c>
      <c r="O697" s="287" t="s">
        <v>9</v>
      </c>
      <c r="P697" t="s">
        <v>37</v>
      </c>
      <c r="Q697" s="286"/>
    </row>
    <row r="698" spans="1:17" ht="30.6" x14ac:dyDescent="0.3">
      <c r="A698" s="284" t="s">
        <v>30</v>
      </c>
      <c r="B698" s="288" t="s">
        <v>5712</v>
      </c>
      <c r="C698" s="288"/>
      <c r="D698" s="288" t="s">
        <v>2838</v>
      </c>
      <c r="E698" t="s">
        <v>2839</v>
      </c>
      <c r="F698" t="s">
        <v>2840</v>
      </c>
      <c r="G698" t="s">
        <v>2841</v>
      </c>
      <c r="H698" s="290" t="s">
        <v>33</v>
      </c>
      <c r="I698" s="290" t="s">
        <v>4</v>
      </c>
      <c r="J698" s="290" t="s">
        <v>5</v>
      </c>
      <c r="K698" s="290" t="s">
        <v>53</v>
      </c>
      <c r="L698" s="290" t="s">
        <v>166</v>
      </c>
      <c r="M698" s="288" t="s">
        <v>390</v>
      </c>
      <c r="N698" s="288" t="s">
        <v>36</v>
      </c>
      <c r="O698" s="290" t="s">
        <v>9</v>
      </c>
      <c r="P698" t="s">
        <v>37</v>
      </c>
      <c r="Q698" s="289"/>
    </row>
    <row r="699" spans="1:17" ht="30.6" x14ac:dyDescent="0.3">
      <c r="A699" s="284" t="s">
        <v>30</v>
      </c>
      <c r="B699" s="285" t="s">
        <v>5712</v>
      </c>
      <c r="C699" s="285"/>
      <c r="D699" s="285" t="s">
        <v>2842</v>
      </c>
      <c r="E699" t="s">
        <v>2843</v>
      </c>
      <c r="F699" t="s">
        <v>2844</v>
      </c>
      <c r="G699" t="s">
        <v>2845</v>
      </c>
      <c r="H699" s="287" t="s">
        <v>33</v>
      </c>
      <c r="I699" s="287" t="s">
        <v>4</v>
      </c>
      <c r="J699" s="287" t="s">
        <v>5</v>
      </c>
      <c r="K699" s="287" t="s">
        <v>53</v>
      </c>
      <c r="L699" s="287" t="s">
        <v>166</v>
      </c>
      <c r="M699" s="285" t="s">
        <v>390</v>
      </c>
      <c r="N699" s="285" t="s">
        <v>36</v>
      </c>
      <c r="O699" s="287" t="s">
        <v>13</v>
      </c>
      <c r="P699" t="s">
        <v>37</v>
      </c>
      <c r="Q699" s="286"/>
    </row>
    <row r="700" spans="1:17" ht="30.6" x14ac:dyDescent="0.3">
      <c r="A700" s="284" t="s">
        <v>30</v>
      </c>
      <c r="B700" s="288" t="s">
        <v>5712</v>
      </c>
      <c r="C700" s="288"/>
      <c r="D700" s="288" t="s">
        <v>2846</v>
      </c>
      <c r="E700" t="s">
        <v>2847</v>
      </c>
      <c r="F700" t="s">
        <v>2848</v>
      </c>
      <c r="G700" t="s">
        <v>2849</v>
      </c>
      <c r="H700" s="290" t="s">
        <v>33</v>
      </c>
      <c r="I700" s="290" t="s">
        <v>4</v>
      </c>
      <c r="J700" s="290" t="s">
        <v>5</v>
      </c>
      <c r="K700" s="290" t="s">
        <v>53</v>
      </c>
      <c r="L700" s="290" t="s">
        <v>166</v>
      </c>
      <c r="M700" s="288" t="s">
        <v>390</v>
      </c>
      <c r="N700" s="288" t="s">
        <v>36</v>
      </c>
      <c r="O700" s="290" t="s">
        <v>191</v>
      </c>
      <c r="P700" t="s">
        <v>37</v>
      </c>
      <c r="Q700" s="289"/>
    </row>
    <row r="701" spans="1:17" ht="30.6" x14ac:dyDescent="0.3">
      <c r="A701" s="284" t="s">
        <v>30</v>
      </c>
      <c r="B701" s="288" t="s">
        <v>5682</v>
      </c>
      <c r="C701" s="288" t="s">
        <v>3065</v>
      </c>
      <c r="D701" s="288" t="s">
        <v>3066</v>
      </c>
      <c r="E701" t="s">
        <v>3067</v>
      </c>
      <c r="F701" t="s">
        <v>3068</v>
      </c>
      <c r="G701" t="s">
        <v>3069</v>
      </c>
      <c r="H701" s="290" t="s">
        <v>33</v>
      </c>
      <c r="I701" s="290" t="s">
        <v>8</v>
      </c>
      <c r="J701" s="290" t="s">
        <v>5</v>
      </c>
      <c r="K701" s="290" t="s">
        <v>53</v>
      </c>
      <c r="L701" s="290" t="s">
        <v>166</v>
      </c>
      <c r="M701" s="288" t="s">
        <v>3070</v>
      </c>
      <c r="N701" s="288" t="s">
        <v>36</v>
      </c>
      <c r="O701" s="290" t="s">
        <v>13</v>
      </c>
      <c r="P701" t="s">
        <v>37</v>
      </c>
      <c r="Q701" s="289"/>
    </row>
    <row r="702" spans="1:17" ht="30.6" x14ac:dyDescent="0.3">
      <c r="A702" s="284" t="s">
        <v>30</v>
      </c>
      <c r="B702" s="285" t="s">
        <v>5682</v>
      </c>
      <c r="C702" s="285" t="s">
        <v>3071</v>
      </c>
      <c r="D702" s="285" t="s">
        <v>3072</v>
      </c>
      <c r="E702" t="s">
        <v>3073</v>
      </c>
      <c r="F702" t="s">
        <v>3074</v>
      </c>
      <c r="G702" t="s">
        <v>3075</v>
      </c>
      <c r="H702" s="287" t="s">
        <v>33</v>
      </c>
      <c r="I702" s="287" t="s">
        <v>8</v>
      </c>
      <c r="J702" s="287" t="s">
        <v>5</v>
      </c>
      <c r="K702" s="287" t="s">
        <v>53</v>
      </c>
      <c r="L702" s="287" t="s">
        <v>166</v>
      </c>
      <c r="M702" s="285" t="s">
        <v>3070</v>
      </c>
      <c r="N702" s="285" t="s">
        <v>36</v>
      </c>
      <c r="O702" s="287" t="s">
        <v>13</v>
      </c>
      <c r="P702" t="s">
        <v>37</v>
      </c>
      <c r="Q702" s="286"/>
    </row>
    <row r="703" spans="1:17" ht="30.6" x14ac:dyDescent="0.3">
      <c r="A703" s="284" t="s">
        <v>30</v>
      </c>
      <c r="B703" s="288" t="s">
        <v>5682</v>
      </c>
      <c r="C703" s="288" t="s">
        <v>3076</v>
      </c>
      <c r="D703" s="288" t="s">
        <v>3077</v>
      </c>
      <c r="E703" t="s">
        <v>3078</v>
      </c>
      <c r="F703" t="s">
        <v>3079</v>
      </c>
      <c r="G703" t="s">
        <v>3080</v>
      </c>
      <c r="H703" s="290" t="s">
        <v>33</v>
      </c>
      <c r="I703" s="290" t="s">
        <v>8</v>
      </c>
      <c r="J703" s="290" t="s">
        <v>5</v>
      </c>
      <c r="K703" s="290" t="s">
        <v>53</v>
      </c>
      <c r="L703" s="290" t="s">
        <v>166</v>
      </c>
      <c r="M703" s="288" t="s">
        <v>3070</v>
      </c>
      <c r="N703" s="288" t="s">
        <v>36</v>
      </c>
      <c r="O703" s="290" t="s">
        <v>13</v>
      </c>
      <c r="P703" t="s">
        <v>37</v>
      </c>
      <c r="Q703" s="289"/>
    </row>
    <row r="704" spans="1:17" ht="30.6" x14ac:dyDescent="0.3">
      <c r="A704" s="284" t="s">
        <v>30</v>
      </c>
      <c r="B704" s="285" t="s">
        <v>5682</v>
      </c>
      <c r="C704" s="285" t="s">
        <v>3081</v>
      </c>
      <c r="D704" s="285" t="s">
        <v>3082</v>
      </c>
      <c r="E704" t="s">
        <v>3083</v>
      </c>
      <c r="F704" t="s">
        <v>3084</v>
      </c>
      <c r="G704" t="s">
        <v>3085</v>
      </c>
      <c r="H704" s="287" t="s">
        <v>33</v>
      </c>
      <c r="I704" s="287" t="s">
        <v>8</v>
      </c>
      <c r="J704" s="287" t="s">
        <v>5</v>
      </c>
      <c r="K704" s="287" t="s">
        <v>53</v>
      </c>
      <c r="L704" s="287" t="s">
        <v>166</v>
      </c>
      <c r="M704" s="285" t="s">
        <v>3070</v>
      </c>
      <c r="N704" s="285" t="s">
        <v>36</v>
      </c>
      <c r="O704" s="287" t="s">
        <v>13</v>
      </c>
      <c r="P704" t="s">
        <v>37</v>
      </c>
      <c r="Q704" s="286"/>
    </row>
    <row r="705" spans="1:17" ht="30.6" x14ac:dyDescent="0.3">
      <c r="A705" s="284" t="s">
        <v>30</v>
      </c>
      <c r="B705" s="288" t="s">
        <v>5682</v>
      </c>
      <c r="C705" s="288"/>
      <c r="D705" s="288" t="s">
        <v>3086</v>
      </c>
      <c r="E705" t="s">
        <v>3087</v>
      </c>
      <c r="F705" t="s">
        <v>3088</v>
      </c>
      <c r="G705" t="s">
        <v>3089</v>
      </c>
      <c r="H705" s="290" t="s">
        <v>33</v>
      </c>
      <c r="I705" s="290" t="s">
        <v>4</v>
      </c>
      <c r="J705" s="290" t="s">
        <v>5</v>
      </c>
      <c r="K705" s="290" t="s">
        <v>53</v>
      </c>
      <c r="L705" s="290" t="s">
        <v>166</v>
      </c>
      <c r="M705" s="288" t="s">
        <v>390</v>
      </c>
      <c r="N705" s="288" t="s">
        <v>36</v>
      </c>
      <c r="O705" s="290" t="s">
        <v>9</v>
      </c>
      <c r="P705" t="s">
        <v>37</v>
      </c>
      <c r="Q705" s="289"/>
    </row>
    <row r="706" spans="1:17" ht="30.6" x14ac:dyDescent="0.3">
      <c r="A706" s="284" t="s">
        <v>30</v>
      </c>
      <c r="B706" s="285" t="s">
        <v>5712</v>
      </c>
      <c r="C706" s="285"/>
      <c r="D706" s="285" t="s">
        <v>3502</v>
      </c>
      <c r="E706" t="s">
        <v>3503</v>
      </c>
      <c r="F706" t="s">
        <v>3504</v>
      </c>
      <c r="G706" t="s">
        <v>3505</v>
      </c>
      <c r="H706" s="287" t="s">
        <v>33</v>
      </c>
      <c r="I706" s="287" t="s">
        <v>4</v>
      </c>
      <c r="J706" s="287" t="s">
        <v>5</v>
      </c>
      <c r="K706" s="287" t="s">
        <v>53</v>
      </c>
      <c r="L706" s="287" t="s">
        <v>166</v>
      </c>
      <c r="M706" s="285" t="s">
        <v>390</v>
      </c>
      <c r="N706" s="285" t="s">
        <v>36</v>
      </c>
      <c r="O706" s="287" t="s">
        <v>168</v>
      </c>
      <c r="P706" t="s">
        <v>37</v>
      </c>
      <c r="Q706" s="286"/>
    </row>
    <row r="707" spans="1:17" ht="30.6" x14ac:dyDescent="0.3">
      <c r="A707" s="284" t="s">
        <v>30</v>
      </c>
      <c r="B707" s="288" t="s">
        <v>5683</v>
      </c>
      <c r="C707" s="288" t="s">
        <v>3578</v>
      </c>
      <c r="D707" s="288" t="s">
        <v>3579</v>
      </c>
      <c r="E707" t="s">
        <v>3580</v>
      </c>
      <c r="F707" t="s">
        <v>3581</v>
      </c>
      <c r="G707" t="s">
        <v>3582</v>
      </c>
      <c r="H707" s="290" t="s">
        <v>33</v>
      </c>
      <c r="I707" s="290" t="s">
        <v>8</v>
      </c>
      <c r="J707" s="290" t="s">
        <v>5</v>
      </c>
      <c r="K707" s="290" t="s">
        <v>53</v>
      </c>
      <c r="L707" s="290" t="s">
        <v>166</v>
      </c>
      <c r="M707" s="288" t="s">
        <v>390</v>
      </c>
      <c r="N707" s="288" t="s">
        <v>36</v>
      </c>
      <c r="O707" s="290" t="s">
        <v>578</v>
      </c>
      <c r="P707" t="s">
        <v>37</v>
      </c>
      <c r="Q707" s="289"/>
    </row>
    <row r="708" spans="1:17" ht="30.6" x14ac:dyDescent="0.3">
      <c r="A708" s="284" t="s">
        <v>30</v>
      </c>
      <c r="B708" s="285" t="s">
        <v>5683</v>
      </c>
      <c r="C708" s="285" t="s">
        <v>3583</v>
      </c>
      <c r="D708" s="285" t="s">
        <v>3584</v>
      </c>
      <c r="E708" t="s">
        <v>3585</v>
      </c>
      <c r="F708" t="s">
        <v>5829</v>
      </c>
      <c r="G708" t="s">
        <v>5830</v>
      </c>
      <c r="H708" s="287" t="s">
        <v>33</v>
      </c>
      <c r="I708" s="287" t="s">
        <v>8</v>
      </c>
      <c r="J708" s="287" t="s">
        <v>5</v>
      </c>
      <c r="K708" s="287" t="s">
        <v>53</v>
      </c>
      <c r="L708" s="287" t="s">
        <v>166</v>
      </c>
      <c r="M708" s="285" t="s">
        <v>390</v>
      </c>
      <c r="N708" s="285" t="s">
        <v>36</v>
      </c>
      <c r="O708" s="287" t="s">
        <v>578</v>
      </c>
      <c r="P708" t="s">
        <v>37</v>
      </c>
      <c r="Q708" s="286"/>
    </row>
    <row r="709" spans="1:17" ht="30.6" x14ac:dyDescent="0.3">
      <c r="A709" s="284" t="s">
        <v>30</v>
      </c>
      <c r="B709" s="288" t="s">
        <v>5831</v>
      </c>
      <c r="C709" s="288"/>
      <c r="D709" s="288" t="s">
        <v>3586</v>
      </c>
      <c r="E709" t="s">
        <v>3587</v>
      </c>
      <c r="F709" t="s">
        <v>3588</v>
      </c>
      <c r="G709" t="s">
        <v>3589</v>
      </c>
      <c r="H709" s="290" t="s">
        <v>33</v>
      </c>
      <c r="I709" s="290" t="s">
        <v>4</v>
      </c>
      <c r="J709" s="290" t="s">
        <v>5</v>
      </c>
      <c r="K709" s="290" t="s">
        <v>53</v>
      </c>
      <c r="L709" s="290" t="s">
        <v>166</v>
      </c>
      <c r="M709" s="288" t="s">
        <v>390</v>
      </c>
      <c r="N709" s="288" t="s">
        <v>36</v>
      </c>
      <c r="O709" s="290" t="s">
        <v>9</v>
      </c>
      <c r="P709" t="s">
        <v>37</v>
      </c>
      <c r="Q709" s="289"/>
    </row>
    <row r="710" spans="1:17" ht="30.6" x14ac:dyDescent="0.3">
      <c r="A710" s="284" t="s">
        <v>30</v>
      </c>
      <c r="B710" s="285" t="s">
        <v>6292</v>
      </c>
      <c r="C710" s="285"/>
      <c r="D710" s="285" t="s">
        <v>4270</v>
      </c>
      <c r="E710" t="s">
        <v>4271</v>
      </c>
      <c r="F710" t="s">
        <v>4272</v>
      </c>
      <c r="G710" t="s">
        <v>4273</v>
      </c>
      <c r="H710" s="287" t="s">
        <v>33</v>
      </c>
      <c r="I710" s="287" t="s">
        <v>4</v>
      </c>
      <c r="J710" s="287" t="s">
        <v>5</v>
      </c>
      <c r="K710" s="287" t="s">
        <v>53</v>
      </c>
      <c r="L710" s="287" t="s">
        <v>166</v>
      </c>
      <c r="M710" s="285" t="s">
        <v>390</v>
      </c>
      <c r="N710" s="285" t="s">
        <v>36</v>
      </c>
      <c r="O710" s="287" t="s">
        <v>9</v>
      </c>
      <c r="P710" t="s">
        <v>37</v>
      </c>
      <c r="Q710" s="286"/>
    </row>
    <row r="711" spans="1:17" ht="30.6" x14ac:dyDescent="0.3">
      <c r="A711" s="284" t="s">
        <v>30</v>
      </c>
      <c r="B711" s="289"/>
      <c r="C711" s="288"/>
      <c r="D711" s="288" t="s">
        <v>6434</v>
      </c>
      <c r="E711" t="s">
        <v>6435</v>
      </c>
      <c r="F711" t="s">
        <v>6436</v>
      </c>
      <c r="G711" t="s">
        <v>4682</v>
      </c>
      <c r="H711" s="290" t="s">
        <v>33</v>
      </c>
      <c r="I711" s="290" t="s">
        <v>4</v>
      </c>
      <c r="J711" s="290" t="s">
        <v>6</v>
      </c>
      <c r="K711" s="290" t="s">
        <v>709</v>
      </c>
      <c r="L711" s="290" t="s">
        <v>3189</v>
      </c>
      <c r="M711" s="288" t="s">
        <v>6437</v>
      </c>
      <c r="N711" s="288" t="s">
        <v>36</v>
      </c>
      <c r="O711" s="290" t="s">
        <v>6438</v>
      </c>
      <c r="P711" t="s">
        <v>37</v>
      </c>
      <c r="Q711" s="289"/>
    </row>
    <row r="712" spans="1:17" ht="30.6" x14ac:dyDescent="0.3">
      <c r="A712" s="284" t="s">
        <v>30</v>
      </c>
      <c r="B712" s="288" t="s">
        <v>6352</v>
      </c>
      <c r="C712" s="288"/>
      <c r="D712" s="288" t="s">
        <v>4693</v>
      </c>
      <c r="E712" t="s">
        <v>4694</v>
      </c>
      <c r="F712" t="s">
        <v>4695</v>
      </c>
      <c r="G712" t="s">
        <v>4696</v>
      </c>
      <c r="H712" s="290" t="s">
        <v>33</v>
      </c>
      <c r="I712" s="290" t="s">
        <v>4</v>
      </c>
      <c r="J712" s="290" t="s">
        <v>5</v>
      </c>
      <c r="K712" s="290" t="s">
        <v>709</v>
      </c>
      <c r="L712" s="290" t="s">
        <v>1856</v>
      </c>
      <c r="M712" s="288" t="s">
        <v>603</v>
      </c>
      <c r="N712" s="288" t="s">
        <v>36</v>
      </c>
      <c r="O712" s="290" t="s">
        <v>7</v>
      </c>
      <c r="P712" t="s">
        <v>37</v>
      </c>
      <c r="Q712" s="289"/>
    </row>
    <row r="713" spans="1:17" ht="30.6" x14ac:dyDescent="0.3">
      <c r="A713" s="284" t="s">
        <v>30</v>
      </c>
      <c r="B713" s="285" t="s">
        <v>6352</v>
      </c>
      <c r="C713" s="285" t="s">
        <v>1857</v>
      </c>
      <c r="D713" s="285" t="s">
        <v>1858</v>
      </c>
      <c r="E713" t="s">
        <v>1859</v>
      </c>
      <c r="F713" t="s">
        <v>4724</v>
      </c>
      <c r="G713" t="s">
        <v>1883</v>
      </c>
      <c r="H713" s="287" t="s">
        <v>1090</v>
      </c>
      <c r="I713" s="287" t="s">
        <v>8</v>
      </c>
      <c r="J713" s="287" t="s">
        <v>5</v>
      </c>
      <c r="K713" s="287" t="s">
        <v>709</v>
      </c>
      <c r="L713" s="287" t="s">
        <v>1856</v>
      </c>
      <c r="M713" s="285" t="s">
        <v>603</v>
      </c>
      <c r="N713" s="285" t="s">
        <v>36</v>
      </c>
      <c r="O713" s="287" t="s">
        <v>13</v>
      </c>
      <c r="P713" t="s">
        <v>37</v>
      </c>
      <c r="Q713" s="286"/>
    </row>
    <row r="714" spans="1:17" ht="30.6" x14ac:dyDescent="0.3">
      <c r="A714" s="284" t="s">
        <v>30</v>
      </c>
      <c r="B714" s="288" t="s">
        <v>6352</v>
      </c>
      <c r="C714" s="288" t="s">
        <v>1860</v>
      </c>
      <c r="D714" s="288" t="s">
        <v>1861</v>
      </c>
      <c r="E714" t="s">
        <v>1862</v>
      </c>
      <c r="F714" t="s">
        <v>4725</v>
      </c>
      <c r="G714" t="s">
        <v>1883</v>
      </c>
      <c r="H714" s="290" t="s">
        <v>1090</v>
      </c>
      <c r="I714" s="290" t="s">
        <v>8</v>
      </c>
      <c r="J714" s="290" t="s">
        <v>5</v>
      </c>
      <c r="K714" s="290" t="s">
        <v>709</v>
      </c>
      <c r="L714" s="290" t="s">
        <v>1856</v>
      </c>
      <c r="M714" s="288" t="s">
        <v>603</v>
      </c>
      <c r="N714" s="288" t="s">
        <v>36</v>
      </c>
      <c r="O714" s="290" t="s">
        <v>13</v>
      </c>
      <c r="P714" t="s">
        <v>37</v>
      </c>
      <c r="Q714" s="289"/>
    </row>
    <row r="715" spans="1:17" ht="30.6" x14ac:dyDescent="0.3">
      <c r="A715" s="284" t="s">
        <v>30</v>
      </c>
      <c r="B715" s="285" t="s">
        <v>6352</v>
      </c>
      <c r="C715" s="285" t="s">
        <v>1863</v>
      </c>
      <c r="D715" s="285" t="s">
        <v>1864</v>
      </c>
      <c r="E715" t="s">
        <v>1865</v>
      </c>
      <c r="F715" t="s">
        <v>4726</v>
      </c>
      <c r="G715" t="s">
        <v>1872</v>
      </c>
      <c r="H715" s="287" t="s">
        <v>1090</v>
      </c>
      <c r="I715" s="287" t="s">
        <v>8</v>
      </c>
      <c r="J715" s="287" t="s">
        <v>5</v>
      </c>
      <c r="K715" s="287" t="s">
        <v>709</v>
      </c>
      <c r="L715" s="287" t="s">
        <v>1856</v>
      </c>
      <c r="M715" s="285" t="s">
        <v>603</v>
      </c>
      <c r="N715" s="285" t="s">
        <v>36</v>
      </c>
      <c r="O715" s="287" t="s">
        <v>13</v>
      </c>
      <c r="P715" t="s">
        <v>37</v>
      </c>
      <c r="Q715" s="286"/>
    </row>
    <row r="716" spans="1:17" ht="30.6" x14ac:dyDescent="0.3">
      <c r="A716" s="284" t="s">
        <v>30</v>
      </c>
      <c r="B716" s="288" t="s">
        <v>6374</v>
      </c>
      <c r="C716" s="288" t="s">
        <v>1866</v>
      </c>
      <c r="D716" s="288" t="s">
        <v>1867</v>
      </c>
      <c r="E716" t="s">
        <v>1868</v>
      </c>
      <c r="F716" t="s">
        <v>4727</v>
      </c>
      <c r="G716" t="s">
        <v>4728</v>
      </c>
      <c r="H716" s="290" t="s">
        <v>1090</v>
      </c>
      <c r="I716" s="290" t="s">
        <v>8</v>
      </c>
      <c r="J716" s="290" t="s">
        <v>5</v>
      </c>
      <c r="K716" s="290" t="s">
        <v>709</v>
      </c>
      <c r="L716" s="290" t="s">
        <v>1856</v>
      </c>
      <c r="M716" s="288" t="s">
        <v>603</v>
      </c>
      <c r="N716" s="288" t="s">
        <v>36</v>
      </c>
      <c r="O716" s="290" t="s">
        <v>13</v>
      </c>
      <c r="P716" t="s">
        <v>37</v>
      </c>
      <c r="Q716" s="289"/>
    </row>
    <row r="717" spans="1:17" ht="30.6" x14ac:dyDescent="0.3">
      <c r="A717" s="284" t="s">
        <v>30</v>
      </c>
      <c r="B717" s="285" t="s">
        <v>6374</v>
      </c>
      <c r="C717" s="285" t="s">
        <v>1869</v>
      </c>
      <c r="D717" s="285" t="s">
        <v>1870</v>
      </c>
      <c r="E717" t="s">
        <v>1871</v>
      </c>
      <c r="F717" t="s">
        <v>4729</v>
      </c>
      <c r="G717" t="s">
        <v>4730</v>
      </c>
      <c r="H717" s="287" t="s">
        <v>1090</v>
      </c>
      <c r="I717" s="287" t="s">
        <v>8</v>
      </c>
      <c r="J717" s="287" t="s">
        <v>5</v>
      </c>
      <c r="K717" s="287" t="s">
        <v>709</v>
      </c>
      <c r="L717" s="287" t="s">
        <v>1856</v>
      </c>
      <c r="M717" s="285" t="s">
        <v>603</v>
      </c>
      <c r="N717" s="285" t="s">
        <v>101</v>
      </c>
      <c r="O717" s="287" t="s">
        <v>13</v>
      </c>
      <c r="P717" t="s">
        <v>37</v>
      </c>
      <c r="Q717" s="286"/>
    </row>
    <row r="718" spans="1:17" ht="30.6" x14ac:dyDescent="0.3">
      <c r="A718" s="284" t="s">
        <v>30</v>
      </c>
      <c r="B718" s="288" t="s">
        <v>6375</v>
      </c>
      <c r="C718" s="288" t="s">
        <v>1873</v>
      </c>
      <c r="D718" s="288" t="s">
        <v>1874</v>
      </c>
      <c r="E718" t="s">
        <v>1875</v>
      </c>
      <c r="F718" t="s">
        <v>4731</v>
      </c>
      <c r="G718" t="s">
        <v>4732</v>
      </c>
      <c r="H718" s="290" t="s">
        <v>1090</v>
      </c>
      <c r="I718" s="290" t="s">
        <v>8</v>
      </c>
      <c r="J718" s="290" t="s">
        <v>5</v>
      </c>
      <c r="K718" s="290" t="s">
        <v>709</v>
      </c>
      <c r="L718" s="290" t="s">
        <v>1856</v>
      </c>
      <c r="M718" s="288" t="s">
        <v>603</v>
      </c>
      <c r="N718" s="288" t="s">
        <v>36</v>
      </c>
      <c r="O718" s="290" t="s">
        <v>13</v>
      </c>
      <c r="P718" t="s">
        <v>37</v>
      </c>
      <c r="Q718" s="289"/>
    </row>
    <row r="719" spans="1:17" ht="30.6" x14ac:dyDescent="0.3">
      <c r="A719" s="284" t="s">
        <v>30</v>
      </c>
      <c r="B719" s="285" t="s">
        <v>6375</v>
      </c>
      <c r="C719" s="285" t="s">
        <v>1876</v>
      </c>
      <c r="D719" s="285" t="s">
        <v>1877</v>
      </c>
      <c r="E719" t="s">
        <v>1878</v>
      </c>
      <c r="F719" t="s">
        <v>4733</v>
      </c>
      <c r="G719" t="s">
        <v>4734</v>
      </c>
      <c r="H719" s="287" t="s">
        <v>1090</v>
      </c>
      <c r="I719" s="287" t="s">
        <v>8</v>
      </c>
      <c r="J719" s="287" t="s">
        <v>5</v>
      </c>
      <c r="K719" s="287" t="s">
        <v>709</v>
      </c>
      <c r="L719" s="287" t="s">
        <v>1856</v>
      </c>
      <c r="M719" s="285" t="s">
        <v>603</v>
      </c>
      <c r="N719" s="285" t="s">
        <v>36</v>
      </c>
      <c r="O719" s="287" t="s">
        <v>13</v>
      </c>
      <c r="P719" t="s">
        <v>37</v>
      </c>
      <c r="Q719" s="286"/>
    </row>
    <row r="720" spans="1:17" ht="30.6" x14ac:dyDescent="0.3">
      <c r="A720" s="284" t="s">
        <v>30</v>
      </c>
      <c r="B720" s="288" t="s">
        <v>6374</v>
      </c>
      <c r="C720" s="288" t="s">
        <v>1879</v>
      </c>
      <c r="D720" s="288" t="s">
        <v>1880</v>
      </c>
      <c r="E720" t="s">
        <v>1881</v>
      </c>
      <c r="F720" t="s">
        <v>4733</v>
      </c>
      <c r="G720" t="s">
        <v>4735</v>
      </c>
      <c r="H720" s="290" t="s">
        <v>1090</v>
      </c>
      <c r="I720" s="290" t="s">
        <v>8</v>
      </c>
      <c r="J720" s="290" t="s">
        <v>5</v>
      </c>
      <c r="K720" s="290" t="s">
        <v>709</v>
      </c>
      <c r="L720" s="290" t="s">
        <v>1856</v>
      </c>
      <c r="M720" s="288" t="s">
        <v>603</v>
      </c>
      <c r="N720" s="288" t="s">
        <v>36</v>
      </c>
      <c r="O720" s="290" t="s">
        <v>13</v>
      </c>
      <c r="P720" t="s">
        <v>37</v>
      </c>
      <c r="Q720" s="289"/>
    </row>
    <row r="721" spans="1:17" ht="30.6" x14ac:dyDescent="0.3">
      <c r="A721" s="284" t="s">
        <v>30</v>
      </c>
      <c r="B721" s="285" t="s">
        <v>6375</v>
      </c>
      <c r="C721" s="285" t="s">
        <v>1884</v>
      </c>
      <c r="D721" s="285" t="s">
        <v>1885</v>
      </c>
      <c r="E721" t="s">
        <v>1886</v>
      </c>
      <c r="F721" t="s">
        <v>4736</v>
      </c>
      <c r="G721" t="s">
        <v>4737</v>
      </c>
      <c r="H721" s="287" t="s">
        <v>358</v>
      </c>
      <c r="I721" s="287" t="s">
        <v>8</v>
      </c>
      <c r="J721" s="287" t="s">
        <v>5</v>
      </c>
      <c r="K721" s="287" t="s">
        <v>709</v>
      </c>
      <c r="L721" s="287" t="s">
        <v>1856</v>
      </c>
      <c r="M721" s="285" t="s">
        <v>603</v>
      </c>
      <c r="N721" s="285" t="s">
        <v>36</v>
      </c>
      <c r="O721" s="287" t="s">
        <v>13</v>
      </c>
      <c r="P721" t="s">
        <v>37</v>
      </c>
      <c r="Q721" s="286"/>
    </row>
    <row r="722" spans="1:17" ht="30.6" x14ac:dyDescent="0.3">
      <c r="A722" s="284" t="s">
        <v>30</v>
      </c>
      <c r="B722" s="288" t="s">
        <v>6374</v>
      </c>
      <c r="C722" s="288"/>
      <c r="D722" s="288" t="s">
        <v>1887</v>
      </c>
      <c r="E722" t="s">
        <v>1888</v>
      </c>
      <c r="F722" t="s">
        <v>4738</v>
      </c>
      <c r="G722" t="s">
        <v>4739</v>
      </c>
      <c r="H722" s="290" t="s">
        <v>33</v>
      </c>
      <c r="I722" s="290" t="s">
        <v>4</v>
      </c>
      <c r="J722" s="290" t="s">
        <v>5</v>
      </c>
      <c r="K722" s="290" t="s">
        <v>709</v>
      </c>
      <c r="L722" s="290" t="s">
        <v>1856</v>
      </c>
      <c r="M722" s="288" t="s">
        <v>603</v>
      </c>
      <c r="N722" s="288" t="s">
        <v>36</v>
      </c>
      <c r="O722" s="290" t="s">
        <v>13</v>
      </c>
      <c r="P722" t="s">
        <v>37</v>
      </c>
      <c r="Q722" s="289"/>
    </row>
    <row r="723" spans="1:17" ht="30.6" x14ac:dyDescent="0.3">
      <c r="A723" s="284" t="s">
        <v>30</v>
      </c>
      <c r="B723" s="285" t="s">
        <v>4692</v>
      </c>
      <c r="C723" s="285"/>
      <c r="D723" s="285" t="s">
        <v>1889</v>
      </c>
      <c r="E723" t="s">
        <v>1890</v>
      </c>
      <c r="F723" t="s">
        <v>4740</v>
      </c>
      <c r="G723" t="s">
        <v>4741</v>
      </c>
      <c r="H723" s="287" t="s">
        <v>33</v>
      </c>
      <c r="I723" s="287" t="s">
        <v>4</v>
      </c>
      <c r="J723" s="287" t="s">
        <v>6</v>
      </c>
      <c r="K723" s="287" t="s">
        <v>709</v>
      </c>
      <c r="L723" s="287" t="s">
        <v>1856</v>
      </c>
      <c r="M723" s="285" t="s">
        <v>603</v>
      </c>
      <c r="N723" s="285"/>
      <c r="O723" s="287" t="s">
        <v>604</v>
      </c>
      <c r="P723" t="s">
        <v>37</v>
      </c>
      <c r="Q723" s="286"/>
    </row>
    <row r="724" spans="1:17" ht="30.6" x14ac:dyDescent="0.3">
      <c r="A724" s="284" t="s">
        <v>30</v>
      </c>
      <c r="B724" s="288" t="s">
        <v>6433</v>
      </c>
      <c r="C724" s="288" t="s">
        <v>3190</v>
      </c>
      <c r="D724" s="288" t="s">
        <v>3191</v>
      </c>
      <c r="E724" t="s">
        <v>3192</v>
      </c>
      <c r="F724" t="s">
        <v>4767</v>
      </c>
      <c r="G724" t="s">
        <v>4768</v>
      </c>
      <c r="H724" s="290" t="s">
        <v>33</v>
      </c>
      <c r="I724" s="290" t="s">
        <v>8</v>
      </c>
      <c r="J724" s="290" t="s">
        <v>5</v>
      </c>
      <c r="K724" s="290" t="s">
        <v>709</v>
      </c>
      <c r="L724" s="290" t="s">
        <v>1856</v>
      </c>
      <c r="M724" s="288" t="s">
        <v>603</v>
      </c>
      <c r="N724" s="288" t="s">
        <v>36</v>
      </c>
      <c r="O724" s="290" t="s">
        <v>13</v>
      </c>
      <c r="P724" t="s">
        <v>37</v>
      </c>
      <c r="Q724" s="289"/>
    </row>
    <row r="725" spans="1:17" ht="30.6" x14ac:dyDescent="0.3">
      <c r="A725" s="284" t="s">
        <v>30</v>
      </c>
      <c r="B725" s="285" t="s">
        <v>6433</v>
      </c>
      <c r="C725" s="285" t="s">
        <v>3193</v>
      </c>
      <c r="D725" s="285" t="s">
        <v>3194</v>
      </c>
      <c r="E725" t="s">
        <v>3195</v>
      </c>
      <c r="F725" t="s">
        <v>4695</v>
      </c>
      <c r="G725" t="s">
        <v>4769</v>
      </c>
      <c r="H725" s="287" t="s">
        <v>33</v>
      </c>
      <c r="I725" s="287" t="s">
        <v>8</v>
      </c>
      <c r="J725" s="287" t="s">
        <v>5</v>
      </c>
      <c r="K725" s="287" t="s">
        <v>709</v>
      </c>
      <c r="L725" s="287" t="s">
        <v>1856</v>
      </c>
      <c r="M725" s="285" t="s">
        <v>603</v>
      </c>
      <c r="N725" s="285" t="s">
        <v>36</v>
      </c>
      <c r="O725" s="287" t="s">
        <v>13</v>
      </c>
      <c r="P725" t="s">
        <v>37</v>
      </c>
      <c r="Q725" s="286"/>
    </row>
    <row r="726" spans="1:17" ht="30.6" x14ac:dyDescent="0.3">
      <c r="A726" s="284" t="s">
        <v>30</v>
      </c>
      <c r="B726" s="288" t="s">
        <v>6433</v>
      </c>
      <c r="C726" s="288" t="s">
        <v>3196</v>
      </c>
      <c r="D726" s="288" t="s">
        <v>3197</v>
      </c>
      <c r="E726" t="s">
        <v>3198</v>
      </c>
      <c r="F726" t="s">
        <v>4770</v>
      </c>
      <c r="G726" t="s">
        <v>4771</v>
      </c>
      <c r="H726" s="290" t="s">
        <v>33</v>
      </c>
      <c r="I726" s="290" t="s">
        <v>8</v>
      </c>
      <c r="J726" s="290" t="s">
        <v>5</v>
      </c>
      <c r="K726" s="290" t="s">
        <v>709</v>
      </c>
      <c r="L726" s="290" t="s">
        <v>1856</v>
      </c>
      <c r="M726" s="288" t="s">
        <v>603</v>
      </c>
      <c r="N726" s="288" t="s">
        <v>36</v>
      </c>
      <c r="O726" s="290" t="s">
        <v>13</v>
      </c>
      <c r="P726" t="s">
        <v>37</v>
      </c>
      <c r="Q726" s="289"/>
    </row>
    <row r="727" spans="1:17" ht="30.6" x14ac:dyDescent="0.3">
      <c r="A727" s="284" t="s">
        <v>30</v>
      </c>
      <c r="B727" s="285" t="s">
        <v>6433</v>
      </c>
      <c r="C727" s="285" t="s">
        <v>3199</v>
      </c>
      <c r="D727" s="285" t="s">
        <v>3200</v>
      </c>
      <c r="E727" t="s">
        <v>3201</v>
      </c>
      <c r="F727" t="s">
        <v>4772</v>
      </c>
      <c r="G727" t="s">
        <v>4773</v>
      </c>
      <c r="H727" s="287" t="s">
        <v>33</v>
      </c>
      <c r="I727" s="287" t="s">
        <v>8</v>
      </c>
      <c r="J727" s="287" t="s">
        <v>5</v>
      </c>
      <c r="K727" s="287" t="s">
        <v>709</v>
      </c>
      <c r="L727" s="287" t="s">
        <v>1856</v>
      </c>
      <c r="M727" s="285" t="s">
        <v>603</v>
      </c>
      <c r="N727" s="285" t="s">
        <v>36</v>
      </c>
      <c r="O727" s="287" t="s">
        <v>13</v>
      </c>
      <c r="P727" t="s">
        <v>37</v>
      </c>
      <c r="Q727" s="286"/>
    </row>
    <row r="728" spans="1:17" ht="30.6" x14ac:dyDescent="0.3">
      <c r="A728" s="284" t="s">
        <v>30</v>
      </c>
      <c r="B728" s="288" t="s">
        <v>6433</v>
      </c>
      <c r="C728" s="288" t="s">
        <v>3202</v>
      </c>
      <c r="D728" s="288" t="s">
        <v>3203</v>
      </c>
      <c r="E728" t="s">
        <v>3204</v>
      </c>
      <c r="F728" t="s">
        <v>4774</v>
      </c>
      <c r="G728" t="s">
        <v>4775</v>
      </c>
      <c r="H728" s="290" t="s">
        <v>33</v>
      </c>
      <c r="I728" s="290" t="s">
        <v>8</v>
      </c>
      <c r="J728" s="290" t="s">
        <v>5</v>
      </c>
      <c r="K728" s="290" t="s">
        <v>709</v>
      </c>
      <c r="L728" s="290" t="s">
        <v>1856</v>
      </c>
      <c r="M728" s="288" t="s">
        <v>603</v>
      </c>
      <c r="N728" s="288" t="s">
        <v>36</v>
      </c>
      <c r="O728" s="290" t="s">
        <v>13</v>
      </c>
      <c r="P728" t="s">
        <v>37</v>
      </c>
      <c r="Q728" s="289"/>
    </row>
    <row r="729" spans="1:17" ht="30.6" x14ac:dyDescent="0.3">
      <c r="A729" s="284" t="s">
        <v>30</v>
      </c>
      <c r="B729" s="285" t="s">
        <v>6375</v>
      </c>
      <c r="C729" s="285" t="s">
        <v>3205</v>
      </c>
      <c r="D729" s="285" t="s">
        <v>3206</v>
      </c>
      <c r="E729" t="s">
        <v>3207</v>
      </c>
      <c r="F729" t="s">
        <v>3208</v>
      </c>
      <c r="G729" t="s">
        <v>3209</v>
      </c>
      <c r="H729" s="287" t="s">
        <v>68</v>
      </c>
      <c r="I729" s="287" t="s">
        <v>8</v>
      </c>
      <c r="J729" s="287" t="s">
        <v>6</v>
      </c>
      <c r="K729" s="287" t="s">
        <v>709</v>
      </c>
      <c r="L729" s="287" t="s">
        <v>1856</v>
      </c>
      <c r="M729" s="285" t="s">
        <v>3210</v>
      </c>
      <c r="N729" s="285" t="s">
        <v>101</v>
      </c>
      <c r="O729" s="287"/>
      <c r="P729" t="s">
        <v>37</v>
      </c>
      <c r="Q729" s="286"/>
    </row>
    <row r="730" spans="1:17" ht="30.6" x14ac:dyDescent="0.3">
      <c r="A730" s="284" t="s">
        <v>30</v>
      </c>
      <c r="B730" s="288" t="s">
        <v>4670</v>
      </c>
      <c r="C730" s="288"/>
      <c r="D730" s="288" t="s">
        <v>705</v>
      </c>
      <c r="E730" t="s">
        <v>706</v>
      </c>
      <c r="F730" t="s">
        <v>707</v>
      </c>
      <c r="G730" t="s">
        <v>708</v>
      </c>
      <c r="H730" s="290" t="s">
        <v>33</v>
      </c>
      <c r="I730" s="290" t="s">
        <v>4</v>
      </c>
      <c r="J730" s="290" t="s">
        <v>6</v>
      </c>
      <c r="K730" s="290" t="s">
        <v>709</v>
      </c>
      <c r="L730" s="290" t="s">
        <v>710</v>
      </c>
      <c r="M730" s="288" t="s">
        <v>249</v>
      </c>
      <c r="N730" s="288" t="s">
        <v>36</v>
      </c>
      <c r="O730" s="290" t="s">
        <v>191</v>
      </c>
      <c r="P730" t="s">
        <v>37</v>
      </c>
      <c r="Q730" s="289"/>
    </row>
    <row r="731" spans="1:17" ht="30.6" x14ac:dyDescent="0.3">
      <c r="A731" s="284" t="s">
        <v>30</v>
      </c>
      <c r="B731" s="285" t="s">
        <v>4670</v>
      </c>
      <c r="C731" s="285"/>
      <c r="D731" s="285" t="s">
        <v>712</v>
      </c>
      <c r="E731" t="s">
        <v>713</v>
      </c>
      <c r="F731" t="s">
        <v>714</v>
      </c>
      <c r="G731" t="s">
        <v>715</v>
      </c>
      <c r="H731" s="287" t="s">
        <v>33</v>
      </c>
      <c r="I731" s="287" t="s">
        <v>4</v>
      </c>
      <c r="J731" s="287" t="s">
        <v>6</v>
      </c>
      <c r="K731" s="287" t="s">
        <v>709</v>
      </c>
      <c r="L731" s="287" t="s">
        <v>710</v>
      </c>
      <c r="M731" s="285" t="s">
        <v>249</v>
      </c>
      <c r="N731" s="285" t="s">
        <v>36</v>
      </c>
      <c r="O731" s="287" t="s">
        <v>18</v>
      </c>
      <c r="P731" t="s">
        <v>37</v>
      </c>
      <c r="Q731" s="286"/>
    </row>
    <row r="732" spans="1:17" ht="30.6" x14ac:dyDescent="0.3">
      <c r="A732" s="284" t="s">
        <v>30</v>
      </c>
      <c r="B732" s="285" t="s">
        <v>4670</v>
      </c>
      <c r="C732" s="285"/>
      <c r="D732" s="285" t="s">
        <v>1340</v>
      </c>
      <c r="E732" t="s">
        <v>1341</v>
      </c>
      <c r="F732" t="s">
        <v>1342</v>
      </c>
      <c r="G732" t="s">
        <v>1343</v>
      </c>
      <c r="H732" s="287" t="s">
        <v>33</v>
      </c>
      <c r="I732" s="287" t="s">
        <v>4</v>
      </c>
      <c r="J732" s="287" t="s">
        <v>6</v>
      </c>
      <c r="K732" s="287" t="s">
        <v>709</v>
      </c>
      <c r="L732" s="287" t="s">
        <v>710</v>
      </c>
      <c r="M732" s="285" t="s">
        <v>249</v>
      </c>
      <c r="N732" s="285" t="s">
        <v>36</v>
      </c>
      <c r="O732" s="287" t="s">
        <v>1344</v>
      </c>
      <c r="P732" t="s">
        <v>37</v>
      </c>
      <c r="Q732" s="286"/>
    </row>
    <row r="733" spans="1:17" ht="30.6" x14ac:dyDescent="0.3">
      <c r="A733" s="284" t="s">
        <v>30</v>
      </c>
      <c r="B733" s="285" t="s">
        <v>6373</v>
      </c>
      <c r="C733" s="285"/>
      <c r="D733" s="285" t="s">
        <v>1751</v>
      </c>
      <c r="E733" t="s">
        <v>1752</v>
      </c>
      <c r="F733" t="s">
        <v>1753</v>
      </c>
      <c r="G733" t="s">
        <v>1754</v>
      </c>
      <c r="H733" s="287" t="s">
        <v>33</v>
      </c>
      <c r="I733" s="287" t="s">
        <v>4</v>
      </c>
      <c r="J733" s="287" t="s">
        <v>5</v>
      </c>
      <c r="K733" s="287" t="s">
        <v>69</v>
      </c>
      <c r="L733" s="287" t="s">
        <v>710</v>
      </c>
      <c r="M733" s="285" t="s">
        <v>249</v>
      </c>
      <c r="N733" s="285" t="s">
        <v>101</v>
      </c>
      <c r="O733" s="287"/>
      <c r="P733" t="s">
        <v>37</v>
      </c>
      <c r="Q733" s="286"/>
    </row>
    <row r="734" spans="1:17" ht="30.6" x14ac:dyDescent="0.3">
      <c r="A734" s="284" t="s">
        <v>30</v>
      </c>
      <c r="B734" s="285" t="s">
        <v>5823</v>
      </c>
      <c r="C734" s="285" t="s">
        <v>5321</v>
      </c>
      <c r="D734" s="285" t="s">
        <v>5322</v>
      </c>
      <c r="E734" t="s">
        <v>5323</v>
      </c>
      <c r="F734" t="s">
        <v>5324</v>
      </c>
      <c r="G734" t="s">
        <v>5325</v>
      </c>
      <c r="H734" s="287" t="s">
        <v>33</v>
      </c>
      <c r="I734" s="287" t="s">
        <v>8</v>
      </c>
      <c r="J734" s="287" t="s">
        <v>5</v>
      </c>
      <c r="K734" s="287" t="s">
        <v>709</v>
      </c>
      <c r="L734" s="287" t="s">
        <v>710</v>
      </c>
      <c r="M734" s="285" t="s">
        <v>5326</v>
      </c>
      <c r="N734" s="285" t="s">
        <v>101</v>
      </c>
      <c r="O734" s="287"/>
      <c r="P734" t="s">
        <v>37</v>
      </c>
      <c r="Q734" s="286"/>
    </row>
    <row r="735" spans="1:17" ht="30.6" x14ac:dyDescent="0.3">
      <c r="A735" s="284" t="s">
        <v>30</v>
      </c>
      <c r="B735" s="288" t="s">
        <v>4782</v>
      </c>
      <c r="C735" s="288" t="s">
        <v>3360</v>
      </c>
      <c r="D735" s="288" t="s">
        <v>3361</v>
      </c>
      <c r="E735" t="s">
        <v>6446</v>
      </c>
      <c r="F735" t="s">
        <v>3362</v>
      </c>
      <c r="G735" t="s">
        <v>3363</v>
      </c>
      <c r="H735" s="290" t="s">
        <v>33</v>
      </c>
      <c r="I735" s="290" t="s">
        <v>8</v>
      </c>
      <c r="J735" s="290" t="s">
        <v>6</v>
      </c>
      <c r="K735" s="290" t="s">
        <v>709</v>
      </c>
      <c r="L735" s="290" t="s">
        <v>710</v>
      </c>
      <c r="M735" s="288" t="s">
        <v>249</v>
      </c>
      <c r="N735" s="288" t="s">
        <v>101</v>
      </c>
      <c r="O735" s="290"/>
      <c r="P735" t="s">
        <v>37</v>
      </c>
      <c r="Q735" s="289"/>
    </row>
    <row r="736" spans="1:17" ht="30.6" x14ac:dyDescent="0.3">
      <c r="A736" s="284" t="s">
        <v>30</v>
      </c>
      <c r="B736" s="285" t="s">
        <v>3364</v>
      </c>
      <c r="C736" s="285" t="s">
        <v>3365</v>
      </c>
      <c r="D736" s="285" t="s">
        <v>3366</v>
      </c>
      <c r="E736" t="s">
        <v>6447</v>
      </c>
      <c r="F736" t="s">
        <v>3367</v>
      </c>
      <c r="G736" t="s">
        <v>3368</v>
      </c>
      <c r="H736" s="287" t="s">
        <v>33</v>
      </c>
      <c r="I736" s="287" t="s">
        <v>8</v>
      </c>
      <c r="J736" s="287" t="s">
        <v>6</v>
      </c>
      <c r="K736" s="287" t="s">
        <v>709</v>
      </c>
      <c r="L736" s="287" t="s">
        <v>710</v>
      </c>
      <c r="M736" s="285" t="s">
        <v>249</v>
      </c>
      <c r="N736" s="285" t="s">
        <v>101</v>
      </c>
      <c r="O736" s="287"/>
      <c r="P736" t="s">
        <v>37</v>
      </c>
      <c r="Q736" s="286"/>
    </row>
    <row r="737" spans="1:17" ht="30.6" x14ac:dyDescent="0.3">
      <c r="A737" s="284" t="s">
        <v>30</v>
      </c>
      <c r="B737" s="288" t="s">
        <v>6373</v>
      </c>
      <c r="C737" s="288"/>
      <c r="D737" s="288" t="s">
        <v>3369</v>
      </c>
      <c r="E737" t="s">
        <v>3370</v>
      </c>
      <c r="F737" t="s">
        <v>3371</v>
      </c>
      <c r="G737" t="s">
        <v>3372</v>
      </c>
      <c r="H737" s="290" t="s">
        <v>33</v>
      </c>
      <c r="I737" s="290" t="s">
        <v>4</v>
      </c>
      <c r="J737" s="290" t="s">
        <v>5</v>
      </c>
      <c r="K737" s="290" t="s">
        <v>709</v>
      </c>
      <c r="L737" s="290" t="s">
        <v>710</v>
      </c>
      <c r="M737" s="288" t="s">
        <v>249</v>
      </c>
      <c r="N737" s="288" t="s">
        <v>101</v>
      </c>
      <c r="O737" s="290"/>
      <c r="P737" t="s">
        <v>37</v>
      </c>
      <c r="Q737" s="289"/>
    </row>
    <row r="738" spans="1:17" ht="30.6" x14ac:dyDescent="0.3">
      <c r="A738" s="284" t="s">
        <v>30</v>
      </c>
      <c r="B738" s="288" t="s">
        <v>6550</v>
      </c>
      <c r="C738" s="288"/>
      <c r="D738" s="288" t="s">
        <v>3655</v>
      </c>
      <c r="E738" t="s">
        <v>3656</v>
      </c>
      <c r="F738" t="s">
        <v>3657</v>
      </c>
      <c r="G738" t="s">
        <v>3658</v>
      </c>
      <c r="H738" s="290" t="s">
        <v>33</v>
      </c>
      <c r="I738" s="290" t="s">
        <v>4</v>
      </c>
      <c r="J738" s="290" t="s">
        <v>5</v>
      </c>
      <c r="K738" s="290" t="s">
        <v>709</v>
      </c>
      <c r="L738" s="290" t="s">
        <v>710</v>
      </c>
      <c r="M738" s="288" t="s">
        <v>249</v>
      </c>
      <c r="N738" s="288" t="s">
        <v>101</v>
      </c>
      <c r="O738" s="290"/>
      <c r="P738" t="s">
        <v>37</v>
      </c>
      <c r="Q738" s="289"/>
    </row>
    <row r="739" spans="1:17" ht="30.6" x14ac:dyDescent="0.3">
      <c r="A739" s="284" t="s">
        <v>30</v>
      </c>
      <c r="B739" s="285" t="s">
        <v>5664</v>
      </c>
      <c r="C739" s="285"/>
      <c r="D739" s="285" t="s">
        <v>56</v>
      </c>
      <c r="E739" t="s">
        <v>57</v>
      </c>
      <c r="F739" t="s">
        <v>58</v>
      </c>
      <c r="G739" t="s">
        <v>59</v>
      </c>
      <c r="H739" s="287" t="s">
        <v>33</v>
      </c>
      <c r="I739" s="287" t="s">
        <v>4</v>
      </c>
      <c r="J739" s="287" t="s">
        <v>5</v>
      </c>
      <c r="K739" s="287" t="s">
        <v>60</v>
      </c>
      <c r="L739" s="287" t="s">
        <v>61</v>
      </c>
      <c r="M739" s="285" t="s">
        <v>62</v>
      </c>
      <c r="N739" s="285" t="s">
        <v>36</v>
      </c>
      <c r="O739" s="287" t="s">
        <v>13</v>
      </c>
      <c r="P739" t="s">
        <v>37</v>
      </c>
      <c r="Q739" s="286"/>
    </row>
    <row r="740" spans="1:17" ht="30.6" x14ac:dyDescent="0.3">
      <c r="A740" s="284" t="s">
        <v>30</v>
      </c>
      <c r="B740" s="285" t="s">
        <v>5162</v>
      </c>
      <c r="C740" s="285"/>
      <c r="D740" s="285" t="s">
        <v>502</v>
      </c>
      <c r="E740" t="s">
        <v>503</v>
      </c>
      <c r="F740" t="s">
        <v>504</v>
      </c>
      <c r="G740" t="s">
        <v>505</v>
      </c>
      <c r="H740" s="287" t="s">
        <v>33</v>
      </c>
      <c r="I740" s="287" t="s">
        <v>4</v>
      </c>
      <c r="J740" s="287" t="s">
        <v>5</v>
      </c>
      <c r="K740" s="287" t="s">
        <v>60</v>
      </c>
      <c r="L740" s="287" t="s">
        <v>61</v>
      </c>
      <c r="M740" s="285" t="s">
        <v>62</v>
      </c>
      <c r="N740" s="285" t="s">
        <v>36</v>
      </c>
      <c r="O740" s="287" t="s">
        <v>13</v>
      </c>
      <c r="P740" t="s">
        <v>37</v>
      </c>
      <c r="Q740" s="286"/>
    </row>
    <row r="741" spans="1:17" ht="30.6" x14ac:dyDescent="0.3">
      <c r="A741" s="284" t="s">
        <v>30</v>
      </c>
      <c r="B741" s="288" t="s">
        <v>5162</v>
      </c>
      <c r="C741" s="288"/>
      <c r="D741" s="288" t="s">
        <v>506</v>
      </c>
      <c r="E741" t="s">
        <v>507</v>
      </c>
      <c r="F741" t="s">
        <v>508</v>
      </c>
      <c r="G741" t="s">
        <v>509</v>
      </c>
      <c r="H741" s="290" t="s">
        <v>33</v>
      </c>
      <c r="I741" s="290" t="s">
        <v>4</v>
      </c>
      <c r="J741" s="290" t="s">
        <v>6</v>
      </c>
      <c r="K741" s="290" t="s">
        <v>60</v>
      </c>
      <c r="L741" s="290" t="s">
        <v>61</v>
      </c>
      <c r="M741" s="288" t="s">
        <v>62</v>
      </c>
      <c r="N741" s="288" t="s">
        <v>36</v>
      </c>
      <c r="O741" s="290"/>
      <c r="P741" t="s">
        <v>37</v>
      </c>
      <c r="Q741" s="289"/>
    </row>
    <row r="742" spans="1:17" ht="30.6" x14ac:dyDescent="0.3">
      <c r="A742" s="284" t="s">
        <v>30</v>
      </c>
      <c r="B742" s="288" t="s">
        <v>6301</v>
      </c>
      <c r="C742" s="288"/>
      <c r="D742" s="288" t="s">
        <v>510</v>
      </c>
      <c r="E742" t="s">
        <v>511</v>
      </c>
      <c r="F742" t="s">
        <v>512</v>
      </c>
      <c r="G742" t="s">
        <v>513</v>
      </c>
      <c r="H742" s="290" t="s">
        <v>33</v>
      </c>
      <c r="I742" s="290" t="s">
        <v>4</v>
      </c>
      <c r="J742" s="290" t="s">
        <v>5</v>
      </c>
      <c r="K742" s="290" t="s">
        <v>60</v>
      </c>
      <c r="L742" s="290" t="s">
        <v>61</v>
      </c>
      <c r="M742" s="288" t="s">
        <v>62</v>
      </c>
      <c r="N742" s="288" t="s">
        <v>36</v>
      </c>
      <c r="O742" s="290" t="s">
        <v>514</v>
      </c>
      <c r="P742" t="s">
        <v>37</v>
      </c>
      <c r="Q742" s="289"/>
    </row>
    <row r="743" spans="1:17" ht="30.6" x14ac:dyDescent="0.3">
      <c r="A743" s="284" t="s">
        <v>30</v>
      </c>
      <c r="B743" s="285" t="s">
        <v>4651</v>
      </c>
      <c r="C743" s="285"/>
      <c r="D743" s="285" t="s">
        <v>515</v>
      </c>
      <c r="E743" t="s">
        <v>516</v>
      </c>
      <c r="F743" t="s">
        <v>517</v>
      </c>
      <c r="G743" t="s">
        <v>518</v>
      </c>
      <c r="H743" s="287" t="s">
        <v>33</v>
      </c>
      <c r="I743" s="287" t="s">
        <v>4</v>
      </c>
      <c r="J743" s="287" t="s">
        <v>6</v>
      </c>
      <c r="K743" s="287" t="s">
        <v>60</v>
      </c>
      <c r="L743" s="287" t="s">
        <v>61</v>
      </c>
      <c r="M743" s="285" t="s">
        <v>62</v>
      </c>
      <c r="N743" s="285" t="s">
        <v>36</v>
      </c>
      <c r="O743" s="287" t="s">
        <v>514</v>
      </c>
      <c r="P743" t="s">
        <v>37</v>
      </c>
      <c r="Q743" s="286"/>
    </row>
    <row r="744" spans="1:17" ht="30.6" x14ac:dyDescent="0.3">
      <c r="A744" s="284" t="s">
        <v>30</v>
      </c>
      <c r="B744" s="288" t="s">
        <v>4651</v>
      </c>
      <c r="C744" s="288"/>
      <c r="D744" s="288" t="s">
        <v>519</v>
      </c>
      <c r="E744" t="s">
        <v>520</v>
      </c>
      <c r="F744" t="s">
        <v>521</v>
      </c>
      <c r="G744" t="s">
        <v>522</v>
      </c>
      <c r="H744" s="290" t="s">
        <v>33</v>
      </c>
      <c r="I744" s="290" t="s">
        <v>4</v>
      </c>
      <c r="J744" s="290" t="s">
        <v>6</v>
      </c>
      <c r="K744" s="290" t="s">
        <v>60</v>
      </c>
      <c r="L744" s="290" t="s">
        <v>61</v>
      </c>
      <c r="M744" s="288" t="s">
        <v>62</v>
      </c>
      <c r="N744" s="288" t="s">
        <v>36</v>
      </c>
      <c r="O744" s="290" t="s">
        <v>514</v>
      </c>
      <c r="P744" t="s">
        <v>37</v>
      </c>
      <c r="Q744" s="289"/>
    </row>
    <row r="745" spans="1:17" ht="30.6" x14ac:dyDescent="0.3">
      <c r="A745" s="284" t="s">
        <v>30</v>
      </c>
      <c r="B745" s="285" t="s">
        <v>4651</v>
      </c>
      <c r="C745" s="285"/>
      <c r="D745" s="285" t="s">
        <v>523</v>
      </c>
      <c r="E745" t="s">
        <v>524</v>
      </c>
      <c r="F745" t="s">
        <v>525</v>
      </c>
      <c r="G745" t="s">
        <v>526</v>
      </c>
      <c r="H745" s="287" t="s">
        <v>33</v>
      </c>
      <c r="I745" s="287" t="s">
        <v>4</v>
      </c>
      <c r="J745" s="287" t="s">
        <v>6</v>
      </c>
      <c r="K745" s="287" t="s">
        <v>60</v>
      </c>
      <c r="L745" s="287" t="s">
        <v>61</v>
      </c>
      <c r="M745" s="285" t="s">
        <v>62</v>
      </c>
      <c r="N745" s="285" t="s">
        <v>36</v>
      </c>
      <c r="O745" s="287" t="s">
        <v>514</v>
      </c>
      <c r="P745" t="s">
        <v>37</v>
      </c>
      <c r="Q745" s="286"/>
    </row>
    <row r="746" spans="1:17" ht="30.6" x14ac:dyDescent="0.3">
      <c r="A746" s="284" t="s">
        <v>30</v>
      </c>
      <c r="B746" s="285" t="s">
        <v>5173</v>
      </c>
      <c r="C746" s="285" t="s">
        <v>964</v>
      </c>
      <c r="D746" s="285" t="s">
        <v>965</v>
      </c>
      <c r="E746" t="s">
        <v>966</v>
      </c>
      <c r="F746" t="s">
        <v>967</v>
      </c>
      <c r="G746" t="s">
        <v>968</v>
      </c>
      <c r="H746" s="287" t="s">
        <v>33</v>
      </c>
      <c r="I746" s="287" t="s">
        <v>8</v>
      </c>
      <c r="J746" s="287" t="s">
        <v>6</v>
      </c>
      <c r="K746" s="287" t="s">
        <v>969</v>
      </c>
      <c r="L746" s="287" t="s">
        <v>61</v>
      </c>
      <c r="M746" s="285" t="s">
        <v>62</v>
      </c>
      <c r="N746" s="285" t="s">
        <v>36</v>
      </c>
      <c r="O746" s="287" t="s">
        <v>13</v>
      </c>
      <c r="P746" t="s">
        <v>37</v>
      </c>
      <c r="Q746" s="286"/>
    </row>
    <row r="747" spans="1:17" ht="30.6" x14ac:dyDescent="0.3">
      <c r="A747" s="284" t="s">
        <v>30</v>
      </c>
      <c r="B747" s="288" t="s">
        <v>5173</v>
      </c>
      <c r="C747" s="288" t="s">
        <v>970</v>
      </c>
      <c r="D747" s="288" t="s">
        <v>971</v>
      </c>
      <c r="E747" t="s">
        <v>972</v>
      </c>
      <c r="F747" t="s">
        <v>973</v>
      </c>
      <c r="G747" t="s">
        <v>974</v>
      </c>
      <c r="H747" s="290" t="s">
        <v>33</v>
      </c>
      <c r="I747" s="290" t="s">
        <v>8</v>
      </c>
      <c r="J747" s="290" t="s">
        <v>6</v>
      </c>
      <c r="K747" s="290" t="s">
        <v>969</v>
      </c>
      <c r="L747" s="290" t="s">
        <v>61</v>
      </c>
      <c r="M747" s="288" t="s">
        <v>62</v>
      </c>
      <c r="N747" s="288" t="s">
        <v>36</v>
      </c>
      <c r="O747" s="290" t="s">
        <v>13</v>
      </c>
      <c r="P747" t="s">
        <v>37</v>
      </c>
      <c r="Q747" s="289"/>
    </row>
    <row r="748" spans="1:17" ht="30.6" x14ac:dyDescent="0.3">
      <c r="A748" s="284" t="s">
        <v>30</v>
      </c>
      <c r="B748" s="285" t="s">
        <v>5173</v>
      </c>
      <c r="C748" s="285" t="s">
        <v>975</v>
      </c>
      <c r="D748" s="285" t="s">
        <v>976</v>
      </c>
      <c r="E748" t="s">
        <v>977</v>
      </c>
      <c r="F748" t="s">
        <v>978</v>
      </c>
      <c r="G748" t="s">
        <v>979</v>
      </c>
      <c r="H748" s="287" t="s">
        <v>33</v>
      </c>
      <c r="I748" s="287" t="s">
        <v>8</v>
      </c>
      <c r="J748" s="287" t="s">
        <v>6</v>
      </c>
      <c r="K748" s="287" t="s">
        <v>969</v>
      </c>
      <c r="L748" s="287" t="s">
        <v>61</v>
      </c>
      <c r="M748" s="285" t="s">
        <v>62</v>
      </c>
      <c r="N748" s="285" t="s">
        <v>36</v>
      </c>
      <c r="O748" s="287" t="s">
        <v>13</v>
      </c>
      <c r="P748" t="s">
        <v>37</v>
      </c>
      <c r="Q748" s="286"/>
    </row>
    <row r="749" spans="1:17" ht="30.6" x14ac:dyDescent="0.3">
      <c r="A749" s="284" t="s">
        <v>30</v>
      </c>
      <c r="B749" s="288" t="s">
        <v>5173</v>
      </c>
      <c r="C749" s="288" t="s">
        <v>980</v>
      </c>
      <c r="D749" s="288" t="s">
        <v>981</v>
      </c>
      <c r="E749" t="s">
        <v>982</v>
      </c>
      <c r="F749" t="s">
        <v>983</v>
      </c>
      <c r="G749" t="s">
        <v>984</v>
      </c>
      <c r="H749" s="290" t="s">
        <v>33</v>
      </c>
      <c r="I749" s="290" t="s">
        <v>8</v>
      </c>
      <c r="J749" s="290" t="s">
        <v>6</v>
      </c>
      <c r="K749" s="290" t="s">
        <v>969</v>
      </c>
      <c r="L749" s="290" t="s">
        <v>61</v>
      </c>
      <c r="M749" s="288" t="s">
        <v>62</v>
      </c>
      <c r="N749" s="288" t="s">
        <v>36</v>
      </c>
      <c r="O749" s="290" t="s">
        <v>13</v>
      </c>
      <c r="P749" t="s">
        <v>37</v>
      </c>
      <c r="Q749" s="289"/>
    </row>
    <row r="750" spans="1:17" ht="30.6" x14ac:dyDescent="0.3">
      <c r="A750" s="284" t="s">
        <v>30</v>
      </c>
      <c r="B750" s="285" t="s">
        <v>5173</v>
      </c>
      <c r="C750" s="285" t="s">
        <v>985</v>
      </c>
      <c r="D750" s="285" t="s">
        <v>986</v>
      </c>
      <c r="E750" t="s">
        <v>987</v>
      </c>
      <c r="F750" t="s">
        <v>988</v>
      </c>
      <c r="G750" t="s">
        <v>989</v>
      </c>
      <c r="H750" s="287" t="s">
        <v>33</v>
      </c>
      <c r="I750" s="287" t="s">
        <v>8</v>
      </c>
      <c r="J750" s="287" t="s">
        <v>6</v>
      </c>
      <c r="K750" s="287" t="s">
        <v>969</v>
      </c>
      <c r="L750" s="287" t="s">
        <v>61</v>
      </c>
      <c r="M750" s="285" t="s">
        <v>62</v>
      </c>
      <c r="N750" s="285" t="s">
        <v>36</v>
      </c>
      <c r="O750" s="287" t="s">
        <v>13</v>
      </c>
      <c r="P750" t="s">
        <v>37</v>
      </c>
      <c r="Q750" s="286"/>
    </row>
    <row r="751" spans="1:17" ht="30.6" x14ac:dyDescent="0.3">
      <c r="A751" s="284" t="s">
        <v>30</v>
      </c>
      <c r="B751" s="288" t="s">
        <v>5173</v>
      </c>
      <c r="C751" s="288" t="s">
        <v>990</v>
      </c>
      <c r="D751" s="288" t="s">
        <v>991</v>
      </c>
      <c r="E751" t="s">
        <v>992</v>
      </c>
      <c r="F751" t="s">
        <v>993</v>
      </c>
      <c r="G751" t="s">
        <v>994</v>
      </c>
      <c r="H751" s="290" t="s">
        <v>33</v>
      </c>
      <c r="I751" s="290" t="s">
        <v>8</v>
      </c>
      <c r="J751" s="290" t="s">
        <v>6</v>
      </c>
      <c r="K751" s="290" t="s">
        <v>969</v>
      </c>
      <c r="L751" s="290" t="s">
        <v>61</v>
      </c>
      <c r="M751" s="288" t="s">
        <v>62</v>
      </c>
      <c r="N751" s="288" t="s">
        <v>36</v>
      </c>
      <c r="O751" s="290" t="s">
        <v>13</v>
      </c>
      <c r="P751" t="s">
        <v>37</v>
      </c>
      <c r="Q751" s="289"/>
    </row>
    <row r="752" spans="1:17" ht="30.6" x14ac:dyDescent="0.3">
      <c r="A752" s="284" t="s">
        <v>30</v>
      </c>
      <c r="B752" s="285" t="s">
        <v>6311</v>
      </c>
      <c r="C752" s="285"/>
      <c r="D752" s="285" t="s">
        <v>995</v>
      </c>
      <c r="E752" t="s">
        <v>996</v>
      </c>
      <c r="F752" t="s">
        <v>997</v>
      </c>
      <c r="G752" t="s">
        <v>998</v>
      </c>
      <c r="H752" s="287" t="s">
        <v>33</v>
      </c>
      <c r="I752" s="287" t="s">
        <v>4</v>
      </c>
      <c r="J752" s="287" t="s">
        <v>5</v>
      </c>
      <c r="K752" s="287" t="s">
        <v>969</v>
      </c>
      <c r="L752" s="287" t="s">
        <v>61</v>
      </c>
      <c r="M752" s="285" t="s">
        <v>62</v>
      </c>
      <c r="N752" s="285" t="s">
        <v>36</v>
      </c>
      <c r="O752" s="287" t="s">
        <v>13</v>
      </c>
      <c r="P752" t="s">
        <v>37</v>
      </c>
      <c r="Q752" s="286"/>
    </row>
    <row r="753" spans="1:17" ht="30.6" x14ac:dyDescent="0.3">
      <c r="A753" s="284" t="s">
        <v>30</v>
      </c>
      <c r="B753" s="288" t="s">
        <v>5173</v>
      </c>
      <c r="C753" s="288" t="s">
        <v>2444</v>
      </c>
      <c r="D753" s="288" t="s">
        <v>2445</v>
      </c>
      <c r="E753" t="s">
        <v>2446</v>
      </c>
      <c r="F753" t="s">
        <v>2447</v>
      </c>
      <c r="G753" t="s">
        <v>2448</v>
      </c>
      <c r="H753" s="290" t="s">
        <v>33</v>
      </c>
      <c r="I753" s="290" t="s">
        <v>8</v>
      </c>
      <c r="J753" s="290" t="s">
        <v>6</v>
      </c>
      <c r="K753" s="290" t="s">
        <v>60</v>
      </c>
      <c r="L753" s="290" t="s">
        <v>61</v>
      </c>
      <c r="M753" s="288" t="s">
        <v>2449</v>
      </c>
      <c r="N753" s="288" t="s">
        <v>36</v>
      </c>
      <c r="O753" s="290" t="s">
        <v>2031</v>
      </c>
      <c r="P753" t="s">
        <v>37</v>
      </c>
      <c r="Q753" s="289"/>
    </row>
    <row r="754" spans="1:17" ht="30.6" x14ac:dyDescent="0.3">
      <c r="A754" s="284" t="s">
        <v>30</v>
      </c>
      <c r="B754" s="285" t="s">
        <v>6404</v>
      </c>
      <c r="C754" s="285" t="s">
        <v>2450</v>
      </c>
      <c r="D754" s="285" t="s">
        <v>2451</v>
      </c>
      <c r="E754" t="s">
        <v>2452</v>
      </c>
      <c r="F754" t="s">
        <v>2453</v>
      </c>
      <c r="G754" t="s">
        <v>2454</v>
      </c>
      <c r="H754" s="287" t="s">
        <v>33</v>
      </c>
      <c r="I754" s="287" t="s">
        <v>8</v>
      </c>
      <c r="J754" s="287" t="s">
        <v>5</v>
      </c>
      <c r="K754" s="287" t="s">
        <v>60</v>
      </c>
      <c r="L754" s="287" t="s">
        <v>61</v>
      </c>
      <c r="M754" s="285" t="s">
        <v>2449</v>
      </c>
      <c r="N754" s="285" t="s">
        <v>36</v>
      </c>
      <c r="O754" s="287" t="s">
        <v>2031</v>
      </c>
      <c r="P754" t="s">
        <v>37</v>
      </c>
      <c r="Q754" s="286"/>
    </row>
    <row r="755" spans="1:17" ht="30.6" x14ac:dyDescent="0.3">
      <c r="A755" s="284" t="s">
        <v>30</v>
      </c>
      <c r="B755" s="288" t="s">
        <v>5162</v>
      </c>
      <c r="C755" s="288"/>
      <c r="D755" s="288" t="s">
        <v>2455</v>
      </c>
      <c r="E755" t="s">
        <v>2456</v>
      </c>
      <c r="F755" t="s">
        <v>2457</v>
      </c>
      <c r="G755" t="s">
        <v>2458</v>
      </c>
      <c r="H755" s="290" t="s">
        <v>33</v>
      </c>
      <c r="I755" s="290" t="s">
        <v>4</v>
      </c>
      <c r="J755" s="290" t="s">
        <v>5</v>
      </c>
      <c r="K755" s="290" t="s">
        <v>60</v>
      </c>
      <c r="L755" s="290" t="s">
        <v>61</v>
      </c>
      <c r="M755" s="288" t="s">
        <v>2459</v>
      </c>
      <c r="N755" s="288" t="s">
        <v>36</v>
      </c>
      <c r="O755" s="290" t="s">
        <v>13</v>
      </c>
      <c r="P755" t="s">
        <v>37</v>
      </c>
      <c r="Q755" s="289"/>
    </row>
    <row r="756" spans="1:17" ht="30.6" x14ac:dyDescent="0.3">
      <c r="A756" s="284" t="s">
        <v>30</v>
      </c>
      <c r="B756" s="285" t="s">
        <v>6404</v>
      </c>
      <c r="C756" s="285" t="s">
        <v>2850</v>
      </c>
      <c r="D756" s="285" t="s">
        <v>2851</v>
      </c>
      <c r="E756" t="s">
        <v>2852</v>
      </c>
      <c r="F756" t="s">
        <v>6408</v>
      </c>
      <c r="G756" t="s">
        <v>6409</v>
      </c>
      <c r="H756" s="287" t="s">
        <v>33</v>
      </c>
      <c r="I756" s="287" t="s">
        <v>8</v>
      </c>
      <c r="J756" s="287" t="s">
        <v>5</v>
      </c>
      <c r="K756" s="287" t="s">
        <v>60</v>
      </c>
      <c r="L756" s="287" t="s">
        <v>61</v>
      </c>
      <c r="M756" s="285" t="s">
        <v>2853</v>
      </c>
      <c r="N756" s="285" t="s">
        <v>36</v>
      </c>
      <c r="O756" s="287" t="s">
        <v>2031</v>
      </c>
      <c r="P756" t="s">
        <v>37</v>
      </c>
      <c r="Q756" s="286"/>
    </row>
    <row r="757" spans="1:17" ht="30.6" x14ac:dyDescent="0.3">
      <c r="A757" s="284" t="s">
        <v>30</v>
      </c>
      <c r="B757" s="288" t="s">
        <v>6404</v>
      </c>
      <c r="C757" s="288" t="s">
        <v>2854</v>
      </c>
      <c r="D757" s="288" t="s">
        <v>2855</v>
      </c>
      <c r="E757" t="s">
        <v>2856</v>
      </c>
      <c r="F757" t="s">
        <v>6410</v>
      </c>
      <c r="G757" t="s">
        <v>6411</v>
      </c>
      <c r="H757" s="290" t="s">
        <v>33</v>
      </c>
      <c r="I757" s="290" t="s">
        <v>8</v>
      </c>
      <c r="J757" s="290" t="s">
        <v>5</v>
      </c>
      <c r="K757" s="290" t="s">
        <v>60</v>
      </c>
      <c r="L757" s="290" t="s">
        <v>61</v>
      </c>
      <c r="M757" s="288" t="s">
        <v>2853</v>
      </c>
      <c r="N757" s="288" t="s">
        <v>36</v>
      </c>
      <c r="O757" s="290" t="s">
        <v>2031</v>
      </c>
      <c r="P757" t="s">
        <v>37</v>
      </c>
      <c r="Q757" s="289"/>
    </row>
    <row r="758" spans="1:17" ht="30.6" x14ac:dyDescent="0.3">
      <c r="A758" s="284" t="s">
        <v>30</v>
      </c>
      <c r="B758" s="285" t="s">
        <v>6448</v>
      </c>
      <c r="C758" s="285" t="s">
        <v>3373</v>
      </c>
      <c r="D758" s="285" t="s">
        <v>3374</v>
      </c>
      <c r="E758" t="s">
        <v>3375</v>
      </c>
      <c r="F758" t="s">
        <v>3376</v>
      </c>
      <c r="G758" t="s">
        <v>3377</v>
      </c>
      <c r="H758" s="287" t="s">
        <v>33</v>
      </c>
      <c r="I758" s="287" t="s">
        <v>8</v>
      </c>
      <c r="J758" s="287" t="s">
        <v>5</v>
      </c>
      <c r="K758" s="287" t="s">
        <v>60</v>
      </c>
      <c r="L758" s="287" t="s">
        <v>61</v>
      </c>
      <c r="M758" s="285" t="s">
        <v>62</v>
      </c>
      <c r="N758" s="285" t="s">
        <v>36</v>
      </c>
      <c r="O758" s="287" t="s">
        <v>13</v>
      </c>
      <c r="P758" t="s">
        <v>37</v>
      </c>
      <c r="Q758" s="286"/>
    </row>
    <row r="759" spans="1:17" ht="30.6" x14ac:dyDescent="0.3">
      <c r="A759" s="284" t="s">
        <v>30</v>
      </c>
      <c r="B759" s="288" t="s">
        <v>6448</v>
      </c>
      <c r="C759" s="288" t="s">
        <v>3378</v>
      </c>
      <c r="D759" s="288" t="s">
        <v>3379</v>
      </c>
      <c r="E759" t="s">
        <v>3380</v>
      </c>
      <c r="F759" t="s">
        <v>3381</v>
      </c>
      <c r="G759" t="s">
        <v>3382</v>
      </c>
      <c r="H759" s="290" t="s">
        <v>33</v>
      </c>
      <c r="I759" s="290" t="s">
        <v>8</v>
      </c>
      <c r="J759" s="290" t="s">
        <v>5</v>
      </c>
      <c r="K759" s="290" t="s">
        <v>60</v>
      </c>
      <c r="L759" s="290" t="s">
        <v>61</v>
      </c>
      <c r="M759" s="288" t="s">
        <v>62</v>
      </c>
      <c r="N759" s="288" t="s">
        <v>36</v>
      </c>
      <c r="O759" s="290" t="s">
        <v>13</v>
      </c>
      <c r="P759" t="s">
        <v>37</v>
      </c>
      <c r="Q759" s="289"/>
    </row>
    <row r="760" spans="1:17" ht="30.6" x14ac:dyDescent="0.3">
      <c r="A760" s="284" t="s">
        <v>30</v>
      </c>
      <c r="B760" s="285" t="s">
        <v>6448</v>
      </c>
      <c r="C760" s="285" t="s">
        <v>3383</v>
      </c>
      <c r="D760" s="285" t="s">
        <v>3384</v>
      </c>
      <c r="E760" t="s">
        <v>3385</v>
      </c>
      <c r="F760" t="s">
        <v>3386</v>
      </c>
      <c r="G760" t="s">
        <v>3387</v>
      </c>
      <c r="H760" s="287" t="s">
        <v>33</v>
      </c>
      <c r="I760" s="287" t="s">
        <v>8</v>
      </c>
      <c r="J760" s="287" t="s">
        <v>5</v>
      </c>
      <c r="K760" s="287" t="s">
        <v>60</v>
      </c>
      <c r="L760" s="287" t="s">
        <v>61</v>
      </c>
      <c r="M760" s="285" t="s">
        <v>62</v>
      </c>
      <c r="N760" s="285" t="s">
        <v>36</v>
      </c>
      <c r="O760" s="287" t="s">
        <v>13</v>
      </c>
      <c r="P760" t="s">
        <v>37</v>
      </c>
      <c r="Q760" s="286"/>
    </row>
    <row r="761" spans="1:17" ht="30.6" x14ac:dyDescent="0.3">
      <c r="A761" s="284" t="s">
        <v>30</v>
      </c>
      <c r="B761" s="288" t="s">
        <v>5162</v>
      </c>
      <c r="C761" s="288" t="s">
        <v>3388</v>
      </c>
      <c r="D761" s="288" t="s">
        <v>3389</v>
      </c>
      <c r="E761" t="s">
        <v>3390</v>
      </c>
      <c r="F761" t="s">
        <v>3391</v>
      </c>
      <c r="G761" t="s">
        <v>3392</v>
      </c>
      <c r="H761" s="290" t="s">
        <v>33</v>
      </c>
      <c r="I761" s="290" t="s">
        <v>8</v>
      </c>
      <c r="J761" s="290" t="s">
        <v>6</v>
      </c>
      <c r="K761" s="290" t="s">
        <v>60</v>
      </c>
      <c r="L761" s="290" t="s">
        <v>61</v>
      </c>
      <c r="M761" s="288" t="s">
        <v>62</v>
      </c>
      <c r="N761" s="288" t="s">
        <v>36</v>
      </c>
      <c r="O761" s="290" t="s">
        <v>13</v>
      </c>
      <c r="P761" t="s">
        <v>37</v>
      </c>
      <c r="Q761" s="289"/>
    </row>
    <row r="762" spans="1:17" ht="30.6" x14ac:dyDescent="0.3">
      <c r="A762" s="284" t="s">
        <v>30</v>
      </c>
      <c r="B762" s="285" t="s">
        <v>5162</v>
      </c>
      <c r="C762" s="285" t="s">
        <v>3393</v>
      </c>
      <c r="D762" s="285" t="s">
        <v>3394</v>
      </c>
      <c r="E762" t="s">
        <v>3395</v>
      </c>
      <c r="F762" t="s">
        <v>3396</v>
      </c>
      <c r="G762" t="s">
        <v>3397</v>
      </c>
      <c r="H762" s="287" t="s">
        <v>33</v>
      </c>
      <c r="I762" s="287" t="s">
        <v>8</v>
      </c>
      <c r="J762" s="287" t="s">
        <v>6</v>
      </c>
      <c r="K762" s="287" t="s">
        <v>60</v>
      </c>
      <c r="L762" s="287" t="s">
        <v>61</v>
      </c>
      <c r="M762" s="285" t="s">
        <v>62</v>
      </c>
      <c r="N762" s="285" t="s">
        <v>36</v>
      </c>
      <c r="O762" s="287" t="s">
        <v>13</v>
      </c>
      <c r="P762" t="s">
        <v>37</v>
      </c>
      <c r="Q762" s="286"/>
    </row>
    <row r="763" spans="1:17" ht="30.6" x14ac:dyDescent="0.3">
      <c r="A763" s="284" t="s">
        <v>30</v>
      </c>
      <c r="B763" s="288" t="s">
        <v>5162</v>
      </c>
      <c r="C763" s="288" t="s">
        <v>3398</v>
      </c>
      <c r="D763" s="288" t="s">
        <v>3399</v>
      </c>
      <c r="E763" t="s">
        <v>3400</v>
      </c>
      <c r="F763" t="s">
        <v>3401</v>
      </c>
      <c r="G763" t="s">
        <v>3402</v>
      </c>
      <c r="H763" s="290" t="s">
        <v>33</v>
      </c>
      <c r="I763" s="290" t="s">
        <v>8</v>
      </c>
      <c r="J763" s="290" t="s">
        <v>6</v>
      </c>
      <c r="K763" s="290" t="s">
        <v>60</v>
      </c>
      <c r="L763" s="290" t="s">
        <v>61</v>
      </c>
      <c r="M763" s="288" t="s">
        <v>62</v>
      </c>
      <c r="N763" s="288" t="s">
        <v>36</v>
      </c>
      <c r="O763" s="290" t="s">
        <v>13</v>
      </c>
      <c r="P763" t="s">
        <v>37</v>
      </c>
      <c r="Q763" s="289"/>
    </row>
    <row r="764" spans="1:17" ht="30.6" x14ac:dyDescent="0.3">
      <c r="A764" s="284" t="s">
        <v>30</v>
      </c>
      <c r="B764" s="285" t="s">
        <v>5162</v>
      </c>
      <c r="C764" s="285" t="s">
        <v>3403</v>
      </c>
      <c r="D764" s="285" t="s">
        <v>3404</v>
      </c>
      <c r="E764" t="s">
        <v>3405</v>
      </c>
      <c r="F764" t="s">
        <v>3406</v>
      </c>
      <c r="G764" t="s">
        <v>3407</v>
      </c>
      <c r="H764" s="287" t="s">
        <v>33</v>
      </c>
      <c r="I764" s="287" t="s">
        <v>8</v>
      </c>
      <c r="J764" s="287" t="s">
        <v>6</v>
      </c>
      <c r="K764" s="287" t="s">
        <v>60</v>
      </c>
      <c r="L764" s="287" t="s">
        <v>61</v>
      </c>
      <c r="M764" s="285" t="s">
        <v>62</v>
      </c>
      <c r="N764" s="285" t="s">
        <v>36</v>
      </c>
      <c r="O764" s="287" t="s">
        <v>13</v>
      </c>
      <c r="P764" t="s">
        <v>37</v>
      </c>
      <c r="Q764" s="286"/>
    </row>
    <row r="765" spans="1:17" ht="30.6" x14ac:dyDescent="0.3">
      <c r="A765" s="284" t="s">
        <v>30</v>
      </c>
      <c r="B765" s="288" t="s">
        <v>5162</v>
      </c>
      <c r="C765" s="288"/>
      <c r="D765" s="288" t="s">
        <v>3408</v>
      </c>
      <c r="E765" t="s">
        <v>3409</v>
      </c>
      <c r="F765" t="s">
        <v>3410</v>
      </c>
      <c r="G765" t="s">
        <v>3411</v>
      </c>
      <c r="H765" s="290" t="s">
        <v>33</v>
      </c>
      <c r="I765" s="290" t="s">
        <v>4</v>
      </c>
      <c r="J765" s="290" t="s">
        <v>5</v>
      </c>
      <c r="K765" s="290" t="s">
        <v>60</v>
      </c>
      <c r="L765" s="290" t="s">
        <v>61</v>
      </c>
      <c r="M765" s="288" t="s">
        <v>62</v>
      </c>
      <c r="N765" s="288" t="s">
        <v>36</v>
      </c>
      <c r="O765" s="290" t="s">
        <v>514</v>
      </c>
      <c r="P765" t="s">
        <v>37</v>
      </c>
      <c r="Q765" s="289"/>
    </row>
    <row r="766" spans="1:17" ht="30.6" x14ac:dyDescent="0.3">
      <c r="A766" s="284" t="s">
        <v>30</v>
      </c>
      <c r="B766" s="285" t="s">
        <v>6449</v>
      </c>
      <c r="C766" s="285"/>
      <c r="D766" s="285" t="s">
        <v>3412</v>
      </c>
      <c r="E766" t="s">
        <v>3413</v>
      </c>
      <c r="F766" t="s">
        <v>3414</v>
      </c>
      <c r="G766" t="s">
        <v>3415</v>
      </c>
      <c r="H766" s="287" t="s">
        <v>33</v>
      </c>
      <c r="I766" s="287" t="s">
        <v>4</v>
      </c>
      <c r="J766" s="287" t="s">
        <v>5</v>
      </c>
      <c r="K766" s="287" t="s">
        <v>60</v>
      </c>
      <c r="L766" s="287" t="s">
        <v>61</v>
      </c>
      <c r="M766" s="285" t="s">
        <v>62</v>
      </c>
      <c r="N766" s="285" t="s">
        <v>36</v>
      </c>
      <c r="O766" s="287" t="s">
        <v>13</v>
      </c>
      <c r="P766" t="s">
        <v>37</v>
      </c>
      <c r="Q766" s="286"/>
    </row>
    <row r="767" spans="1:17" ht="30.6" x14ac:dyDescent="0.3">
      <c r="A767" s="284" t="s">
        <v>30</v>
      </c>
      <c r="B767" s="285" t="s">
        <v>6448</v>
      </c>
      <c r="C767" s="285" t="s">
        <v>3636</v>
      </c>
      <c r="D767" s="285" t="s">
        <v>3637</v>
      </c>
      <c r="E767" t="s">
        <v>3638</v>
      </c>
      <c r="F767" t="s">
        <v>3639</v>
      </c>
      <c r="G767" t="s">
        <v>3640</v>
      </c>
      <c r="H767" s="287" t="s">
        <v>33</v>
      </c>
      <c r="I767" s="287" t="s">
        <v>8</v>
      </c>
      <c r="J767" s="287" t="s">
        <v>5</v>
      </c>
      <c r="K767" s="287" t="s">
        <v>60</v>
      </c>
      <c r="L767" s="287" t="s">
        <v>61</v>
      </c>
      <c r="M767" s="285" t="s">
        <v>62</v>
      </c>
      <c r="N767" s="285" t="s">
        <v>36</v>
      </c>
      <c r="O767" s="287" t="s">
        <v>2031</v>
      </c>
      <c r="P767" t="s">
        <v>37</v>
      </c>
      <c r="Q767" s="286"/>
    </row>
    <row r="768" spans="1:17" ht="30.6" x14ac:dyDescent="0.3">
      <c r="A768" s="284" t="s">
        <v>30</v>
      </c>
      <c r="B768" s="288" t="s">
        <v>6448</v>
      </c>
      <c r="C768" s="288" t="s">
        <v>3641</v>
      </c>
      <c r="D768" s="288" t="s">
        <v>3642</v>
      </c>
      <c r="E768" t="s">
        <v>3643</v>
      </c>
      <c r="F768" t="s">
        <v>6547</v>
      </c>
      <c r="G768" t="s">
        <v>6548</v>
      </c>
      <c r="H768" s="290" t="s">
        <v>33</v>
      </c>
      <c r="I768" s="290" t="s">
        <v>8</v>
      </c>
      <c r="J768" s="290" t="s">
        <v>5</v>
      </c>
      <c r="K768" s="290" t="s">
        <v>60</v>
      </c>
      <c r="L768" s="290" t="s">
        <v>61</v>
      </c>
      <c r="M768" s="288" t="s">
        <v>62</v>
      </c>
      <c r="N768" s="288"/>
      <c r="O768" s="290" t="s">
        <v>2031</v>
      </c>
      <c r="P768" t="s">
        <v>37</v>
      </c>
      <c r="Q768" s="289"/>
    </row>
    <row r="769" spans="1:17" ht="30.6" x14ac:dyDescent="0.3">
      <c r="A769" s="284" t="s">
        <v>30</v>
      </c>
      <c r="B769" s="285" t="s">
        <v>6353</v>
      </c>
      <c r="C769" s="285"/>
      <c r="D769" s="285" t="s">
        <v>2716</v>
      </c>
      <c r="E769" t="s">
        <v>2717</v>
      </c>
      <c r="F769" t="s">
        <v>2718</v>
      </c>
      <c r="G769" t="s">
        <v>2719</v>
      </c>
      <c r="H769" s="287" t="s">
        <v>33</v>
      </c>
      <c r="I769" s="287" t="s">
        <v>4</v>
      </c>
      <c r="J769" s="287" t="s">
        <v>5</v>
      </c>
      <c r="K769" s="287" t="s">
        <v>60</v>
      </c>
      <c r="L769" s="287" t="s">
        <v>848</v>
      </c>
      <c r="M769" s="285" t="s">
        <v>62</v>
      </c>
      <c r="N769" s="285" t="s">
        <v>36</v>
      </c>
      <c r="O769" s="287" t="s">
        <v>180</v>
      </c>
      <c r="P769" t="s">
        <v>37</v>
      </c>
      <c r="Q769" s="286"/>
    </row>
    <row r="770" spans="1:17" ht="30.6" x14ac:dyDescent="0.3">
      <c r="A770" s="284" t="s">
        <v>30</v>
      </c>
      <c r="B770" s="288" t="s">
        <v>6549</v>
      </c>
      <c r="C770" s="288"/>
      <c r="D770" s="288" t="s">
        <v>3648</v>
      </c>
      <c r="E770" t="s">
        <v>3649</v>
      </c>
      <c r="F770" t="s">
        <v>2453</v>
      </c>
      <c r="G770" t="s">
        <v>3650</v>
      </c>
      <c r="H770" s="290" t="s">
        <v>33</v>
      </c>
      <c r="I770" s="290" t="s">
        <v>4</v>
      </c>
      <c r="J770" s="290" t="s">
        <v>5</v>
      </c>
      <c r="K770" s="290" t="s">
        <v>60</v>
      </c>
      <c r="L770" s="290" t="s">
        <v>848</v>
      </c>
      <c r="M770" s="288" t="s">
        <v>62</v>
      </c>
      <c r="N770" s="288" t="s">
        <v>36</v>
      </c>
      <c r="O770" s="290" t="s">
        <v>13</v>
      </c>
      <c r="P770" t="s">
        <v>37</v>
      </c>
      <c r="Q770" s="289"/>
    </row>
    <row r="771" spans="1:17" ht="30.6" x14ac:dyDescent="0.3">
      <c r="A771" s="284" t="s">
        <v>30</v>
      </c>
      <c r="B771" s="285" t="s">
        <v>5162</v>
      </c>
      <c r="C771" s="285"/>
      <c r="D771" s="285" t="s">
        <v>3651</v>
      </c>
      <c r="E771" t="s">
        <v>3652</v>
      </c>
      <c r="F771" t="s">
        <v>3653</v>
      </c>
      <c r="G771" t="s">
        <v>3654</v>
      </c>
      <c r="H771" s="287" t="s">
        <v>33</v>
      </c>
      <c r="I771" s="287" t="s">
        <v>4</v>
      </c>
      <c r="J771" s="287" t="s">
        <v>5</v>
      </c>
      <c r="K771" s="287" t="s">
        <v>60</v>
      </c>
      <c r="L771" s="287" t="s">
        <v>848</v>
      </c>
      <c r="M771" s="285" t="s">
        <v>62</v>
      </c>
      <c r="N771" s="285" t="s">
        <v>36</v>
      </c>
      <c r="O771" s="287"/>
      <c r="P771" t="s">
        <v>37</v>
      </c>
      <c r="Q771" s="286"/>
    </row>
    <row r="772" spans="1:17" ht="30.6" x14ac:dyDescent="0.3">
      <c r="A772" s="284" t="s">
        <v>30</v>
      </c>
      <c r="B772" s="288" t="s">
        <v>6563</v>
      </c>
      <c r="C772" s="288"/>
      <c r="D772" s="288" t="s">
        <v>3877</v>
      </c>
      <c r="E772" t="s">
        <v>3878</v>
      </c>
      <c r="F772" t="s">
        <v>3879</v>
      </c>
      <c r="G772" t="s">
        <v>3880</v>
      </c>
      <c r="H772" s="290" t="s">
        <v>33</v>
      </c>
      <c r="I772" s="290" t="s">
        <v>4</v>
      </c>
      <c r="J772" s="290" t="s">
        <v>5</v>
      </c>
      <c r="K772" s="290" t="s">
        <v>60</v>
      </c>
      <c r="L772" s="290" t="s">
        <v>848</v>
      </c>
      <c r="M772" s="288" t="s">
        <v>62</v>
      </c>
      <c r="N772" s="288" t="s">
        <v>36</v>
      </c>
      <c r="O772" s="290" t="s">
        <v>13</v>
      </c>
      <c r="P772" t="s">
        <v>37</v>
      </c>
      <c r="Q772" s="289"/>
    </row>
    <row r="773" spans="1:17" ht="30.6" x14ac:dyDescent="0.3">
      <c r="A773" s="284" t="s">
        <v>30</v>
      </c>
      <c r="B773" s="285" t="s">
        <v>6563</v>
      </c>
      <c r="C773" s="285"/>
      <c r="D773" s="285" t="s">
        <v>3881</v>
      </c>
      <c r="E773" t="s">
        <v>3882</v>
      </c>
      <c r="F773" t="s">
        <v>3883</v>
      </c>
      <c r="G773" t="s">
        <v>3884</v>
      </c>
      <c r="H773" s="287" t="s">
        <v>33</v>
      </c>
      <c r="I773" s="287" t="s">
        <v>4</v>
      </c>
      <c r="J773" s="287" t="s">
        <v>5</v>
      </c>
      <c r="K773" s="287" t="s">
        <v>60</v>
      </c>
      <c r="L773" s="287" t="s">
        <v>848</v>
      </c>
      <c r="M773" s="285" t="s">
        <v>62</v>
      </c>
      <c r="N773" s="285" t="s">
        <v>36</v>
      </c>
      <c r="O773" s="287" t="s">
        <v>13</v>
      </c>
      <c r="P773" t="s">
        <v>37</v>
      </c>
      <c r="Q773" s="286"/>
    </row>
    <row r="774" spans="1:17" ht="30.6" x14ac:dyDescent="0.3">
      <c r="A774" s="284" t="s">
        <v>30</v>
      </c>
      <c r="B774" s="288" t="s">
        <v>5416</v>
      </c>
      <c r="C774" s="288"/>
      <c r="D774" s="288" t="s">
        <v>3885</v>
      </c>
      <c r="E774" t="s">
        <v>3886</v>
      </c>
      <c r="F774" t="s">
        <v>3887</v>
      </c>
      <c r="G774" t="s">
        <v>3888</v>
      </c>
      <c r="H774" s="290" t="s">
        <v>33</v>
      </c>
      <c r="I774" s="290" t="s">
        <v>4</v>
      </c>
      <c r="J774" s="290" t="s">
        <v>6</v>
      </c>
      <c r="K774" s="290" t="s">
        <v>60</v>
      </c>
      <c r="L774" s="290" t="s">
        <v>848</v>
      </c>
      <c r="M774" s="288" t="s">
        <v>62</v>
      </c>
      <c r="N774" s="288" t="s">
        <v>36</v>
      </c>
      <c r="O774" s="290" t="s">
        <v>180</v>
      </c>
      <c r="P774" t="s">
        <v>37</v>
      </c>
      <c r="Q774" s="289"/>
    </row>
    <row r="775" spans="1:17" ht="30.6" x14ac:dyDescent="0.3">
      <c r="A775" s="284" t="s">
        <v>30</v>
      </c>
      <c r="B775" s="285" t="s">
        <v>5416</v>
      </c>
      <c r="C775" s="285" t="s">
        <v>4182</v>
      </c>
      <c r="D775" s="285" t="s">
        <v>4183</v>
      </c>
      <c r="E775" t="s">
        <v>4184</v>
      </c>
      <c r="F775" t="s">
        <v>4185</v>
      </c>
      <c r="G775" t="s">
        <v>4186</v>
      </c>
      <c r="H775" s="287" t="s">
        <v>33</v>
      </c>
      <c r="I775" s="287" t="s">
        <v>8</v>
      </c>
      <c r="J775" s="287" t="s">
        <v>6</v>
      </c>
      <c r="K775" s="287" t="s">
        <v>60</v>
      </c>
      <c r="L775" s="287" t="s">
        <v>848</v>
      </c>
      <c r="M775" s="285" t="s">
        <v>62</v>
      </c>
      <c r="N775" s="285" t="s">
        <v>36</v>
      </c>
      <c r="O775" s="287" t="s">
        <v>13</v>
      </c>
      <c r="P775" t="s">
        <v>37</v>
      </c>
      <c r="Q775" s="286"/>
    </row>
    <row r="776" spans="1:17" ht="30.6" x14ac:dyDescent="0.3">
      <c r="A776" s="284" t="s">
        <v>30</v>
      </c>
      <c r="B776" s="288" t="s">
        <v>5416</v>
      </c>
      <c r="C776" s="288" t="s">
        <v>4187</v>
      </c>
      <c r="D776" s="288" t="s">
        <v>4188</v>
      </c>
      <c r="E776" t="s">
        <v>4189</v>
      </c>
      <c r="F776" t="s">
        <v>5421</v>
      </c>
      <c r="G776" t="s">
        <v>5422</v>
      </c>
      <c r="H776" s="290" t="s">
        <v>33</v>
      </c>
      <c r="I776" s="290" t="s">
        <v>8</v>
      </c>
      <c r="J776" s="290" t="s">
        <v>6</v>
      </c>
      <c r="K776" s="290" t="s">
        <v>60</v>
      </c>
      <c r="L776" s="290" t="s">
        <v>848</v>
      </c>
      <c r="M776" s="288" t="s">
        <v>62</v>
      </c>
      <c r="N776" s="288" t="s">
        <v>36</v>
      </c>
      <c r="O776" s="290" t="s">
        <v>13</v>
      </c>
      <c r="P776" t="s">
        <v>37</v>
      </c>
      <c r="Q776" s="289"/>
    </row>
    <row r="777" spans="1:17" ht="30.6" x14ac:dyDescent="0.3">
      <c r="A777" s="284" t="s">
        <v>30</v>
      </c>
      <c r="B777" s="285" t="s">
        <v>5416</v>
      </c>
      <c r="C777" s="285" t="s">
        <v>4191</v>
      </c>
      <c r="D777" s="285" t="s">
        <v>4192</v>
      </c>
      <c r="E777" t="s">
        <v>4193</v>
      </c>
      <c r="F777" t="s">
        <v>4190</v>
      </c>
      <c r="G777" t="s">
        <v>4194</v>
      </c>
      <c r="H777" s="287" t="s">
        <v>33</v>
      </c>
      <c r="I777" s="287" t="s">
        <v>8</v>
      </c>
      <c r="J777" s="287" t="s">
        <v>6</v>
      </c>
      <c r="K777" s="287" t="s">
        <v>60</v>
      </c>
      <c r="L777" s="287" t="s">
        <v>848</v>
      </c>
      <c r="M777" s="285" t="s">
        <v>62</v>
      </c>
      <c r="N777" s="285" t="s">
        <v>36</v>
      </c>
      <c r="O777" s="287" t="s">
        <v>13</v>
      </c>
      <c r="P777" t="s">
        <v>37</v>
      </c>
      <c r="Q777" s="286"/>
    </row>
    <row r="778" spans="1:17" ht="30.6" x14ac:dyDescent="0.3">
      <c r="A778" s="284" t="s">
        <v>30</v>
      </c>
      <c r="B778" s="288" t="s">
        <v>5416</v>
      </c>
      <c r="C778" s="288" t="s">
        <v>4195</v>
      </c>
      <c r="D778" s="288" t="s">
        <v>4196</v>
      </c>
      <c r="E778" t="s">
        <v>4197</v>
      </c>
      <c r="F778" t="s">
        <v>4198</v>
      </c>
      <c r="G778" t="s">
        <v>4199</v>
      </c>
      <c r="H778" s="290" t="s">
        <v>33</v>
      </c>
      <c r="I778" s="290" t="s">
        <v>8</v>
      </c>
      <c r="J778" s="290" t="s">
        <v>6</v>
      </c>
      <c r="K778" s="290" t="s">
        <v>60</v>
      </c>
      <c r="L778" s="290" t="s">
        <v>848</v>
      </c>
      <c r="M778" s="288" t="s">
        <v>62</v>
      </c>
      <c r="N778" s="288" t="s">
        <v>36</v>
      </c>
      <c r="O778" s="290" t="s">
        <v>13</v>
      </c>
      <c r="P778" t="s">
        <v>37</v>
      </c>
      <c r="Q778" s="289"/>
    </row>
    <row r="779" spans="1:17" ht="30.6" x14ac:dyDescent="0.3">
      <c r="A779" s="284" t="s">
        <v>30</v>
      </c>
      <c r="B779" s="285" t="s">
        <v>5423</v>
      </c>
      <c r="C779" s="285" t="s">
        <v>4200</v>
      </c>
      <c r="D779" s="285" t="s">
        <v>4201</v>
      </c>
      <c r="E779" t="s">
        <v>4202</v>
      </c>
      <c r="F779" t="s">
        <v>5424</v>
      </c>
      <c r="G779" t="s">
        <v>5425</v>
      </c>
      <c r="H779" s="287" t="s">
        <v>33</v>
      </c>
      <c r="I779" s="287" t="s">
        <v>8</v>
      </c>
      <c r="J779" s="287" t="s">
        <v>6</v>
      </c>
      <c r="K779" s="287" t="s">
        <v>60</v>
      </c>
      <c r="L779" s="287" t="s">
        <v>848</v>
      </c>
      <c r="M779" s="285" t="s">
        <v>62</v>
      </c>
      <c r="N779" s="285" t="s">
        <v>36</v>
      </c>
      <c r="O779" s="287" t="s">
        <v>13</v>
      </c>
      <c r="P779" t="s">
        <v>37</v>
      </c>
      <c r="Q779" s="286"/>
    </row>
    <row r="780" spans="1:17" ht="30.6" x14ac:dyDescent="0.3">
      <c r="A780" s="284" t="s">
        <v>30</v>
      </c>
      <c r="B780" s="288" t="s">
        <v>5416</v>
      </c>
      <c r="C780" s="288" t="s">
        <v>4205</v>
      </c>
      <c r="D780" s="288" t="s">
        <v>4206</v>
      </c>
      <c r="E780" t="s">
        <v>4207</v>
      </c>
      <c r="F780" t="s">
        <v>4208</v>
      </c>
      <c r="G780" t="s">
        <v>4209</v>
      </c>
      <c r="H780" s="290" t="s">
        <v>33</v>
      </c>
      <c r="I780" s="290" t="s">
        <v>8</v>
      </c>
      <c r="J780" s="290" t="s">
        <v>6</v>
      </c>
      <c r="K780" s="290" t="s">
        <v>60</v>
      </c>
      <c r="L780" s="290" t="s">
        <v>848</v>
      </c>
      <c r="M780" s="288" t="s">
        <v>62</v>
      </c>
      <c r="N780" s="288" t="s">
        <v>36</v>
      </c>
      <c r="O780" s="290" t="s">
        <v>13</v>
      </c>
      <c r="P780" t="s">
        <v>37</v>
      </c>
      <c r="Q780" s="289"/>
    </row>
    <row r="781" spans="1:17" ht="30.6" x14ac:dyDescent="0.3">
      <c r="A781" s="284" t="s">
        <v>30</v>
      </c>
      <c r="B781" s="285" t="s">
        <v>5712</v>
      </c>
      <c r="C781" s="285" t="s">
        <v>4210</v>
      </c>
      <c r="D781" s="285" t="s">
        <v>4211</v>
      </c>
      <c r="E781" t="s">
        <v>4212</v>
      </c>
      <c r="F781" t="s">
        <v>4213</v>
      </c>
      <c r="G781" t="s">
        <v>4214</v>
      </c>
      <c r="H781" s="287" t="s">
        <v>33</v>
      </c>
      <c r="I781" s="287" t="s">
        <v>8</v>
      </c>
      <c r="J781" s="287" t="s">
        <v>5</v>
      </c>
      <c r="K781" s="287" t="s">
        <v>60</v>
      </c>
      <c r="L781" s="287" t="s">
        <v>848</v>
      </c>
      <c r="M781" s="285" t="s">
        <v>62</v>
      </c>
      <c r="N781" s="285" t="s">
        <v>36</v>
      </c>
      <c r="O781" s="287" t="s">
        <v>13</v>
      </c>
      <c r="P781" t="s">
        <v>37</v>
      </c>
      <c r="Q781" s="286"/>
    </row>
    <row r="782" spans="1:17" ht="30.6" x14ac:dyDescent="0.3">
      <c r="A782" s="284" t="s">
        <v>30</v>
      </c>
      <c r="B782" s="288" t="s">
        <v>5416</v>
      </c>
      <c r="C782" s="288" t="s">
        <v>4215</v>
      </c>
      <c r="D782" s="288" t="s">
        <v>4216</v>
      </c>
      <c r="E782" t="s">
        <v>4217</v>
      </c>
      <c r="F782" t="s">
        <v>4218</v>
      </c>
      <c r="G782" t="s">
        <v>4219</v>
      </c>
      <c r="H782" s="290" t="s">
        <v>33</v>
      </c>
      <c r="I782" s="290" t="s">
        <v>8</v>
      </c>
      <c r="J782" s="290" t="s">
        <v>6</v>
      </c>
      <c r="K782" s="290" t="s">
        <v>60</v>
      </c>
      <c r="L782" s="290" t="s">
        <v>848</v>
      </c>
      <c r="M782" s="288" t="s">
        <v>62</v>
      </c>
      <c r="N782" s="288" t="s">
        <v>36</v>
      </c>
      <c r="O782" s="290" t="s">
        <v>13</v>
      </c>
      <c r="P782" t="s">
        <v>37</v>
      </c>
      <c r="Q782" s="289"/>
    </row>
    <row r="783" spans="1:17" ht="30.6" x14ac:dyDescent="0.3">
      <c r="A783" s="284" t="s">
        <v>30</v>
      </c>
      <c r="B783" s="285" t="s">
        <v>5416</v>
      </c>
      <c r="C783" s="285" t="s">
        <v>4220</v>
      </c>
      <c r="D783" s="285" t="s">
        <v>4221</v>
      </c>
      <c r="E783" t="s">
        <v>4222</v>
      </c>
      <c r="F783" t="s">
        <v>4223</v>
      </c>
      <c r="G783" t="s">
        <v>4224</v>
      </c>
      <c r="H783" s="287" t="s">
        <v>33</v>
      </c>
      <c r="I783" s="287" t="s">
        <v>8</v>
      </c>
      <c r="J783" s="287" t="s">
        <v>6</v>
      </c>
      <c r="K783" s="287" t="s">
        <v>60</v>
      </c>
      <c r="L783" s="287" t="s">
        <v>848</v>
      </c>
      <c r="M783" s="285" t="s">
        <v>62</v>
      </c>
      <c r="N783" s="285" t="s">
        <v>36</v>
      </c>
      <c r="O783" s="287" t="s">
        <v>13</v>
      </c>
      <c r="P783" t="s">
        <v>37</v>
      </c>
      <c r="Q783" s="286"/>
    </row>
    <row r="784" spans="1:17" ht="30.6" x14ac:dyDescent="0.3">
      <c r="A784" s="284" t="s">
        <v>30</v>
      </c>
      <c r="B784" s="288" t="s">
        <v>5416</v>
      </c>
      <c r="C784" s="288" t="s">
        <v>4225</v>
      </c>
      <c r="D784" s="288" t="s">
        <v>4226</v>
      </c>
      <c r="E784" t="s">
        <v>4227</v>
      </c>
      <c r="F784" t="s">
        <v>5426</v>
      </c>
      <c r="G784" t="s">
        <v>5427</v>
      </c>
      <c r="H784" s="290" t="s">
        <v>33</v>
      </c>
      <c r="I784" s="290" t="s">
        <v>8</v>
      </c>
      <c r="J784" s="290" t="s">
        <v>6</v>
      </c>
      <c r="K784" s="290" t="s">
        <v>60</v>
      </c>
      <c r="L784" s="290" t="s">
        <v>848</v>
      </c>
      <c r="M784" s="288" t="s">
        <v>62</v>
      </c>
      <c r="N784" s="288" t="s">
        <v>36</v>
      </c>
      <c r="O784" s="290" t="s">
        <v>13</v>
      </c>
      <c r="P784" t="s">
        <v>37</v>
      </c>
      <c r="Q784" s="289"/>
    </row>
    <row r="785" spans="1:17" ht="30.6" x14ac:dyDescent="0.3">
      <c r="A785" s="284" t="s">
        <v>30</v>
      </c>
      <c r="B785" s="285" t="s">
        <v>5416</v>
      </c>
      <c r="C785" s="285" t="s">
        <v>4230</v>
      </c>
      <c r="D785" s="285" t="s">
        <v>4231</v>
      </c>
      <c r="E785" t="s">
        <v>4232</v>
      </c>
      <c r="F785" t="s">
        <v>5428</v>
      </c>
      <c r="G785" t="s">
        <v>5429</v>
      </c>
      <c r="H785" s="287" t="s">
        <v>33</v>
      </c>
      <c r="I785" s="287" t="s">
        <v>8</v>
      </c>
      <c r="J785" s="287" t="s">
        <v>6</v>
      </c>
      <c r="K785" s="287" t="s">
        <v>60</v>
      </c>
      <c r="L785" s="287" t="s">
        <v>848</v>
      </c>
      <c r="M785" s="285" t="s">
        <v>62</v>
      </c>
      <c r="N785" s="285" t="s">
        <v>36</v>
      </c>
      <c r="O785" s="287" t="s">
        <v>13</v>
      </c>
      <c r="P785" t="s">
        <v>37</v>
      </c>
      <c r="Q785" s="286"/>
    </row>
    <row r="786" spans="1:17" ht="30.6" x14ac:dyDescent="0.3">
      <c r="A786" s="284" t="s">
        <v>30</v>
      </c>
      <c r="B786" s="288" t="s">
        <v>6563</v>
      </c>
      <c r="C786" s="288"/>
      <c r="D786" s="288" t="s">
        <v>4235</v>
      </c>
      <c r="E786" t="s">
        <v>4236</v>
      </c>
      <c r="F786" t="s">
        <v>4237</v>
      </c>
      <c r="G786" t="s">
        <v>4238</v>
      </c>
      <c r="H786" s="290" t="s">
        <v>33</v>
      </c>
      <c r="I786" s="290" t="s">
        <v>4</v>
      </c>
      <c r="J786" s="290" t="s">
        <v>5</v>
      </c>
      <c r="K786" s="290" t="s">
        <v>60</v>
      </c>
      <c r="L786" s="290" t="s">
        <v>848</v>
      </c>
      <c r="M786" s="288" t="s">
        <v>62</v>
      </c>
      <c r="N786" s="288" t="s">
        <v>36</v>
      </c>
      <c r="O786" s="290" t="s">
        <v>13</v>
      </c>
      <c r="P786" t="s">
        <v>37</v>
      </c>
      <c r="Q786" s="289"/>
    </row>
    <row r="787" spans="1:17" ht="30.6" x14ac:dyDescent="0.3">
      <c r="A787" s="284" t="s">
        <v>30</v>
      </c>
      <c r="B787" s="285" t="s">
        <v>6563</v>
      </c>
      <c r="C787" s="285"/>
      <c r="D787" s="285" t="s">
        <v>4239</v>
      </c>
      <c r="E787" t="s">
        <v>4240</v>
      </c>
      <c r="F787" t="s">
        <v>4805</v>
      </c>
      <c r="G787" t="s">
        <v>4806</v>
      </c>
      <c r="H787" s="287" t="s">
        <v>33</v>
      </c>
      <c r="I787" s="287" t="s">
        <v>4</v>
      </c>
      <c r="J787" s="287" t="s">
        <v>5</v>
      </c>
      <c r="K787" s="287" t="s">
        <v>60</v>
      </c>
      <c r="L787" s="287" t="s">
        <v>848</v>
      </c>
      <c r="M787" s="285" t="s">
        <v>62</v>
      </c>
      <c r="N787" s="285" t="s">
        <v>36</v>
      </c>
      <c r="O787" s="287" t="s">
        <v>13</v>
      </c>
      <c r="P787" t="s">
        <v>37</v>
      </c>
      <c r="Q787" s="286"/>
    </row>
    <row r="788" spans="1:17" ht="30.6" x14ac:dyDescent="0.3">
      <c r="A788" s="284" t="s">
        <v>30</v>
      </c>
      <c r="B788" s="288" t="s">
        <v>6307</v>
      </c>
      <c r="C788" s="288" t="s">
        <v>555</v>
      </c>
      <c r="D788" s="288" t="s">
        <v>556</v>
      </c>
      <c r="E788" t="s">
        <v>557</v>
      </c>
      <c r="F788" t="s">
        <v>558</v>
      </c>
      <c r="G788" t="s">
        <v>559</v>
      </c>
      <c r="H788" s="290" t="s">
        <v>33</v>
      </c>
      <c r="I788" s="290" t="s">
        <v>8</v>
      </c>
      <c r="J788" s="290" t="s">
        <v>5</v>
      </c>
      <c r="K788" s="290" t="s">
        <v>60</v>
      </c>
      <c r="L788" s="290" t="s">
        <v>560</v>
      </c>
      <c r="M788" s="288" t="s">
        <v>390</v>
      </c>
      <c r="N788" s="288" t="s">
        <v>36</v>
      </c>
      <c r="O788" s="290" t="s">
        <v>9</v>
      </c>
      <c r="P788" t="s">
        <v>37</v>
      </c>
      <c r="Q788" s="289"/>
    </row>
    <row r="789" spans="1:17" ht="30.6" x14ac:dyDescent="0.3">
      <c r="A789" s="284" t="s">
        <v>30</v>
      </c>
      <c r="B789" s="285" t="s">
        <v>6307</v>
      </c>
      <c r="C789" s="285" t="s">
        <v>561</v>
      </c>
      <c r="D789" s="285" t="s">
        <v>562</v>
      </c>
      <c r="E789" t="s">
        <v>563</v>
      </c>
      <c r="F789" t="s">
        <v>564</v>
      </c>
      <c r="G789" t="s">
        <v>565</v>
      </c>
      <c r="H789" s="287" t="s">
        <v>33</v>
      </c>
      <c r="I789" s="287" t="s">
        <v>8</v>
      </c>
      <c r="J789" s="287" t="s">
        <v>5</v>
      </c>
      <c r="K789" s="287" t="s">
        <v>60</v>
      </c>
      <c r="L789" s="287" t="s">
        <v>560</v>
      </c>
      <c r="M789" s="285" t="s">
        <v>390</v>
      </c>
      <c r="N789" s="285" t="s">
        <v>36</v>
      </c>
      <c r="O789" s="287" t="s">
        <v>9</v>
      </c>
      <c r="P789" t="s">
        <v>37</v>
      </c>
      <c r="Q789" s="286"/>
    </row>
    <row r="790" spans="1:17" ht="30.6" x14ac:dyDescent="0.3">
      <c r="A790" s="284" t="s">
        <v>30</v>
      </c>
      <c r="B790" s="288" t="s">
        <v>6307</v>
      </c>
      <c r="C790" s="288" t="s">
        <v>568</v>
      </c>
      <c r="D790" s="288" t="s">
        <v>569</v>
      </c>
      <c r="E790" t="s">
        <v>570</v>
      </c>
      <c r="F790" t="s">
        <v>571</v>
      </c>
      <c r="G790" t="s">
        <v>572</v>
      </c>
      <c r="H790" s="290" t="s">
        <v>33</v>
      </c>
      <c r="I790" s="290" t="s">
        <v>8</v>
      </c>
      <c r="J790" s="290" t="s">
        <v>5</v>
      </c>
      <c r="K790" s="290" t="s">
        <v>60</v>
      </c>
      <c r="L790" s="290" t="s">
        <v>560</v>
      </c>
      <c r="M790" s="288" t="s">
        <v>390</v>
      </c>
      <c r="N790" s="288" t="s">
        <v>567</v>
      </c>
      <c r="O790" s="290"/>
      <c r="P790" t="s">
        <v>37</v>
      </c>
      <c r="Q790" s="289"/>
    </row>
    <row r="791" spans="1:17" ht="30.6" x14ac:dyDescent="0.3">
      <c r="A791" s="284" t="s">
        <v>30</v>
      </c>
      <c r="B791" s="285" t="s">
        <v>6307</v>
      </c>
      <c r="C791" s="285" t="s">
        <v>573</v>
      </c>
      <c r="D791" s="285" t="s">
        <v>574</v>
      </c>
      <c r="E791" t="s">
        <v>575</v>
      </c>
      <c r="F791" t="s">
        <v>576</v>
      </c>
      <c r="G791" t="s">
        <v>577</v>
      </c>
      <c r="H791" s="287" t="s">
        <v>33</v>
      </c>
      <c r="I791" s="287" t="s">
        <v>8</v>
      </c>
      <c r="J791" s="287" t="s">
        <v>5</v>
      </c>
      <c r="K791" s="287" t="s">
        <v>60</v>
      </c>
      <c r="L791" s="287" t="s">
        <v>560</v>
      </c>
      <c r="M791" s="285" t="s">
        <v>390</v>
      </c>
      <c r="N791" s="285" t="s">
        <v>36</v>
      </c>
      <c r="O791" s="287" t="s">
        <v>578</v>
      </c>
      <c r="P791" t="s">
        <v>37</v>
      </c>
      <c r="Q791" s="286"/>
    </row>
    <row r="792" spans="1:17" ht="30.6" x14ac:dyDescent="0.3">
      <c r="A792" s="284" t="s">
        <v>30</v>
      </c>
      <c r="B792" s="288" t="s">
        <v>4652</v>
      </c>
      <c r="C792" s="288"/>
      <c r="D792" s="288" t="s">
        <v>579</v>
      </c>
      <c r="E792" t="s">
        <v>580</v>
      </c>
      <c r="F792" t="s">
        <v>581</v>
      </c>
      <c r="G792" t="s">
        <v>566</v>
      </c>
      <c r="H792" s="290" t="s">
        <v>33</v>
      </c>
      <c r="I792" s="290" t="s">
        <v>4</v>
      </c>
      <c r="J792" s="290" t="s">
        <v>6</v>
      </c>
      <c r="K792" s="290" t="s">
        <v>60</v>
      </c>
      <c r="L792" s="290" t="s">
        <v>560</v>
      </c>
      <c r="M792" s="288" t="s">
        <v>390</v>
      </c>
      <c r="N792" s="288" t="s">
        <v>36</v>
      </c>
      <c r="O792" s="290" t="s">
        <v>9</v>
      </c>
      <c r="P792" t="s">
        <v>37</v>
      </c>
      <c r="Q792" s="289"/>
    </row>
    <row r="793" spans="1:17" ht="30.6" x14ac:dyDescent="0.3">
      <c r="A793" s="284" t="s">
        <v>30</v>
      </c>
      <c r="B793" s="285" t="s">
        <v>4653</v>
      </c>
      <c r="C793" s="285"/>
      <c r="D793" s="285" t="s">
        <v>582</v>
      </c>
      <c r="E793" t="s">
        <v>583</v>
      </c>
      <c r="F793" t="s">
        <v>584</v>
      </c>
      <c r="G793" t="s">
        <v>585</v>
      </c>
      <c r="H793" s="287" t="s">
        <v>33</v>
      </c>
      <c r="I793" s="287" t="s">
        <v>4</v>
      </c>
      <c r="J793" s="287" t="s">
        <v>6</v>
      </c>
      <c r="K793" s="287" t="s">
        <v>60</v>
      </c>
      <c r="L793" s="287" t="s">
        <v>560</v>
      </c>
      <c r="M793" s="285" t="s">
        <v>390</v>
      </c>
      <c r="N793" s="285" t="s">
        <v>36</v>
      </c>
      <c r="O793" s="287" t="s">
        <v>168</v>
      </c>
      <c r="P793" t="s">
        <v>37</v>
      </c>
      <c r="Q793" s="286"/>
    </row>
    <row r="794" spans="1:17" ht="30.6" x14ac:dyDescent="0.3">
      <c r="A794" s="284" t="s">
        <v>30</v>
      </c>
      <c r="B794" s="285" t="s">
        <v>4653</v>
      </c>
      <c r="C794" s="285"/>
      <c r="D794" s="285" t="s">
        <v>684</v>
      </c>
      <c r="E794" t="s">
        <v>685</v>
      </c>
      <c r="F794" t="s">
        <v>686</v>
      </c>
      <c r="G794" t="s">
        <v>687</v>
      </c>
      <c r="H794" s="287" t="s">
        <v>33</v>
      </c>
      <c r="I794" s="287" t="s">
        <v>4</v>
      </c>
      <c r="J794" s="287" t="s">
        <v>6</v>
      </c>
      <c r="K794" s="287" t="s">
        <v>60</v>
      </c>
      <c r="L794" s="287" t="s">
        <v>560</v>
      </c>
      <c r="M794" s="285" t="s">
        <v>167</v>
      </c>
      <c r="N794" s="285" t="s">
        <v>36</v>
      </c>
      <c r="O794" s="287" t="s">
        <v>688</v>
      </c>
      <c r="P794" t="s">
        <v>37</v>
      </c>
      <c r="Q794" s="286"/>
    </row>
    <row r="795" spans="1:17" ht="30.6" x14ac:dyDescent="0.3">
      <c r="A795" s="284" t="s">
        <v>30</v>
      </c>
      <c r="B795" s="288" t="s">
        <v>6307</v>
      </c>
      <c r="C795" s="288"/>
      <c r="D795" s="288" t="s">
        <v>689</v>
      </c>
      <c r="E795" t="s">
        <v>690</v>
      </c>
      <c r="F795" t="s">
        <v>691</v>
      </c>
      <c r="G795" t="s">
        <v>692</v>
      </c>
      <c r="H795" s="290" t="s">
        <v>33</v>
      </c>
      <c r="I795" s="290" t="s">
        <v>4</v>
      </c>
      <c r="J795" s="290" t="s">
        <v>5</v>
      </c>
      <c r="K795" s="290" t="s">
        <v>60</v>
      </c>
      <c r="L795" s="290" t="s">
        <v>560</v>
      </c>
      <c r="M795" s="288" t="s">
        <v>390</v>
      </c>
      <c r="N795" s="288" t="s">
        <v>36</v>
      </c>
      <c r="O795" s="290" t="s">
        <v>9</v>
      </c>
      <c r="P795" t="s">
        <v>37</v>
      </c>
      <c r="Q795" s="289"/>
    </row>
    <row r="796" spans="1:17" ht="30.6" x14ac:dyDescent="0.3">
      <c r="A796" s="284" t="s">
        <v>30</v>
      </c>
      <c r="B796" s="285" t="s">
        <v>6307</v>
      </c>
      <c r="C796" s="285"/>
      <c r="D796" s="285" t="s">
        <v>693</v>
      </c>
      <c r="E796" t="s">
        <v>694</v>
      </c>
      <c r="F796" t="s">
        <v>695</v>
      </c>
      <c r="G796" t="s">
        <v>696</v>
      </c>
      <c r="H796" s="287" t="s">
        <v>33</v>
      </c>
      <c r="I796" s="287" t="s">
        <v>4</v>
      </c>
      <c r="J796" s="287" t="s">
        <v>5</v>
      </c>
      <c r="K796" s="287" t="s">
        <v>60</v>
      </c>
      <c r="L796" s="287" t="s">
        <v>560</v>
      </c>
      <c r="M796" s="285" t="s">
        <v>390</v>
      </c>
      <c r="N796" s="285" t="s">
        <v>36</v>
      </c>
      <c r="O796" s="287" t="s">
        <v>9</v>
      </c>
      <c r="P796" t="s">
        <v>37</v>
      </c>
      <c r="Q796" s="286"/>
    </row>
    <row r="797" spans="1:17" ht="30.6" x14ac:dyDescent="0.3">
      <c r="A797" s="284" t="s">
        <v>30</v>
      </c>
      <c r="B797" s="288" t="s">
        <v>6307</v>
      </c>
      <c r="C797" s="288"/>
      <c r="D797" s="288" t="s">
        <v>697</v>
      </c>
      <c r="E797" t="s">
        <v>698</v>
      </c>
      <c r="F797" t="s">
        <v>699</v>
      </c>
      <c r="G797" t="s">
        <v>700</v>
      </c>
      <c r="H797" s="290" t="s">
        <v>33</v>
      </c>
      <c r="I797" s="290" t="s">
        <v>4</v>
      </c>
      <c r="J797" s="290" t="s">
        <v>5</v>
      </c>
      <c r="K797" s="290" t="s">
        <v>60</v>
      </c>
      <c r="L797" s="290" t="s">
        <v>560</v>
      </c>
      <c r="M797" s="288" t="s">
        <v>390</v>
      </c>
      <c r="N797" s="288" t="s">
        <v>36</v>
      </c>
      <c r="O797" s="290" t="s">
        <v>9</v>
      </c>
      <c r="P797" t="s">
        <v>37</v>
      </c>
      <c r="Q797" s="289"/>
    </row>
    <row r="798" spans="1:17" ht="30.6" x14ac:dyDescent="0.3">
      <c r="A798" s="284" t="s">
        <v>30</v>
      </c>
      <c r="B798" s="285" t="s">
        <v>6311</v>
      </c>
      <c r="C798" s="285"/>
      <c r="D798" s="285" t="s">
        <v>701</v>
      </c>
      <c r="E798" t="s">
        <v>702</v>
      </c>
      <c r="F798" t="s">
        <v>703</v>
      </c>
      <c r="G798" t="s">
        <v>704</v>
      </c>
      <c r="H798" s="287" t="s">
        <v>33</v>
      </c>
      <c r="I798" s="287" t="s">
        <v>4</v>
      </c>
      <c r="J798" s="287" t="s">
        <v>5</v>
      </c>
      <c r="K798" s="287" t="s">
        <v>60</v>
      </c>
      <c r="L798" s="287" t="s">
        <v>560</v>
      </c>
      <c r="M798" s="285" t="s">
        <v>390</v>
      </c>
      <c r="N798" s="285" t="s">
        <v>36</v>
      </c>
      <c r="O798" s="287" t="s">
        <v>9</v>
      </c>
      <c r="P798" t="s">
        <v>37</v>
      </c>
      <c r="Q798" s="286"/>
    </row>
    <row r="799" spans="1:17" ht="30.6" x14ac:dyDescent="0.3">
      <c r="A799" s="284" t="s">
        <v>30</v>
      </c>
      <c r="B799" s="288" t="s">
        <v>6371</v>
      </c>
      <c r="C799" s="288" t="s">
        <v>1557</v>
      </c>
      <c r="D799" s="288" t="s">
        <v>1558</v>
      </c>
      <c r="E799" t="s">
        <v>1559</v>
      </c>
      <c r="F799" t="s">
        <v>1560</v>
      </c>
      <c r="G799" t="s">
        <v>1561</v>
      </c>
      <c r="H799" s="290" t="s">
        <v>33</v>
      </c>
      <c r="I799" s="290" t="s">
        <v>8</v>
      </c>
      <c r="J799" s="290" t="s">
        <v>5</v>
      </c>
      <c r="K799" s="290" t="s">
        <v>60</v>
      </c>
      <c r="L799" s="290" t="s">
        <v>560</v>
      </c>
      <c r="M799" s="288" t="s">
        <v>390</v>
      </c>
      <c r="N799" s="288" t="s">
        <v>36</v>
      </c>
      <c r="O799" s="290" t="s">
        <v>9</v>
      </c>
      <c r="P799" t="s">
        <v>37</v>
      </c>
      <c r="Q799" s="289"/>
    </row>
    <row r="800" spans="1:17" ht="30.6" x14ac:dyDescent="0.3">
      <c r="A800" s="284" t="s">
        <v>30</v>
      </c>
      <c r="B800" s="285" t="s">
        <v>6371</v>
      </c>
      <c r="C800" s="285" t="s">
        <v>1562</v>
      </c>
      <c r="D800" s="285" t="s">
        <v>1563</v>
      </c>
      <c r="E800" t="s">
        <v>1564</v>
      </c>
      <c r="F800" t="s">
        <v>1565</v>
      </c>
      <c r="G800" t="s">
        <v>1566</v>
      </c>
      <c r="H800" s="287" t="s">
        <v>33</v>
      </c>
      <c r="I800" s="287" t="s">
        <v>8</v>
      </c>
      <c r="J800" s="287" t="s">
        <v>5</v>
      </c>
      <c r="K800" s="287" t="s">
        <v>60</v>
      </c>
      <c r="L800" s="287" t="s">
        <v>560</v>
      </c>
      <c r="M800" s="285" t="s">
        <v>390</v>
      </c>
      <c r="N800" s="285" t="s">
        <v>36</v>
      </c>
      <c r="O800" s="287" t="s">
        <v>9</v>
      </c>
      <c r="P800" t="s">
        <v>37</v>
      </c>
      <c r="Q800" s="286"/>
    </row>
    <row r="801" spans="1:17" ht="30.6" x14ac:dyDescent="0.3">
      <c r="A801" s="284" t="s">
        <v>30</v>
      </c>
      <c r="B801" s="288" t="s">
        <v>6371</v>
      </c>
      <c r="C801" s="288" t="s">
        <v>1567</v>
      </c>
      <c r="D801" s="288" t="s">
        <v>1568</v>
      </c>
      <c r="E801" t="s">
        <v>1569</v>
      </c>
      <c r="F801" t="s">
        <v>1570</v>
      </c>
      <c r="G801" t="s">
        <v>1571</v>
      </c>
      <c r="H801" s="290" t="s">
        <v>33</v>
      </c>
      <c r="I801" s="290" t="s">
        <v>8</v>
      </c>
      <c r="J801" s="290" t="s">
        <v>5</v>
      </c>
      <c r="K801" s="290" t="s">
        <v>60</v>
      </c>
      <c r="L801" s="290" t="s">
        <v>560</v>
      </c>
      <c r="M801" s="288" t="s">
        <v>390</v>
      </c>
      <c r="N801" s="288" t="s">
        <v>567</v>
      </c>
      <c r="O801" s="290"/>
      <c r="P801" t="s">
        <v>37</v>
      </c>
      <c r="Q801" s="289"/>
    </row>
    <row r="802" spans="1:17" ht="30.6" x14ac:dyDescent="0.3">
      <c r="A802" s="284" t="s">
        <v>30</v>
      </c>
      <c r="B802" s="285" t="s">
        <v>6353</v>
      </c>
      <c r="C802" s="285"/>
      <c r="D802" s="285" t="s">
        <v>2460</v>
      </c>
      <c r="E802" t="s">
        <v>2461</v>
      </c>
      <c r="F802" t="s">
        <v>2462</v>
      </c>
      <c r="G802" t="s">
        <v>2463</v>
      </c>
      <c r="H802" s="287" t="s">
        <v>33</v>
      </c>
      <c r="I802" s="287" t="s">
        <v>4</v>
      </c>
      <c r="J802" s="287" t="s">
        <v>5</v>
      </c>
      <c r="K802" s="287" t="s">
        <v>2464</v>
      </c>
      <c r="L802" s="287" t="s">
        <v>560</v>
      </c>
      <c r="M802" s="285" t="s">
        <v>2465</v>
      </c>
      <c r="N802" s="285" t="s">
        <v>101</v>
      </c>
      <c r="O802" s="287"/>
      <c r="P802" t="s">
        <v>37</v>
      </c>
      <c r="Q802" s="286"/>
    </row>
    <row r="803" spans="1:17" ht="30.6" x14ac:dyDescent="0.3">
      <c r="A803" s="284" t="s">
        <v>30</v>
      </c>
      <c r="B803" s="288" t="s">
        <v>6405</v>
      </c>
      <c r="C803" s="288"/>
      <c r="D803" s="288" t="s">
        <v>2466</v>
      </c>
      <c r="E803" t="s">
        <v>2467</v>
      </c>
      <c r="F803" t="s">
        <v>2468</v>
      </c>
      <c r="G803" t="s">
        <v>2469</v>
      </c>
      <c r="H803" s="290" t="s">
        <v>33</v>
      </c>
      <c r="I803" s="290" t="s">
        <v>4</v>
      </c>
      <c r="J803" s="290" t="s">
        <v>5</v>
      </c>
      <c r="K803" s="290" t="s">
        <v>60</v>
      </c>
      <c r="L803" s="290" t="s">
        <v>560</v>
      </c>
      <c r="M803" s="288" t="s">
        <v>2470</v>
      </c>
      <c r="N803" s="288" t="s">
        <v>101</v>
      </c>
      <c r="O803" s="290"/>
      <c r="P803" t="s">
        <v>37</v>
      </c>
      <c r="Q803" s="289"/>
    </row>
    <row r="804" spans="1:17" ht="30.6" x14ac:dyDescent="0.3">
      <c r="A804" s="284" t="s">
        <v>30</v>
      </c>
      <c r="B804" s="288" t="s">
        <v>5684</v>
      </c>
      <c r="C804" s="288"/>
      <c r="D804" s="288" t="s">
        <v>436</v>
      </c>
      <c r="E804" t="s">
        <v>437</v>
      </c>
      <c r="F804" t="s">
        <v>438</v>
      </c>
      <c r="G804" t="s">
        <v>439</v>
      </c>
      <c r="H804" s="290" t="s">
        <v>33</v>
      </c>
      <c r="I804" s="290" t="s">
        <v>4</v>
      </c>
      <c r="J804" s="290" t="s">
        <v>5</v>
      </c>
      <c r="K804" s="290" t="s">
        <v>60</v>
      </c>
      <c r="L804" s="290" t="s">
        <v>440</v>
      </c>
      <c r="M804" s="288" t="s">
        <v>4590</v>
      </c>
      <c r="N804" s="288" t="s">
        <v>36</v>
      </c>
      <c r="O804" s="290" t="s">
        <v>15</v>
      </c>
      <c r="P804" t="s">
        <v>37</v>
      </c>
      <c r="Q804" s="289"/>
    </row>
    <row r="805" spans="1:17" ht="30.6" x14ac:dyDescent="0.3">
      <c r="A805" s="284" t="s">
        <v>30</v>
      </c>
      <c r="B805" s="285" t="s">
        <v>4648</v>
      </c>
      <c r="C805" s="285"/>
      <c r="D805" s="285" t="s">
        <v>4587</v>
      </c>
      <c r="E805" t="s">
        <v>4588</v>
      </c>
      <c r="F805" t="s">
        <v>4597</v>
      </c>
      <c r="G805" t="s">
        <v>4589</v>
      </c>
      <c r="H805" s="287" t="s">
        <v>33</v>
      </c>
      <c r="I805" s="287" t="s">
        <v>4</v>
      </c>
      <c r="J805" s="287" t="s">
        <v>6</v>
      </c>
      <c r="K805" s="287" t="s">
        <v>60</v>
      </c>
      <c r="L805" s="287" t="s">
        <v>440</v>
      </c>
      <c r="M805" s="285" t="s">
        <v>4590</v>
      </c>
      <c r="N805" s="285" t="s">
        <v>36</v>
      </c>
      <c r="O805" s="287" t="s">
        <v>10</v>
      </c>
      <c r="P805" t="s">
        <v>37</v>
      </c>
      <c r="Q805" s="286"/>
    </row>
    <row r="806" spans="1:17" ht="30.6" x14ac:dyDescent="0.3">
      <c r="A806" s="284" t="s">
        <v>30</v>
      </c>
      <c r="B806" s="288" t="s">
        <v>4648</v>
      </c>
      <c r="C806" s="288"/>
      <c r="D806" s="288" t="s">
        <v>4591</v>
      </c>
      <c r="E806" t="s">
        <v>4592</v>
      </c>
      <c r="F806" t="s">
        <v>4598</v>
      </c>
      <c r="G806" t="s">
        <v>4593</v>
      </c>
      <c r="H806" s="290" t="s">
        <v>33</v>
      </c>
      <c r="I806" s="290" t="s">
        <v>4</v>
      </c>
      <c r="J806" s="290" t="s">
        <v>6</v>
      </c>
      <c r="K806" s="290" t="s">
        <v>60</v>
      </c>
      <c r="L806" s="290" t="s">
        <v>440</v>
      </c>
      <c r="M806" s="288" t="s">
        <v>4590</v>
      </c>
      <c r="N806" s="288" t="s">
        <v>36</v>
      </c>
      <c r="O806" s="290" t="s">
        <v>10</v>
      </c>
      <c r="P806" t="s">
        <v>37</v>
      </c>
      <c r="Q806" s="289"/>
    </row>
    <row r="807" spans="1:17" ht="30.6" x14ac:dyDescent="0.3">
      <c r="A807" s="284" t="s">
        <v>30</v>
      </c>
      <c r="B807" s="285" t="s">
        <v>5685</v>
      </c>
      <c r="C807" s="285" t="s">
        <v>4649</v>
      </c>
      <c r="D807" s="285" t="s">
        <v>4650</v>
      </c>
      <c r="E807" t="s">
        <v>441</v>
      </c>
      <c r="F807" t="s">
        <v>442</v>
      </c>
      <c r="G807" t="s">
        <v>443</v>
      </c>
      <c r="H807" s="287" t="s">
        <v>68</v>
      </c>
      <c r="I807" s="287" t="s">
        <v>8</v>
      </c>
      <c r="J807" s="287" t="s">
        <v>5</v>
      </c>
      <c r="K807" s="287" t="s">
        <v>60</v>
      </c>
      <c r="L807" s="287" t="s">
        <v>440</v>
      </c>
      <c r="M807" s="285" t="s">
        <v>5686</v>
      </c>
      <c r="N807" s="285" t="s">
        <v>101</v>
      </c>
      <c r="O807" s="287"/>
      <c r="P807" t="s">
        <v>37</v>
      </c>
      <c r="Q807" s="286"/>
    </row>
    <row r="808" spans="1:17" ht="30.6" x14ac:dyDescent="0.3">
      <c r="A808" s="284" t="s">
        <v>30</v>
      </c>
      <c r="B808" s="285" t="s">
        <v>6301</v>
      </c>
      <c r="C808" s="285"/>
      <c r="D808" s="285" t="s">
        <v>4594</v>
      </c>
      <c r="E808" t="s">
        <v>4595</v>
      </c>
      <c r="F808" t="s">
        <v>3619</v>
      </c>
      <c r="G808" t="s">
        <v>4596</v>
      </c>
      <c r="H808" s="287" t="s">
        <v>33</v>
      </c>
      <c r="I808" s="287" t="s">
        <v>4</v>
      </c>
      <c r="J808" s="287" t="s">
        <v>5</v>
      </c>
      <c r="K808" s="287" t="s">
        <v>60</v>
      </c>
      <c r="L808" s="287" t="s">
        <v>440</v>
      </c>
      <c r="M808" s="285" t="s">
        <v>4590</v>
      </c>
      <c r="N808" s="285" t="s">
        <v>36</v>
      </c>
      <c r="O808" s="287" t="s">
        <v>10</v>
      </c>
      <c r="P808" t="s">
        <v>37</v>
      </c>
      <c r="Q808" s="286"/>
    </row>
    <row r="809" spans="1:17" ht="30.6" x14ac:dyDescent="0.3">
      <c r="A809" s="284" t="s">
        <v>30</v>
      </c>
      <c r="B809" s="288" t="s">
        <v>6302</v>
      </c>
      <c r="C809" s="288" t="s">
        <v>527</v>
      </c>
      <c r="D809" s="288" t="s">
        <v>528</v>
      </c>
      <c r="E809" t="s">
        <v>529</v>
      </c>
      <c r="F809" t="s">
        <v>6303</v>
      </c>
      <c r="G809" t="s">
        <v>6304</v>
      </c>
      <c r="H809" s="290" t="s">
        <v>33</v>
      </c>
      <c r="I809" s="290" t="s">
        <v>8</v>
      </c>
      <c r="J809" s="290" t="s">
        <v>5</v>
      </c>
      <c r="K809" s="290" t="s">
        <v>60</v>
      </c>
      <c r="L809" s="290" t="s">
        <v>440</v>
      </c>
      <c r="M809" s="288" t="s">
        <v>530</v>
      </c>
      <c r="N809" s="288" t="s">
        <v>36</v>
      </c>
      <c r="O809" s="290" t="s">
        <v>531</v>
      </c>
      <c r="P809" t="s">
        <v>37</v>
      </c>
      <c r="Q809" s="289"/>
    </row>
    <row r="810" spans="1:17" ht="30.6" x14ac:dyDescent="0.3">
      <c r="A810" s="284" t="s">
        <v>30</v>
      </c>
      <c r="B810" s="285" t="s">
        <v>6295</v>
      </c>
      <c r="C810" s="285" t="s">
        <v>532</v>
      </c>
      <c r="D810" s="285" t="s">
        <v>533</v>
      </c>
      <c r="E810" t="s">
        <v>534</v>
      </c>
      <c r="F810" t="s">
        <v>535</v>
      </c>
      <c r="G810" t="s">
        <v>536</v>
      </c>
      <c r="H810" s="287" t="s">
        <v>33</v>
      </c>
      <c r="I810" s="287" t="s">
        <v>8</v>
      </c>
      <c r="J810" s="287" t="s">
        <v>5</v>
      </c>
      <c r="K810" s="287" t="s">
        <v>60</v>
      </c>
      <c r="L810" s="287" t="s">
        <v>440</v>
      </c>
      <c r="M810" s="285" t="s">
        <v>530</v>
      </c>
      <c r="N810" s="285" t="s">
        <v>36</v>
      </c>
      <c r="O810" s="287" t="s">
        <v>531</v>
      </c>
      <c r="P810" t="s">
        <v>37</v>
      </c>
      <c r="Q810" s="286"/>
    </row>
    <row r="811" spans="1:17" ht="30.6" x14ac:dyDescent="0.3">
      <c r="A811" s="284" t="s">
        <v>30</v>
      </c>
      <c r="B811" s="288" t="s">
        <v>4648</v>
      </c>
      <c r="C811" s="288" t="s">
        <v>537</v>
      </c>
      <c r="D811" s="288" t="s">
        <v>538</v>
      </c>
      <c r="E811" t="s">
        <v>539</v>
      </c>
      <c r="F811" t="s">
        <v>6305</v>
      </c>
      <c r="G811" t="s">
        <v>6306</v>
      </c>
      <c r="H811" s="290" t="s">
        <v>33</v>
      </c>
      <c r="I811" s="290" t="s">
        <v>8</v>
      </c>
      <c r="J811" s="290" t="s">
        <v>6</v>
      </c>
      <c r="K811" s="290" t="s">
        <v>60</v>
      </c>
      <c r="L811" s="290" t="s">
        <v>440</v>
      </c>
      <c r="M811" s="288" t="s">
        <v>530</v>
      </c>
      <c r="N811" s="288" t="s">
        <v>36</v>
      </c>
      <c r="O811" s="290" t="s">
        <v>144</v>
      </c>
      <c r="P811" t="s">
        <v>37</v>
      </c>
      <c r="Q811" s="289"/>
    </row>
    <row r="812" spans="1:17" ht="30.6" x14ac:dyDescent="0.3">
      <c r="A812" s="284" t="s">
        <v>30</v>
      </c>
      <c r="B812" s="285" t="s">
        <v>6295</v>
      </c>
      <c r="C812" s="285" t="s">
        <v>540</v>
      </c>
      <c r="D812" s="285" t="s">
        <v>541</v>
      </c>
      <c r="E812" t="s">
        <v>542</v>
      </c>
      <c r="F812" t="s">
        <v>543</v>
      </c>
      <c r="G812" t="s">
        <v>544</v>
      </c>
      <c r="H812" s="287" t="s">
        <v>33</v>
      </c>
      <c r="I812" s="287" t="s">
        <v>8</v>
      </c>
      <c r="J812" s="287" t="s">
        <v>5</v>
      </c>
      <c r="K812" s="287" t="s">
        <v>60</v>
      </c>
      <c r="L812" s="287" t="s">
        <v>440</v>
      </c>
      <c r="M812" s="285" t="s">
        <v>530</v>
      </c>
      <c r="N812" s="285" t="s">
        <v>36</v>
      </c>
      <c r="O812" s="287" t="s">
        <v>531</v>
      </c>
      <c r="P812" t="s">
        <v>37</v>
      </c>
      <c r="Q812" s="286"/>
    </row>
    <row r="813" spans="1:17" ht="30.6" x14ac:dyDescent="0.3">
      <c r="A813" s="284" t="s">
        <v>30</v>
      </c>
      <c r="B813" s="288" t="s">
        <v>6295</v>
      </c>
      <c r="C813" s="288" t="s">
        <v>545</v>
      </c>
      <c r="D813" s="288" t="s">
        <v>546</v>
      </c>
      <c r="E813" t="s">
        <v>547</v>
      </c>
      <c r="F813" t="s">
        <v>548</v>
      </c>
      <c r="G813" t="s">
        <v>549</v>
      </c>
      <c r="H813" s="290" t="s">
        <v>33</v>
      </c>
      <c r="I813" s="290" t="s">
        <v>8</v>
      </c>
      <c r="J813" s="290" t="s">
        <v>5</v>
      </c>
      <c r="K813" s="290" t="s">
        <v>60</v>
      </c>
      <c r="L813" s="290" t="s">
        <v>440</v>
      </c>
      <c r="M813" s="288" t="s">
        <v>530</v>
      </c>
      <c r="N813" s="288" t="s">
        <v>36</v>
      </c>
      <c r="O813" s="290" t="s">
        <v>531</v>
      </c>
      <c r="P813" t="s">
        <v>37</v>
      </c>
      <c r="Q813" s="289"/>
    </row>
    <row r="814" spans="1:17" ht="30.6" x14ac:dyDescent="0.3">
      <c r="A814" s="284" t="s">
        <v>30</v>
      </c>
      <c r="B814" s="285" t="s">
        <v>6295</v>
      </c>
      <c r="C814" s="285" t="s">
        <v>550</v>
      </c>
      <c r="D814" s="285" t="s">
        <v>551</v>
      </c>
      <c r="E814" t="s">
        <v>552</v>
      </c>
      <c r="F814" t="s">
        <v>553</v>
      </c>
      <c r="G814" t="s">
        <v>554</v>
      </c>
      <c r="H814" s="287" t="s">
        <v>33</v>
      </c>
      <c r="I814" s="287" t="s">
        <v>8</v>
      </c>
      <c r="J814" s="287" t="s">
        <v>5</v>
      </c>
      <c r="K814" s="287" t="s">
        <v>60</v>
      </c>
      <c r="L814" s="287" t="s">
        <v>440</v>
      </c>
      <c r="M814" s="285" t="s">
        <v>530</v>
      </c>
      <c r="N814" s="285" t="s">
        <v>36</v>
      </c>
      <c r="O814" s="287" t="s">
        <v>144</v>
      </c>
      <c r="P814" t="s">
        <v>37</v>
      </c>
      <c r="Q814" s="286"/>
    </row>
    <row r="815" spans="1:17" ht="30.6" x14ac:dyDescent="0.3">
      <c r="A815" s="284" t="s">
        <v>30</v>
      </c>
      <c r="B815" s="288" t="s">
        <v>5693</v>
      </c>
      <c r="C815" s="288"/>
      <c r="D815" s="288" t="s">
        <v>591</v>
      </c>
      <c r="E815" t="s">
        <v>592</v>
      </c>
      <c r="F815" t="s">
        <v>593</v>
      </c>
      <c r="G815" t="s">
        <v>594</v>
      </c>
      <c r="H815" s="290" t="s">
        <v>33</v>
      </c>
      <c r="I815" s="290" t="s">
        <v>8</v>
      </c>
      <c r="J815" s="290" t="s">
        <v>5</v>
      </c>
      <c r="K815" s="290" t="s">
        <v>60</v>
      </c>
      <c r="L815" s="290" t="s">
        <v>440</v>
      </c>
      <c r="M815" s="288" t="s">
        <v>4590</v>
      </c>
      <c r="N815" s="288" t="s">
        <v>36</v>
      </c>
      <c r="O815" s="290" t="s">
        <v>10</v>
      </c>
      <c r="P815" t="s">
        <v>37</v>
      </c>
      <c r="Q815" s="289"/>
    </row>
    <row r="816" spans="1:17" ht="30.6" x14ac:dyDescent="0.3">
      <c r="A816" s="284" t="s">
        <v>30</v>
      </c>
      <c r="B816" s="285" t="s">
        <v>5694</v>
      </c>
      <c r="C816" s="285"/>
      <c r="D816" s="285" t="s">
        <v>595</v>
      </c>
      <c r="E816" t="s">
        <v>596</v>
      </c>
      <c r="F816" t="s">
        <v>4660</v>
      </c>
      <c r="G816" t="s">
        <v>3420</v>
      </c>
      <c r="H816" s="287" t="s">
        <v>33</v>
      </c>
      <c r="I816" s="287" t="s">
        <v>4</v>
      </c>
      <c r="J816" s="287" t="s">
        <v>5</v>
      </c>
      <c r="K816" s="287" t="s">
        <v>60</v>
      </c>
      <c r="L816" s="287" t="s">
        <v>440</v>
      </c>
      <c r="M816" s="285" t="s">
        <v>4590</v>
      </c>
      <c r="N816" s="285" t="s">
        <v>36</v>
      </c>
      <c r="O816" s="287" t="s">
        <v>10</v>
      </c>
      <c r="P816" t="s">
        <v>37</v>
      </c>
      <c r="Q816" s="286"/>
    </row>
    <row r="817" spans="1:17" ht="30.6" x14ac:dyDescent="0.3">
      <c r="A817" s="284" t="s">
        <v>30</v>
      </c>
      <c r="B817" s="285" t="s">
        <v>6353</v>
      </c>
      <c r="C817" s="285" t="s">
        <v>1321</v>
      </c>
      <c r="D817" s="285" t="s">
        <v>1322</v>
      </c>
      <c r="E817" t="s">
        <v>1323</v>
      </c>
      <c r="F817" t="s">
        <v>1324</v>
      </c>
      <c r="G817" t="s">
        <v>1325</v>
      </c>
      <c r="H817" s="287" t="s">
        <v>33</v>
      </c>
      <c r="I817" s="287" t="s">
        <v>8</v>
      </c>
      <c r="J817" s="287" t="s">
        <v>5</v>
      </c>
      <c r="K817" s="287" t="s">
        <v>60</v>
      </c>
      <c r="L817" s="287" t="s">
        <v>440</v>
      </c>
      <c r="M817" s="285" t="s">
        <v>5686</v>
      </c>
      <c r="N817" s="285" t="s">
        <v>36</v>
      </c>
      <c r="O817" s="287" t="s">
        <v>144</v>
      </c>
      <c r="P817" t="s">
        <v>37</v>
      </c>
      <c r="Q817" s="286"/>
    </row>
    <row r="818" spans="1:17" ht="30.6" x14ac:dyDescent="0.3">
      <c r="A818" s="284" t="s">
        <v>30</v>
      </c>
      <c r="B818" s="288" t="s">
        <v>6353</v>
      </c>
      <c r="C818" s="288" t="s">
        <v>1326</v>
      </c>
      <c r="D818" s="288" t="s">
        <v>1327</v>
      </c>
      <c r="E818" t="s">
        <v>1328</v>
      </c>
      <c r="F818" t="s">
        <v>1329</v>
      </c>
      <c r="G818" t="s">
        <v>1330</v>
      </c>
      <c r="H818" s="290" t="s">
        <v>33</v>
      </c>
      <c r="I818" s="290" t="s">
        <v>8</v>
      </c>
      <c r="J818" s="290" t="s">
        <v>5</v>
      </c>
      <c r="K818" s="290" t="s">
        <v>60</v>
      </c>
      <c r="L818" s="290" t="s">
        <v>440</v>
      </c>
      <c r="M818" s="288" t="s">
        <v>5686</v>
      </c>
      <c r="N818" s="288" t="s">
        <v>36</v>
      </c>
      <c r="O818" s="290" t="s">
        <v>144</v>
      </c>
      <c r="P818" t="s">
        <v>37</v>
      </c>
      <c r="Q818" s="289"/>
    </row>
    <row r="819" spans="1:17" ht="30.6" x14ac:dyDescent="0.3">
      <c r="A819" s="284" t="s">
        <v>30</v>
      </c>
      <c r="B819" s="285" t="s">
        <v>5173</v>
      </c>
      <c r="C819" s="285"/>
      <c r="D819" s="285" t="s">
        <v>1454</v>
      </c>
      <c r="E819" t="s">
        <v>1455</v>
      </c>
      <c r="F819" t="s">
        <v>1456</v>
      </c>
      <c r="G819" t="s">
        <v>1457</v>
      </c>
      <c r="H819" s="287" t="s">
        <v>33</v>
      </c>
      <c r="I819" s="287" t="s">
        <v>4</v>
      </c>
      <c r="J819" s="287" t="s">
        <v>6</v>
      </c>
      <c r="K819" s="287" t="s">
        <v>60</v>
      </c>
      <c r="L819" s="287" t="s">
        <v>440</v>
      </c>
      <c r="M819" s="285" t="s">
        <v>5686</v>
      </c>
      <c r="N819" s="285" t="s">
        <v>36</v>
      </c>
      <c r="O819" s="287" t="s">
        <v>13</v>
      </c>
      <c r="P819" t="s">
        <v>37</v>
      </c>
      <c r="Q819" s="286"/>
    </row>
    <row r="820" spans="1:17" ht="30.6" x14ac:dyDescent="0.3">
      <c r="A820" s="284" t="s">
        <v>30</v>
      </c>
      <c r="B820" s="285" t="s">
        <v>5685</v>
      </c>
      <c r="C820" s="285"/>
      <c r="D820" s="285" t="s">
        <v>2018</v>
      </c>
      <c r="E820" t="s">
        <v>2019</v>
      </c>
      <c r="F820" t="s">
        <v>2020</v>
      </c>
      <c r="G820" t="s">
        <v>2021</v>
      </c>
      <c r="H820" s="287" t="s">
        <v>33</v>
      </c>
      <c r="I820" s="287" t="s">
        <v>4</v>
      </c>
      <c r="J820" s="287" t="s">
        <v>5</v>
      </c>
      <c r="K820" s="287" t="s">
        <v>60</v>
      </c>
      <c r="L820" s="287" t="s">
        <v>440</v>
      </c>
      <c r="M820" s="285" t="s">
        <v>5686</v>
      </c>
      <c r="N820" s="285" t="s">
        <v>36</v>
      </c>
      <c r="O820" s="287" t="s">
        <v>13</v>
      </c>
      <c r="P820" t="s">
        <v>37</v>
      </c>
      <c r="Q820" s="286"/>
    </row>
    <row r="821" spans="1:17" ht="40.799999999999997" x14ac:dyDescent="0.3">
      <c r="A821" s="284" t="s">
        <v>30</v>
      </c>
      <c r="B821" s="288" t="s">
        <v>5685</v>
      </c>
      <c r="C821" s="288"/>
      <c r="D821" s="288" t="s">
        <v>2022</v>
      </c>
      <c r="E821" t="s">
        <v>2023</v>
      </c>
      <c r="F821" t="s">
        <v>2024</v>
      </c>
      <c r="G821" t="s">
        <v>2025</v>
      </c>
      <c r="H821" s="290" t="s">
        <v>33</v>
      </c>
      <c r="I821" s="290" t="s">
        <v>4</v>
      </c>
      <c r="J821" s="290" t="s">
        <v>5</v>
      </c>
      <c r="K821" s="290" t="s">
        <v>60</v>
      </c>
      <c r="L821" s="290" t="s">
        <v>440</v>
      </c>
      <c r="M821" s="288" t="s">
        <v>2026</v>
      </c>
      <c r="N821" s="288" t="s">
        <v>36</v>
      </c>
      <c r="O821" s="290" t="s">
        <v>4385</v>
      </c>
      <c r="P821" t="s">
        <v>37</v>
      </c>
      <c r="Q821" s="289"/>
    </row>
    <row r="822" spans="1:17" ht="40.799999999999997" x14ac:dyDescent="0.3">
      <c r="A822" s="284" t="s">
        <v>30</v>
      </c>
      <c r="B822" s="288" t="s">
        <v>5685</v>
      </c>
      <c r="C822" s="288"/>
      <c r="D822" s="288" t="s">
        <v>2407</v>
      </c>
      <c r="E822" t="s">
        <v>2408</v>
      </c>
      <c r="F822" t="s">
        <v>2409</v>
      </c>
      <c r="G822" t="s">
        <v>2410</v>
      </c>
      <c r="H822" s="290" t="s">
        <v>33</v>
      </c>
      <c r="I822" s="290" t="s">
        <v>4</v>
      </c>
      <c r="J822" s="290" t="s">
        <v>5</v>
      </c>
      <c r="K822" s="290" t="s">
        <v>60</v>
      </c>
      <c r="L822" s="290" t="s">
        <v>440</v>
      </c>
      <c r="M822" s="288" t="s">
        <v>2026</v>
      </c>
      <c r="N822" s="288" t="s">
        <v>36</v>
      </c>
      <c r="O822" s="290" t="s">
        <v>4385</v>
      </c>
      <c r="P822" t="s">
        <v>37</v>
      </c>
      <c r="Q822" s="289"/>
    </row>
    <row r="823" spans="1:17" ht="40.799999999999997" x14ac:dyDescent="0.3">
      <c r="A823" s="284" t="s">
        <v>30</v>
      </c>
      <c r="B823" s="285" t="s">
        <v>5685</v>
      </c>
      <c r="C823" s="285"/>
      <c r="D823" s="285" t="s">
        <v>2411</v>
      </c>
      <c r="E823" t="s">
        <v>2412</v>
      </c>
      <c r="F823" t="s">
        <v>2413</v>
      </c>
      <c r="G823" t="s">
        <v>2414</v>
      </c>
      <c r="H823" s="287" t="s">
        <v>33</v>
      </c>
      <c r="I823" s="287" t="s">
        <v>4</v>
      </c>
      <c r="J823" s="287" t="s">
        <v>5</v>
      </c>
      <c r="K823" s="287" t="s">
        <v>60</v>
      </c>
      <c r="L823" s="287" t="s">
        <v>440</v>
      </c>
      <c r="M823" s="285" t="s">
        <v>2026</v>
      </c>
      <c r="N823" s="285" t="s">
        <v>36</v>
      </c>
      <c r="O823" s="287" t="s">
        <v>4385</v>
      </c>
      <c r="P823" t="s">
        <v>37</v>
      </c>
      <c r="Q823" s="286"/>
    </row>
    <row r="824" spans="1:17" ht="30.6" x14ac:dyDescent="0.3">
      <c r="A824" s="284" t="s">
        <v>30</v>
      </c>
      <c r="B824" s="288" t="s">
        <v>6301</v>
      </c>
      <c r="C824" s="288"/>
      <c r="D824" s="288" t="s">
        <v>2415</v>
      </c>
      <c r="E824" t="s">
        <v>2416</v>
      </c>
      <c r="F824" t="s">
        <v>2417</v>
      </c>
      <c r="G824" t="s">
        <v>2418</v>
      </c>
      <c r="H824" s="290" t="s">
        <v>33</v>
      </c>
      <c r="I824" s="290" t="s">
        <v>4</v>
      </c>
      <c r="J824" s="290" t="s">
        <v>5</v>
      </c>
      <c r="K824" s="290" t="s">
        <v>60</v>
      </c>
      <c r="L824" s="290" t="s">
        <v>440</v>
      </c>
      <c r="M824" s="288" t="s">
        <v>5686</v>
      </c>
      <c r="N824" s="288" t="s">
        <v>101</v>
      </c>
      <c r="O824" s="290"/>
      <c r="P824" t="s">
        <v>37</v>
      </c>
      <c r="Q824" s="289"/>
    </row>
    <row r="825" spans="1:17" ht="40.799999999999997" x14ac:dyDescent="0.3">
      <c r="A825" s="284" t="s">
        <v>30</v>
      </c>
      <c r="B825" s="288" t="s">
        <v>5685</v>
      </c>
      <c r="C825" s="288"/>
      <c r="D825" s="288" t="s">
        <v>2720</v>
      </c>
      <c r="E825" t="s">
        <v>2721</v>
      </c>
      <c r="F825" t="s">
        <v>2722</v>
      </c>
      <c r="G825" t="s">
        <v>2723</v>
      </c>
      <c r="H825" s="290" t="s">
        <v>33</v>
      </c>
      <c r="I825" s="290" t="s">
        <v>4</v>
      </c>
      <c r="J825" s="290" t="s">
        <v>5</v>
      </c>
      <c r="K825" s="290" t="s">
        <v>60</v>
      </c>
      <c r="L825" s="290" t="s">
        <v>440</v>
      </c>
      <c r="M825" s="288" t="s">
        <v>2026</v>
      </c>
      <c r="N825" s="288" t="s">
        <v>36</v>
      </c>
      <c r="O825" s="290" t="s">
        <v>4385</v>
      </c>
      <c r="P825" t="s">
        <v>37</v>
      </c>
      <c r="Q825" s="289"/>
    </row>
    <row r="826" spans="1:17" ht="30.6" x14ac:dyDescent="0.3">
      <c r="A826" s="284" t="s">
        <v>30</v>
      </c>
      <c r="B826" s="285" t="s">
        <v>5685</v>
      </c>
      <c r="C826" s="285"/>
      <c r="D826" s="285" t="s">
        <v>2724</v>
      </c>
      <c r="E826" t="s">
        <v>2725</v>
      </c>
      <c r="F826" t="s">
        <v>2726</v>
      </c>
      <c r="G826" t="s">
        <v>2727</v>
      </c>
      <c r="H826" s="287" t="s">
        <v>33</v>
      </c>
      <c r="I826" s="287" t="s">
        <v>4</v>
      </c>
      <c r="J826" s="287" t="s">
        <v>5</v>
      </c>
      <c r="K826" s="287" t="s">
        <v>60</v>
      </c>
      <c r="L826" s="287" t="s">
        <v>440</v>
      </c>
      <c r="M826" s="285" t="s">
        <v>5686</v>
      </c>
      <c r="N826" s="285" t="s">
        <v>36</v>
      </c>
      <c r="O826" s="287" t="s">
        <v>13</v>
      </c>
      <c r="P826" t="s">
        <v>37</v>
      </c>
      <c r="Q826" s="286"/>
    </row>
    <row r="827" spans="1:17" ht="30.6" x14ac:dyDescent="0.3">
      <c r="A827" s="284" t="s">
        <v>30</v>
      </c>
      <c r="B827" s="288" t="s">
        <v>5685</v>
      </c>
      <c r="C827" s="288"/>
      <c r="D827" s="288" t="s">
        <v>3057</v>
      </c>
      <c r="E827" t="s">
        <v>3058</v>
      </c>
      <c r="F827" t="s">
        <v>3059</v>
      </c>
      <c r="G827" t="s">
        <v>3060</v>
      </c>
      <c r="H827" s="290" t="s">
        <v>33</v>
      </c>
      <c r="I827" s="290" t="s">
        <v>4</v>
      </c>
      <c r="J827" s="290" t="s">
        <v>5</v>
      </c>
      <c r="K827" s="290" t="s">
        <v>60</v>
      </c>
      <c r="L827" s="290" t="s">
        <v>440</v>
      </c>
      <c r="M827" s="288" t="s">
        <v>5686</v>
      </c>
      <c r="N827" s="288" t="s">
        <v>36</v>
      </c>
      <c r="O827" s="290" t="s">
        <v>13</v>
      </c>
      <c r="P827" t="s">
        <v>37</v>
      </c>
      <c r="Q827" s="289"/>
    </row>
    <row r="828" spans="1:17" ht="30.6" x14ac:dyDescent="0.3">
      <c r="A828" s="284" t="s">
        <v>30</v>
      </c>
      <c r="B828" s="285" t="s">
        <v>5685</v>
      </c>
      <c r="C828" s="285"/>
      <c r="D828" s="285" t="s">
        <v>3061</v>
      </c>
      <c r="E828" t="s">
        <v>3062</v>
      </c>
      <c r="F828" t="s">
        <v>3063</v>
      </c>
      <c r="G828" t="s">
        <v>3064</v>
      </c>
      <c r="H828" s="287" t="s">
        <v>33</v>
      </c>
      <c r="I828" s="287" t="s">
        <v>4</v>
      </c>
      <c r="J828" s="287" t="s">
        <v>5</v>
      </c>
      <c r="K828" s="287" t="s">
        <v>60</v>
      </c>
      <c r="L828" s="287" t="s">
        <v>440</v>
      </c>
      <c r="M828" s="285" t="s">
        <v>5686</v>
      </c>
      <c r="N828" s="285" t="s">
        <v>36</v>
      </c>
      <c r="O828" s="287" t="s">
        <v>13</v>
      </c>
      <c r="P828" t="s">
        <v>37</v>
      </c>
      <c r="Q828" s="286"/>
    </row>
    <row r="829" spans="1:17" ht="30.6" x14ac:dyDescent="0.3">
      <c r="A829" s="284" t="s">
        <v>30</v>
      </c>
      <c r="B829" s="288" t="s">
        <v>5685</v>
      </c>
      <c r="C829" s="288"/>
      <c r="D829" s="288" t="s">
        <v>3416</v>
      </c>
      <c r="E829" t="s">
        <v>3417</v>
      </c>
      <c r="F829" t="s">
        <v>3418</v>
      </c>
      <c r="G829" t="s">
        <v>3419</v>
      </c>
      <c r="H829" s="290" t="s">
        <v>33</v>
      </c>
      <c r="I829" s="290" t="s">
        <v>4</v>
      </c>
      <c r="J829" s="290" t="s">
        <v>5</v>
      </c>
      <c r="K829" s="290" t="s">
        <v>60</v>
      </c>
      <c r="L829" s="290" t="s">
        <v>440</v>
      </c>
      <c r="M829" s="288" t="s">
        <v>5686</v>
      </c>
      <c r="N829" s="288" t="s">
        <v>36</v>
      </c>
      <c r="O829" s="290"/>
      <c r="P829" t="s">
        <v>37</v>
      </c>
      <c r="Q829" s="289"/>
    </row>
    <row r="830" spans="1:17" ht="30.6" x14ac:dyDescent="0.3">
      <c r="A830" s="284" t="s">
        <v>30</v>
      </c>
      <c r="B830" s="285" t="s">
        <v>6301</v>
      </c>
      <c r="C830" s="285"/>
      <c r="D830" s="285" t="s">
        <v>3421</v>
      </c>
      <c r="E830" t="s">
        <v>3422</v>
      </c>
      <c r="F830" t="s">
        <v>3423</v>
      </c>
      <c r="G830" t="s">
        <v>3424</v>
      </c>
      <c r="H830" s="287" t="s">
        <v>33</v>
      </c>
      <c r="I830" s="287" t="s">
        <v>4</v>
      </c>
      <c r="J830" s="287" t="s">
        <v>5</v>
      </c>
      <c r="K830" s="287" t="s">
        <v>60</v>
      </c>
      <c r="L830" s="287" t="s">
        <v>440</v>
      </c>
      <c r="M830" s="285" t="s">
        <v>5686</v>
      </c>
      <c r="N830" s="285" t="s">
        <v>101</v>
      </c>
      <c r="O830" s="287"/>
      <c r="P830" t="s">
        <v>37</v>
      </c>
      <c r="Q830" s="286"/>
    </row>
    <row r="831" spans="1:17" ht="30.6" x14ac:dyDescent="0.3">
      <c r="A831" s="284" t="s">
        <v>30</v>
      </c>
      <c r="B831" s="288" t="s">
        <v>6301</v>
      </c>
      <c r="C831" s="288" t="s">
        <v>3425</v>
      </c>
      <c r="D831" s="288" t="s">
        <v>3426</v>
      </c>
      <c r="E831" t="s">
        <v>3427</v>
      </c>
      <c r="F831" t="s">
        <v>3428</v>
      </c>
      <c r="G831" t="s">
        <v>3429</v>
      </c>
      <c r="H831" s="290" t="s">
        <v>358</v>
      </c>
      <c r="I831" s="290" t="s">
        <v>8</v>
      </c>
      <c r="J831" s="290" t="s">
        <v>5</v>
      </c>
      <c r="K831" s="290" t="s">
        <v>60</v>
      </c>
      <c r="L831" s="290" t="s">
        <v>440</v>
      </c>
      <c r="M831" s="288" t="s">
        <v>5686</v>
      </c>
      <c r="N831" s="288" t="s">
        <v>101</v>
      </c>
      <c r="O831" s="290"/>
      <c r="P831" t="s">
        <v>37</v>
      </c>
      <c r="Q831" s="289"/>
    </row>
    <row r="832" spans="1:17" ht="30.6" x14ac:dyDescent="0.3">
      <c r="A832" s="284" t="s">
        <v>30</v>
      </c>
      <c r="B832" s="285" t="s">
        <v>5694</v>
      </c>
      <c r="C832" s="285"/>
      <c r="D832" s="285" t="s">
        <v>3430</v>
      </c>
      <c r="E832" t="s">
        <v>3431</v>
      </c>
      <c r="F832" t="s">
        <v>4783</v>
      </c>
      <c r="G832" t="s">
        <v>4784</v>
      </c>
      <c r="H832" s="287" t="s">
        <v>33</v>
      </c>
      <c r="I832" s="287" t="s">
        <v>4</v>
      </c>
      <c r="J832" s="287" t="s">
        <v>5</v>
      </c>
      <c r="K832" s="287" t="s">
        <v>60</v>
      </c>
      <c r="L832" s="287" t="s">
        <v>440</v>
      </c>
      <c r="M832" s="285" t="s">
        <v>4590</v>
      </c>
      <c r="N832" s="285" t="s">
        <v>36</v>
      </c>
      <c r="O832" s="287" t="s">
        <v>10</v>
      </c>
      <c r="P832" t="s">
        <v>37</v>
      </c>
      <c r="Q832" s="286"/>
    </row>
    <row r="833" spans="1:17" ht="30.6" x14ac:dyDescent="0.3">
      <c r="A833" s="284" t="s">
        <v>30</v>
      </c>
      <c r="B833" s="288" t="s">
        <v>6301</v>
      </c>
      <c r="C833" s="288" t="s">
        <v>3432</v>
      </c>
      <c r="D833" s="288" t="s">
        <v>3433</v>
      </c>
      <c r="E833" t="s">
        <v>3434</v>
      </c>
      <c r="F833" t="s">
        <v>3435</v>
      </c>
      <c r="G833" t="s">
        <v>3436</v>
      </c>
      <c r="H833" s="290" t="s">
        <v>358</v>
      </c>
      <c r="I833" s="290" t="s">
        <v>8</v>
      </c>
      <c r="J833" s="290" t="s">
        <v>5</v>
      </c>
      <c r="K833" s="290" t="s">
        <v>60</v>
      </c>
      <c r="L833" s="290" t="s">
        <v>440</v>
      </c>
      <c r="M833" s="288" t="s">
        <v>5686</v>
      </c>
      <c r="N833" s="288" t="s">
        <v>36</v>
      </c>
      <c r="O833" s="290" t="s">
        <v>144</v>
      </c>
      <c r="P833" t="s">
        <v>37</v>
      </c>
      <c r="Q833" s="289"/>
    </row>
    <row r="834" spans="1:17" ht="30.6" x14ac:dyDescent="0.3">
      <c r="A834" s="284" t="s">
        <v>30</v>
      </c>
      <c r="B834" s="285" t="s">
        <v>5162</v>
      </c>
      <c r="C834" s="285" t="s">
        <v>3437</v>
      </c>
      <c r="D834" s="285" t="s">
        <v>3438</v>
      </c>
      <c r="E834" t="s">
        <v>3439</v>
      </c>
      <c r="F834" t="s">
        <v>3440</v>
      </c>
      <c r="G834" t="s">
        <v>3441</v>
      </c>
      <c r="H834" s="287" t="s">
        <v>358</v>
      </c>
      <c r="I834" s="287" t="s">
        <v>8</v>
      </c>
      <c r="J834" s="287" t="s">
        <v>6</v>
      </c>
      <c r="K834" s="287" t="s">
        <v>60</v>
      </c>
      <c r="L834" s="287" t="s">
        <v>440</v>
      </c>
      <c r="M834" s="285" t="s">
        <v>5686</v>
      </c>
      <c r="N834" s="285" t="s">
        <v>36</v>
      </c>
      <c r="O834" s="287" t="s">
        <v>144</v>
      </c>
      <c r="P834" t="s">
        <v>37</v>
      </c>
      <c r="Q834" s="286"/>
    </row>
    <row r="835" spans="1:17" ht="30.6" x14ac:dyDescent="0.3">
      <c r="A835" s="284" t="s">
        <v>30</v>
      </c>
      <c r="B835" s="288" t="s">
        <v>5162</v>
      </c>
      <c r="C835" s="288" t="s">
        <v>3442</v>
      </c>
      <c r="D835" s="288" t="s">
        <v>3443</v>
      </c>
      <c r="E835" t="s">
        <v>3444</v>
      </c>
      <c r="F835" t="s">
        <v>3445</v>
      </c>
      <c r="G835" t="s">
        <v>3446</v>
      </c>
      <c r="H835" s="290" t="s">
        <v>358</v>
      </c>
      <c r="I835" s="290" t="s">
        <v>8</v>
      </c>
      <c r="J835" s="290" t="s">
        <v>6</v>
      </c>
      <c r="K835" s="290" t="s">
        <v>60</v>
      </c>
      <c r="L835" s="290" t="s">
        <v>440</v>
      </c>
      <c r="M835" s="288" t="s">
        <v>5686</v>
      </c>
      <c r="N835" s="288" t="s">
        <v>36</v>
      </c>
      <c r="O835" s="290" t="s">
        <v>144</v>
      </c>
      <c r="P835" t="s">
        <v>37</v>
      </c>
      <c r="Q835" s="289"/>
    </row>
    <row r="836" spans="1:17" ht="30.6" x14ac:dyDescent="0.3">
      <c r="A836" s="284" t="s">
        <v>30</v>
      </c>
      <c r="B836" s="285" t="s">
        <v>5162</v>
      </c>
      <c r="C836" s="285" t="s">
        <v>3447</v>
      </c>
      <c r="D836" s="285" t="s">
        <v>3448</v>
      </c>
      <c r="E836" t="s">
        <v>3449</v>
      </c>
      <c r="F836" t="s">
        <v>3450</v>
      </c>
      <c r="G836" t="s">
        <v>3451</v>
      </c>
      <c r="H836" s="287" t="s">
        <v>358</v>
      </c>
      <c r="I836" s="287" t="s">
        <v>8</v>
      </c>
      <c r="J836" s="287" t="s">
        <v>6</v>
      </c>
      <c r="K836" s="287" t="s">
        <v>60</v>
      </c>
      <c r="L836" s="287" t="s">
        <v>440</v>
      </c>
      <c r="M836" s="285" t="s">
        <v>5686</v>
      </c>
      <c r="N836" s="285" t="s">
        <v>36</v>
      </c>
      <c r="O836" s="287" t="s">
        <v>144</v>
      </c>
      <c r="P836" t="s">
        <v>37</v>
      </c>
      <c r="Q836" s="286"/>
    </row>
    <row r="837" spans="1:17" ht="30.6" x14ac:dyDescent="0.3">
      <c r="A837" s="284" t="s">
        <v>30</v>
      </c>
      <c r="B837" s="288" t="s">
        <v>5162</v>
      </c>
      <c r="C837" s="288" t="s">
        <v>3452</v>
      </c>
      <c r="D837" s="288" t="s">
        <v>3453</v>
      </c>
      <c r="E837" t="s">
        <v>3454</v>
      </c>
      <c r="F837" t="s">
        <v>3455</v>
      </c>
      <c r="G837" t="s">
        <v>3456</v>
      </c>
      <c r="H837" s="290" t="s">
        <v>358</v>
      </c>
      <c r="I837" s="290" t="s">
        <v>8</v>
      </c>
      <c r="J837" s="290" t="s">
        <v>6</v>
      </c>
      <c r="K837" s="290" t="s">
        <v>60</v>
      </c>
      <c r="L837" s="290" t="s">
        <v>440</v>
      </c>
      <c r="M837" s="288" t="s">
        <v>5686</v>
      </c>
      <c r="N837" s="288" t="s">
        <v>36</v>
      </c>
      <c r="O837" s="290" t="s">
        <v>144</v>
      </c>
      <c r="P837" t="s">
        <v>37</v>
      </c>
      <c r="Q837" s="289"/>
    </row>
    <row r="838" spans="1:17" ht="30.6" x14ac:dyDescent="0.3">
      <c r="A838" s="284" t="s">
        <v>30</v>
      </c>
      <c r="B838" s="285" t="s">
        <v>5685</v>
      </c>
      <c r="C838" s="285" t="s">
        <v>3457</v>
      </c>
      <c r="D838" s="285" t="s">
        <v>3458</v>
      </c>
      <c r="E838" t="s">
        <v>3459</v>
      </c>
      <c r="F838" t="s">
        <v>3460</v>
      </c>
      <c r="G838" t="s">
        <v>3461</v>
      </c>
      <c r="H838" s="287" t="s">
        <v>358</v>
      </c>
      <c r="I838" s="287" t="s">
        <v>8</v>
      </c>
      <c r="J838" s="287" t="s">
        <v>5</v>
      </c>
      <c r="K838" s="287" t="s">
        <v>60</v>
      </c>
      <c r="L838" s="287" t="s">
        <v>440</v>
      </c>
      <c r="M838" s="285" t="s">
        <v>5686</v>
      </c>
      <c r="N838" s="285" t="s">
        <v>101</v>
      </c>
      <c r="O838" s="287"/>
      <c r="P838" t="s">
        <v>37</v>
      </c>
      <c r="Q838" s="286"/>
    </row>
    <row r="839" spans="1:17" ht="30.6" x14ac:dyDescent="0.3">
      <c r="A839" s="284" t="s">
        <v>30</v>
      </c>
      <c r="B839" s="288" t="s">
        <v>5824</v>
      </c>
      <c r="C839" s="288"/>
      <c r="D839" s="288" t="s">
        <v>3462</v>
      </c>
      <c r="E839" t="s">
        <v>3463</v>
      </c>
      <c r="F839" t="s">
        <v>3464</v>
      </c>
      <c r="G839" t="s">
        <v>3465</v>
      </c>
      <c r="H839" s="290" t="s">
        <v>33</v>
      </c>
      <c r="I839" s="290" t="s">
        <v>4</v>
      </c>
      <c r="J839" s="290" t="s">
        <v>5</v>
      </c>
      <c r="K839" s="290" t="s">
        <v>60</v>
      </c>
      <c r="L839" s="290" t="s">
        <v>440</v>
      </c>
      <c r="M839" s="288" t="s">
        <v>5686</v>
      </c>
      <c r="N839" s="288" t="s">
        <v>36</v>
      </c>
      <c r="O839" s="290"/>
      <c r="P839" t="s">
        <v>37</v>
      </c>
      <c r="Q839" s="289"/>
    </row>
    <row r="840" spans="1:17" ht="30.6" x14ac:dyDescent="0.3">
      <c r="A840" s="284" t="s">
        <v>30</v>
      </c>
      <c r="B840" s="285" t="s">
        <v>5824</v>
      </c>
      <c r="C840" s="285"/>
      <c r="D840" s="285" t="s">
        <v>3466</v>
      </c>
      <c r="E840" t="s">
        <v>3467</v>
      </c>
      <c r="F840" t="s">
        <v>3468</v>
      </c>
      <c r="G840" t="s">
        <v>3469</v>
      </c>
      <c r="H840" s="287" t="s">
        <v>33</v>
      </c>
      <c r="I840" s="287" t="s">
        <v>4</v>
      </c>
      <c r="J840" s="287" t="s">
        <v>5</v>
      </c>
      <c r="K840" s="287" t="s">
        <v>60</v>
      </c>
      <c r="L840" s="287" t="s">
        <v>440</v>
      </c>
      <c r="M840" s="285" t="s">
        <v>5686</v>
      </c>
      <c r="N840" s="285" t="s">
        <v>36</v>
      </c>
      <c r="O840" s="287"/>
      <c r="P840" t="s">
        <v>37</v>
      </c>
      <c r="Q840" s="286"/>
    </row>
    <row r="841" spans="1:17" ht="30.6" x14ac:dyDescent="0.3">
      <c r="A841" s="284" t="s">
        <v>30</v>
      </c>
      <c r="B841" s="288" t="s">
        <v>5693</v>
      </c>
      <c r="C841" s="288"/>
      <c r="D841" s="288" t="s">
        <v>3470</v>
      </c>
      <c r="E841" t="s">
        <v>3471</v>
      </c>
      <c r="F841" t="s">
        <v>4785</v>
      </c>
      <c r="G841" t="s">
        <v>4786</v>
      </c>
      <c r="H841" s="290" t="s">
        <v>33</v>
      </c>
      <c r="I841" s="290" t="s">
        <v>4</v>
      </c>
      <c r="J841" s="290" t="s">
        <v>5</v>
      </c>
      <c r="K841" s="290" t="s">
        <v>60</v>
      </c>
      <c r="L841" s="290" t="s">
        <v>440</v>
      </c>
      <c r="M841" s="288" t="s">
        <v>4590</v>
      </c>
      <c r="N841" s="288" t="s">
        <v>36</v>
      </c>
      <c r="O841" s="290" t="s">
        <v>10</v>
      </c>
      <c r="P841" t="s">
        <v>37</v>
      </c>
      <c r="Q841" s="289"/>
    </row>
    <row r="842" spans="1:17" ht="30.6" x14ac:dyDescent="0.3">
      <c r="A842" s="284" t="s">
        <v>30</v>
      </c>
      <c r="B842" s="285" t="s">
        <v>5824</v>
      </c>
      <c r="C842" s="285"/>
      <c r="D842" s="285" t="s">
        <v>3472</v>
      </c>
      <c r="E842" t="s">
        <v>3473</v>
      </c>
      <c r="F842" t="s">
        <v>3474</v>
      </c>
      <c r="G842" t="s">
        <v>3475</v>
      </c>
      <c r="H842" s="287" t="s">
        <v>33</v>
      </c>
      <c r="I842" s="287" t="s">
        <v>4</v>
      </c>
      <c r="J842" s="287" t="s">
        <v>5</v>
      </c>
      <c r="K842" s="287" t="s">
        <v>60</v>
      </c>
      <c r="L842" s="287" t="s">
        <v>440</v>
      </c>
      <c r="M842" s="285" t="s">
        <v>4590</v>
      </c>
      <c r="N842" s="285" t="s">
        <v>36</v>
      </c>
      <c r="O842" s="287" t="s">
        <v>10</v>
      </c>
      <c r="P842" t="s">
        <v>37</v>
      </c>
      <c r="Q842" s="286"/>
    </row>
    <row r="843" spans="1:17" ht="30.6" x14ac:dyDescent="0.3">
      <c r="A843" s="284" t="s">
        <v>30</v>
      </c>
      <c r="B843" s="288" t="s">
        <v>5824</v>
      </c>
      <c r="C843" s="288"/>
      <c r="D843" s="288" t="s">
        <v>3476</v>
      </c>
      <c r="E843" t="s">
        <v>3477</v>
      </c>
      <c r="F843" t="s">
        <v>4787</v>
      </c>
      <c r="G843" t="s">
        <v>4788</v>
      </c>
      <c r="H843" s="290" t="s">
        <v>33</v>
      </c>
      <c r="I843" s="290" t="s">
        <v>4</v>
      </c>
      <c r="J843" s="290" t="s">
        <v>5</v>
      </c>
      <c r="K843" s="290" t="s">
        <v>60</v>
      </c>
      <c r="L843" s="290" t="s">
        <v>440</v>
      </c>
      <c r="M843" s="288" t="s">
        <v>4590</v>
      </c>
      <c r="N843" s="288" t="s">
        <v>36</v>
      </c>
      <c r="O843" s="290" t="s">
        <v>10</v>
      </c>
      <c r="P843" t="s">
        <v>37</v>
      </c>
      <c r="Q843" s="289"/>
    </row>
    <row r="844" spans="1:17" ht="30.6" x14ac:dyDescent="0.3">
      <c r="A844" s="284" t="s">
        <v>30</v>
      </c>
      <c r="B844" s="285" t="s">
        <v>5693</v>
      </c>
      <c r="C844" s="285"/>
      <c r="D844" s="285" t="s">
        <v>3478</v>
      </c>
      <c r="E844" t="s">
        <v>3479</v>
      </c>
      <c r="F844" t="s">
        <v>3480</v>
      </c>
      <c r="G844" t="s">
        <v>3481</v>
      </c>
      <c r="H844" s="287" t="s">
        <v>33</v>
      </c>
      <c r="I844" s="287" t="s">
        <v>4</v>
      </c>
      <c r="J844" s="287" t="s">
        <v>5</v>
      </c>
      <c r="K844" s="287" t="s">
        <v>60</v>
      </c>
      <c r="L844" s="287" t="s">
        <v>440</v>
      </c>
      <c r="M844" s="285" t="s">
        <v>4590</v>
      </c>
      <c r="N844" s="285" t="s">
        <v>36</v>
      </c>
      <c r="O844" s="287" t="s">
        <v>4385</v>
      </c>
      <c r="P844" t="s">
        <v>37</v>
      </c>
      <c r="Q844" s="286"/>
    </row>
    <row r="845" spans="1:17" ht="30.6" x14ac:dyDescent="0.3">
      <c r="A845" s="284" t="s">
        <v>30</v>
      </c>
      <c r="B845" s="288" t="s">
        <v>5824</v>
      </c>
      <c r="C845" s="288"/>
      <c r="D845" s="288" t="s">
        <v>3482</v>
      </c>
      <c r="E845" t="s">
        <v>3483</v>
      </c>
      <c r="F845" t="s">
        <v>4789</v>
      </c>
      <c r="G845" t="s">
        <v>4790</v>
      </c>
      <c r="H845" s="290" t="s">
        <v>33</v>
      </c>
      <c r="I845" s="290" t="s">
        <v>4</v>
      </c>
      <c r="J845" s="290" t="s">
        <v>5</v>
      </c>
      <c r="K845" s="290" t="s">
        <v>60</v>
      </c>
      <c r="L845" s="290" t="s">
        <v>440</v>
      </c>
      <c r="M845" s="288" t="s">
        <v>4590</v>
      </c>
      <c r="N845" s="288" t="s">
        <v>36</v>
      </c>
      <c r="O845" s="290" t="s">
        <v>10</v>
      </c>
      <c r="P845" t="s">
        <v>37</v>
      </c>
      <c r="Q845" s="289"/>
    </row>
    <row r="846" spans="1:17" ht="30.6" x14ac:dyDescent="0.3">
      <c r="A846" s="284" t="s">
        <v>30</v>
      </c>
      <c r="B846" s="285" t="s">
        <v>5824</v>
      </c>
      <c r="C846" s="285"/>
      <c r="D846" s="285" t="s">
        <v>3484</v>
      </c>
      <c r="E846" t="s">
        <v>3485</v>
      </c>
      <c r="F846" t="s">
        <v>4791</v>
      </c>
      <c r="G846" t="s">
        <v>4792</v>
      </c>
      <c r="H846" s="287" t="s">
        <v>33</v>
      </c>
      <c r="I846" s="287" t="s">
        <v>4</v>
      </c>
      <c r="J846" s="287" t="s">
        <v>5</v>
      </c>
      <c r="K846" s="287" t="s">
        <v>60</v>
      </c>
      <c r="L846" s="287" t="s">
        <v>440</v>
      </c>
      <c r="M846" s="285" t="s">
        <v>4590</v>
      </c>
      <c r="N846" s="285" t="s">
        <v>36</v>
      </c>
      <c r="O846" s="287" t="s">
        <v>10</v>
      </c>
      <c r="P846" t="s">
        <v>37</v>
      </c>
      <c r="Q846" s="286"/>
    </row>
    <row r="847" spans="1:17" ht="30.6" x14ac:dyDescent="0.3">
      <c r="A847" s="284" t="s">
        <v>30</v>
      </c>
      <c r="B847" s="288" t="s">
        <v>5824</v>
      </c>
      <c r="C847" s="288"/>
      <c r="D847" s="288" t="s">
        <v>3486</v>
      </c>
      <c r="E847" t="s">
        <v>3487</v>
      </c>
      <c r="F847" t="s">
        <v>3488</v>
      </c>
      <c r="G847" t="s">
        <v>3489</v>
      </c>
      <c r="H847" s="290" t="s">
        <v>33</v>
      </c>
      <c r="I847" s="290" t="s">
        <v>4</v>
      </c>
      <c r="J847" s="290" t="s">
        <v>5</v>
      </c>
      <c r="K847" s="290" t="s">
        <v>60</v>
      </c>
      <c r="L847" s="290" t="s">
        <v>440</v>
      </c>
      <c r="M847" s="288" t="s">
        <v>5686</v>
      </c>
      <c r="N847" s="288" t="s">
        <v>36</v>
      </c>
      <c r="O847" s="290" t="s">
        <v>13</v>
      </c>
      <c r="P847" t="s">
        <v>37</v>
      </c>
      <c r="Q847" s="289"/>
    </row>
    <row r="848" spans="1:17" ht="40.799999999999997" x14ac:dyDescent="0.3">
      <c r="A848" s="284" t="s">
        <v>30</v>
      </c>
      <c r="B848" s="288" t="s">
        <v>6353</v>
      </c>
      <c r="C848" s="288"/>
      <c r="D848" s="288" t="s">
        <v>3572</v>
      </c>
      <c r="E848" t="s">
        <v>3573</v>
      </c>
      <c r="F848" t="s">
        <v>3574</v>
      </c>
      <c r="G848" t="s">
        <v>3575</v>
      </c>
      <c r="H848" s="290" t="s">
        <v>33</v>
      </c>
      <c r="I848" s="290" t="s">
        <v>4</v>
      </c>
      <c r="J848" s="290" t="s">
        <v>5</v>
      </c>
      <c r="K848" s="290" t="s">
        <v>60</v>
      </c>
      <c r="L848" s="290" t="s">
        <v>440</v>
      </c>
      <c r="M848" s="288" t="s">
        <v>2026</v>
      </c>
      <c r="N848" s="288" t="s">
        <v>36</v>
      </c>
      <c r="O848" s="290" t="s">
        <v>4385</v>
      </c>
      <c r="P848" t="s">
        <v>37</v>
      </c>
      <c r="Q848" s="289"/>
    </row>
    <row r="849" spans="1:17" ht="30.6" x14ac:dyDescent="0.3">
      <c r="A849" s="284" t="s">
        <v>30</v>
      </c>
      <c r="B849" s="289"/>
      <c r="C849" s="288" t="s">
        <v>6271</v>
      </c>
      <c r="D849" s="288" t="s">
        <v>6272</v>
      </c>
      <c r="E849" t="s">
        <v>6273</v>
      </c>
      <c r="F849" t="s">
        <v>3445</v>
      </c>
      <c r="G849" t="s">
        <v>6274</v>
      </c>
      <c r="H849" s="290" t="s">
        <v>358</v>
      </c>
      <c r="I849" s="290" t="s">
        <v>8</v>
      </c>
      <c r="J849" s="290" t="s">
        <v>6</v>
      </c>
      <c r="K849" s="290" t="s">
        <v>60</v>
      </c>
      <c r="L849" s="290" t="s">
        <v>440</v>
      </c>
      <c r="M849" s="288" t="s">
        <v>6269</v>
      </c>
      <c r="N849" s="288" t="s">
        <v>36</v>
      </c>
      <c r="O849" s="290" t="s">
        <v>6270</v>
      </c>
      <c r="P849" t="s">
        <v>37</v>
      </c>
      <c r="Q849" s="289"/>
    </row>
    <row r="850" spans="1:17" ht="30.6" x14ac:dyDescent="0.3">
      <c r="A850" s="284" t="s">
        <v>30</v>
      </c>
      <c r="B850" s="285" t="s">
        <v>6295</v>
      </c>
      <c r="C850" s="285" t="s">
        <v>4400</v>
      </c>
      <c r="D850" s="285" t="s">
        <v>4401</v>
      </c>
      <c r="E850" t="s">
        <v>4402</v>
      </c>
      <c r="F850" t="s">
        <v>4403</v>
      </c>
      <c r="G850" t="s">
        <v>4404</v>
      </c>
      <c r="H850" s="287" t="s">
        <v>358</v>
      </c>
      <c r="I850" s="287" t="s">
        <v>8</v>
      </c>
      <c r="J850" s="287" t="s">
        <v>5</v>
      </c>
      <c r="K850" s="287" t="s">
        <v>60</v>
      </c>
      <c r="L850" s="287" t="s">
        <v>454</v>
      </c>
      <c r="M850" s="285" t="s">
        <v>4405</v>
      </c>
      <c r="N850" s="285" t="s">
        <v>101</v>
      </c>
      <c r="O850" s="287"/>
      <c r="P850" t="s">
        <v>37</v>
      </c>
      <c r="Q850" s="286"/>
    </row>
    <row r="851" spans="1:17" ht="30.6" x14ac:dyDescent="0.3">
      <c r="A851" s="284" t="s">
        <v>30</v>
      </c>
      <c r="B851" s="288" t="s">
        <v>4648</v>
      </c>
      <c r="C851" s="288" t="s">
        <v>4406</v>
      </c>
      <c r="D851" s="288" t="s">
        <v>4407</v>
      </c>
      <c r="E851" t="s">
        <v>4408</v>
      </c>
      <c r="F851" t="s">
        <v>6296</v>
      </c>
      <c r="G851" t="s">
        <v>6297</v>
      </c>
      <c r="H851" s="290" t="s">
        <v>358</v>
      </c>
      <c r="I851" s="290" t="s">
        <v>8</v>
      </c>
      <c r="J851" s="290" t="s">
        <v>6</v>
      </c>
      <c r="K851" s="290" t="s">
        <v>60</v>
      </c>
      <c r="L851" s="290" t="s">
        <v>454</v>
      </c>
      <c r="M851" s="288" t="s">
        <v>4405</v>
      </c>
      <c r="N851" s="288" t="s">
        <v>101</v>
      </c>
      <c r="O851" s="290"/>
      <c r="P851" t="s">
        <v>37</v>
      </c>
      <c r="Q851" s="289"/>
    </row>
    <row r="852" spans="1:17" ht="30.6" x14ac:dyDescent="0.3">
      <c r="A852" s="284" t="s">
        <v>30</v>
      </c>
      <c r="B852" s="285" t="s">
        <v>6298</v>
      </c>
      <c r="C852" s="285" t="s">
        <v>4409</v>
      </c>
      <c r="D852" s="285" t="s">
        <v>4410</v>
      </c>
      <c r="E852" t="s">
        <v>4411</v>
      </c>
      <c r="F852" t="s">
        <v>6299</v>
      </c>
      <c r="G852" t="s">
        <v>6300</v>
      </c>
      <c r="H852" s="287" t="s">
        <v>358</v>
      </c>
      <c r="I852" s="287" t="s">
        <v>8</v>
      </c>
      <c r="J852" s="287" t="s">
        <v>5</v>
      </c>
      <c r="K852" s="287" t="s">
        <v>60</v>
      </c>
      <c r="L852" s="287" t="s">
        <v>454</v>
      </c>
      <c r="M852" s="285" t="s">
        <v>4405</v>
      </c>
      <c r="N852" s="285" t="s">
        <v>101</v>
      </c>
      <c r="O852" s="287"/>
      <c r="P852" t="s">
        <v>37</v>
      </c>
      <c r="Q852" s="286"/>
    </row>
    <row r="853" spans="1:17" ht="30.6" x14ac:dyDescent="0.3">
      <c r="A853" s="284" t="s">
        <v>30</v>
      </c>
      <c r="B853" s="288" t="s">
        <v>6295</v>
      </c>
      <c r="C853" s="288" t="s">
        <v>4412</v>
      </c>
      <c r="D853" s="288" t="s">
        <v>4413</v>
      </c>
      <c r="E853" t="s">
        <v>4414</v>
      </c>
      <c r="F853" t="s">
        <v>4415</v>
      </c>
      <c r="G853" t="s">
        <v>4416</v>
      </c>
      <c r="H853" s="290" t="s">
        <v>358</v>
      </c>
      <c r="I853" s="290" t="s">
        <v>8</v>
      </c>
      <c r="J853" s="290" t="s">
        <v>5</v>
      </c>
      <c r="K853" s="290" t="s">
        <v>60</v>
      </c>
      <c r="L853" s="290" t="s">
        <v>454</v>
      </c>
      <c r="M853" s="288" t="s">
        <v>4405</v>
      </c>
      <c r="N853" s="288" t="s">
        <v>101</v>
      </c>
      <c r="O853" s="290"/>
      <c r="P853" t="s">
        <v>37</v>
      </c>
      <c r="Q853" s="289"/>
    </row>
    <row r="854" spans="1:17" ht="30.6" x14ac:dyDescent="0.3">
      <c r="A854" s="284" t="s">
        <v>30</v>
      </c>
      <c r="B854" s="285" t="s">
        <v>5687</v>
      </c>
      <c r="C854" s="285" t="s">
        <v>449</v>
      </c>
      <c r="D854" s="285" t="s">
        <v>450</v>
      </c>
      <c r="E854" t="s">
        <v>451</v>
      </c>
      <c r="F854" t="s">
        <v>452</v>
      </c>
      <c r="G854" t="s">
        <v>453</v>
      </c>
      <c r="H854" s="287" t="s">
        <v>33</v>
      </c>
      <c r="I854" s="287" t="s">
        <v>8</v>
      </c>
      <c r="J854" s="287" t="s">
        <v>5</v>
      </c>
      <c r="K854" s="287" t="s">
        <v>60</v>
      </c>
      <c r="L854" s="287" t="s">
        <v>454</v>
      </c>
      <c r="M854" s="285" t="s">
        <v>444</v>
      </c>
      <c r="N854" s="285" t="s">
        <v>101</v>
      </c>
      <c r="O854" s="287"/>
      <c r="P854" t="s">
        <v>37</v>
      </c>
      <c r="Q854" s="286"/>
    </row>
    <row r="855" spans="1:17" ht="30.6" x14ac:dyDescent="0.3">
      <c r="A855" s="284" t="s">
        <v>30</v>
      </c>
      <c r="B855" s="288" t="s">
        <v>5688</v>
      </c>
      <c r="C855" s="288" t="s">
        <v>455</v>
      </c>
      <c r="D855" s="288" t="s">
        <v>456</v>
      </c>
      <c r="E855" t="s">
        <v>457</v>
      </c>
      <c r="F855" t="s">
        <v>458</v>
      </c>
      <c r="G855" t="s">
        <v>459</v>
      </c>
      <c r="H855" s="290" t="s">
        <v>33</v>
      </c>
      <c r="I855" s="290" t="s">
        <v>8</v>
      </c>
      <c r="J855" s="290" t="s">
        <v>5</v>
      </c>
      <c r="K855" s="290" t="s">
        <v>60</v>
      </c>
      <c r="L855" s="290" t="s">
        <v>454</v>
      </c>
      <c r="M855" s="288" t="s">
        <v>444</v>
      </c>
      <c r="N855" s="288" t="s">
        <v>101</v>
      </c>
      <c r="O855" s="290"/>
      <c r="P855" t="s">
        <v>37</v>
      </c>
      <c r="Q855" s="289"/>
    </row>
    <row r="856" spans="1:17" ht="30.6" x14ac:dyDescent="0.3">
      <c r="A856" s="284" t="s">
        <v>30</v>
      </c>
      <c r="B856" s="285" t="s">
        <v>5687</v>
      </c>
      <c r="C856" s="285" t="s">
        <v>460</v>
      </c>
      <c r="D856" s="285" t="s">
        <v>461</v>
      </c>
      <c r="E856" t="s">
        <v>462</v>
      </c>
      <c r="F856" t="s">
        <v>463</v>
      </c>
      <c r="G856" t="s">
        <v>464</v>
      </c>
      <c r="H856" s="287" t="s">
        <v>33</v>
      </c>
      <c r="I856" s="287" t="s">
        <v>8</v>
      </c>
      <c r="J856" s="287" t="s">
        <v>5</v>
      </c>
      <c r="K856" s="287" t="s">
        <v>60</v>
      </c>
      <c r="L856" s="287" t="s">
        <v>454</v>
      </c>
      <c r="M856" s="285" t="s">
        <v>444</v>
      </c>
      <c r="N856" s="285" t="s">
        <v>101</v>
      </c>
      <c r="O856" s="287"/>
      <c r="P856" t="s">
        <v>37</v>
      </c>
      <c r="Q856" s="286"/>
    </row>
    <row r="857" spans="1:17" ht="30.6" x14ac:dyDescent="0.3">
      <c r="A857" s="284" t="s">
        <v>30</v>
      </c>
      <c r="B857" s="288" t="s">
        <v>5687</v>
      </c>
      <c r="C857" s="288" t="s">
        <v>465</v>
      </c>
      <c r="D857" s="288" t="s">
        <v>466</v>
      </c>
      <c r="E857" t="s">
        <v>467</v>
      </c>
      <c r="F857" t="s">
        <v>468</v>
      </c>
      <c r="G857" t="s">
        <v>469</v>
      </c>
      <c r="H857" s="290" t="s">
        <v>33</v>
      </c>
      <c r="I857" s="290" t="s">
        <v>8</v>
      </c>
      <c r="J857" s="290" t="s">
        <v>5</v>
      </c>
      <c r="K857" s="290" t="s">
        <v>60</v>
      </c>
      <c r="L857" s="290" t="s">
        <v>454</v>
      </c>
      <c r="M857" s="288" t="s">
        <v>444</v>
      </c>
      <c r="N857" s="288" t="s">
        <v>101</v>
      </c>
      <c r="O857" s="290"/>
      <c r="P857" t="s">
        <v>37</v>
      </c>
      <c r="Q857" s="289"/>
    </row>
    <row r="858" spans="1:17" ht="30.6" x14ac:dyDescent="0.3">
      <c r="A858" s="284" t="s">
        <v>30</v>
      </c>
      <c r="B858" s="285" t="s">
        <v>5689</v>
      </c>
      <c r="C858" s="285" t="s">
        <v>470</v>
      </c>
      <c r="D858" s="285" t="s">
        <v>471</v>
      </c>
      <c r="E858" t="s">
        <v>472</v>
      </c>
      <c r="F858" t="s">
        <v>473</v>
      </c>
      <c r="G858" t="s">
        <v>474</v>
      </c>
      <c r="H858" s="287" t="s">
        <v>358</v>
      </c>
      <c r="I858" s="287" t="s">
        <v>8</v>
      </c>
      <c r="J858" s="287" t="s">
        <v>5</v>
      </c>
      <c r="K858" s="287" t="s">
        <v>60</v>
      </c>
      <c r="L858" s="287" t="s">
        <v>454</v>
      </c>
      <c r="M858" s="285" t="s">
        <v>444</v>
      </c>
      <c r="N858" s="285" t="s">
        <v>101</v>
      </c>
      <c r="O858" s="287"/>
      <c r="P858" t="s">
        <v>37</v>
      </c>
      <c r="Q858" s="286"/>
    </row>
    <row r="859" spans="1:17" ht="30.6" x14ac:dyDescent="0.3">
      <c r="A859" s="284" t="s">
        <v>30</v>
      </c>
      <c r="B859" s="288" t="s">
        <v>5689</v>
      </c>
      <c r="C859" s="288" t="s">
        <v>475</v>
      </c>
      <c r="D859" s="288" t="s">
        <v>476</v>
      </c>
      <c r="E859" t="s">
        <v>477</v>
      </c>
      <c r="F859" t="s">
        <v>478</v>
      </c>
      <c r="G859" t="s">
        <v>479</v>
      </c>
      <c r="H859" s="290" t="s">
        <v>358</v>
      </c>
      <c r="I859" s="290" t="s">
        <v>8</v>
      </c>
      <c r="J859" s="290" t="s">
        <v>5</v>
      </c>
      <c r="K859" s="290" t="s">
        <v>60</v>
      </c>
      <c r="L859" s="290" t="s">
        <v>454</v>
      </c>
      <c r="M859" s="288" t="s">
        <v>444</v>
      </c>
      <c r="N859" s="288" t="s">
        <v>101</v>
      </c>
      <c r="O859" s="290"/>
      <c r="P859" t="s">
        <v>37</v>
      </c>
      <c r="Q859" s="289"/>
    </row>
    <row r="860" spans="1:17" ht="30.6" x14ac:dyDescent="0.3">
      <c r="A860" s="284" t="s">
        <v>30</v>
      </c>
      <c r="B860" s="285" t="s">
        <v>5688</v>
      </c>
      <c r="C860" s="285" t="s">
        <v>480</v>
      </c>
      <c r="D860" s="285" t="s">
        <v>481</v>
      </c>
      <c r="E860" t="s">
        <v>482</v>
      </c>
      <c r="F860" t="s">
        <v>483</v>
      </c>
      <c r="G860" t="s">
        <v>484</v>
      </c>
      <c r="H860" s="287" t="s">
        <v>358</v>
      </c>
      <c r="I860" s="287" t="s">
        <v>8</v>
      </c>
      <c r="J860" s="287" t="s">
        <v>5</v>
      </c>
      <c r="K860" s="287" t="s">
        <v>60</v>
      </c>
      <c r="L860" s="287" t="s">
        <v>454</v>
      </c>
      <c r="M860" s="285" t="s">
        <v>444</v>
      </c>
      <c r="N860" s="285" t="s">
        <v>101</v>
      </c>
      <c r="O860" s="287"/>
      <c r="P860" t="s">
        <v>37</v>
      </c>
      <c r="Q860" s="286"/>
    </row>
    <row r="861" spans="1:17" ht="30.6" x14ac:dyDescent="0.3">
      <c r="A861" s="284" t="s">
        <v>30</v>
      </c>
      <c r="B861" s="288" t="s">
        <v>5688</v>
      </c>
      <c r="C861" s="288" t="s">
        <v>485</v>
      </c>
      <c r="D861" s="288" t="s">
        <v>486</v>
      </c>
      <c r="E861" t="s">
        <v>487</v>
      </c>
      <c r="F861" t="s">
        <v>488</v>
      </c>
      <c r="G861" t="s">
        <v>489</v>
      </c>
      <c r="H861" s="290" t="s">
        <v>358</v>
      </c>
      <c r="I861" s="290" t="s">
        <v>8</v>
      </c>
      <c r="J861" s="290" t="s">
        <v>5</v>
      </c>
      <c r="K861" s="290" t="s">
        <v>60</v>
      </c>
      <c r="L861" s="290" t="s">
        <v>454</v>
      </c>
      <c r="M861" s="288" t="s">
        <v>444</v>
      </c>
      <c r="N861" s="288" t="s">
        <v>101</v>
      </c>
      <c r="O861" s="290"/>
      <c r="P861" t="s">
        <v>37</v>
      </c>
      <c r="Q861" s="289"/>
    </row>
    <row r="862" spans="1:17" ht="30.6" x14ac:dyDescent="0.3">
      <c r="A862" s="284" t="s">
        <v>30</v>
      </c>
      <c r="B862" s="288" t="s">
        <v>6308</v>
      </c>
      <c r="C862" s="288" t="s">
        <v>586</v>
      </c>
      <c r="D862" s="288" t="s">
        <v>587</v>
      </c>
      <c r="E862" t="s">
        <v>588</v>
      </c>
      <c r="F862" t="s">
        <v>589</v>
      </c>
      <c r="G862" t="s">
        <v>590</v>
      </c>
      <c r="H862" s="290" t="s">
        <v>358</v>
      </c>
      <c r="I862" s="290" t="s">
        <v>8</v>
      </c>
      <c r="J862" s="290" t="s">
        <v>5</v>
      </c>
      <c r="K862" s="290" t="s">
        <v>60</v>
      </c>
      <c r="L862" s="290" t="s">
        <v>454</v>
      </c>
      <c r="M862" s="288" t="s">
        <v>5163</v>
      </c>
      <c r="N862" s="288" t="s">
        <v>36</v>
      </c>
      <c r="O862" s="290" t="s">
        <v>4599</v>
      </c>
      <c r="P862" t="s">
        <v>37</v>
      </c>
      <c r="Q862" s="289"/>
    </row>
    <row r="863" spans="1:17" ht="30.6" x14ac:dyDescent="0.3">
      <c r="A863" s="284" t="s">
        <v>30</v>
      </c>
      <c r="B863" s="285" t="s">
        <v>5694</v>
      </c>
      <c r="C863" s="285"/>
      <c r="D863" s="285" t="s">
        <v>1091</v>
      </c>
      <c r="E863" t="s">
        <v>1092</v>
      </c>
      <c r="F863" t="s">
        <v>1093</v>
      </c>
      <c r="G863" t="s">
        <v>1094</v>
      </c>
      <c r="H863" s="287" t="s">
        <v>33</v>
      </c>
      <c r="I863" s="287" t="s">
        <v>4</v>
      </c>
      <c r="J863" s="287" t="s">
        <v>5</v>
      </c>
      <c r="K863" s="287" t="s">
        <v>60</v>
      </c>
      <c r="L863" s="287" t="s">
        <v>454</v>
      </c>
      <c r="M863" s="285" t="s">
        <v>1095</v>
      </c>
      <c r="N863" s="285" t="s">
        <v>36</v>
      </c>
      <c r="O863" s="287" t="s">
        <v>13</v>
      </c>
      <c r="P863" t="s">
        <v>37</v>
      </c>
      <c r="Q863" s="286"/>
    </row>
    <row r="864" spans="1:17" ht="30.6" x14ac:dyDescent="0.3">
      <c r="A864" s="284" t="s">
        <v>30</v>
      </c>
      <c r="B864" s="288" t="s">
        <v>5193</v>
      </c>
      <c r="C864" s="288" t="s">
        <v>1968</v>
      </c>
      <c r="D864" s="288" t="s">
        <v>1969</v>
      </c>
      <c r="E864" t="s">
        <v>1970</v>
      </c>
      <c r="F864" t="s">
        <v>1971</v>
      </c>
      <c r="G864" t="s">
        <v>1972</v>
      </c>
      <c r="H864" s="290" t="s">
        <v>33</v>
      </c>
      <c r="I864" s="290" t="s">
        <v>8</v>
      </c>
      <c r="J864" s="290" t="s">
        <v>6</v>
      </c>
      <c r="K864" s="290" t="s">
        <v>60</v>
      </c>
      <c r="L864" s="290" t="s">
        <v>454</v>
      </c>
      <c r="M864" s="288" t="s">
        <v>444</v>
      </c>
      <c r="N864" s="288" t="s">
        <v>36</v>
      </c>
      <c r="O864" s="290" t="s">
        <v>15</v>
      </c>
      <c r="P864" t="s">
        <v>37</v>
      </c>
      <c r="Q864" s="289"/>
    </row>
    <row r="865" spans="1:17" ht="30.6" x14ac:dyDescent="0.3">
      <c r="A865" s="284" t="s">
        <v>30</v>
      </c>
      <c r="B865" s="285" t="s">
        <v>5193</v>
      </c>
      <c r="C865" s="285" t="s">
        <v>1973</v>
      </c>
      <c r="D865" s="285" t="s">
        <v>1974</v>
      </c>
      <c r="E865" t="s">
        <v>1975</v>
      </c>
      <c r="F865" t="s">
        <v>1976</v>
      </c>
      <c r="G865" t="s">
        <v>1977</v>
      </c>
      <c r="H865" s="287" t="s">
        <v>33</v>
      </c>
      <c r="I865" s="287" t="s">
        <v>8</v>
      </c>
      <c r="J865" s="287" t="s">
        <v>6</v>
      </c>
      <c r="K865" s="287" t="s">
        <v>60</v>
      </c>
      <c r="L865" s="287" t="s">
        <v>454</v>
      </c>
      <c r="M865" s="285" t="s">
        <v>444</v>
      </c>
      <c r="N865" s="285" t="s">
        <v>36</v>
      </c>
      <c r="O865" s="287" t="s">
        <v>15</v>
      </c>
      <c r="P865" t="s">
        <v>37</v>
      </c>
      <c r="Q865" s="286"/>
    </row>
    <row r="866" spans="1:17" ht="30.6" x14ac:dyDescent="0.3">
      <c r="A866" s="284" t="s">
        <v>30</v>
      </c>
      <c r="B866" s="288" t="s">
        <v>5193</v>
      </c>
      <c r="C866" s="288" t="s">
        <v>1978</v>
      </c>
      <c r="D866" s="288" t="s">
        <v>1979</v>
      </c>
      <c r="E866" t="s">
        <v>1980</v>
      </c>
      <c r="F866" t="s">
        <v>5194</v>
      </c>
      <c r="G866" t="s">
        <v>5195</v>
      </c>
      <c r="H866" s="290" t="s">
        <v>33</v>
      </c>
      <c r="I866" s="290" t="s">
        <v>8</v>
      </c>
      <c r="J866" s="290" t="s">
        <v>6</v>
      </c>
      <c r="K866" s="290" t="s">
        <v>60</v>
      </c>
      <c r="L866" s="290" t="s">
        <v>454</v>
      </c>
      <c r="M866" s="288" t="s">
        <v>444</v>
      </c>
      <c r="N866" s="288" t="s">
        <v>36</v>
      </c>
      <c r="O866" s="290" t="s">
        <v>15</v>
      </c>
      <c r="P866" t="s">
        <v>37</v>
      </c>
      <c r="Q866" s="289"/>
    </row>
    <row r="867" spans="1:17" ht="30.6" x14ac:dyDescent="0.3">
      <c r="A867" s="284" t="s">
        <v>30</v>
      </c>
      <c r="B867" s="285" t="s">
        <v>5193</v>
      </c>
      <c r="C867" s="285" t="s">
        <v>1981</v>
      </c>
      <c r="D867" s="285" t="s">
        <v>1982</v>
      </c>
      <c r="E867" t="s">
        <v>1983</v>
      </c>
      <c r="F867" t="s">
        <v>1383</v>
      </c>
      <c r="G867" t="s">
        <v>1984</v>
      </c>
      <c r="H867" s="287" t="s">
        <v>33</v>
      </c>
      <c r="I867" s="287" t="s">
        <v>8</v>
      </c>
      <c r="J867" s="287" t="s">
        <v>6</v>
      </c>
      <c r="K867" s="287" t="s">
        <v>60</v>
      </c>
      <c r="L867" s="287" t="s">
        <v>454</v>
      </c>
      <c r="M867" s="285" t="s">
        <v>444</v>
      </c>
      <c r="N867" s="285" t="s">
        <v>36</v>
      </c>
      <c r="O867" s="287" t="s">
        <v>15</v>
      </c>
      <c r="P867" t="s">
        <v>37</v>
      </c>
      <c r="Q867" s="286"/>
    </row>
    <row r="868" spans="1:17" ht="30.6" x14ac:dyDescent="0.3">
      <c r="A868" s="284" t="s">
        <v>30</v>
      </c>
      <c r="B868" s="288" t="s">
        <v>5193</v>
      </c>
      <c r="C868" s="288" t="s">
        <v>1985</v>
      </c>
      <c r="D868" s="288" t="s">
        <v>1986</v>
      </c>
      <c r="E868" t="s">
        <v>5196</v>
      </c>
      <c r="F868" t="s">
        <v>1987</v>
      </c>
      <c r="G868" t="s">
        <v>1988</v>
      </c>
      <c r="H868" s="290" t="s">
        <v>358</v>
      </c>
      <c r="I868" s="290" t="s">
        <v>8</v>
      </c>
      <c r="J868" s="290" t="s">
        <v>6</v>
      </c>
      <c r="K868" s="290" t="s">
        <v>60</v>
      </c>
      <c r="L868" s="290" t="s">
        <v>454</v>
      </c>
      <c r="M868" s="288" t="s">
        <v>444</v>
      </c>
      <c r="N868" s="288" t="s">
        <v>36</v>
      </c>
      <c r="O868" s="290" t="s">
        <v>15</v>
      </c>
      <c r="P868" t="s">
        <v>37</v>
      </c>
      <c r="Q868" s="289"/>
    </row>
    <row r="869" spans="1:17" ht="30.6" x14ac:dyDescent="0.3">
      <c r="A869" s="284" t="s">
        <v>30</v>
      </c>
      <c r="B869" s="285" t="s">
        <v>5193</v>
      </c>
      <c r="C869" s="285" t="s">
        <v>1989</v>
      </c>
      <c r="D869" s="285" t="s">
        <v>1990</v>
      </c>
      <c r="E869" t="s">
        <v>5197</v>
      </c>
      <c r="F869" t="s">
        <v>5198</v>
      </c>
      <c r="G869" t="s">
        <v>5199</v>
      </c>
      <c r="H869" s="287" t="s">
        <v>33</v>
      </c>
      <c r="I869" s="287" t="s">
        <v>8</v>
      </c>
      <c r="J869" s="287" t="s">
        <v>6</v>
      </c>
      <c r="K869" s="287" t="s">
        <v>60</v>
      </c>
      <c r="L869" s="287" t="s">
        <v>454</v>
      </c>
      <c r="M869" s="285" t="s">
        <v>444</v>
      </c>
      <c r="N869" s="285" t="s">
        <v>36</v>
      </c>
      <c r="O869" s="287" t="s">
        <v>15</v>
      </c>
      <c r="P869" t="s">
        <v>37</v>
      </c>
      <c r="Q869" s="286"/>
    </row>
    <row r="870" spans="1:17" ht="30.6" x14ac:dyDescent="0.3">
      <c r="A870" s="284" t="s">
        <v>30</v>
      </c>
      <c r="B870" s="288" t="s">
        <v>6285</v>
      </c>
      <c r="C870" s="288"/>
      <c r="D870" s="288" t="s">
        <v>1991</v>
      </c>
      <c r="E870" t="s">
        <v>1992</v>
      </c>
      <c r="F870" t="s">
        <v>1993</v>
      </c>
      <c r="G870" t="s">
        <v>1994</v>
      </c>
      <c r="H870" s="290" t="s">
        <v>33</v>
      </c>
      <c r="I870" s="290" t="s">
        <v>4</v>
      </c>
      <c r="J870" s="290" t="s">
        <v>5</v>
      </c>
      <c r="K870" s="290" t="s">
        <v>60</v>
      </c>
      <c r="L870" s="290" t="s">
        <v>454</v>
      </c>
      <c r="M870" s="288" t="s">
        <v>444</v>
      </c>
      <c r="N870" s="288" t="s">
        <v>36</v>
      </c>
      <c r="O870" s="290" t="s">
        <v>15</v>
      </c>
      <c r="P870" t="s">
        <v>37</v>
      </c>
      <c r="Q870" s="289"/>
    </row>
    <row r="871" spans="1:17" ht="30.6" x14ac:dyDescent="0.3">
      <c r="A871" s="284" t="s">
        <v>30</v>
      </c>
      <c r="B871" s="285" t="s">
        <v>6285</v>
      </c>
      <c r="C871" s="285"/>
      <c r="D871" s="285" t="s">
        <v>1995</v>
      </c>
      <c r="E871" t="s">
        <v>1996</v>
      </c>
      <c r="F871" t="s">
        <v>4760</v>
      </c>
      <c r="G871" t="s">
        <v>4761</v>
      </c>
      <c r="H871" s="287" t="s">
        <v>33</v>
      </c>
      <c r="I871" s="287" t="s">
        <v>4</v>
      </c>
      <c r="J871" s="287" t="s">
        <v>5</v>
      </c>
      <c r="K871" s="287" t="s">
        <v>60</v>
      </c>
      <c r="L871" s="287" t="s">
        <v>454</v>
      </c>
      <c r="M871" s="285" t="s">
        <v>444</v>
      </c>
      <c r="N871" s="285" t="s">
        <v>36</v>
      </c>
      <c r="O871" s="287" t="s">
        <v>15</v>
      </c>
      <c r="P871" t="s">
        <v>37</v>
      </c>
      <c r="Q871" s="286"/>
    </row>
    <row r="872" spans="1:17" ht="30.6" x14ac:dyDescent="0.3">
      <c r="A872" s="284" t="s">
        <v>30</v>
      </c>
      <c r="B872" s="288" t="s">
        <v>4698</v>
      </c>
      <c r="C872" s="288"/>
      <c r="D872" s="288" t="s">
        <v>1997</v>
      </c>
      <c r="E872" t="s">
        <v>1998</v>
      </c>
      <c r="F872" t="s">
        <v>1999</v>
      </c>
      <c r="G872" t="s">
        <v>2000</v>
      </c>
      <c r="H872" s="290" t="s">
        <v>33</v>
      </c>
      <c r="I872" s="290" t="s">
        <v>4</v>
      </c>
      <c r="J872" s="290" t="s">
        <v>6</v>
      </c>
      <c r="K872" s="290" t="s">
        <v>60</v>
      </c>
      <c r="L872" s="290" t="s">
        <v>454</v>
      </c>
      <c r="M872" s="288" t="s">
        <v>444</v>
      </c>
      <c r="N872" s="288" t="s">
        <v>36</v>
      </c>
      <c r="O872" s="290" t="s">
        <v>15</v>
      </c>
      <c r="P872" t="s">
        <v>37</v>
      </c>
      <c r="Q872" s="289"/>
    </row>
    <row r="873" spans="1:17" ht="30.6" x14ac:dyDescent="0.3">
      <c r="A873" s="284" t="s">
        <v>30</v>
      </c>
      <c r="B873" s="285" t="s">
        <v>5193</v>
      </c>
      <c r="C873" s="285" t="s">
        <v>2001</v>
      </c>
      <c r="D873" s="285" t="s">
        <v>2002</v>
      </c>
      <c r="E873" t="s">
        <v>2003</v>
      </c>
      <c r="F873" t="s">
        <v>5200</v>
      </c>
      <c r="G873" t="s">
        <v>5201</v>
      </c>
      <c r="H873" s="287" t="s">
        <v>33</v>
      </c>
      <c r="I873" s="287" t="s">
        <v>8</v>
      </c>
      <c r="J873" s="287" t="s">
        <v>6</v>
      </c>
      <c r="K873" s="287" t="s">
        <v>60</v>
      </c>
      <c r="L873" s="287" t="s">
        <v>454</v>
      </c>
      <c r="M873" s="285" t="s">
        <v>444</v>
      </c>
      <c r="N873" s="285" t="s">
        <v>36</v>
      </c>
      <c r="O873" s="287" t="s">
        <v>15</v>
      </c>
      <c r="P873" t="s">
        <v>37</v>
      </c>
      <c r="Q873" s="286"/>
    </row>
    <row r="874" spans="1:17" ht="30.6" x14ac:dyDescent="0.3">
      <c r="A874" s="284" t="s">
        <v>30</v>
      </c>
      <c r="B874" s="288" t="s">
        <v>5193</v>
      </c>
      <c r="C874" s="288" t="s">
        <v>2004</v>
      </c>
      <c r="D874" s="288" t="s">
        <v>2005</v>
      </c>
      <c r="E874" t="s">
        <v>2006</v>
      </c>
      <c r="F874" t="s">
        <v>5202</v>
      </c>
      <c r="G874" t="s">
        <v>5203</v>
      </c>
      <c r="H874" s="290" t="s">
        <v>33</v>
      </c>
      <c r="I874" s="290" t="s">
        <v>8</v>
      </c>
      <c r="J874" s="290" t="s">
        <v>6</v>
      </c>
      <c r="K874" s="290" t="s">
        <v>60</v>
      </c>
      <c r="L874" s="290" t="s">
        <v>454</v>
      </c>
      <c r="M874" s="288" t="s">
        <v>444</v>
      </c>
      <c r="N874" s="288" t="s">
        <v>36</v>
      </c>
      <c r="O874" s="290" t="s">
        <v>15</v>
      </c>
      <c r="P874" t="s">
        <v>37</v>
      </c>
      <c r="Q874" s="289"/>
    </row>
    <row r="875" spans="1:17" ht="30.6" x14ac:dyDescent="0.3">
      <c r="A875" s="284" t="s">
        <v>30</v>
      </c>
      <c r="B875" s="285" t="s">
        <v>5204</v>
      </c>
      <c r="C875" s="285" t="s">
        <v>2007</v>
      </c>
      <c r="D875" s="285" t="s">
        <v>2008</v>
      </c>
      <c r="E875" t="s">
        <v>2009</v>
      </c>
      <c r="F875" t="s">
        <v>2010</v>
      </c>
      <c r="G875" t="s">
        <v>2011</v>
      </c>
      <c r="H875" s="287" t="s">
        <v>33</v>
      </c>
      <c r="I875" s="287" t="s">
        <v>8</v>
      </c>
      <c r="J875" s="287" t="s">
        <v>6</v>
      </c>
      <c r="K875" s="287" t="s">
        <v>60</v>
      </c>
      <c r="L875" s="287" t="s">
        <v>454</v>
      </c>
      <c r="M875" s="285" t="s">
        <v>444</v>
      </c>
      <c r="N875" s="285" t="s">
        <v>36</v>
      </c>
      <c r="O875" s="287" t="s">
        <v>15</v>
      </c>
      <c r="P875" t="s">
        <v>37</v>
      </c>
      <c r="Q875" s="286"/>
    </row>
    <row r="876" spans="1:17" ht="30.6" x14ac:dyDescent="0.3">
      <c r="A876" s="284" t="s">
        <v>30</v>
      </c>
      <c r="B876" s="288" t="s">
        <v>5193</v>
      </c>
      <c r="C876" s="288" t="s">
        <v>2012</v>
      </c>
      <c r="D876" s="288" t="s">
        <v>2013</v>
      </c>
      <c r="E876" t="s">
        <v>2014</v>
      </c>
      <c r="F876" t="s">
        <v>2015</v>
      </c>
      <c r="G876" t="s">
        <v>2016</v>
      </c>
      <c r="H876" s="290" t="s">
        <v>33</v>
      </c>
      <c r="I876" s="290" t="s">
        <v>8</v>
      </c>
      <c r="J876" s="290" t="s">
        <v>6</v>
      </c>
      <c r="K876" s="290" t="s">
        <v>60</v>
      </c>
      <c r="L876" s="290" t="s">
        <v>454</v>
      </c>
      <c r="M876" s="288" t="s">
        <v>444</v>
      </c>
      <c r="N876" s="288" t="s">
        <v>36</v>
      </c>
      <c r="O876" s="290" t="s">
        <v>15</v>
      </c>
      <c r="P876" t="s">
        <v>37</v>
      </c>
      <c r="Q876" s="289"/>
    </row>
    <row r="877" spans="1:17" ht="30.6" x14ac:dyDescent="0.3">
      <c r="A877" s="284" t="s">
        <v>30</v>
      </c>
      <c r="B877" s="288" t="s">
        <v>6295</v>
      </c>
      <c r="C877" s="288" t="s">
        <v>2298</v>
      </c>
      <c r="D877" s="288" t="s">
        <v>2299</v>
      </c>
      <c r="E877" t="s">
        <v>2300</v>
      </c>
      <c r="F877" t="s">
        <v>2301</v>
      </c>
      <c r="G877" t="s">
        <v>2302</v>
      </c>
      <c r="H877" s="290" t="s">
        <v>358</v>
      </c>
      <c r="I877" s="290" t="s">
        <v>8</v>
      </c>
      <c r="J877" s="290" t="s">
        <v>5</v>
      </c>
      <c r="K877" s="290" t="s">
        <v>60</v>
      </c>
      <c r="L877" s="290" t="s">
        <v>454</v>
      </c>
      <c r="M877" s="288" t="s">
        <v>2303</v>
      </c>
      <c r="N877" s="288" t="s">
        <v>36</v>
      </c>
      <c r="O877" s="290" t="s">
        <v>2304</v>
      </c>
      <c r="P877" t="s">
        <v>37</v>
      </c>
      <c r="Q877" s="289"/>
    </row>
    <row r="878" spans="1:17" ht="30.6" x14ac:dyDescent="0.3">
      <c r="A878" s="284" t="s">
        <v>30</v>
      </c>
      <c r="B878" s="285" t="s">
        <v>6295</v>
      </c>
      <c r="C878" s="285" t="s">
        <v>2305</v>
      </c>
      <c r="D878" s="285" t="s">
        <v>2306</v>
      </c>
      <c r="E878" t="s">
        <v>2307</v>
      </c>
      <c r="F878" t="s">
        <v>2308</v>
      </c>
      <c r="G878" t="s">
        <v>2309</v>
      </c>
      <c r="H878" s="287" t="s">
        <v>358</v>
      </c>
      <c r="I878" s="287" t="s">
        <v>8</v>
      </c>
      <c r="J878" s="287" t="s">
        <v>5</v>
      </c>
      <c r="K878" s="287" t="s">
        <v>60</v>
      </c>
      <c r="L878" s="287" t="s">
        <v>454</v>
      </c>
      <c r="M878" s="285" t="s">
        <v>2310</v>
      </c>
      <c r="N878" s="285" t="s">
        <v>36</v>
      </c>
      <c r="O878" s="287" t="s">
        <v>2304</v>
      </c>
      <c r="P878" t="s">
        <v>37</v>
      </c>
      <c r="Q878" s="286"/>
    </row>
    <row r="879" spans="1:17" ht="30.6" x14ac:dyDescent="0.3">
      <c r="A879" s="284" t="s">
        <v>30</v>
      </c>
      <c r="B879" s="288" t="s">
        <v>6295</v>
      </c>
      <c r="C879" s="288" t="s">
        <v>2311</v>
      </c>
      <c r="D879" s="288" t="s">
        <v>2312</v>
      </c>
      <c r="E879" t="s">
        <v>2313</v>
      </c>
      <c r="F879" t="s">
        <v>2314</v>
      </c>
      <c r="G879" t="s">
        <v>2315</v>
      </c>
      <c r="H879" s="290" t="s">
        <v>358</v>
      </c>
      <c r="I879" s="290" t="s">
        <v>8</v>
      </c>
      <c r="J879" s="290" t="s">
        <v>5</v>
      </c>
      <c r="K879" s="290" t="s">
        <v>60</v>
      </c>
      <c r="L879" s="290" t="s">
        <v>454</v>
      </c>
      <c r="M879" s="288" t="s">
        <v>2303</v>
      </c>
      <c r="N879" s="288" t="s">
        <v>36</v>
      </c>
      <c r="O879" s="290" t="s">
        <v>2304</v>
      </c>
      <c r="P879" t="s">
        <v>37</v>
      </c>
      <c r="Q879" s="289"/>
    </row>
    <row r="880" spans="1:17" ht="30.6" x14ac:dyDescent="0.3">
      <c r="A880" s="284" t="s">
        <v>30</v>
      </c>
      <c r="B880" s="285" t="s">
        <v>6295</v>
      </c>
      <c r="C880" s="285" t="s">
        <v>2316</v>
      </c>
      <c r="D880" s="285" t="s">
        <v>2317</v>
      </c>
      <c r="E880" t="s">
        <v>2318</v>
      </c>
      <c r="F880" t="s">
        <v>2319</v>
      </c>
      <c r="G880" t="s">
        <v>2320</v>
      </c>
      <c r="H880" s="287" t="s">
        <v>358</v>
      </c>
      <c r="I880" s="287" t="s">
        <v>8</v>
      </c>
      <c r="J880" s="287" t="s">
        <v>5</v>
      </c>
      <c r="K880" s="287" t="s">
        <v>60</v>
      </c>
      <c r="L880" s="287" t="s">
        <v>454</v>
      </c>
      <c r="M880" s="285" t="s">
        <v>2303</v>
      </c>
      <c r="N880" s="285" t="s">
        <v>36</v>
      </c>
      <c r="O880" s="287" t="s">
        <v>2304</v>
      </c>
      <c r="P880" t="s">
        <v>37</v>
      </c>
      <c r="Q880" s="286"/>
    </row>
    <row r="881" spans="1:17" ht="20.399999999999999" x14ac:dyDescent="0.3">
      <c r="A881" s="306" t="s">
        <v>6450</v>
      </c>
      <c r="B881" s="289"/>
      <c r="C881" s="288" t="s">
        <v>6451</v>
      </c>
      <c r="D881" s="288" t="s">
        <v>6452</v>
      </c>
      <c r="E881" t="s">
        <v>6453</v>
      </c>
      <c r="F881" t="s">
        <v>6454</v>
      </c>
      <c r="G881" t="s">
        <v>6455</v>
      </c>
      <c r="H881" s="290" t="s">
        <v>358</v>
      </c>
      <c r="I881" s="290" t="s">
        <v>8</v>
      </c>
      <c r="J881" s="290" t="s">
        <v>6</v>
      </c>
      <c r="K881" s="290" t="s">
        <v>7114</v>
      </c>
      <c r="L881" s="290" t="s">
        <v>454</v>
      </c>
      <c r="M881" s="288" t="s">
        <v>6456</v>
      </c>
      <c r="N881" s="288" t="s">
        <v>101</v>
      </c>
      <c r="O881" s="290" t="s">
        <v>6457</v>
      </c>
      <c r="P881" t="s">
        <v>37</v>
      </c>
      <c r="Q881" s="289"/>
    </row>
    <row r="882" spans="1:17" ht="30.6" x14ac:dyDescent="0.3">
      <c r="A882" s="284" t="s">
        <v>30</v>
      </c>
      <c r="B882" s="286"/>
      <c r="C882" s="285" t="s">
        <v>6264</v>
      </c>
      <c r="D882" s="285" t="s">
        <v>6265</v>
      </c>
      <c r="E882" t="s">
        <v>6266</v>
      </c>
      <c r="F882" t="s">
        <v>6267</v>
      </c>
      <c r="G882" t="s">
        <v>6268</v>
      </c>
      <c r="H882" s="287" t="s">
        <v>358</v>
      </c>
      <c r="I882" s="287" t="s">
        <v>8</v>
      </c>
      <c r="J882" s="287" t="s">
        <v>6</v>
      </c>
      <c r="K882" s="287" t="s">
        <v>60</v>
      </c>
      <c r="L882" s="287" t="s">
        <v>454</v>
      </c>
      <c r="M882" s="285" t="s">
        <v>6269</v>
      </c>
      <c r="N882" s="285" t="s">
        <v>36</v>
      </c>
      <c r="O882" s="287" t="s">
        <v>6270</v>
      </c>
      <c r="P882" t="s">
        <v>37</v>
      </c>
      <c r="Q882" s="286"/>
    </row>
    <row r="883" spans="1:17" ht="30.6" x14ac:dyDescent="0.3">
      <c r="A883" s="284" t="s">
        <v>30</v>
      </c>
      <c r="B883" s="288" t="s">
        <v>5689</v>
      </c>
      <c r="C883" s="288" t="s">
        <v>4121</v>
      </c>
      <c r="D883" s="288" t="s">
        <v>4122</v>
      </c>
      <c r="E883" t="s">
        <v>4123</v>
      </c>
      <c r="F883" t="s">
        <v>4553</v>
      </c>
      <c r="G883" t="s">
        <v>4554</v>
      </c>
      <c r="H883" s="290" t="s">
        <v>33</v>
      </c>
      <c r="I883" s="290" t="s">
        <v>8</v>
      </c>
      <c r="J883" s="290" t="s">
        <v>5</v>
      </c>
      <c r="K883" s="290" t="s">
        <v>60</v>
      </c>
      <c r="L883" s="290" t="s">
        <v>454</v>
      </c>
      <c r="M883" s="288" t="s">
        <v>1095</v>
      </c>
      <c r="N883" s="288" t="s">
        <v>36</v>
      </c>
      <c r="O883" s="290" t="s">
        <v>4120</v>
      </c>
      <c r="P883" t="s">
        <v>37</v>
      </c>
      <c r="Q883" s="289"/>
    </row>
    <row r="884" spans="1:17" ht="30.6" x14ac:dyDescent="0.3">
      <c r="A884" s="284" t="s">
        <v>30</v>
      </c>
      <c r="B884" s="285" t="s">
        <v>5904</v>
      </c>
      <c r="C884" s="285" t="s">
        <v>4124</v>
      </c>
      <c r="D884" s="285" t="s">
        <v>4125</v>
      </c>
      <c r="E884" t="s">
        <v>4126</v>
      </c>
      <c r="F884" t="s">
        <v>5905</v>
      </c>
      <c r="G884" t="s">
        <v>4139</v>
      </c>
      <c r="H884" s="287" t="s">
        <v>33</v>
      </c>
      <c r="I884" s="287" t="s">
        <v>8</v>
      </c>
      <c r="J884" s="287" t="s">
        <v>5</v>
      </c>
      <c r="K884" s="287" t="s">
        <v>60</v>
      </c>
      <c r="L884" s="287" t="s">
        <v>454</v>
      </c>
      <c r="M884" s="285" t="s">
        <v>1095</v>
      </c>
      <c r="N884" s="285" t="s">
        <v>36</v>
      </c>
      <c r="O884" s="287" t="s">
        <v>4120</v>
      </c>
      <c r="P884" t="s">
        <v>37</v>
      </c>
      <c r="Q884" s="286"/>
    </row>
    <row r="885" spans="1:17" ht="30.6" x14ac:dyDescent="0.3">
      <c r="A885" s="284" t="s">
        <v>30</v>
      </c>
      <c r="B885" s="288" t="s">
        <v>5689</v>
      </c>
      <c r="C885" s="288" t="s">
        <v>4127</v>
      </c>
      <c r="D885" s="288" t="s">
        <v>4128</v>
      </c>
      <c r="E885" t="s">
        <v>4129</v>
      </c>
      <c r="F885" t="s">
        <v>5906</v>
      </c>
      <c r="G885" t="s">
        <v>5907</v>
      </c>
      <c r="H885" s="290" t="s">
        <v>33</v>
      </c>
      <c r="I885" s="290" t="s">
        <v>8</v>
      </c>
      <c r="J885" s="290" t="s">
        <v>5</v>
      </c>
      <c r="K885" s="290" t="s">
        <v>60</v>
      </c>
      <c r="L885" s="290" t="s">
        <v>454</v>
      </c>
      <c r="M885" s="288" t="s">
        <v>1095</v>
      </c>
      <c r="N885" s="288" t="s">
        <v>36</v>
      </c>
      <c r="O885" s="290" t="s">
        <v>4120</v>
      </c>
      <c r="P885" t="s">
        <v>37</v>
      </c>
      <c r="Q885" s="289"/>
    </row>
    <row r="886" spans="1:17" ht="30.6" x14ac:dyDescent="0.3">
      <c r="A886" s="284" t="s">
        <v>30</v>
      </c>
      <c r="B886" s="285" t="s">
        <v>5908</v>
      </c>
      <c r="C886" s="285" t="s">
        <v>4130</v>
      </c>
      <c r="D886" s="285" t="s">
        <v>4131</v>
      </c>
      <c r="E886" t="s">
        <v>4132</v>
      </c>
      <c r="F886" t="s">
        <v>4555</v>
      </c>
      <c r="G886" t="s">
        <v>4556</v>
      </c>
      <c r="H886" s="287" t="s">
        <v>33</v>
      </c>
      <c r="I886" s="287" t="s">
        <v>8</v>
      </c>
      <c r="J886" s="287" t="s">
        <v>5</v>
      </c>
      <c r="K886" s="287" t="s">
        <v>60</v>
      </c>
      <c r="L886" s="287" t="s">
        <v>454</v>
      </c>
      <c r="M886" s="285" t="s">
        <v>1095</v>
      </c>
      <c r="N886" s="285" t="s">
        <v>36</v>
      </c>
      <c r="O886" s="287" t="s">
        <v>4120</v>
      </c>
      <c r="P886" t="s">
        <v>37</v>
      </c>
      <c r="Q886" s="286"/>
    </row>
    <row r="887" spans="1:17" ht="30.6" x14ac:dyDescent="0.3">
      <c r="A887" s="284" t="s">
        <v>30</v>
      </c>
      <c r="B887" s="288" t="s">
        <v>5689</v>
      </c>
      <c r="C887" s="288" t="s">
        <v>4133</v>
      </c>
      <c r="D887" s="288" t="s">
        <v>4134</v>
      </c>
      <c r="E887" t="s">
        <v>4135</v>
      </c>
      <c r="F887" t="s">
        <v>4557</v>
      </c>
      <c r="G887" t="s">
        <v>4558</v>
      </c>
      <c r="H887" s="290" t="s">
        <v>33</v>
      </c>
      <c r="I887" s="290" t="s">
        <v>8</v>
      </c>
      <c r="J887" s="290" t="s">
        <v>5</v>
      </c>
      <c r="K887" s="290" t="s">
        <v>60</v>
      </c>
      <c r="L887" s="290" t="s">
        <v>454</v>
      </c>
      <c r="M887" s="288" t="s">
        <v>1095</v>
      </c>
      <c r="N887" s="288" t="s">
        <v>36</v>
      </c>
      <c r="O887" s="290" t="s">
        <v>4120</v>
      </c>
      <c r="P887" t="s">
        <v>37</v>
      </c>
      <c r="Q887" s="289"/>
    </row>
    <row r="888" spans="1:17" ht="30.6" x14ac:dyDescent="0.3">
      <c r="A888" s="284" t="s">
        <v>30</v>
      </c>
      <c r="B888" s="285" t="s">
        <v>5904</v>
      </c>
      <c r="C888" s="285" t="s">
        <v>4136</v>
      </c>
      <c r="D888" s="285" t="s">
        <v>4137</v>
      </c>
      <c r="E888" t="s">
        <v>4138</v>
      </c>
      <c r="F888" t="s">
        <v>4559</v>
      </c>
      <c r="G888" t="s">
        <v>4139</v>
      </c>
      <c r="H888" s="287" t="s">
        <v>33</v>
      </c>
      <c r="I888" s="287" t="s">
        <v>8</v>
      </c>
      <c r="J888" s="287" t="s">
        <v>5</v>
      </c>
      <c r="K888" s="287" t="s">
        <v>60</v>
      </c>
      <c r="L888" s="287" t="s">
        <v>454</v>
      </c>
      <c r="M888" s="285" t="s">
        <v>1095</v>
      </c>
      <c r="N888" s="285" t="s">
        <v>36</v>
      </c>
      <c r="O888" s="287"/>
      <c r="P888" t="s">
        <v>37</v>
      </c>
      <c r="Q888" s="286"/>
    </row>
    <row r="889" spans="1:17" ht="30.6" x14ac:dyDescent="0.3">
      <c r="A889" s="284" t="s">
        <v>30</v>
      </c>
      <c r="B889" s="288" t="s">
        <v>5689</v>
      </c>
      <c r="C889" s="288" t="s">
        <v>4140</v>
      </c>
      <c r="D889" s="288" t="s">
        <v>4141</v>
      </c>
      <c r="E889" t="s">
        <v>4142</v>
      </c>
      <c r="F889" t="s">
        <v>4560</v>
      </c>
      <c r="G889" t="s">
        <v>4561</v>
      </c>
      <c r="H889" s="290" t="s">
        <v>33</v>
      </c>
      <c r="I889" s="290" t="s">
        <v>8</v>
      </c>
      <c r="J889" s="290" t="s">
        <v>5</v>
      </c>
      <c r="K889" s="290" t="s">
        <v>60</v>
      </c>
      <c r="L889" s="290" t="s">
        <v>454</v>
      </c>
      <c r="M889" s="288" t="s">
        <v>1095</v>
      </c>
      <c r="N889" s="288" t="s">
        <v>36</v>
      </c>
      <c r="O889" s="290" t="s">
        <v>4120</v>
      </c>
      <c r="P889" t="s">
        <v>37</v>
      </c>
      <c r="Q889" s="289"/>
    </row>
    <row r="890" spans="1:17" ht="30.6" x14ac:dyDescent="0.3">
      <c r="A890" s="284" t="s">
        <v>30</v>
      </c>
      <c r="B890" s="285" t="s">
        <v>5908</v>
      </c>
      <c r="C890" s="285" t="s">
        <v>4145</v>
      </c>
      <c r="D890" s="285" t="s">
        <v>4146</v>
      </c>
      <c r="E890" t="s">
        <v>4147</v>
      </c>
      <c r="F890" t="s">
        <v>4148</v>
      </c>
      <c r="G890" t="s">
        <v>4149</v>
      </c>
      <c r="H890" s="287" t="s">
        <v>33</v>
      </c>
      <c r="I890" s="287" t="s">
        <v>8</v>
      </c>
      <c r="J890" s="287" t="s">
        <v>5</v>
      </c>
      <c r="K890" s="287" t="s">
        <v>60</v>
      </c>
      <c r="L890" s="287" t="s">
        <v>454</v>
      </c>
      <c r="M890" s="285" t="s">
        <v>1095</v>
      </c>
      <c r="N890" s="285" t="s">
        <v>36</v>
      </c>
      <c r="O890" s="287" t="s">
        <v>4120</v>
      </c>
      <c r="P890" t="s">
        <v>37</v>
      </c>
      <c r="Q890" s="286"/>
    </row>
    <row r="891" spans="1:17" ht="30.6" x14ac:dyDescent="0.3">
      <c r="A891" s="284" t="s">
        <v>30</v>
      </c>
      <c r="B891" s="288" t="s">
        <v>5909</v>
      </c>
      <c r="C891" s="288" t="s">
        <v>4150</v>
      </c>
      <c r="D891" s="288" t="s">
        <v>4151</v>
      </c>
      <c r="E891" t="s">
        <v>4152</v>
      </c>
      <c r="F891" t="s">
        <v>4153</v>
      </c>
      <c r="G891" t="s">
        <v>4154</v>
      </c>
      <c r="H891" s="290" t="s">
        <v>33</v>
      </c>
      <c r="I891" s="290" t="s">
        <v>8</v>
      </c>
      <c r="J891" s="290" t="s">
        <v>5</v>
      </c>
      <c r="K891" s="290" t="s">
        <v>60</v>
      </c>
      <c r="L891" s="290" t="s">
        <v>454</v>
      </c>
      <c r="M891" s="288" t="s">
        <v>1095</v>
      </c>
      <c r="N891" s="288" t="s">
        <v>36</v>
      </c>
      <c r="O891" s="290" t="s">
        <v>4120</v>
      </c>
      <c r="P891" t="s">
        <v>37</v>
      </c>
      <c r="Q891" s="289"/>
    </row>
    <row r="892" spans="1:17" ht="30.6" x14ac:dyDescent="0.3">
      <c r="A892" s="284" t="s">
        <v>30</v>
      </c>
      <c r="B892" s="285" t="s">
        <v>5908</v>
      </c>
      <c r="C892" s="285" t="s">
        <v>4155</v>
      </c>
      <c r="D892" s="285" t="s">
        <v>4156</v>
      </c>
      <c r="E892" t="s">
        <v>4157</v>
      </c>
      <c r="F892" t="s">
        <v>4158</v>
      </c>
      <c r="G892" t="s">
        <v>4159</v>
      </c>
      <c r="H892" s="287" t="s">
        <v>33</v>
      </c>
      <c r="I892" s="287" t="s">
        <v>8</v>
      </c>
      <c r="J892" s="287" t="s">
        <v>5</v>
      </c>
      <c r="K892" s="287" t="s">
        <v>60</v>
      </c>
      <c r="L892" s="287" t="s">
        <v>454</v>
      </c>
      <c r="M892" s="285" t="s">
        <v>1095</v>
      </c>
      <c r="N892" s="285" t="s">
        <v>36</v>
      </c>
      <c r="O892" s="287" t="s">
        <v>4120</v>
      </c>
      <c r="P892" t="s">
        <v>37</v>
      </c>
      <c r="Q892" s="286"/>
    </row>
    <row r="893" spans="1:17" ht="30.6" x14ac:dyDescent="0.3">
      <c r="A893" s="284" t="s">
        <v>30</v>
      </c>
      <c r="B893" s="288" t="s">
        <v>5909</v>
      </c>
      <c r="C893" s="288" t="s">
        <v>4160</v>
      </c>
      <c r="D893" s="288" t="s">
        <v>4161</v>
      </c>
      <c r="E893" t="s">
        <v>4162</v>
      </c>
      <c r="F893" t="s">
        <v>4163</v>
      </c>
      <c r="G893" t="s">
        <v>4164</v>
      </c>
      <c r="H893" s="290" t="s">
        <v>33</v>
      </c>
      <c r="I893" s="290" t="s">
        <v>8</v>
      </c>
      <c r="J893" s="290" t="s">
        <v>5</v>
      </c>
      <c r="K893" s="290" t="s">
        <v>60</v>
      </c>
      <c r="L893" s="290" t="s">
        <v>454</v>
      </c>
      <c r="M893" s="288" t="s">
        <v>1095</v>
      </c>
      <c r="N893" s="288" t="s">
        <v>36</v>
      </c>
      <c r="O893" s="290" t="s">
        <v>4120</v>
      </c>
      <c r="P893" t="s">
        <v>37</v>
      </c>
      <c r="Q893" s="289"/>
    </row>
    <row r="894" spans="1:17" ht="30.6" x14ac:dyDescent="0.3">
      <c r="A894" s="284" t="s">
        <v>30</v>
      </c>
      <c r="B894" s="285" t="s">
        <v>5908</v>
      </c>
      <c r="C894" s="285" t="s">
        <v>4165</v>
      </c>
      <c r="D894" s="285" t="s">
        <v>4166</v>
      </c>
      <c r="E894" t="s">
        <v>4167</v>
      </c>
      <c r="F894" t="s">
        <v>4168</v>
      </c>
      <c r="G894" t="s">
        <v>4169</v>
      </c>
      <c r="H894" s="287" t="s">
        <v>33</v>
      </c>
      <c r="I894" s="287" t="s">
        <v>8</v>
      </c>
      <c r="J894" s="287" t="s">
        <v>5</v>
      </c>
      <c r="K894" s="287" t="s">
        <v>60</v>
      </c>
      <c r="L894" s="287" t="s">
        <v>454</v>
      </c>
      <c r="M894" s="285" t="s">
        <v>1095</v>
      </c>
      <c r="N894" s="285" t="s">
        <v>36</v>
      </c>
      <c r="O894" s="287" t="s">
        <v>4120</v>
      </c>
      <c r="P894" t="s">
        <v>37</v>
      </c>
      <c r="Q894" s="286"/>
    </row>
    <row r="895" spans="1:17" ht="30.6" x14ac:dyDescent="0.3">
      <c r="A895" s="284" t="s">
        <v>30</v>
      </c>
      <c r="B895" s="288" t="s">
        <v>5909</v>
      </c>
      <c r="C895" s="288" t="s">
        <v>4170</v>
      </c>
      <c r="D895" s="288" t="s">
        <v>4171</v>
      </c>
      <c r="E895" t="s">
        <v>4172</v>
      </c>
      <c r="F895" t="s">
        <v>4173</v>
      </c>
      <c r="G895" t="s">
        <v>4174</v>
      </c>
      <c r="H895" s="290" t="s">
        <v>33</v>
      </c>
      <c r="I895" s="290" t="s">
        <v>8</v>
      </c>
      <c r="J895" s="290" t="s">
        <v>5</v>
      </c>
      <c r="K895" s="290" t="s">
        <v>60</v>
      </c>
      <c r="L895" s="290" t="s">
        <v>454</v>
      </c>
      <c r="M895" s="288" t="s">
        <v>1095</v>
      </c>
      <c r="N895" s="288" t="s">
        <v>36</v>
      </c>
      <c r="O895" s="290" t="s">
        <v>4120</v>
      </c>
      <c r="P895" t="s">
        <v>37</v>
      </c>
      <c r="Q895" s="289"/>
    </row>
    <row r="896" spans="1:17" ht="30.6" x14ac:dyDescent="0.3">
      <c r="A896" s="284" t="s">
        <v>30</v>
      </c>
      <c r="B896" s="285" t="s">
        <v>5904</v>
      </c>
      <c r="C896" s="285" t="s">
        <v>4175</v>
      </c>
      <c r="D896" s="285" t="s">
        <v>4176</v>
      </c>
      <c r="E896" t="s">
        <v>4177</v>
      </c>
      <c r="F896" t="s">
        <v>4562</v>
      </c>
      <c r="G896" t="s">
        <v>4563</v>
      </c>
      <c r="H896" s="287" t="s">
        <v>33</v>
      </c>
      <c r="I896" s="287" t="s">
        <v>8</v>
      </c>
      <c r="J896" s="287" t="s">
        <v>5</v>
      </c>
      <c r="K896" s="287" t="s">
        <v>60</v>
      </c>
      <c r="L896" s="287" t="s">
        <v>454</v>
      </c>
      <c r="M896" s="285" t="s">
        <v>1095</v>
      </c>
      <c r="N896" s="285" t="s">
        <v>36</v>
      </c>
      <c r="O896" s="287" t="s">
        <v>4120</v>
      </c>
      <c r="P896" t="s">
        <v>37</v>
      </c>
      <c r="Q896" s="286"/>
    </row>
    <row r="897" spans="1:17" ht="30.6" x14ac:dyDescent="0.3">
      <c r="A897" s="284" t="s">
        <v>30</v>
      </c>
      <c r="B897" s="288" t="s">
        <v>5908</v>
      </c>
      <c r="C897" s="288" t="s">
        <v>4118</v>
      </c>
      <c r="D897" s="288" t="s">
        <v>4119</v>
      </c>
      <c r="E897" t="s">
        <v>5910</v>
      </c>
      <c r="F897" t="s">
        <v>3977</v>
      </c>
      <c r="G897" t="s">
        <v>5911</v>
      </c>
      <c r="H897" s="290" t="s">
        <v>358</v>
      </c>
      <c r="I897" s="290" t="s">
        <v>8</v>
      </c>
      <c r="J897" s="290" t="s">
        <v>5</v>
      </c>
      <c r="K897" s="290" t="s">
        <v>60</v>
      </c>
      <c r="L897" s="290" t="s">
        <v>454</v>
      </c>
      <c r="M897" s="288" t="s">
        <v>1095</v>
      </c>
      <c r="N897" s="288" t="s">
        <v>36</v>
      </c>
      <c r="O897" s="290" t="s">
        <v>4120</v>
      </c>
      <c r="P897" t="s">
        <v>37</v>
      </c>
      <c r="Q897" s="289"/>
    </row>
    <row r="898" spans="1:17" ht="30.6" x14ac:dyDescent="0.3">
      <c r="A898" s="284" t="s">
        <v>30</v>
      </c>
      <c r="B898" s="285" t="s">
        <v>5909</v>
      </c>
      <c r="C898" s="285" t="s">
        <v>4143</v>
      </c>
      <c r="D898" s="285" t="s">
        <v>4144</v>
      </c>
      <c r="E898" t="s">
        <v>5912</v>
      </c>
      <c r="F898" t="s">
        <v>5913</v>
      </c>
      <c r="G898" t="s">
        <v>5914</v>
      </c>
      <c r="H898" s="287" t="s">
        <v>358</v>
      </c>
      <c r="I898" s="287" t="s">
        <v>8</v>
      </c>
      <c r="J898" s="287" t="s">
        <v>5</v>
      </c>
      <c r="K898" s="287" t="s">
        <v>60</v>
      </c>
      <c r="L898" s="287" t="s">
        <v>454</v>
      </c>
      <c r="M898" s="285" t="s">
        <v>1095</v>
      </c>
      <c r="N898" s="285" t="s">
        <v>36</v>
      </c>
      <c r="O898" s="287" t="s">
        <v>4120</v>
      </c>
      <c r="P898" t="s">
        <v>37</v>
      </c>
      <c r="Q898" s="286"/>
    </row>
    <row r="899" spans="1:17" ht="30.6" x14ac:dyDescent="0.3">
      <c r="A899" s="284" t="s">
        <v>30</v>
      </c>
      <c r="B899" s="288" t="s">
        <v>5688</v>
      </c>
      <c r="C899" s="288"/>
      <c r="D899" s="288" t="s">
        <v>4178</v>
      </c>
      <c r="E899" t="s">
        <v>4179</v>
      </c>
      <c r="F899" t="s">
        <v>4180</v>
      </c>
      <c r="G899" t="s">
        <v>4181</v>
      </c>
      <c r="H899" s="290" t="s">
        <v>33</v>
      </c>
      <c r="I899" s="290" t="s">
        <v>4</v>
      </c>
      <c r="J899" s="290" t="s">
        <v>5</v>
      </c>
      <c r="K899" s="290" t="s">
        <v>60</v>
      </c>
      <c r="L899" s="290" t="s">
        <v>454</v>
      </c>
      <c r="M899" s="288" t="s">
        <v>1095</v>
      </c>
      <c r="N899" s="288" t="s">
        <v>36</v>
      </c>
      <c r="O899" s="290" t="s">
        <v>13</v>
      </c>
      <c r="P899" t="s">
        <v>37</v>
      </c>
      <c r="Q899" s="289"/>
    </row>
    <row r="900" spans="1:17" ht="30.6" x14ac:dyDescent="0.3">
      <c r="A900" s="284" t="s">
        <v>30</v>
      </c>
      <c r="B900" s="285" t="s">
        <v>5141</v>
      </c>
      <c r="C900" s="285" t="s">
        <v>94</v>
      </c>
      <c r="D900" s="285" t="s">
        <v>95</v>
      </c>
      <c r="E900" t="s">
        <v>96</v>
      </c>
      <c r="F900" t="s">
        <v>97</v>
      </c>
      <c r="G900" t="s">
        <v>98</v>
      </c>
      <c r="H900" s="287" t="s">
        <v>33</v>
      </c>
      <c r="I900" s="287" t="s">
        <v>8</v>
      </c>
      <c r="J900" s="287" t="s">
        <v>6</v>
      </c>
      <c r="K900" s="287" t="s">
        <v>60</v>
      </c>
      <c r="L900" s="287" t="s">
        <v>99</v>
      </c>
      <c r="M900" s="285" t="s">
        <v>100</v>
      </c>
      <c r="N900" s="285" t="s">
        <v>101</v>
      </c>
      <c r="O900" s="287"/>
      <c r="P900" t="s">
        <v>37</v>
      </c>
      <c r="Q900" s="286"/>
    </row>
    <row r="901" spans="1:17" ht="30.6" x14ac:dyDescent="0.3">
      <c r="A901" s="284" t="s">
        <v>30</v>
      </c>
      <c r="B901" s="288" t="s">
        <v>5141</v>
      </c>
      <c r="C901" s="288"/>
      <c r="D901" s="288" t="s">
        <v>102</v>
      </c>
      <c r="E901" t="s">
        <v>103</v>
      </c>
      <c r="F901" t="s">
        <v>104</v>
      </c>
      <c r="G901" t="s">
        <v>105</v>
      </c>
      <c r="H901" s="290" t="s">
        <v>33</v>
      </c>
      <c r="I901" s="290" t="s">
        <v>4</v>
      </c>
      <c r="J901" s="290" t="s">
        <v>5</v>
      </c>
      <c r="K901" s="290" t="s">
        <v>60</v>
      </c>
      <c r="L901" s="290" t="s">
        <v>99</v>
      </c>
      <c r="M901" s="288" t="s">
        <v>106</v>
      </c>
      <c r="N901" s="288" t="s">
        <v>36</v>
      </c>
      <c r="O901" s="290" t="s">
        <v>13</v>
      </c>
      <c r="P901" t="s">
        <v>37</v>
      </c>
      <c r="Q901" s="289"/>
    </row>
    <row r="902" spans="1:17" ht="30.6" x14ac:dyDescent="0.3">
      <c r="A902" s="284" t="s">
        <v>30</v>
      </c>
      <c r="B902" s="285" t="s">
        <v>5141</v>
      </c>
      <c r="C902" s="285"/>
      <c r="D902" s="285" t="s">
        <v>107</v>
      </c>
      <c r="E902" t="s">
        <v>108</v>
      </c>
      <c r="F902" t="s">
        <v>5142</v>
      </c>
      <c r="G902" t="s">
        <v>5143</v>
      </c>
      <c r="H902" s="287" t="s">
        <v>33</v>
      </c>
      <c r="I902" s="287" t="s">
        <v>4</v>
      </c>
      <c r="J902" s="287" t="s">
        <v>6</v>
      </c>
      <c r="K902" s="287" t="s">
        <v>60</v>
      </c>
      <c r="L902" s="287" t="s">
        <v>99</v>
      </c>
      <c r="M902" s="285" t="s">
        <v>106</v>
      </c>
      <c r="N902" s="285" t="s">
        <v>36</v>
      </c>
      <c r="O902" s="287" t="s">
        <v>13</v>
      </c>
      <c r="P902" t="s">
        <v>37</v>
      </c>
      <c r="Q902" s="286"/>
    </row>
    <row r="903" spans="1:17" ht="30.6" x14ac:dyDescent="0.3">
      <c r="A903" s="284" t="s">
        <v>30</v>
      </c>
      <c r="B903" s="288" t="s">
        <v>5141</v>
      </c>
      <c r="C903" s="288"/>
      <c r="D903" s="288" t="s">
        <v>109</v>
      </c>
      <c r="E903" t="s">
        <v>110</v>
      </c>
      <c r="F903" t="s">
        <v>111</v>
      </c>
      <c r="G903" t="s">
        <v>112</v>
      </c>
      <c r="H903" s="290" t="s">
        <v>33</v>
      </c>
      <c r="I903" s="290" t="s">
        <v>4</v>
      </c>
      <c r="J903" s="290" t="s">
        <v>5</v>
      </c>
      <c r="K903" s="290" t="s">
        <v>60</v>
      </c>
      <c r="L903" s="290" t="s">
        <v>99</v>
      </c>
      <c r="M903" s="288" t="s">
        <v>106</v>
      </c>
      <c r="N903" s="288" t="s">
        <v>36</v>
      </c>
      <c r="O903" s="290" t="s">
        <v>13</v>
      </c>
      <c r="P903" t="s">
        <v>37</v>
      </c>
      <c r="Q903" s="289"/>
    </row>
    <row r="904" spans="1:17" ht="30.6" x14ac:dyDescent="0.3">
      <c r="A904" s="284" t="s">
        <v>30</v>
      </c>
      <c r="B904" s="285" t="s">
        <v>5141</v>
      </c>
      <c r="C904" s="285"/>
      <c r="D904" s="285" t="s">
        <v>113</v>
      </c>
      <c r="E904" t="s">
        <v>114</v>
      </c>
      <c r="F904" t="s">
        <v>115</v>
      </c>
      <c r="G904" t="s">
        <v>116</v>
      </c>
      <c r="H904" s="287" t="s">
        <v>33</v>
      </c>
      <c r="I904" s="287" t="s">
        <v>4</v>
      </c>
      <c r="J904" s="287" t="s">
        <v>6</v>
      </c>
      <c r="K904" s="287" t="s">
        <v>60</v>
      </c>
      <c r="L904" s="287" t="s">
        <v>99</v>
      </c>
      <c r="M904" s="285" t="s">
        <v>106</v>
      </c>
      <c r="N904" s="285" t="s">
        <v>36</v>
      </c>
      <c r="O904" s="287" t="s">
        <v>13</v>
      </c>
      <c r="P904" t="s">
        <v>37</v>
      </c>
      <c r="Q904" s="286"/>
    </row>
    <row r="905" spans="1:17" ht="30.6" x14ac:dyDescent="0.3">
      <c r="A905" s="284" t="s">
        <v>30</v>
      </c>
      <c r="B905" s="288" t="s">
        <v>5141</v>
      </c>
      <c r="C905" s="288"/>
      <c r="D905" s="288" t="s">
        <v>117</v>
      </c>
      <c r="E905" t="s">
        <v>118</v>
      </c>
      <c r="F905" t="s">
        <v>119</v>
      </c>
      <c r="G905" t="s">
        <v>120</v>
      </c>
      <c r="H905" s="290" t="s">
        <v>33</v>
      </c>
      <c r="I905" s="290" t="s">
        <v>4</v>
      </c>
      <c r="J905" s="290" t="s">
        <v>5</v>
      </c>
      <c r="K905" s="290" t="s">
        <v>60</v>
      </c>
      <c r="L905" s="290" t="s">
        <v>99</v>
      </c>
      <c r="M905" s="288" t="s">
        <v>106</v>
      </c>
      <c r="N905" s="288" t="s">
        <v>36</v>
      </c>
      <c r="O905" s="290" t="s">
        <v>13</v>
      </c>
      <c r="P905" t="s">
        <v>37</v>
      </c>
      <c r="Q905" s="289"/>
    </row>
    <row r="906" spans="1:17" ht="30.6" x14ac:dyDescent="0.3">
      <c r="A906" s="284" t="s">
        <v>30</v>
      </c>
      <c r="B906" s="285" t="s">
        <v>5665</v>
      </c>
      <c r="C906" s="285"/>
      <c r="D906" s="285" t="s">
        <v>121</v>
      </c>
      <c r="E906" t="s">
        <v>122</v>
      </c>
      <c r="F906" t="s">
        <v>123</v>
      </c>
      <c r="G906" t="s">
        <v>124</v>
      </c>
      <c r="H906" s="287" t="s">
        <v>33</v>
      </c>
      <c r="I906" s="287" t="s">
        <v>4</v>
      </c>
      <c r="J906" s="287" t="s">
        <v>5</v>
      </c>
      <c r="K906" s="287" t="s">
        <v>60</v>
      </c>
      <c r="L906" s="287" t="s">
        <v>99</v>
      </c>
      <c r="M906" s="285" t="s">
        <v>106</v>
      </c>
      <c r="N906" s="285" t="s">
        <v>36</v>
      </c>
      <c r="O906" s="287" t="s">
        <v>13</v>
      </c>
      <c r="P906" t="s">
        <v>37</v>
      </c>
      <c r="Q906" s="286"/>
    </row>
    <row r="907" spans="1:17" ht="30.6" x14ac:dyDescent="0.3">
      <c r="A907" s="284" t="s">
        <v>30</v>
      </c>
      <c r="B907" s="288" t="s">
        <v>5665</v>
      </c>
      <c r="C907" s="288"/>
      <c r="D907" s="288" t="s">
        <v>125</v>
      </c>
      <c r="E907" t="s">
        <v>126</v>
      </c>
      <c r="F907" t="s">
        <v>127</v>
      </c>
      <c r="G907" t="s">
        <v>128</v>
      </c>
      <c r="H907" s="290" t="s">
        <v>33</v>
      </c>
      <c r="I907" s="290" t="s">
        <v>4</v>
      </c>
      <c r="J907" s="290" t="s">
        <v>5</v>
      </c>
      <c r="K907" s="290" t="s">
        <v>60</v>
      </c>
      <c r="L907" s="290" t="s">
        <v>99</v>
      </c>
      <c r="M907" s="288" t="s">
        <v>106</v>
      </c>
      <c r="N907" s="288" t="s">
        <v>36</v>
      </c>
      <c r="O907" s="290" t="s">
        <v>13</v>
      </c>
      <c r="P907" t="s">
        <v>37</v>
      </c>
      <c r="Q907" s="289"/>
    </row>
    <row r="908" spans="1:17" ht="30.6" x14ac:dyDescent="0.3">
      <c r="A908" s="284" t="s">
        <v>30</v>
      </c>
      <c r="B908" s="285" t="s">
        <v>5665</v>
      </c>
      <c r="C908" s="285"/>
      <c r="D908" s="285" t="s">
        <v>129</v>
      </c>
      <c r="E908" t="s">
        <v>130</v>
      </c>
      <c r="F908" t="s">
        <v>6283</v>
      </c>
      <c r="G908" t="s">
        <v>6284</v>
      </c>
      <c r="H908" s="287" t="s">
        <v>33</v>
      </c>
      <c r="I908" s="287" t="s">
        <v>4</v>
      </c>
      <c r="J908" s="287" t="s">
        <v>5</v>
      </c>
      <c r="K908" s="287" t="s">
        <v>60</v>
      </c>
      <c r="L908" s="287" t="s">
        <v>99</v>
      </c>
      <c r="M908" s="285" t="s">
        <v>106</v>
      </c>
      <c r="N908" s="285" t="s">
        <v>36</v>
      </c>
      <c r="O908" s="287" t="s">
        <v>13</v>
      </c>
      <c r="P908" t="s">
        <v>37</v>
      </c>
      <c r="Q908" s="286"/>
    </row>
    <row r="909" spans="1:17" ht="30.6" x14ac:dyDescent="0.3">
      <c r="A909" s="284" t="s">
        <v>30</v>
      </c>
      <c r="B909" s="288" t="s">
        <v>5665</v>
      </c>
      <c r="C909" s="288"/>
      <c r="D909" s="288" t="s">
        <v>131</v>
      </c>
      <c r="E909" t="s">
        <v>132</v>
      </c>
      <c r="F909" t="s">
        <v>133</v>
      </c>
      <c r="G909" t="s">
        <v>134</v>
      </c>
      <c r="H909" s="290" t="s">
        <v>33</v>
      </c>
      <c r="I909" s="290" t="s">
        <v>4</v>
      </c>
      <c r="J909" s="290" t="s">
        <v>5</v>
      </c>
      <c r="K909" s="290" t="s">
        <v>60</v>
      </c>
      <c r="L909" s="290" t="s">
        <v>99</v>
      </c>
      <c r="M909" s="288" t="s">
        <v>106</v>
      </c>
      <c r="N909" s="288" t="s">
        <v>36</v>
      </c>
      <c r="O909" s="290" t="s">
        <v>13</v>
      </c>
      <c r="P909" t="s">
        <v>37</v>
      </c>
      <c r="Q909" s="289"/>
    </row>
    <row r="910" spans="1:17" ht="30.6" x14ac:dyDescent="0.3">
      <c r="A910" s="284" t="s">
        <v>30</v>
      </c>
      <c r="B910" s="285" t="s">
        <v>6285</v>
      </c>
      <c r="C910" s="285"/>
      <c r="D910" s="285" t="s">
        <v>135</v>
      </c>
      <c r="E910" t="s">
        <v>136</v>
      </c>
      <c r="F910" t="s">
        <v>137</v>
      </c>
      <c r="G910" t="s">
        <v>138</v>
      </c>
      <c r="H910" s="287" t="s">
        <v>33</v>
      </c>
      <c r="I910" s="287" t="s">
        <v>4</v>
      </c>
      <c r="J910" s="287" t="s">
        <v>5</v>
      </c>
      <c r="K910" s="287" t="s">
        <v>60</v>
      </c>
      <c r="L910" s="287" t="s">
        <v>99</v>
      </c>
      <c r="M910" s="285" t="s">
        <v>106</v>
      </c>
      <c r="N910" s="285" t="s">
        <v>36</v>
      </c>
      <c r="O910" s="287" t="s">
        <v>13</v>
      </c>
      <c r="P910" t="s">
        <v>37</v>
      </c>
      <c r="Q910" s="286"/>
    </row>
    <row r="911" spans="1:17" ht="30.6" x14ac:dyDescent="0.3">
      <c r="A911" s="284" t="s">
        <v>30</v>
      </c>
      <c r="B911" s="285" t="s">
        <v>5692</v>
      </c>
      <c r="C911" s="285" t="s">
        <v>4684</v>
      </c>
      <c r="D911" s="285" t="s">
        <v>4685</v>
      </c>
      <c r="E911" t="s">
        <v>5709</v>
      </c>
      <c r="F911" t="s">
        <v>4686</v>
      </c>
      <c r="G911" t="s">
        <v>4687</v>
      </c>
      <c r="H911" s="287" t="s">
        <v>358</v>
      </c>
      <c r="I911" s="287" t="s">
        <v>8</v>
      </c>
      <c r="J911" s="287" t="s">
        <v>5</v>
      </c>
      <c r="K911" s="287" t="s">
        <v>60</v>
      </c>
      <c r="L911" s="287" t="s">
        <v>99</v>
      </c>
      <c r="M911" s="285" t="s">
        <v>4688</v>
      </c>
      <c r="N911" s="285" t="s">
        <v>2017</v>
      </c>
      <c r="O911" s="287" t="s">
        <v>4601</v>
      </c>
      <c r="P911" t="s">
        <v>37</v>
      </c>
      <c r="Q911" s="286"/>
    </row>
    <row r="912" spans="1:17" ht="30.6" x14ac:dyDescent="0.3">
      <c r="A912" s="284" t="s">
        <v>30</v>
      </c>
      <c r="B912" s="288" t="s">
        <v>5665</v>
      </c>
      <c r="C912" s="288"/>
      <c r="D912" s="288" t="s">
        <v>1138</v>
      </c>
      <c r="E912" t="s">
        <v>1139</v>
      </c>
      <c r="F912" t="s">
        <v>1140</v>
      </c>
      <c r="G912" t="s">
        <v>1141</v>
      </c>
      <c r="H912" s="290" t="s">
        <v>358</v>
      </c>
      <c r="I912" s="290" t="s">
        <v>4</v>
      </c>
      <c r="J912" s="290" t="s">
        <v>5</v>
      </c>
      <c r="K912" s="290" t="s">
        <v>60</v>
      </c>
      <c r="L912" s="290" t="s">
        <v>99</v>
      </c>
      <c r="M912" s="288" t="s">
        <v>1142</v>
      </c>
      <c r="N912" s="288" t="s">
        <v>101</v>
      </c>
      <c r="O912" s="290"/>
      <c r="P912" t="s">
        <v>37</v>
      </c>
      <c r="Q912" s="289"/>
    </row>
    <row r="913" spans="1:17" ht="30.6" x14ac:dyDescent="0.3">
      <c r="A913" s="284" t="s">
        <v>30</v>
      </c>
      <c r="B913" s="285" t="s">
        <v>5733</v>
      </c>
      <c r="C913" s="285" t="s">
        <v>2327</v>
      </c>
      <c r="D913" s="285" t="s">
        <v>2328</v>
      </c>
      <c r="E913" t="s">
        <v>2329</v>
      </c>
      <c r="F913" t="s">
        <v>2330</v>
      </c>
      <c r="G913" t="s">
        <v>2331</v>
      </c>
      <c r="H913" s="287" t="s">
        <v>33</v>
      </c>
      <c r="I913" s="287" t="s">
        <v>8</v>
      </c>
      <c r="J913" s="287" t="s">
        <v>5</v>
      </c>
      <c r="K913" s="287" t="s">
        <v>60</v>
      </c>
      <c r="L913" s="287" t="s">
        <v>99</v>
      </c>
      <c r="M913" s="285" t="s">
        <v>2332</v>
      </c>
      <c r="N913" s="285" t="s">
        <v>101</v>
      </c>
      <c r="O913" s="287"/>
      <c r="P913" t="s">
        <v>37</v>
      </c>
      <c r="Q913" s="286"/>
    </row>
    <row r="914" spans="1:17" ht="30.6" x14ac:dyDescent="0.3">
      <c r="A914" s="284" t="s">
        <v>30</v>
      </c>
      <c r="B914" s="288" t="s">
        <v>5665</v>
      </c>
      <c r="C914" s="288" t="s">
        <v>2333</v>
      </c>
      <c r="D914" s="288" t="s">
        <v>2334</v>
      </c>
      <c r="E914" t="s">
        <v>2335</v>
      </c>
      <c r="F914" t="s">
        <v>2336</v>
      </c>
      <c r="G914" t="s">
        <v>2337</v>
      </c>
      <c r="H914" s="290" t="s">
        <v>33</v>
      </c>
      <c r="I914" s="290" t="s">
        <v>8</v>
      </c>
      <c r="J914" s="290" t="s">
        <v>5</v>
      </c>
      <c r="K914" s="290" t="s">
        <v>60</v>
      </c>
      <c r="L914" s="290" t="s">
        <v>99</v>
      </c>
      <c r="M914" s="288" t="s">
        <v>2332</v>
      </c>
      <c r="N914" s="288" t="s">
        <v>101</v>
      </c>
      <c r="O914" s="290"/>
      <c r="P914" t="s">
        <v>37</v>
      </c>
      <c r="Q914" s="289"/>
    </row>
    <row r="915" spans="1:17" ht="30.6" x14ac:dyDescent="0.3">
      <c r="A915" s="284" t="s">
        <v>30</v>
      </c>
      <c r="B915" s="285" t="s">
        <v>5665</v>
      </c>
      <c r="C915" s="285" t="s">
        <v>2338</v>
      </c>
      <c r="D915" s="285" t="s">
        <v>2339</v>
      </c>
      <c r="E915" t="s">
        <v>2340</v>
      </c>
      <c r="F915" t="s">
        <v>2341</v>
      </c>
      <c r="G915" t="s">
        <v>2342</v>
      </c>
      <c r="H915" s="287" t="s">
        <v>33</v>
      </c>
      <c r="I915" s="287" t="s">
        <v>8</v>
      </c>
      <c r="J915" s="287" t="s">
        <v>5</v>
      </c>
      <c r="K915" s="287" t="s">
        <v>60</v>
      </c>
      <c r="L915" s="287" t="s">
        <v>99</v>
      </c>
      <c r="M915" s="285" t="s">
        <v>2332</v>
      </c>
      <c r="N915" s="285" t="s">
        <v>101</v>
      </c>
      <c r="O915" s="287"/>
      <c r="P915" t="s">
        <v>37</v>
      </c>
      <c r="Q915" s="286"/>
    </row>
    <row r="916" spans="1:17" ht="30.6" x14ac:dyDescent="0.3">
      <c r="A916" s="284" t="s">
        <v>30</v>
      </c>
      <c r="B916" s="288" t="s">
        <v>5665</v>
      </c>
      <c r="C916" s="288" t="s">
        <v>2343</v>
      </c>
      <c r="D916" s="288" t="s">
        <v>2344</v>
      </c>
      <c r="E916" t="s">
        <v>2345</v>
      </c>
      <c r="F916" t="s">
        <v>2346</v>
      </c>
      <c r="G916" t="s">
        <v>2347</v>
      </c>
      <c r="H916" s="290" t="s">
        <v>33</v>
      </c>
      <c r="I916" s="290" t="s">
        <v>8</v>
      </c>
      <c r="J916" s="290" t="s">
        <v>5</v>
      </c>
      <c r="K916" s="290" t="s">
        <v>60</v>
      </c>
      <c r="L916" s="290" t="s">
        <v>99</v>
      </c>
      <c r="M916" s="288" t="s">
        <v>2332</v>
      </c>
      <c r="N916" s="288" t="s">
        <v>101</v>
      </c>
      <c r="O916" s="290"/>
      <c r="P916" t="s">
        <v>37</v>
      </c>
      <c r="Q916" s="289"/>
    </row>
    <row r="917" spans="1:17" ht="30.6" x14ac:dyDescent="0.3">
      <c r="A917" s="284" t="s">
        <v>30</v>
      </c>
      <c r="B917" s="285" t="s">
        <v>5665</v>
      </c>
      <c r="C917" s="285" t="s">
        <v>2348</v>
      </c>
      <c r="D917" s="285" t="s">
        <v>2349</v>
      </c>
      <c r="E917" t="s">
        <v>2350</v>
      </c>
      <c r="F917" t="s">
        <v>2351</v>
      </c>
      <c r="G917" t="s">
        <v>2352</v>
      </c>
      <c r="H917" s="287" t="s">
        <v>33</v>
      </c>
      <c r="I917" s="287" t="s">
        <v>8</v>
      </c>
      <c r="J917" s="287" t="s">
        <v>5</v>
      </c>
      <c r="K917" s="287" t="s">
        <v>60</v>
      </c>
      <c r="L917" s="287" t="s">
        <v>99</v>
      </c>
      <c r="M917" s="285" t="s">
        <v>2332</v>
      </c>
      <c r="N917" s="285" t="s">
        <v>101</v>
      </c>
      <c r="O917" s="287"/>
      <c r="P917" t="s">
        <v>37</v>
      </c>
      <c r="Q917" s="286"/>
    </row>
    <row r="918" spans="1:17" ht="30.6" x14ac:dyDescent="0.3">
      <c r="A918" s="284" t="s">
        <v>30</v>
      </c>
      <c r="B918" s="288" t="s">
        <v>5665</v>
      </c>
      <c r="C918" s="288" t="s">
        <v>2353</v>
      </c>
      <c r="D918" s="288" t="s">
        <v>2354</v>
      </c>
      <c r="E918" t="s">
        <v>2355</v>
      </c>
      <c r="F918" t="s">
        <v>2356</v>
      </c>
      <c r="G918" t="s">
        <v>2357</v>
      </c>
      <c r="H918" s="290" t="s">
        <v>33</v>
      </c>
      <c r="I918" s="290" t="s">
        <v>8</v>
      </c>
      <c r="J918" s="290" t="s">
        <v>5</v>
      </c>
      <c r="K918" s="290" t="s">
        <v>60</v>
      </c>
      <c r="L918" s="290" t="s">
        <v>99</v>
      </c>
      <c r="M918" s="288" t="s">
        <v>2332</v>
      </c>
      <c r="N918" s="288" t="s">
        <v>101</v>
      </c>
      <c r="O918" s="290"/>
      <c r="P918" t="s">
        <v>37</v>
      </c>
      <c r="Q918" s="289"/>
    </row>
    <row r="919" spans="1:17" ht="30.6" x14ac:dyDescent="0.3">
      <c r="A919" s="284" t="s">
        <v>30</v>
      </c>
      <c r="B919" s="285" t="s">
        <v>5665</v>
      </c>
      <c r="C919" s="285" t="s">
        <v>2358</v>
      </c>
      <c r="D919" s="285" t="s">
        <v>2359</v>
      </c>
      <c r="E919" t="s">
        <v>2360</v>
      </c>
      <c r="F919" t="s">
        <v>2361</v>
      </c>
      <c r="G919" t="s">
        <v>2362</v>
      </c>
      <c r="H919" s="287" t="s">
        <v>33</v>
      </c>
      <c r="I919" s="287" t="s">
        <v>8</v>
      </c>
      <c r="J919" s="287" t="s">
        <v>5</v>
      </c>
      <c r="K919" s="287" t="s">
        <v>60</v>
      </c>
      <c r="L919" s="287" t="s">
        <v>99</v>
      </c>
      <c r="M919" s="285" t="s">
        <v>2332</v>
      </c>
      <c r="N919" s="285" t="s">
        <v>101</v>
      </c>
      <c r="O919" s="287"/>
      <c r="P919" t="s">
        <v>37</v>
      </c>
      <c r="Q919" s="286"/>
    </row>
    <row r="920" spans="1:17" ht="30.6" x14ac:dyDescent="0.3">
      <c r="A920" s="284" t="s">
        <v>30</v>
      </c>
      <c r="B920" s="288" t="s">
        <v>5665</v>
      </c>
      <c r="C920" s="288" t="s">
        <v>2363</v>
      </c>
      <c r="D920" s="288" t="s">
        <v>2364</v>
      </c>
      <c r="E920" t="s">
        <v>2365</v>
      </c>
      <c r="F920" t="s">
        <v>2366</v>
      </c>
      <c r="G920" t="s">
        <v>2367</v>
      </c>
      <c r="H920" s="290" t="s">
        <v>33</v>
      </c>
      <c r="I920" s="290" t="s">
        <v>8</v>
      </c>
      <c r="J920" s="290" t="s">
        <v>5</v>
      </c>
      <c r="K920" s="290" t="s">
        <v>60</v>
      </c>
      <c r="L920" s="290" t="s">
        <v>99</v>
      </c>
      <c r="M920" s="288" t="s">
        <v>2332</v>
      </c>
      <c r="N920" s="288" t="s">
        <v>101</v>
      </c>
      <c r="O920" s="290"/>
      <c r="P920" t="s">
        <v>37</v>
      </c>
      <c r="Q920" s="289"/>
    </row>
    <row r="921" spans="1:17" ht="30.6" x14ac:dyDescent="0.3">
      <c r="A921" s="284" t="s">
        <v>30</v>
      </c>
      <c r="B921" s="285" t="s">
        <v>5736</v>
      </c>
      <c r="C921" s="285" t="s">
        <v>2588</v>
      </c>
      <c r="D921" s="285" t="s">
        <v>2589</v>
      </c>
      <c r="E921" t="s">
        <v>2590</v>
      </c>
      <c r="F921" t="s">
        <v>2591</v>
      </c>
      <c r="G921" t="s">
        <v>2592</v>
      </c>
      <c r="H921" s="287" t="s">
        <v>68</v>
      </c>
      <c r="I921" s="287" t="s">
        <v>8</v>
      </c>
      <c r="J921" s="287" t="s">
        <v>5</v>
      </c>
      <c r="K921" s="287" t="s">
        <v>60</v>
      </c>
      <c r="L921" s="287" t="s">
        <v>99</v>
      </c>
      <c r="M921" s="285" t="s">
        <v>2593</v>
      </c>
      <c r="N921" s="285" t="s">
        <v>101</v>
      </c>
      <c r="O921" s="287"/>
      <c r="P921" t="s">
        <v>37</v>
      </c>
      <c r="Q921" s="286"/>
    </row>
    <row r="922" spans="1:17" ht="30.6" x14ac:dyDescent="0.3">
      <c r="A922" s="284" t="s">
        <v>30</v>
      </c>
      <c r="B922" s="285" t="s">
        <v>5141</v>
      </c>
      <c r="C922" s="285" t="s">
        <v>4793</v>
      </c>
      <c r="D922" s="285" t="s">
        <v>4794</v>
      </c>
      <c r="E922" t="s">
        <v>4795</v>
      </c>
      <c r="F922" t="s">
        <v>4796</v>
      </c>
      <c r="G922" t="s">
        <v>4797</v>
      </c>
      <c r="H922" s="287" t="s">
        <v>68</v>
      </c>
      <c r="I922" s="287" t="s">
        <v>8</v>
      </c>
      <c r="J922" s="287" t="s">
        <v>6</v>
      </c>
      <c r="K922" s="287" t="s">
        <v>4836</v>
      </c>
      <c r="L922" s="287" t="s">
        <v>99</v>
      </c>
      <c r="M922" s="285" t="s">
        <v>4798</v>
      </c>
      <c r="N922" s="285" t="s">
        <v>101</v>
      </c>
      <c r="O922" s="287"/>
      <c r="P922" t="s">
        <v>37</v>
      </c>
      <c r="Q922" s="286"/>
    </row>
    <row r="923" spans="1:17" ht="30.6" x14ac:dyDescent="0.3">
      <c r="A923" s="284" t="s">
        <v>30</v>
      </c>
      <c r="B923" s="288" t="s">
        <v>5141</v>
      </c>
      <c r="C923" s="288" t="s">
        <v>4799</v>
      </c>
      <c r="D923" s="288" t="s">
        <v>4800</v>
      </c>
      <c r="E923" t="s">
        <v>4801</v>
      </c>
      <c r="F923" t="s">
        <v>4802</v>
      </c>
      <c r="G923" t="s">
        <v>4803</v>
      </c>
      <c r="H923" s="290" t="s">
        <v>68</v>
      </c>
      <c r="I923" s="290" t="s">
        <v>8</v>
      </c>
      <c r="J923" s="290" t="s">
        <v>6</v>
      </c>
      <c r="K923" s="290" t="s">
        <v>4836</v>
      </c>
      <c r="L923" s="290" t="s">
        <v>99</v>
      </c>
      <c r="M923" s="288" t="s">
        <v>4798</v>
      </c>
      <c r="N923" s="288" t="s">
        <v>101</v>
      </c>
      <c r="O923" s="290"/>
      <c r="P923" t="s">
        <v>37</v>
      </c>
      <c r="Q923" s="289"/>
    </row>
    <row r="924" spans="1:17" ht="30.6" x14ac:dyDescent="0.3">
      <c r="A924" s="284" t="s">
        <v>30</v>
      </c>
      <c r="B924" s="288" t="s">
        <v>6327</v>
      </c>
      <c r="C924" s="288"/>
      <c r="D924" s="288" t="s">
        <v>849</v>
      </c>
      <c r="E924" t="s">
        <v>850</v>
      </c>
      <c r="F924" t="s">
        <v>851</v>
      </c>
      <c r="G924" t="s">
        <v>852</v>
      </c>
      <c r="H924" s="290" t="s">
        <v>33</v>
      </c>
      <c r="I924" s="290" t="s">
        <v>4</v>
      </c>
      <c r="J924" s="290" t="s">
        <v>5</v>
      </c>
      <c r="K924" s="290" t="s">
        <v>60</v>
      </c>
      <c r="L924" s="290" t="s">
        <v>853</v>
      </c>
      <c r="M924" s="288" t="s">
        <v>854</v>
      </c>
      <c r="N924" s="288" t="s">
        <v>36</v>
      </c>
      <c r="O924" s="290" t="s">
        <v>13</v>
      </c>
      <c r="P924" t="s">
        <v>37</v>
      </c>
      <c r="Q924" s="289"/>
    </row>
    <row r="925" spans="1:17" ht="30.6" x14ac:dyDescent="0.3">
      <c r="A925" s="284" t="s">
        <v>30</v>
      </c>
      <c r="B925" s="285" t="s">
        <v>6327</v>
      </c>
      <c r="C925" s="285" t="s">
        <v>855</v>
      </c>
      <c r="D925" s="285" t="s">
        <v>856</v>
      </c>
      <c r="E925" t="s">
        <v>857</v>
      </c>
      <c r="F925" t="s">
        <v>858</v>
      </c>
      <c r="G925" t="s">
        <v>859</v>
      </c>
      <c r="H925" s="287" t="s">
        <v>33</v>
      </c>
      <c r="I925" s="287" t="s">
        <v>8</v>
      </c>
      <c r="J925" s="287" t="s">
        <v>5</v>
      </c>
      <c r="K925" s="287" t="s">
        <v>60</v>
      </c>
      <c r="L925" s="287" t="s">
        <v>853</v>
      </c>
      <c r="M925" s="285" t="s">
        <v>854</v>
      </c>
      <c r="N925" s="285" t="s">
        <v>36</v>
      </c>
      <c r="O925" s="287" t="s">
        <v>13</v>
      </c>
      <c r="P925" t="s">
        <v>37</v>
      </c>
      <c r="Q925" s="286"/>
    </row>
    <row r="926" spans="1:17" ht="30.6" x14ac:dyDescent="0.3">
      <c r="A926" s="284" t="s">
        <v>30</v>
      </c>
      <c r="B926" s="288" t="s">
        <v>6327</v>
      </c>
      <c r="C926" s="288" t="s">
        <v>860</v>
      </c>
      <c r="D926" s="288" t="s">
        <v>861</v>
      </c>
      <c r="E926" t="s">
        <v>862</v>
      </c>
      <c r="F926" t="s">
        <v>863</v>
      </c>
      <c r="G926" t="s">
        <v>864</v>
      </c>
      <c r="H926" s="290" t="s">
        <v>33</v>
      </c>
      <c r="I926" s="290" t="s">
        <v>8</v>
      </c>
      <c r="J926" s="290" t="s">
        <v>5</v>
      </c>
      <c r="K926" s="290" t="s">
        <v>60</v>
      </c>
      <c r="L926" s="290" t="s">
        <v>853</v>
      </c>
      <c r="M926" s="288" t="s">
        <v>854</v>
      </c>
      <c r="N926" s="288" t="s">
        <v>36</v>
      </c>
      <c r="O926" s="290" t="s">
        <v>13</v>
      </c>
      <c r="P926" t="s">
        <v>37</v>
      </c>
      <c r="Q926" s="289"/>
    </row>
    <row r="927" spans="1:17" ht="30.6" x14ac:dyDescent="0.3">
      <c r="A927" s="284" t="s">
        <v>30</v>
      </c>
      <c r="B927" s="285" t="s">
        <v>5706</v>
      </c>
      <c r="C927" s="285"/>
      <c r="D927" s="285" t="s">
        <v>865</v>
      </c>
      <c r="E927" t="s">
        <v>866</v>
      </c>
      <c r="F927" t="s">
        <v>4421</v>
      </c>
      <c r="G927" t="s">
        <v>4422</v>
      </c>
      <c r="H927" s="287" t="s">
        <v>33</v>
      </c>
      <c r="I927" s="287" t="s">
        <v>4</v>
      </c>
      <c r="J927" s="287" t="s">
        <v>5</v>
      </c>
      <c r="K927" s="287" t="s">
        <v>60</v>
      </c>
      <c r="L927" s="287" t="s">
        <v>853</v>
      </c>
      <c r="M927" s="285" t="s">
        <v>854</v>
      </c>
      <c r="N927" s="285"/>
      <c r="O927" s="287" t="s">
        <v>13</v>
      </c>
      <c r="P927" t="s">
        <v>37</v>
      </c>
      <c r="Q927" s="286"/>
    </row>
    <row r="928" spans="1:17" ht="30.6" x14ac:dyDescent="0.3">
      <c r="A928" s="284" t="s">
        <v>30</v>
      </c>
      <c r="B928" s="288" t="s">
        <v>6327</v>
      </c>
      <c r="C928" s="288" t="s">
        <v>867</v>
      </c>
      <c r="D928" s="288" t="s">
        <v>868</v>
      </c>
      <c r="E928" t="s">
        <v>869</v>
      </c>
      <c r="F928" t="s">
        <v>870</v>
      </c>
      <c r="G928" t="s">
        <v>871</v>
      </c>
      <c r="H928" s="290" t="s">
        <v>33</v>
      </c>
      <c r="I928" s="290" t="s">
        <v>8</v>
      </c>
      <c r="J928" s="290" t="s">
        <v>5</v>
      </c>
      <c r="K928" s="290" t="s">
        <v>60</v>
      </c>
      <c r="L928" s="290" t="s">
        <v>853</v>
      </c>
      <c r="M928" s="288" t="s">
        <v>854</v>
      </c>
      <c r="N928" s="288" t="s">
        <v>36</v>
      </c>
      <c r="O928" s="290" t="s">
        <v>13</v>
      </c>
      <c r="P928" t="s">
        <v>37</v>
      </c>
      <c r="Q928" s="289"/>
    </row>
    <row r="929" spans="1:17" ht="30.6" x14ac:dyDescent="0.3">
      <c r="A929" s="284" t="s">
        <v>30</v>
      </c>
      <c r="B929" s="285" t="s">
        <v>6327</v>
      </c>
      <c r="C929" s="285" t="s">
        <v>872</v>
      </c>
      <c r="D929" s="285" t="s">
        <v>873</v>
      </c>
      <c r="E929" t="s">
        <v>874</v>
      </c>
      <c r="F929" t="s">
        <v>875</v>
      </c>
      <c r="G929" t="s">
        <v>876</v>
      </c>
      <c r="H929" s="287" t="s">
        <v>33</v>
      </c>
      <c r="I929" s="287" t="s">
        <v>8</v>
      </c>
      <c r="J929" s="287" t="s">
        <v>5</v>
      </c>
      <c r="K929" s="287" t="s">
        <v>60</v>
      </c>
      <c r="L929" s="287" t="s">
        <v>853</v>
      </c>
      <c r="M929" s="285" t="s">
        <v>854</v>
      </c>
      <c r="N929" s="285" t="s">
        <v>36</v>
      </c>
      <c r="O929" s="287" t="s">
        <v>13</v>
      </c>
      <c r="P929" t="s">
        <v>37</v>
      </c>
      <c r="Q929" s="286"/>
    </row>
    <row r="930" spans="1:17" ht="30.6" x14ac:dyDescent="0.3">
      <c r="A930" s="284" t="s">
        <v>30</v>
      </c>
      <c r="B930" s="288" t="s">
        <v>6327</v>
      </c>
      <c r="C930" s="288" t="s">
        <v>877</v>
      </c>
      <c r="D930" s="288" t="s">
        <v>878</v>
      </c>
      <c r="E930" t="s">
        <v>879</v>
      </c>
      <c r="F930" t="s">
        <v>880</v>
      </c>
      <c r="G930" t="s">
        <v>881</v>
      </c>
      <c r="H930" s="290" t="s">
        <v>33</v>
      </c>
      <c r="I930" s="290" t="s">
        <v>8</v>
      </c>
      <c r="J930" s="290" t="s">
        <v>5</v>
      </c>
      <c r="K930" s="290" t="s">
        <v>60</v>
      </c>
      <c r="L930" s="290" t="s">
        <v>853</v>
      </c>
      <c r="M930" s="288" t="s">
        <v>854</v>
      </c>
      <c r="N930" s="288" t="s">
        <v>36</v>
      </c>
      <c r="O930" s="290" t="s">
        <v>13</v>
      </c>
      <c r="P930" t="s">
        <v>37</v>
      </c>
      <c r="Q930" s="289"/>
    </row>
    <row r="931" spans="1:17" ht="30.6" x14ac:dyDescent="0.3">
      <c r="A931" s="284" t="s">
        <v>30</v>
      </c>
      <c r="B931" s="285" t="s">
        <v>6327</v>
      </c>
      <c r="C931" s="285" t="s">
        <v>882</v>
      </c>
      <c r="D931" s="285" t="s">
        <v>883</v>
      </c>
      <c r="E931" t="s">
        <v>884</v>
      </c>
      <c r="F931" t="s">
        <v>4423</v>
      </c>
      <c r="G931" t="s">
        <v>4424</v>
      </c>
      <c r="H931" s="287" t="s">
        <v>33</v>
      </c>
      <c r="I931" s="287" t="s">
        <v>8</v>
      </c>
      <c r="J931" s="287" t="s">
        <v>5</v>
      </c>
      <c r="K931" s="287" t="s">
        <v>60</v>
      </c>
      <c r="L931" s="287" t="s">
        <v>853</v>
      </c>
      <c r="M931" s="285" t="s">
        <v>854</v>
      </c>
      <c r="N931" s="285" t="s">
        <v>36</v>
      </c>
      <c r="O931" s="287" t="s">
        <v>13</v>
      </c>
      <c r="P931" t="s">
        <v>37</v>
      </c>
      <c r="Q931" s="286"/>
    </row>
    <row r="932" spans="1:17" ht="30.6" x14ac:dyDescent="0.3">
      <c r="A932" s="284" t="s">
        <v>30</v>
      </c>
      <c r="B932" s="289"/>
      <c r="C932" s="288" t="s">
        <v>6138</v>
      </c>
      <c r="D932" s="288"/>
      <c r="E932" t="s">
        <v>6139</v>
      </c>
      <c r="F932" t="s">
        <v>6140</v>
      </c>
      <c r="G932" t="s">
        <v>6141</v>
      </c>
      <c r="H932" s="290" t="s">
        <v>1090</v>
      </c>
      <c r="I932" s="290" t="s">
        <v>8</v>
      </c>
      <c r="J932" s="290" t="s">
        <v>5</v>
      </c>
      <c r="K932" s="290" t="s">
        <v>969</v>
      </c>
      <c r="L932" s="290" t="s">
        <v>5448</v>
      </c>
      <c r="M932" s="288" t="s">
        <v>5211</v>
      </c>
      <c r="N932" s="288" t="s">
        <v>101</v>
      </c>
      <c r="O932" s="290"/>
      <c r="P932" t="s">
        <v>37</v>
      </c>
      <c r="Q932" s="289"/>
    </row>
    <row r="933" spans="1:17" ht="30.6" x14ac:dyDescent="0.3">
      <c r="A933" s="284" t="s">
        <v>30</v>
      </c>
      <c r="B933" s="289"/>
      <c r="C933" s="288" t="s">
        <v>5212</v>
      </c>
      <c r="D933" s="288"/>
      <c r="E933" t="s">
        <v>6393</v>
      </c>
      <c r="F933" t="s">
        <v>5213</v>
      </c>
      <c r="G933" t="s">
        <v>5214</v>
      </c>
      <c r="H933" s="290" t="s">
        <v>1090</v>
      </c>
      <c r="I933" s="290" t="s">
        <v>8</v>
      </c>
      <c r="J933" s="290" t="s">
        <v>5</v>
      </c>
      <c r="K933" s="290" t="s">
        <v>969</v>
      </c>
      <c r="L933" s="290" t="s">
        <v>5448</v>
      </c>
      <c r="M933" s="288" t="s">
        <v>5211</v>
      </c>
      <c r="N933" s="288" t="s">
        <v>101</v>
      </c>
      <c r="O933" s="290" t="s">
        <v>5126</v>
      </c>
      <c r="P933" t="s">
        <v>37</v>
      </c>
      <c r="Q933" s="289"/>
    </row>
    <row r="934" spans="1:17" ht="30.6" x14ac:dyDescent="0.3">
      <c r="A934" s="284" t="s">
        <v>30</v>
      </c>
      <c r="B934" s="286"/>
      <c r="C934" s="285" t="s">
        <v>5215</v>
      </c>
      <c r="D934" s="285"/>
      <c r="E934" t="s">
        <v>6394</v>
      </c>
      <c r="F934" t="s">
        <v>5725</v>
      </c>
      <c r="G934" t="s">
        <v>5726</v>
      </c>
      <c r="H934" s="287" t="s">
        <v>1090</v>
      </c>
      <c r="I934" s="287" t="s">
        <v>8</v>
      </c>
      <c r="J934" s="287" t="s">
        <v>5</v>
      </c>
      <c r="K934" s="287" t="s">
        <v>969</v>
      </c>
      <c r="L934" s="287" t="s">
        <v>5448</v>
      </c>
      <c r="M934" s="285" t="s">
        <v>5211</v>
      </c>
      <c r="N934" s="285" t="s">
        <v>101</v>
      </c>
      <c r="O934" s="287" t="s">
        <v>5127</v>
      </c>
      <c r="P934" t="s">
        <v>37</v>
      </c>
      <c r="Q934" s="286"/>
    </row>
    <row r="935" spans="1:17" ht="30.6" x14ac:dyDescent="0.3">
      <c r="A935" s="284" t="s">
        <v>30</v>
      </c>
      <c r="B935" s="289"/>
      <c r="C935" s="288" t="s">
        <v>5216</v>
      </c>
      <c r="D935" s="288"/>
      <c r="E935" t="s">
        <v>6142</v>
      </c>
      <c r="F935" t="s">
        <v>5217</v>
      </c>
      <c r="G935" t="s">
        <v>5218</v>
      </c>
      <c r="H935" s="290" t="s">
        <v>1090</v>
      </c>
      <c r="I935" s="290" t="s">
        <v>8</v>
      </c>
      <c r="J935" s="290" t="s">
        <v>5</v>
      </c>
      <c r="K935" s="290" t="s">
        <v>969</v>
      </c>
      <c r="L935" s="290" t="s">
        <v>5448</v>
      </c>
      <c r="M935" s="288" t="s">
        <v>5211</v>
      </c>
      <c r="N935" s="288" t="s">
        <v>101</v>
      </c>
      <c r="O935" s="290" t="s">
        <v>5127</v>
      </c>
      <c r="P935" t="s">
        <v>37</v>
      </c>
      <c r="Q935" s="289"/>
    </row>
    <row r="936" spans="1:17" ht="30.6" x14ac:dyDescent="0.3">
      <c r="A936" s="284" t="s">
        <v>30</v>
      </c>
      <c r="B936" s="286"/>
      <c r="C936" s="285" t="s">
        <v>5727</v>
      </c>
      <c r="D936" s="285"/>
      <c r="E936" t="s">
        <v>5728</v>
      </c>
      <c r="F936" t="s">
        <v>5729</v>
      </c>
      <c r="G936" t="s">
        <v>5730</v>
      </c>
      <c r="H936" s="287" t="s">
        <v>1090</v>
      </c>
      <c r="I936" s="287" t="s">
        <v>8</v>
      </c>
      <c r="J936" s="287" t="s">
        <v>5</v>
      </c>
      <c r="K936" s="287" t="s">
        <v>969</v>
      </c>
      <c r="L936" s="287" t="s">
        <v>5448</v>
      </c>
      <c r="M936" s="285" t="s">
        <v>5211</v>
      </c>
      <c r="N936" s="285" t="s">
        <v>101</v>
      </c>
      <c r="O936" s="287" t="s">
        <v>5731</v>
      </c>
      <c r="P936" t="s">
        <v>37</v>
      </c>
      <c r="Q936" s="286"/>
    </row>
    <row r="937" spans="1:17" ht="30.6" x14ac:dyDescent="0.3">
      <c r="A937" s="284" t="s">
        <v>30</v>
      </c>
      <c r="B937" s="288" t="s">
        <v>6310</v>
      </c>
      <c r="C937" s="288"/>
      <c r="D937" s="288" t="s">
        <v>656</v>
      </c>
      <c r="E937" t="s">
        <v>657</v>
      </c>
      <c r="F937" t="s">
        <v>658</v>
      </c>
      <c r="G937" t="s">
        <v>659</v>
      </c>
      <c r="H937" s="290" t="s">
        <v>33</v>
      </c>
      <c r="I937" s="290" t="s">
        <v>4</v>
      </c>
      <c r="J937" s="290" t="s">
        <v>5</v>
      </c>
      <c r="K937" s="290" t="s">
        <v>53</v>
      </c>
      <c r="L937" s="290" t="s">
        <v>660</v>
      </c>
      <c r="M937" s="288" t="s">
        <v>661</v>
      </c>
      <c r="N937" s="288" t="s">
        <v>36</v>
      </c>
      <c r="O937" s="290" t="s">
        <v>13</v>
      </c>
      <c r="P937" t="s">
        <v>37</v>
      </c>
      <c r="Q937" s="289"/>
    </row>
    <row r="938" spans="1:17" ht="30.6" x14ac:dyDescent="0.3">
      <c r="A938" s="284" t="s">
        <v>30</v>
      </c>
      <c r="B938" s="288" t="s">
        <v>5690</v>
      </c>
      <c r="C938" s="288"/>
      <c r="D938" s="288" t="s">
        <v>959</v>
      </c>
      <c r="E938" t="s">
        <v>960</v>
      </c>
      <c r="F938" t="s">
        <v>961</v>
      </c>
      <c r="G938" t="s">
        <v>962</v>
      </c>
      <c r="H938" s="290" t="s">
        <v>33</v>
      </c>
      <c r="I938" s="290" t="s">
        <v>4</v>
      </c>
      <c r="J938" s="290" t="s">
        <v>5</v>
      </c>
      <c r="K938" s="290" t="s">
        <v>53</v>
      </c>
      <c r="L938" s="290" t="s">
        <v>660</v>
      </c>
      <c r="M938" s="288" t="s">
        <v>963</v>
      </c>
      <c r="N938" s="288" t="s">
        <v>36</v>
      </c>
      <c r="O938" s="290" t="s">
        <v>12</v>
      </c>
      <c r="P938" t="s">
        <v>37</v>
      </c>
      <c r="Q938" s="289"/>
    </row>
    <row r="939" spans="1:17" ht="30.6" x14ac:dyDescent="0.3">
      <c r="A939" s="284" t="s">
        <v>30</v>
      </c>
      <c r="B939" s="288" t="s">
        <v>4669</v>
      </c>
      <c r="C939" s="288"/>
      <c r="D939" s="288" t="s">
        <v>999</v>
      </c>
      <c r="E939" t="s">
        <v>1000</v>
      </c>
      <c r="F939" t="s">
        <v>1001</v>
      </c>
      <c r="G939" t="s">
        <v>1002</v>
      </c>
      <c r="H939" s="290" t="s">
        <v>33</v>
      </c>
      <c r="I939" s="290" t="s">
        <v>4</v>
      </c>
      <c r="J939" s="290" t="s">
        <v>6</v>
      </c>
      <c r="K939" s="290" t="s">
        <v>53</v>
      </c>
      <c r="L939" s="290" t="s">
        <v>660</v>
      </c>
      <c r="M939" s="288" t="s">
        <v>963</v>
      </c>
      <c r="N939" s="288" t="s">
        <v>36</v>
      </c>
      <c r="O939" s="290"/>
      <c r="P939" t="s">
        <v>37</v>
      </c>
      <c r="Q939" s="289"/>
    </row>
    <row r="940" spans="1:17" ht="30.6" x14ac:dyDescent="0.3">
      <c r="A940" s="284" t="s">
        <v>30</v>
      </c>
      <c r="B940" s="285" t="s">
        <v>6310</v>
      </c>
      <c r="C940" s="285" t="s">
        <v>1003</v>
      </c>
      <c r="D940" s="285" t="s">
        <v>1004</v>
      </c>
      <c r="E940" t="s">
        <v>1005</v>
      </c>
      <c r="F940" t="s">
        <v>1006</v>
      </c>
      <c r="G940" t="s">
        <v>1007</v>
      </c>
      <c r="H940" s="287" t="s">
        <v>33</v>
      </c>
      <c r="I940" s="287" t="s">
        <v>8</v>
      </c>
      <c r="J940" s="287" t="s">
        <v>5</v>
      </c>
      <c r="K940" s="287" t="s">
        <v>53</v>
      </c>
      <c r="L940" s="287" t="s">
        <v>660</v>
      </c>
      <c r="M940" s="285" t="s">
        <v>661</v>
      </c>
      <c r="N940" s="285" t="s">
        <v>36</v>
      </c>
      <c r="O940" s="287" t="s">
        <v>11</v>
      </c>
      <c r="P940" t="s">
        <v>37</v>
      </c>
      <c r="Q940" s="286"/>
    </row>
    <row r="941" spans="1:17" ht="30.6" x14ac:dyDescent="0.3">
      <c r="A941" s="284" t="s">
        <v>30</v>
      </c>
      <c r="B941" s="288" t="s">
        <v>4669</v>
      </c>
      <c r="C941" s="288" t="s">
        <v>1008</v>
      </c>
      <c r="D941" s="288" t="s">
        <v>1009</v>
      </c>
      <c r="E941" t="s">
        <v>1010</v>
      </c>
      <c r="F941" t="s">
        <v>1011</v>
      </c>
      <c r="G941" t="s">
        <v>1012</v>
      </c>
      <c r="H941" s="290" t="s">
        <v>33</v>
      </c>
      <c r="I941" s="290" t="s">
        <v>8</v>
      </c>
      <c r="J941" s="290" t="s">
        <v>6</v>
      </c>
      <c r="K941" s="290" t="s">
        <v>53</v>
      </c>
      <c r="L941" s="290" t="s">
        <v>660</v>
      </c>
      <c r="M941" s="288" t="s">
        <v>661</v>
      </c>
      <c r="N941" s="288" t="s">
        <v>36</v>
      </c>
      <c r="O941" s="290" t="s">
        <v>13</v>
      </c>
      <c r="P941" t="s">
        <v>37</v>
      </c>
      <c r="Q941" s="289"/>
    </row>
    <row r="942" spans="1:17" ht="30.6" x14ac:dyDescent="0.3">
      <c r="A942" s="284" t="s">
        <v>30</v>
      </c>
      <c r="B942" s="285" t="s">
        <v>6310</v>
      </c>
      <c r="C942" s="285"/>
      <c r="D942" s="285" t="s">
        <v>1013</v>
      </c>
      <c r="E942" t="s">
        <v>1014</v>
      </c>
      <c r="F942" t="s">
        <v>4679</v>
      </c>
      <c r="G942" t="s">
        <v>4680</v>
      </c>
      <c r="H942" s="287" t="s">
        <v>33</v>
      </c>
      <c r="I942" s="287" t="s">
        <v>4</v>
      </c>
      <c r="J942" s="287" t="s">
        <v>5</v>
      </c>
      <c r="K942" s="287" t="s">
        <v>53</v>
      </c>
      <c r="L942" s="287" t="s">
        <v>660</v>
      </c>
      <c r="M942" s="285" t="s">
        <v>661</v>
      </c>
      <c r="N942" s="285" t="s">
        <v>36</v>
      </c>
      <c r="O942" s="287" t="s">
        <v>13</v>
      </c>
      <c r="P942" t="s">
        <v>37</v>
      </c>
      <c r="Q942" s="286"/>
    </row>
    <row r="943" spans="1:17" ht="30.6" x14ac:dyDescent="0.3">
      <c r="A943" s="284" t="s">
        <v>30</v>
      </c>
      <c r="B943" s="288" t="s">
        <v>4669</v>
      </c>
      <c r="C943" s="288"/>
      <c r="D943" s="288" t="s">
        <v>1015</v>
      </c>
      <c r="E943" t="s">
        <v>1016</v>
      </c>
      <c r="F943" t="s">
        <v>4681</v>
      </c>
      <c r="G943" t="s">
        <v>4682</v>
      </c>
      <c r="H943" s="290" t="s">
        <v>33</v>
      </c>
      <c r="I943" s="290" t="s">
        <v>4</v>
      </c>
      <c r="J943" s="290" t="s">
        <v>6</v>
      </c>
      <c r="K943" s="290" t="s">
        <v>53</v>
      </c>
      <c r="L943" s="290" t="s">
        <v>660</v>
      </c>
      <c r="M943" s="288" t="s">
        <v>661</v>
      </c>
      <c r="N943" s="288" t="s">
        <v>36</v>
      </c>
      <c r="O943" s="290" t="s">
        <v>13</v>
      </c>
      <c r="P943" t="s">
        <v>37</v>
      </c>
      <c r="Q943" s="289"/>
    </row>
    <row r="944" spans="1:17" ht="30.6" x14ac:dyDescent="0.3">
      <c r="A944" s="284" t="s">
        <v>30</v>
      </c>
      <c r="B944" s="285" t="s">
        <v>6333</v>
      </c>
      <c r="C944" s="285" t="s">
        <v>1472</v>
      </c>
      <c r="D944" s="285" t="s">
        <v>1473</v>
      </c>
      <c r="E944" t="s">
        <v>1474</v>
      </c>
      <c r="F944" t="s">
        <v>1475</v>
      </c>
      <c r="G944" t="s">
        <v>1476</v>
      </c>
      <c r="H944" s="287" t="s">
        <v>1090</v>
      </c>
      <c r="I944" s="287" t="s">
        <v>8</v>
      </c>
      <c r="J944" s="287" t="s">
        <v>5</v>
      </c>
      <c r="K944" s="287" t="s">
        <v>969</v>
      </c>
      <c r="L944" s="287" t="s">
        <v>660</v>
      </c>
      <c r="M944" s="285" t="s">
        <v>6358</v>
      </c>
      <c r="N944" s="285" t="s">
        <v>36</v>
      </c>
      <c r="O944" s="287" t="s">
        <v>10</v>
      </c>
      <c r="P944" t="s">
        <v>37</v>
      </c>
      <c r="Q944" s="286"/>
    </row>
    <row r="945" spans="1:17" ht="30.6" x14ac:dyDescent="0.3">
      <c r="A945" s="284" t="s">
        <v>30</v>
      </c>
      <c r="B945" s="288" t="s">
        <v>6333</v>
      </c>
      <c r="C945" s="288" t="s">
        <v>1477</v>
      </c>
      <c r="D945" s="288" t="s">
        <v>1478</v>
      </c>
      <c r="E945" t="s">
        <v>1479</v>
      </c>
      <c r="F945" t="s">
        <v>1480</v>
      </c>
      <c r="G945" t="s">
        <v>1481</v>
      </c>
      <c r="H945" s="290" t="s">
        <v>1090</v>
      </c>
      <c r="I945" s="290" t="s">
        <v>8</v>
      </c>
      <c r="J945" s="290" t="s">
        <v>5</v>
      </c>
      <c r="K945" s="290" t="s">
        <v>969</v>
      </c>
      <c r="L945" s="290" t="s">
        <v>660</v>
      </c>
      <c r="M945" s="288" t="s">
        <v>6358</v>
      </c>
      <c r="N945" s="288" t="s">
        <v>36</v>
      </c>
      <c r="O945" s="290" t="s">
        <v>10</v>
      </c>
      <c r="P945" t="s">
        <v>37</v>
      </c>
      <c r="Q945" s="289"/>
    </row>
    <row r="946" spans="1:17" ht="30.6" x14ac:dyDescent="0.3">
      <c r="A946" s="284" t="s">
        <v>30</v>
      </c>
      <c r="B946" s="285" t="s">
        <v>6333</v>
      </c>
      <c r="C946" s="285" t="s">
        <v>1482</v>
      </c>
      <c r="D946" s="285" t="s">
        <v>1483</v>
      </c>
      <c r="E946" t="s">
        <v>1484</v>
      </c>
      <c r="F946" t="s">
        <v>1485</v>
      </c>
      <c r="G946" t="s">
        <v>1486</v>
      </c>
      <c r="H946" s="287" t="s">
        <v>1090</v>
      </c>
      <c r="I946" s="287" t="s">
        <v>8</v>
      </c>
      <c r="J946" s="287" t="s">
        <v>5</v>
      </c>
      <c r="K946" s="287" t="s">
        <v>969</v>
      </c>
      <c r="L946" s="287" t="s">
        <v>660</v>
      </c>
      <c r="M946" s="285" t="s">
        <v>6358</v>
      </c>
      <c r="N946" s="285" t="s">
        <v>36</v>
      </c>
      <c r="O946" s="287" t="s">
        <v>10</v>
      </c>
      <c r="P946" t="s">
        <v>37</v>
      </c>
      <c r="Q946" s="286"/>
    </row>
    <row r="947" spans="1:17" ht="30.6" x14ac:dyDescent="0.3">
      <c r="A947" s="284" t="s">
        <v>30</v>
      </c>
      <c r="B947" s="288" t="s">
        <v>6333</v>
      </c>
      <c r="C947" s="288" t="s">
        <v>1487</v>
      </c>
      <c r="D947" s="288" t="s">
        <v>1488</v>
      </c>
      <c r="E947" t="s">
        <v>1489</v>
      </c>
      <c r="F947" t="s">
        <v>1490</v>
      </c>
      <c r="G947" t="s">
        <v>1491</v>
      </c>
      <c r="H947" s="290" t="s">
        <v>1090</v>
      </c>
      <c r="I947" s="290" t="s">
        <v>8</v>
      </c>
      <c r="J947" s="290" t="s">
        <v>5</v>
      </c>
      <c r="K947" s="290" t="s">
        <v>969</v>
      </c>
      <c r="L947" s="290" t="s">
        <v>660</v>
      </c>
      <c r="M947" s="288" t="s">
        <v>6358</v>
      </c>
      <c r="N947" s="288" t="s">
        <v>36</v>
      </c>
      <c r="O947" s="290" t="s">
        <v>10</v>
      </c>
      <c r="P947" t="s">
        <v>37</v>
      </c>
      <c r="Q947" s="289"/>
    </row>
    <row r="948" spans="1:17" ht="30.6" x14ac:dyDescent="0.3">
      <c r="A948" s="284" t="s">
        <v>30</v>
      </c>
      <c r="B948" s="285" t="s">
        <v>4701</v>
      </c>
      <c r="C948" s="285"/>
      <c r="D948" s="285" t="s">
        <v>1948</v>
      </c>
      <c r="E948" t="s">
        <v>1949</v>
      </c>
      <c r="F948" t="s">
        <v>1950</v>
      </c>
      <c r="G948" t="s">
        <v>1951</v>
      </c>
      <c r="H948" s="287" t="s">
        <v>33</v>
      </c>
      <c r="I948" s="287" t="s">
        <v>4</v>
      </c>
      <c r="J948" s="287" t="s">
        <v>6</v>
      </c>
      <c r="K948" s="287" t="s">
        <v>4488</v>
      </c>
      <c r="L948" s="287" t="s">
        <v>660</v>
      </c>
      <c r="M948" s="285" t="s">
        <v>1952</v>
      </c>
      <c r="N948" s="285" t="s">
        <v>36</v>
      </c>
      <c r="O948" s="287" t="s">
        <v>1953</v>
      </c>
      <c r="P948" t="s">
        <v>37</v>
      </c>
      <c r="Q948" s="286"/>
    </row>
    <row r="949" spans="1:17" ht="30.6" x14ac:dyDescent="0.3">
      <c r="A949" s="284" t="s">
        <v>30</v>
      </c>
      <c r="B949" s="288" t="s">
        <v>4701</v>
      </c>
      <c r="C949" s="288"/>
      <c r="D949" s="288" t="s">
        <v>1954</v>
      </c>
      <c r="E949" t="s">
        <v>1955</v>
      </c>
      <c r="F949" t="s">
        <v>1956</v>
      </c>
      <c r="G949" t="s">
        <v>1957</v>
      </c>
      <c r="H949" s="290" t="s">
        <v>33</v>
      </c>
      <c r="I949" s="290" t="s">
        <v>4</v>
      </c>
      <c r="J949" s="290" t="s">
        <v>6</v>
      </c>
      <c r="K949" s="290" t="s">
        <v>4488</v>
      </c>
      <c r="L949" s="290" t="s">
        <v>660</v>
      </c>
      <c r="M949" s="288" t="s">
        <v>1952</v>
      </c>
      <c r="N949" s="288" t="s">
        <v>36</v>
      </c>
      <c r="O949" s="290" t="s">
        <v>1953</v>
      </c>
      <c r="P949" t="s">
        <v>37</v>
      </c>
      <c r="Q949" s="289"/>
    </row>
    <row r="950" spans="1:17" ht="30.6" x14ac:dyDescent="0.3">
      <c r="A950" s="284" t="s">
        <v>30</v>
      </c>
      <c r="B950" s="285" t="s">
        <v>4701</v>
      </c>
      <c r="C950" s="285"/>
      <c r="D950" s="285" t="s">
        <v>1958</v>
      </c>
      <c r="E950" t="s">
        <v>1959</v>
      </c>
      <c r="F950" t="s">
        <v>1960</v>
      </c>
      <c r="G950" t="s">
        <v>1961</v>
      </c>
      <c r="H950" s="287" t="s">
        <v>33</v>
      </c>
      <c r="I950" s="287" t="s">
        <v>4</v>
      </c>
      <c r="J950" s="287" t="s">
        <v>6</v>
      </c>
      <c r="K950" s="287" t="s">
        <v>4488</v>
      </c>
      <c r="L950" s="287" t="s">
        <v>660</v>
      </c>
      <c r="M950" s="285" t="s">
        <v>1952</v>
      </c>
      <c r="N950" s="285" t="s">
        <v>36</v>
      </c>
      <c r="O950" s="287" t="s">
        <v>1953</v>
      </c>
      <c r="P950" t="s">
        <v>37</v>
      </c>
      <c r="Q950" s="286"/>
    </row>
    <row r="951" spans="1:17" ht="30.6" x14ac:dyDescent="0.3">
      <c r="A951" s="284" t="s">
        <v>30</v>
      </c>
      <c r="B951" s="288" t="s">
        <v>4701</v>
      </c>
      <c r="C951" s="288"/>
      <c r="D951" s="288" t="s">
        <v>1962</v>
      </c>
      <c r="E951" t="s">
        <v>1963</v>
      </c>
      <c r="F951" t="s">
        <v>1964</v>
      </c>
      <c r="G951" t="s">
        <v>1965</v>
      </c>
      <c r="H951" s="290" t="s">
        <v>33</v>
      </c>
      <c r="I951" s="290" t="s">
        <v>4</v>
      </c>
      <c r="J951" s="290" t="s">
        <v>6</v>
      </c>
      <c r="K951" s="290" t="s">
        <v>4488</v>
      </c>
      <c r="L951" s="290" t="s">
        <v>660</v>
      </c>
      <c r="M951" s="288" t="s">
        <v>1952</v>
      </c>
      <c r="N951" s="288" t="s">
        <v>36</v>
      </c>
      <c r="O951" s="290" t="s">
        <v>1953</v>
      </c>
      <c r="P951" t="s">
        <v>37</v>
      </c>
      <c r="Q951" s="289"/>
    </row>
    <row r="952" spans="1:17" ht="30.6" x14ac:dyDescent="0.3">
      <c r="A952" s="284" t="s">
        <v>30</v>
      </c>
      <c r="B952" s="285" t="s">
        <v>5690</v>
      </c>
      <c r="C952" s="285"/>
      <c r="D952" s="285" t="s">
        <v>4746</v>
      </c>
      <c r="E952" t="s">
        <v>4747</v>
      </c>
      <c r="F952" t="s">
        <v>4748</v>
      </c>
      <c r="G952" t="s">
        <v>4749</v>
      </c>
      <c r="H952" s="287" t="s">
        <v>33</v>
      </c>
      <c r="I952" s="287" t="s">
        <v>4</v>
      </c>
      <c r="J952" s="287" t="s">
        <v>5</v>
      </c>
      <c r="K952" s="287" t="s">
        <v>4488</v>
      </c>
      <c r="L952" s="287" t="s">
        <v>660</v>
      </c>
      <c r="M952" s="285" t="s">
        <v>4750</v>
      </c>
      <c r="N952" s="285" t="s">
        <v>101</v>
      </c>
      <c r="O952" s="287"/>
      <c r="P952" t="s">
        <v>37</v>
      </c>
      <c r="Q952" s="286"/>
    </row>
    <row r="953" spans="1:17" ht="30.6" x14ac:dyDescent="0.3">
      <c r="A953" s="284" t="s">
        <v>30</v>
      </c>
      <c r="B953" s="288" t="s">
        <v>5192</v>
      </c>
      <c r="C953" s="288"/>
      <c r="D953" s="288" t="s">
        <v>4751</v>
      </c>
      <c r="E953" t="s">
        <v>4752</v>
      </c>
      <c r="F953" t="s">
        <v>4748</v>
      </c>
      <c r="G953" t="s">
        <v>4753</v>
      </c>
      <c r="H953" s="290" t="s">
        <v>33</v>
      </c>
      <c r="I953" s="290" t="s">
        <v>4</v>
      </c>
      <c r="J953" s="290" t="s">
        <v>5</v>
      </c>
      <c r="K953" s="290" t="s">
        <v>4488</v>
      </c>
      <c r="L953" s="290" t="s">
        <v>660</v>
      </c>
      <c r="M953" s="288" t="s">
        <v>4750</v>
      </c>
      <c r="N953" s="288" t="s">
        <v>101</v>
      </c>
      <c r="O953" s="290"/>
      <c r="P953" t="s">
        <v>37</v>
      </c>
      <c r="Q953" s="289"/>
    </row>
    <row r="954" spans="1:17" ht="30.6" x14ac:dyDescent="0.3">
      <c r="A954" s="284" t="s">
        <v>30</v>
      </c>
      <c r="B954" s="285" t="s">
        <v>5192</v>
      </c>
      <c r="C954" s="285"/>
      <c r="D954" s="285" t="s">
        <v>4754</v>
      </c>
      <c r="E954" t="s">
        <v>4755</v>
      </c>
      <c r="F954" t="s">
        <v>4756</v>
      </c>
      <c r="G954" t="s">
        <v>4749</v>
      </c>
      <c r="H954" s="287" t="s">
        <v>33</v>
      </c>
      <c r="I954" s="287" t="s">
        <v>4</v>
      </c>
      <c r="J954" s="287" t="s">
        <v>6</v>
      </c>
      <c r="K954" s="287" t="s">
        <v>4488</v>
      </c>
      <c r="L954" s="287" t="s">
        <v>660</v>
      </c>
      <c r="M954" s="285" t="s">
        <v>4750</v>
      </c>
      <c r="N954" s="285" t="s">
        <v>101</v>
      </c>
      <c r="O954" s="287"/>
      <c r="P954" t="s">
        <v>37</v>
      </c>
      <c r="Q954" s="286"/>
    </row>
    <row r="955" spans="1:17" ht="30.6" x14ac:dyDescent="0.3">
      <c r="A955" s="284" t="s">
        <v>30</v>
      </c>
      <c r="B955" s="288" t="s">
        <v>5690</v>
      </c>
      <c r="C955" s="288"/>
      <c r="D955" s="288" t="s">
        <v>4757</v>
      </c>
      <c r="E955" t="s">
        <v>4758</v>
      </c>
      <c r="F955" t="s">
        <v>4756</v>
      </c>
      <c r="G955" t="s">
        <v>4753</v>
      </c>
      <c r="H955" s="290" t="s">
        <v>33</v>
      </c>
      <c r="I955" s="290" t="s">
        <v>4</v>
      </c>
      <c r="J955" s="290" t="s">
        <v>5</v>
      </c>
      <c r="K955" s="290" t="s">
        <v>4488</v>
      </c>
      <c r="L955" s="290" t="s">
        <v>660</v>
      </c>
      <c r="M955" s="288" t="s">
        <v>4750</v>
      </c>
      <c r="N955" s="288" t="s">
        <v>101</v>
      </c>
      <c r="O955" s="290"/>
      <c r="P955" t="s">
        <v>37</v>
      </c>
      <c r="Q955" s="289"/>
    </row>
    <row r="956" spans="1:17" ht="30.6" x14ac:dyDescent="0.3">
      <c r="A956" s="284" t="s">
        <v>30</v>
      </c>
      <c r="B956" s="285" t="s">
        <v>4701</v>
      </c>
      <c r="C956" s="285"/>
      <c r="D956" s="285" t="s">
        <v>4484</v>
      </c>
      <c r="E956" t="s">
        <v>4485</v>
      </c>
      <c r="F956" t="s">
        <v>4486</v>
      </c>
      <c r="G956" t="s">
        <v>4487</v>
      </c>
      <c r="H956" s="287" t="s">
        <v>33</v>
      </c>
      <c r="I956" s="287" t="s">
        <v>4</v>
      </c>
      <c r="J956" s="287" t="s">
        <v>6</v>
      </c>
      <c r="K956" s="287" t="s">
        <v>4488</v>
      </c>
      <c r="L956" s="287" t="s">
        <v>660</v>
      </c>
      <c r="M956" s="285" t="s">
        <v>1952</v>
      </c>
      <c r="N956" s="285" t="s">
        <v>101</v>
      </c>
      <c r="O956" s="287"/>
      <c r="P956" t="s">
        <v>37</v>
      </c>
      <c r="Q956" s="286"/>
    </row>
    <row r="957" spans="1:17" ht="30.6" x14ac:dyDescent="0.3">
      <c r="A957" s="284" t="s">
        <v>30</v>
      </c>
      <c r="B957" s="288" t="s">
        <v>4701</v>
      </c>
      <c r="C957" s="288"/>
      <c r="D957" s="288" t="s">
        <v>4489</v>
      </c>
      <c r="E957" t="s">
        <v>4490</v>
      </c>
      <c r="F957" t="s">
        <v>4759</v>
      </c>
      <c r="G957" t="s">
        <v>4491</v>
      </c>
      <c r="H957" s="290" t="s">
        <v>33</v>
      </c>
      <c r="I957" s="290" t="s">
        <v>4</v>
      </c>
      <c r="J957" s="290" t="s">
        <v>6</v>
      </c>
      <c r="K957" s="290" t="s">
        <v>4488</v>
      </c>
      <c r="L957" s="290" t="s">
        <v>660</v>
      </c>
      <c r="M957" s="288" t="s">
        <v>1952</v>
      </c>
      <c r="N957" s="288" t="s">
        <v>101</v>
      </c>
      <c r="O957" s="290"/>
      <c r="P957" t="s">
        <v>37</v>
      </c>
      <c r="Q957" s="289"/>
    </row>
    <row r="958" spans="1:17" ht="30.6" x14ac:dyDescent="0.3">
      <c r="A958" s="284" t="s">
        <v>30</v>
      </c>
      <c r="B958" s="285" t="s">
        <v>4701</v>
      </c>
      <c r="C958" s="285"/>
      <c r="D958" s="285" t="s">
        <v>4492</v>
      </c>
      <c r="E958" t="s">
        <v>4493</v>
      </c>
      <c r="F958" t="s">
        <v>4494</v>
      </c>
      <c r="G958" t="s">
        <v>4495</v>
      </c>
      <c r="H958" s="287" t="s">
        <v>33</v>
      </c>
      <c r="I958" s="287" t="s">
        <v>4</v>
      </c>
      <c r="J958" s="287" t="s">
        <v>6</v>
      </c>
      <c r="K958" s="287" t="s">
        <v>4488</v>
      </c>
      <c r="L958" s="287" t="s">
        <v>660</v>
      </c>
      <c r="M958" s="285" t="s">
        <v>1952</v>
      </c>
      <c r="N958" s="285" t="s">
        <v>101</v>
      </c>
      <c r="O958" s="287"/>
      <c r="P958" t="s">
        <v>37</v>
      </c>
      <c r="Q958" s="286"/>
    </row>
    <row r="959" spans="1:17" ht="30.6" x14ac:dyDescent="0.3">
      <c r="A959" s="284" t="s">
        <v>30</v>
      </c>
      <c r="B959" s="288" t="s">
        <v>4701</v>
      </c>
      <c r="C959" s="288"/>
      <c r="D959" s="288" t="s">
        <v>4496</v>
      </c>
      <c r="E959" t="s">
        <v>4497</v>
      </c>
      <c r="F959" t="s">
        <v>4498</v>
      </c>
      <c r="G959" t="s">
        <v>4499</v>
      </c>
      <c r="H959" s="290" t="s">
        <v>33</v>
      </c>
      <c r="I959" s="290" t="s">
        <v>4</v>
      </c>
      <c r="J959" s="290" t="s">
        <v>6</v>
      </c>
      <c r="K959" s="290" t="s">
        <v>4488</v>
      </c>
      <c r="L959" s="290" t="s">
        <v>660</v>
      </c>
      <c r="M959" s="288" t="s">
        <v>1952</v>
      </c>
      <c r="N959" s="288" t="s">
        <v>101</v>
      </c>
      <c r="O959" s="290"/>
      <c r="P959" t="s">
        <v>37</v>
      </c>
      <c r="Q959" s="289"/>
    </row>
    <row r="960" spans="1:17" ht="30.6" x14ac:dyDescent="0.3">
      <c r="A960" s="284" t="s">
        <v>30</v>
      </c>
      <c r="B960" s="288" t="s">
        <v>4701</v>
      </c>
      <c r="C960" s="288" t="s">
        <v>2158</v>
      </c>
      <c r="D960" s="288" t="s">
        <v>2159</v>
      </c>
      <c r="E960" t="s">
        <v>2160</v>
      </c>
      <c r="F960" t="s">
        <v>2161</v>
      </c>
      <c r="G960" t="s">
        <v>2162</v>
      </c>
      <c r="H960" s="290" t="s">
        <v>33</v>
      </c>
      <c r="I960" s="290" t="s">
        <v>8</v>
      </c>
      <c r="J960" s="290" t="s">
        <v>6</v>
      </c>
      <c r="K960" s="290" t="s">
        <v>53</v>
      </c>
      <c r="L960" s="290" t="s">
        <v>660</v>
      </c>
      <c r="M960" s="288" t="s">
        <v>2163</v>
      </c>
      <c r="N960" s="288" t="s">
        <v>101</v>
      </c>
      <c r="O960" s="290"/>
      <c r="P960" t="s">
        <v>37</v>
      </c>
      <c r="Q960" s="289"/>
    </row>
    <row r="961" spans="1:17" ht="30.6" x14ac:dyDescent="0.3">
      <c r="A961" s="284" t="s">
        <v>30</v>
      </c>
      <c r="B961" s="285" t="s">
        <v>5690</v>
      </c>
      <c r="C961" s="285" t="s">
        <v>2164</v>
      </c>
      <c r="D961" s="285" t="s">
        <v>2165</v>
      </c>
      <c r="E961" t="s">
        <v>2166</v>
      </c>
      <c r="F961" t="s">
        <v>2167</v>
      </c>
      <c r="G961" t="s">
        <v>2168</v>
      </c>
      <c r="H961" s="287" t="s">
        <v>33</v>
      </c>
      <c r="I961" s="287" t="s">
        <v>8</v>
      </c>
      <c r="J961" s="287" t="s">
        <v>5</v>
      </c>
      <c r="K961" s="287" t="s">
        <v>53</v>
      </c>
      <c r="L961" s="287" t="s">
        <v>660</v>
      </c>
      <c r="M961" s="285" t="s">
        <v>2163</v>
      </c>
      <c r="N961" s="285" t="s">
        <v>101</v>
      </c>
      <c r="O961" s="287"/>
      <c r="P961" t="s">
        <v>37</v>
      </c>
      <c r="Q961" s="286"/>
    </row>
    <row r="962" spans="1:17" ht="30.6" x14ac:dyDescent="0.3">
      <c r="A962" s="284" t="s">
        <v>30</v>
      </c>
      <c r="B962" s="288" t="s">
        <v>5690</v>
      </c>
      <c r="C962" s="288" t="s">
        <v>2169</v>
      </c>
      <c r="D962" s="288" t="s">
        <v>2170</v>
      </c>
      <c r="E962" t="s">
        <v>2171</v>
      </c>
      <c r="F962" t="s">
        <v>2172</v>
      </c>
      <c r="G962" t="s">
        <v>2173</v>
      </c>
      <c r="H962" s="290" t="s">
        <v>33</v>
      </c>
      <c r="I962" s="290" t="s">
        <v>8</v>
      </c>
      <c r="J962" s="290" t="s">
        <v>5</v>
      </c>
      <c r="K962" s="290" t="s">
        <v>53</v>
      </c>
      <c r="L962" s="290" t="s">
        <v>660</v>
      </c>
      <c r="M962" s="288" t="s">
        <v>2163</v>
      </c>
      <c r="N962" s="288" t="s">
        <v>101</v>
      </c>
      <c r="O962" s="290"/>
      <c r="P962" t="s">
        <v>37</v>
      </c>
      <c r="Q962" s="289"/>
    </row>
    <row r="963" spans="1:17" ht="30.6" x14ac:dyDescent="0.3">
      <c r="A963" s="284" t="s">
        <v>30</v>
      </c>
      <c r="B963" s="285" t="s">
        <v>5690</v>
      </c>
      <c r="C963" s="285" t="s">
        <v>2174</v>
      </c>
      <c r="D963" s="285" t="s">
        <v>2175</v>
      </c>
      <c r="E963" t="s">
        <v>2176</v>
      </c>
      <c r="F963" t="s">
        <v>2177</v>
      </c>
      <c r="G963" t="s">
        <v>2178</v>
      </c>
      <c r="H963" s="287" t="s">
        <v>33</v>
      </c>
      <c r="I963" s="287" t="s">
        <v>8</v>
      </c>
      <c r="J963" s="287" t="s">
        <v>5</v>
      </c>
      <c r="K963" s="287" t="s">
        <v>53</v>
      </c>
      <c r="L963" s="287" t="s">
        <v>660</v>
      </c>
      <c r="M963" s="285" t="s">
        <v>2163</v>
      </c>
      <c r="N963" s="285" t="s">
        <v>101</v>
      </c>
      <c r="O963" s="287"/>
      <c r="P963" t="s">
        <v>37</v>
      </c>
      <c r="Q963" s="286"/>
    </row>
    <row r="964" spans="1:17" ht="30.6" x14ac:dyDescent="0.3">
      <c r="A964" s="284" t="s">
        <v>30</v>
      </c>
      <c r="B964" s="288" t="s">
        <v>6310</v>
      </c>
      <c r="C964" s="288" t="s">
        <v>2179</v>
      </c>
      <c r="D964" s="288" t="s">
        <v>2180</v>
      </c>
      <c r="E964" t="s">
        <v>2181</v>
      </c>
      <c r="F964" t="s">
        <v>2182</v>
      </c>
      <c r="G964" t="s">
        <v>2183</v>
      </c>
      <c r="H964" s="290" t="s">
        <v>33</v>
      </c>
      <c r="I964" s="290" t="s">
        <v>8</v>
      </c>
      <c r="J964" s="290" t="s">
        <v>5</v>
      </c>
      <c r="K964" s="290" t="s">
        <v>53</v>
      </c>
      <c r="L964" s="290" t="s">
        <v>660</v>
      </c>
      <c r="M964" s="288" t="s">
        <v>2163</v>
      </c>
      <c r="N964" s="288" t="s">
        <v>101</v>
      </c>
      <c r="O964" s="290"/>
      <c r="P964" t="s">
        <v>37</v>
      </c>
      <c r="Q964" s="289"/>
    </row>
    <row r="965" spans="1:17" ht="30.6" x14ac:dyDescent="0.3">
      <c r="A965" s="284" t="s">
        <v>30</v>
      </c>
      <c r="B965" s="285" t="s">
        <v>5690</v>
      </c>
      <c r="C965" s="285" t="s">
        <v>2184</v>
      </c>
      <c r="D965" s="285" t="s">
        <v>2185</v>
      </c>
      <c r="E965" t="s">
        <v>2186</v>
      </c>
      <c r="F965" t="s">
        <v>2161</v>
      </c>
      <c r="G965" t="s">
        <v>2187</v>
      </c>
      <c r="H965" s="287" t="s">
        <v>33</v>
      </c>
      <c r="I965" s="287" t="s">
        <v>8</v>
      </c>
      <c r="J965" s="287" t="s">
        <v>5</v>
      </c>
      <c r="K965" s="287" t="s">
        <v>53</v>
      </c>
      <c r="L965" s="287" t="s">
        <v>660</v>
      </c>
      <c r="M965" s="285" t="s">
        <v>2163</v>
      </c>
      <c r="N965" s="285" t="s">
        <v>101</v>
      </c>
      <c r="O965" s="287"/>
      <c r="P965" t="s">
        <v>37</v>
      </c>
      <c r="Q965" s="286"/>
    </row>
    <row r="966" spans="1:17" ht="30.6" x14ac:dyDescent="0.3">
      <c r="A966" s="284" t="s">
        <v>30</v>
      </c>
      <c r="B966" s="288" t="s">
        <v>6310</v>
      </c>
      <c r="C966" s="288" t="s">
        <v>2188</v>
      </c>
      <c r="D966" s="288" t="s">
        <v>2189</v>
      </c>
      <c r="E966" t="s">
        <v>2190</v>
      </c>
      <c r="F966" t="s">
        <v>2191</v>
      </c>
      <c r="G966" t="s">
        <v>2192</v>
      </c>
      <c r="H966" s="290" t="s">
        <v>33</v>
      </c>
      <c r="I966" s="290" t="s">
        <v>8</v>
      </c>
      <c r="J966" s="290" t="s">
        <v>5</v>
      </c>
      <c r="K966" s="290" t="s">
        <v>53</v>
      </c>
      <c r="L966" s="290" t="s">
        <v>660</v>
      </c>
      <c r="M966" s="288" t="s">
        <v>2163</v>
      </c>
      <c r="N966" s="288"/>
      <c r="O966" s="290"/>
      <c r="P966" t="s">
        <v>37</v>
      </c>
      <c r="Q966" s="289"/>
    </row>
    <row r="967" spans="1:17" ht="30.6" x14ac:dyDescent="0.3">
      <c r="A967" s="284" t="s">
        <v>30</v>
      </c>
      <c r="B967" s="285" t="s">
        <v>5690</v>
      </c>
      <c r="C967" s="285" t="s">
        <v>2193</v>
      </c>
      <c r="D967" s="285" t="s">
        <v>2194</v>
      </c>
      <c r="E967" t="s">
        <v>2195</v>
      </c>
      <c r="F967" t="s">
        <v>2196</v>
      </c>
      <c r="G967" t="s">
        <v>2197</v>
      </c>
      <c r="H967" s="287" t="s">
        <v>33</v>
      </c>
      <c r="I967" s="287" t="s">
        <v>8</v>
      </c>
      <c r="J967" s="287" t="s">
        <v>5</v>
      </c>
      <c r="K967" s="287" t="s">
        <v>53</v>
      </c>
      <c r="L967" s="287" t="s">
        <v>660</v>
      </c>
      <c r="M967" s="285" t="s">
        <v>2163</v>
      </c>
      <c r="N967" s="285"/>
      <c r="O967" s="287"/>
      <c r="P967" t="s">
        <v>37</v>
      </c>
      <c r="Q967" s="286"/>
    </row>
    <row r="968" spans="1:17" ht="30.6" x14ac:dyDescent="0.3">
      <c r="A968" s="284" t="s">
        <v>30</v>
      </c>
      <c r="B968" s="288" t="s">
        <v>6310</v>
      </c>
      <c r="C968" s="288" t="s">
        <v>2198</v>
      </c>
      <c r="D968" s="288" t="s">
        <v>2199</v>
      </c>
      <c r="E968" t="s">
        <v>2200</v>
      </c>
      <c r="F968" t="s">
        <v>2201</v>
      </c>
      <c r="G968" t="s">
        <v>2202</v>
      </c>
      <c r="H968" s="290" t="s">
        <v>33</v>
      </c>
      <c r="I968" s="290" t="s">
        <v>8</v>
      </c>
      <c r="J968" s="290" t="s">
        <v>5</v>
      </c>
      <c r="K968" s="290" t="s">
        <v>53</v>
      </c>
      <c r="L968" s="290" t="s">
        <v>660</v>
      </c>
      <c r="M968" s="288" t="s">
        <v>2163</v>
      </c>
      <c r="N968" s="288" t="s">
        <v>101</v>
      </c>
      <c r="O968" s="290"/>
      <c r="P968" t="s">
        <v>37</v>
      </c>
      <c r="Q968" s="289"/>
    </row>
    <row r="969" spans="1:17" ht="30.6" x14ac:dyDescent="0.3">
      <c r="A969" s="284" t="s">
        <v>30</v>
      </c>
      <c r="B969" s="285" t="s">
        <v>5690</v>
      </c>
      <c r="C969" s="285" t="s">
        <v>2203</v>
      </c>
      <c r="D969" s="285" t="s">
        <v>2204</v>
      </c>
      <c r="E969" t="s">
        <v>2205</v>
      </c>
      <c r="F969" t="s">
        <v>2206</v>
      </c>
      <c r="G969" t="s">
        <v>2207</v>
      </c>
      <c r="H969" s="287" t="s">
        <v>33</v>
      </c>
      <c r="I969" s="287" t="s">
        <v>8</v>
      </c>
      <c r="J969" s="287" t="s">
        <v>5</v>
      </c>
      <c r="K969" s="287" t="s">
        <v>53</v>
      </c>
      <c r="L969" s="287" t="s">
        <v>660</v>
      </c>
      <c r="M969" s="285" t="s">
        <v>2163</v>
      </c>
      <c r="N969" s="285" t="s">
        <v>101</v>
      </c>
      <c r="O969" s="287"/>
      <c r="P969" t="s">
        <v>37</v>
      </c>
      <c r="Q969" s="286"/>
    </row>
    <row r="970" spans="1:17" ht="30.6" x14ac:dyDescent="0.3">
      <c r="A970" s="284" t="s">
        <v>30</v>
      </c>
      <c r="B970" s="288" t="s">
        <v>5690</v>
      </c>
      <c r="C970" s="288" t="s">
        <v>2208</v>
      </c>
      <c r="D970" s="288" t="s">
        <v>2209</v>
      </c>
      <c r="E970" t="s">
        <v>2210</v>
      </c>
      <c r="F970" t="s">
        <v>2211</v>
      </c>
      <c r="G970" t="s">
        <v>2212</v>
      </c>
      <c r="H970" s="290" t="s">
        <v>33</v>
      </c>
      <c r="I970" s="290" t="s">
        <v>8</v>
      </c>
      <c r="J970" s="290" t="s">
        <v>5</v>
      </c>
      <c r="K970" s="290" t="s">
        <v>53</v>
      </c>
      <c r="L970" s="290" t="s">
        <v>660</v>
      </c>
      <c r="M970" s="288" t="s">
        <v>2163</v>
      </c>
      <c r="N970" s="288"/>
      <c r="O970" s="290"/>
      <c r="P970" t="s">
        <v>37</v>
      </c>
      <c r="Q970" s="289"/>
    </row>
    <row r="971" spans="1:17" ht="30.6" x14ac:dyDescent="0.3">
      <c r="A971" s="284" t="s">
        <v>30</v>
      </c>
      <c r="B971" s="285" t="s">
        <v>5690</v>
      </c>
      <c r="C971" s="285" t="s">
        <v>2213</v>
      </c>
      <c r="D971" s="285" t="s">
        <v>2214</v>
      </c>
      <c r="E971" t="s">
        <v>2215</v>
      </c>
      <c r="F971" t="s">
        <v>2216</v>
      </c>
      <c r="G971" t="s">
        <v>2217</v>
      </c>
      <c r="H971" s="287" t="s">
        <v>33</v>
      </c>
      <c r="I971" s="287" t="s">
        <v>8</v>
      </c>
      <c r="J971" s="287" t="s">
        <v>5</v>
      </c>
      <c r="K971" s="287" t="s">
        <v>53</v>
      </c>
      <c r="L971" s="287" t="s">
        <v>660</v>
      </c>
      <c r="M971" s="285" t="s">
        <v>2163</v>
      </c>
      <c r="N971" s="285" t="s">
        <v>101</v>
      </c>
      <c r="O971" s="287"/>
      <c r="P971" t="s">
        <v>37</v>
      </c>
      <c r="Q971" s="286"/>
    </row>
    <row r="972" spans="1:17" ht="30.6" x14ac:dyDescent="0.3">
      <c r="A972" s="284" t="s">
        <v>30</v>
      </c>
      <c r="B972" s="285" t="s">
        <v>5690</v>
      </c>
      <c r="C972" s="285" t="s">
        <v>2419</v>
      </c>
      <c r="D972" s="285" t="s">
        <v>2420</v>
      </c>
      <c r="E972" t="s">
        <v>2421</v>
      </c>
      <c r="F972" t="s">
        <v>2422</v>
      </c>
      <c r="G972" t="s">
        <v>2423</v>
      </c>
      <c r="H972" s="287" t="s">
        <v>68</v>
      </c>
      <c r="I972" s="287" t="s">
        <v>8</v>
      </c>
      <c r="J972" s="287" t="s">
        <v>5</v>
      </c>
      <c r="K972" s="287" t="s">
        <v>53</v>
      </c>
      <c r="L972" s="287" t="s">
        <v>660</v>
      </c>
      <c r="M972" s="285" t="s">
        <v>6348</v>
      </c>
      <c r="N972" s="285" t="s">
        <v>101</v>
      </c>
      <c r="O972" s="287"/>
      <c r="P972" t="s">
        <v>37</v>
      </c>
      <c r="Q972" s="286"/>
    </row>
    <row r="973" spans="1:17" ht="30.6" x14ac:dyDescent="0.3">
      <c r="A973" s="284" t="s">
        <v>30</v>
      </c>
      <c r="B973" s="288" t="s">
        <v>5690</v>
      </c>
      <c r="C973" s="288" t="s">
        <v>2424</v>
      </c>
      <c r="D973" s="288" t="s">
        <v>2425</v>
      </c>
      <c r="E973" t="s">
        <v>2426</v>
      </c>
      <c r="F973" t="s">
        <v>2427</v>
      </c>
      <c r="G973" t="s">
        <v>2428</v>
      </c>
      <c r="H973" s="290" t="s">
        <v>68</v>
      </c>
      <c r="I973" s="290" t="s">
        <v>8</v>
      </c>
      <c r="J973" s="290" t="s">
        <v>5</v>
      </c>
      <c r="K973" s="290" t="s">
        <v>53</v>
      </c>
      <c r="L973" s="290" t="s">
        <v>660</v>
      </c>
      <c r="M973" s="288" t="s">
        <v>6348</v>
      </c>
      <c r="N973" s="288" t="s">
        <v>101</v>
      </c>
      <c r="O973" s="290"/>
      <c r="P973" t="s">
        <v>37</v>
      </c>
      <c r="Q973" s="289"/>
    </row>
    <row r="974" spans="1:17" ht="40.799999999999997" x14ac:dyDescent="0.3">
      <c r="A974" s="284" t="s">
        <v>30</v>
      </c>
      <c r="B974" s="285" t="s">
        <v>5690</v>
      </c>
      <c r="C974" s="285"/>
      <c r="D974" s="285" t="s">
        <v>2429</v>
      </c>
      <c r="E974" t="s">
        <v>2430</v>
      </c>
      <c r="F974" t="s">
        <v>2431</v>
      </c>
      <c r="G974" t="s">
        <v>2432</v>
      </c>
      <c r="H974" s="287" t="s">
        <v>33</v>
      </c>
      <c r="I974" s="287" t="s">
        <v>4</v>
      </c>
      <c r="J974" s="287" t="s">
        <v>5</v>
      </c>
      <c r="K974" s="287" t="s">
        <v>53</v>
      </c>
      <c r="L974" s="287" t="s">
        <v>660</v>
      </c>
      <c r="M974" s="285" t="s">
        <v>2433</v>
      </c>
      <c r="N974" s="285" t="s">
        <v>36</v>
      </c>
      <c r="O974" s="287" t="s">
        <v>13</v>
      </c>
      <c r="P974" t="s">
        <v>37</v>
      </c>
      <c r="Q974" s="286"/>
    </row>
    <row r="975" spans="1:17" ht="30.6" x14ac:dyDescent="0.3">
      <c r="A975" s="284" t="s">
        <v>30</v>
      </c>
      <c r="B975" s="288" t="s">
        <v>6310</v>
      </c>
      <c r="C975" s="288"/>
      <c r="D975" s="288" t="s">
        <v>2434</v>
      </c>
      <c r="E975" t="s">
        <v>2435</v>
      </c>
      <c r="F975" t="s">
        <v>2436</v>
      </c>
      <c r="G975" t="s">
        <v>2437</v>
      </c>
      <c r="H975" s="290" t="s">
        <v>33</v>
      </c>
      <c r="I975" s="290" t="s">
        <v>4</v>
      </c>
      <c r="J975" s="290" t="s">
        <v>5</v>
      </c>
      <c r="K975" s="290" t="s">
        <v>53</v>
      </c>
      <c r="L975" s="290" t="s">
        <v>660</v>
      </c>
      <c r="M975" s="288" t="s">
        <v>963</v>
      </c>
      <c r="N975" s="288" t="s">
        <v>36</v>
      </c>
      <c r="O975" s="290" t="s">
        <v>13</v>
      </c>
      <c r="P975" t="s">
        <v>37</v>
      </c>
      <c r="Q975" s="289"/>
    </row>
    <row r="976" spans="1:17" ht="30.6" x14ac:dyDescent="0.3">
      <c r="A976" s="284" t="s">
        <v>30</v>
      </c>
      <c r="B976" s="288" t="s">
        <v>5690</v>
      </c>
      <c r="C976" s="288" t="s">
        <v>3771</v>
      </c>
      <c r="D976" s="288" t="s">
        <v>3772</v>
      </c>
      <c r="E976" t="s">
        <v>3773</v>
      </c>
      <c r="F976" t="s">
        <v>3774</v>
      </c>
      <c r="G976" t="s">
        <v>3775</v>
      </c>
      <c r="H976" s="290" t="s">
        <v>68</v>
      </c>
      <c r="I976" s="290" t="s">
        <v>8</v>
      </c>
      <c r="J976" s="290" t="s">
        <v>5</v>
      </c>
      <c r="K976" s="290" t="s">
        <v>53</v>
      </c>
      <c r="L976" s="290" t="s">
        <v>660</v>
      </c>
      <c r="M976" s="288" t="s">
        <v>6348</v>
      </c>
      <c r="N976" s="288" t="s">
        <v>101</v>
      </c>
      <c r="O976" s="290"/>
      <c r="P976" t="s">
        <v>37</v>
      </c>
      <c r="Q976" s="289"/>
    </row>
    <row r="977" spans="1:17" ht="30.6" x14ac:dyDescent="0.3">
      <c r="A977" s="284" t="s">
        <v>30</v>
      </c>
      <c r="B977" s="285" t="s">
        <v>5690</v>
      </c>
      <c r="C977" s="285" t="s">
        <v>3776</v>
      </c>
      <c r="D977" s="285" t="s">
        <v>3777</v>
      </c>
      <c r="E977" t="s">
        <v>3778</v>
      </c>
      <c r="F977" t="s">
        <v>3779</v>
      </c>
      <c r="G977" t="s">
        <v>3780</v>
      </c>
      <c r="H977" s="287" t="s">
        <v>68</v>
      </c>
      <c r="I977" s="287" t="s">
        <v>8</v>
      </c>
      <c r="J977" s="287" t="s">
        <v>5</v>
      </c>
      <c r="K977" s="287" t="s">
        <v>53</v>
      </c>
      <c r="L977" s="287" t="s">
        <v>660</v>
      </c>
      <c r="M977" s="285" t="s">
        <v>6348</v>
      </c>
      <c r="N977" s="285" t="s">
        <v>101</v>
      </c>
      <c r="O977" s="287"/>
      <c r="P977" t="s">
        <v>37</v>
      </c>
      <c r="Q977" s="286"/>
    </row>
    <row r="978" spans="1:17" ht="30.6" x14ac:dyDescent="0.3">
      <c r="A978" s="284" t="s">
        <v>30</v>
      </c>
      <c r="B978" s="288" t="s">
        <v>6333</v>
      </c>
      <c r="C978" s="288" t="s">
        <v>3781</v>
      </c>
      <c r="D978" s="288" t="s">
        <v>3782</v>
      </c>
      <c r="E978" t="s">
        <v>3783</v>
      </c>
      <c r="F978" t="s">
        <v>3784</v>
      </c>
      <c r="G978" t="s">
        <v>3785</v>
      </c>
      <c r="H978" s="290" t="s">
        <v>68</v>
      </c>
      <c r="I978" s="290" t="s">
        <v>8</v>
      </c>
      <c r="J978" s="290" t="s">
        <v>5</v>
      </c>
      <c r="K978" s="290" t="s">
        <v>53</v>
      </c>
      <c r="L978" s="290" t="s">
        <v>660</v>
      </c>
      <c r="M978" s="288" t="s">
        <v>6348</v>
      </c>
      <c r="N978" s="288" t="s">
        <v>101</v>
      </c>
      <c r="O978" s="290"/>
      <c r="P978" t="s">
        <v>37</v>
      </c>
      <c r="Q978" s="289"/>
    </row>
    <row r="979" spans="1:17" ht="30.6" x14ac:dyDescent="0.3">
      <c r="A979" s="284" t="s">
        <v>30</v>
      </c>
      <c r="B979" s="285" t="s">
        <v>5690</v>
      </c>
      <c r="C979" s="285" t="s">
        <v>3786</v>
      </c>
      <c r="D979" s="285" t="s">
        <v>3787</v>
      </c>
      <c r="E979" t="s">
        <v>3788</v>
      </c>
      <c r="F979" t="s">
        <v>3789</v>
      </c>
      <c r="G979" t="s">
        <v>3790</v>
      </c>
      <c r="H979" s="287" t="s">
        <v>68</v>
      </c>
      <c r="I979" s="287" t="s">
        <v>8</v>
      </c>
      <c r="J979" s="287" t="s">
        <v>5</v>
      </c>
      <c r="K979" s="287" t="s">
        <v>53</v>
      </c>
      <c r="L979" s="287" t="s">
        <v>660</v>
      </c>
      <c r="M979" s="285" t="s">
        <v>6348</v>
      </c>
      <c r="N979" s="285" t="s">
        <v>101</v>
      </c>
      <c r="O979" s="287"/>
      <c r="P979" t="s">
        <v>37</v>
      </c>
      <c r="Q979" s="286"/>
    </row>
    <row r="980" spans="1:17" ht="30.6" x14ac:dyDescent="0.3">
      <c r="A980" s="284" t="s">
        <v>30</v>
      </c>
      <c r="B980" s="288" t="s">
        <v>6559</v>
      </c>
      <c r="C980" s="288"/>
      <c r="D980" s="288" t="s">
        <v>3791</v>
      </c>
      <c r="E980" t="s">
        <v>6560</v>
      </c>
      <c r="F980" t="s">
        <v>3792</v>
      </c>
      <c r="G980" t="s">
        <v>3793</v>
      </c>
      <c r="H980" s="290" t="s">
        <v>33</v>
      </c>
      <c r="I980" s="290" t="s">
        <v>4</v>
      </c>
      <c r="J980" s="290" t="s">
        <v>5</v>
      </c>
      <c r="K980" s="290" t="s">
        <v>53</v>
      </c>
      <c r="L980" s="290" t="s">
        <v>660</v>
      </c>
      <c r="M980" s="288" t="s">
        <v>6358</v>
      </c>
      <c r="N980" s="288" t="s">
        <v>36</v>
      </c>
      <c r="O980" s="290" t="s">
        <v>10</v>
      </c>
      <c r="P980" t="s">
        <v>37</v>
      </c>
      <c r="Q980" s="289"/>
    </row>
    <row r="981" spans="1:17" ht="30.6" x14ac:dyDescent="0.3">
      <c r="A981" s="284" t="s">
        <v>30</v>
      </c>
      <c r="B981" s="285" t="s">
        <v>5690</v>
      </c>
      <c r="C981" s="285"/>
      <c r="D981" s="285" t="s">
        <v>3794</v>
      </c>
      <c r="E981" t="s">
        <v>6561</v>
      </c>
      <c r="F981" t="s">
        <v>3795</v>
      </c>
      <c r="G981" t="s">
        <v>3796</v>
      </c>
      <c r="H981" s="287" t="s">
        <v>33</v>
      </c>
      <c r="I981" s="287" t="s">
        <v>4</v>
      </c>
      <c r="J981" s="287" t="s">
        <v>5</v>
      </c>
      <c r="K981" s="287" t="s">
        <v>53</v>
      </c>
      <c r="L981" s="287" t="s">
        <v>660</v>
      </c>
      <c r="M981" s="285" t="s">
        <v>6358</v>
      </c>
      <c r="N981" s="285" t="s">
        <v>36</v>
      </c>
      <c r="O981" s="287" t="s">
        <v>10</v>
      </c>
      <c r="P981" t="s">
        <v>37</v>
      </c>
      <c r="Q981" s="286"/>
    </row>
    <row r="982" spans="1:17" ht="30.6" x14ac:dyDescent="0.3">
      <c r="A982" s="284" t="s">
        <v>30</v>
      </c>
      <c r="B982" s="285" t="s">
        <v>6359</v>
      </c>
      <c r="C982" s="285" t="s">
        <v>1492</v>
      </c>
      <c r="D982" s="285" t="s">
        <v>1493</v>
      </c>
      <c r="E982" t="s">
        <v>1494</v>
      </c>
      <c r="F982" t="s">
        <v>6360</v>
      </c>
      <c r="G982" t="s">
        <v>6361</v>
      </c>
      <c r="H982" s="287" t="s">
        <v>33</v>
      </c>
      <c r="I982" s="287" t="s">
        <v>8</v>
      </c>
      <c r="J982" s="287" t="s">
        <v>5</v>
      </c>
      <c r="K982" s="287" t="s">
        <v>969</v>
      </c>
      <c r="L982" s="287" t="s">
        <v>1495</v>
      </c>
      <c r="M982" s="285" t="s">
        <v>6358</v>
      </c>
      <c r="N982" s="285" t="s">
        <v>36</v>
      </c>
      <c r="O982" s="287" t="s">
        <v>10</v>
      </c>
      <c r="P982" t="s">
        <v>37</v>
      </c>
      <c r="Q982" s="286"/>
    </row>
    <row r="983" spans="1:17" ht="30.6" x14ac:dyDescent="0.3">
      <c r="A983" s="284" t="s">
        <v>30</v>
      </c>
      <c r="B983" s="288" t="s">
        <v>6359</v>
      </c>
      <c r="C983" s="288" t="s">
        <v>4702</v>
      </c>
      <c r="D983" s="288" t="s">
        <v>4703</v>
      </c>
      <c r="E983" t="s">
        <v>4704</v>
      </c>
      <c r="F983" t="s">
        <v>4705</v>
      </c>
      <c r="G983" t="s">
        <v>4706</v>
      </c>
      <c r="H983" s="290" t="s">
        <v>33</v>
      </c>
      <c r="I983" s="290" t="s">
        <v>8</v>
      </c>
      <c r="J983" s="290" t="s">
        <v>5</v>
      </c>
      <c r="K983" s="290" t="s">
        <v>4488</v>
      </c>
      <c r="L983" s="290" t="s">
        <v>1495</v>
      </c>
      <c r="M983" s="288" t="s">
        <v>6358</v>
      </c>
      <c r="N983" s="288" t="s">
        <v>36</v>
      </c>
      <c r="O983" s="290" t="s">
        <v>10</v>
      </c>
      <c r="P983" t="s">
        <v>37</v>
      </c>
      <c r="Q983" s="289"/>
    </row>
    <row r="984" spans="1:17" ht="30.6" x14ac:dyDescent="0.3">
      <c r="A984" s="284" t="s">
        <v>30</v>
      </c>
      <c r="B984" s="285" t="s">
        <v>6362</v>
      </c>
      <c r="C984" s="285" t="s">
        <v>1496</v>
      </c>
      <c r="D984" s="285" t="s">
        <v>1497</v>
      </c>
      <c r="E984" t="s">
        <v>1498</v>
      </c>
      <c r="F984" t="s">
        <v>6363</v>
      </c>
      <c r="G984" t="s">
        <v>6364</v>
      </c>
      <c r="H984" s="287" t="s">
        <v>33</v>
      </c>
      <c r="I984" s="287" t="s">
        <v>8</v>
      </c>
      <c r="J984" s="287" t="s">
        <v>5</v>
      </c>
      <c r="K984" s="287" t="s">
        <v>969</v>
      </c>
      <c r="L984" s="287" t="s">
        <v>1495</v>
      </c>
      <c r="M984" s="285" t="s">
        <v>6358</v>
      </c>
      <c r="N984" s="285" t="s">
        <v>36</v>
      </c>
      <c r="O984" s="287" t="s">
        <v>1499</v>
      </c>
      <c r="P984" t="s">
        <v>37</v>
      </c>
      <c r="Q984" s="286"/>
    </row>
    <row r="985" spans="1:17" ht="30.6" x14ac:dyDescent="0.3">
      <c r="A985" s="284" t="s">
        <v>30</v>
      </c>
      <c r="B985" s="288" t="s">
        <v>6362</v>
      </c>
      <c r="C985" s="288" t="s">
        <v>1500</v>
      </c>
      <c r="D985" s="288" t="s">
        <v>1501</v>
      </c>
      <c r="E985" t="s">
        <v>1502</v>
      </c>
      <c r="F985" t="s">
        <v>6365</v>
      </c>
      <c r="G985" t="s">
        <v>6366</v>
      </c>
      <c r="H985" s="290" t="s">
        <v>33</v>
      </c>
      <c r="I985" s="290" t="s">
        <v>8</v>
      </c>
      <c r="J985" s="290" t="s">
        <v>5</v>
      </c>
      <c r="K985" s="290" t="s">
        <v>969</v>
      </c>
      <c r="L985" s="290" t="s">
        <v>1495</v>
      </c>
      <c r="M985" s="288" t="s">
        <v>6358</v>
      </c>
      <c r="N985" s="288" t="s">
        <v>36</v>
      </c>
      <c r="O985" s="290" t="s">
        <v>10</v>
      </c>
      <c r="P985" t="s">
        <v>37</v>
      </c>
      <c r="Q985" s="289"/>
    </row>
    <row r="986" spans="1:17" ht="30.6" x14ac:dyDescent="0.3">
      <c r="A986" s="284" t="s">
        <v>30</v>
      </c>
      <c r="B986" s="285" t="s">
        <v>6362</v>
      </c>
      <c r="C986" s="285" t="s">
        <v>1503</v>
      </c>
      <c r="D986" s="285" t="s">
        <v>1504</v>
      </c>
      <c r="E986" t="s">
        <v>1505</v>
      </c>
      <c r="F986" t="s">
        <v>4707</v>
      </c>
      <c r="G986" t="s">
        <v>4708</v>
      </c>
      <c r="H986" s="287" t="s">
        <v>33</v>
      </c>
      <c r="I986" s="287" t="s">
        <v>8</v>
      </c>
      <c r="J986" s="287" t="s">
        <v>5</v>
      </c>
      <c r="K986" s="287" t="s">
        <v>969</v>
      </c>
      <c r="L986" s="287" t="s">
        <v>1495</v>
      </c>
      <c r="M986" s="285" t="s">
        <v>6358</v>
      </c>
      <c r="N986" s="285" t="s">
        <v>36</v>
      </c>
      <c r="O986" s="287" t="s">
        <v>10</v>
      </c>
      <c r="P986" t="s">
        <v>37</v>
      </c>
      <c r="Q986" s="286"/>
    </row>
    <row r="987" spans="1:17" ht="30.6" x14ac:dyDescent="0.3">
      <c r="A987" s="284" t="s">
        <v>30</v>
      </c>
      <c r="B987" s="288" t="s">
        <v>6362</v>
      </c>
      <c r="C987" s="288" t="s">
        <v>1506</v>
      </c>
      <c r="D987" s="288" t="s">
        <v>1507</v>
      </c>
      <c r="E987" t="s">
        <v>1508</v>
      </c>
      <c r="F987" t="s">
        <v>4709</v>
      </c>
      <c r="G987" t="s">
        <v>4710</v>
      </c>
      <c r="H987" s="290" t="s">
        <v>33</v>
      </c>
      <c r="I987" s="290" t="s">
        <v>8</v>
      </c>
      <c r="J987" s="290" t="s">
        <v>5</v>
      </c>
      <c r="K987" s="290" t="s">
        <v>969</v>
      </c>
      <c r="L987" s="290" t="s">
        <v>1495</v>
      </c>
      <c r="M987" s="288" t="s">
        <v>6358</v>
      </c>
      <c r="N987" s="288" t="s">
        <v>36</v>
      </c>
      <c r="O987" s="290" t="s">
        <v>1509</v>
      </c>
      <c r="P987" t="s">
        <v>37</v>
      </c>
      <c r="Q987" s="289"/>
    </row>
    <row r="988" spans="1:17" ht="30.6" x14ac:dyDescent="0.3">
      <c r="A988" s="284" t="s">
        <v>30</v>
      </c>
      <c r="B988" s="285" t="s">
        <v>4691</v>
      </c>
      <c r="C988" s="285" t="s">
        <v>1510</v>
      </c>
      <c r="D988" s="285" t="s">
        <v>1511</v>
      </c>
      <c r="E988" t="s">
        <v>1512</v>
      </c>
      <c r="F988" t="s">
        <v>6367</v>
      </c>
      <c r="G988" t="s">
        <v>6368</v>
      </c>
      <c r="H988" s="287" t="s">
        <v>33</v>
      </c>
      <c r="I988" s="287" t="s">
        <v>8</v>
      </c>
      <c r="J988" s="287" t="s">
        <v>6</v>
      </c>
      <c r="K988" s="287" t="s">
        <v>969</v>
      </c>
      <c r="L988" s="287" t="s">
        <v>1495</v>
      </c>
      <c r="M988" s="285" t="s">
        <v>6358</v>
      </c>
      <c r="N988" s="285" t="s">
        <v>36</v>
      </c>
      <c r="O988" s="287" t="s">
        <v>10</v>
      </c>
      <c r="P988" t="s">
        <v>37</v>
      </c>
      <c r="Q988" s="286"/>
    </row>
    <row r="989" spans="1:17" ht="30.6" x14ac:dyDescent="0.3">
      <c r="A989" s="284" t="s">
        <v>30</v>
      </c>
      <c r="B989" s="288" t="s">
        <v>6359</v>
      </c>
      <c r="C989" s="288" t="s">
        <v>4711</v>
      </c>
      <c r="D989" s="288" t="s">
        <v>4712</v>
      </c>
      <c r="E989" t="s">
        <v>4713</v>
      </c>
      <c r="F989" t="s">
        <v>6369</v>
      </c>
      <c r="G989" t="s">
        <v>1543</v>
      </c>
      <c r="H989" s="290" t="s">
        <v>33</v>
      </c>
      <c r="I989" s="290" t="s">
        <v>8</v>
      </c>
      <c r="J989" s="290" t="s">
        <v>5</v>
      </c>
      <c r="K989" s="290" t="s">
        <v>4488</v>
      </c>
      <c r="L989" s="290" t="s">
        <v>1495</v>
      </c>
      <c r="M989" s="288" t="s">
        <v>6358</v>
      </c>
      <c r="N989" s="288" t="s">
        <v>36</v>
      </c>
      <c r="O989" s="290" t="s">
        <v>10</v>
      </c>
      <c r="P989" t="s">
        <v>37</v>
      </c>
      <c r="Q989" s="289"/>
    </row>
    <row r="990" spans="1:17" ht="30.6" x14ac:dyDescent="0.3">
      <c r="A990" s="284" t="s">
        <v>30</v>
      </c>
      <c r="B990" s="285" t="s">
        <v>6359</v>
      </c>
      <c r="C990" s="285" t="s">
        <v>4714</v>
      </c>
      <c r="D990" s="285" t="s">
        <v>4715</v>
      </c>
      <c r="E990" t="s">
        <v>4716</v>
      </c>
      <c r="F990" t="s">
        <v>4717</v>
      </c>
      <c r="G990" t="s">
        <v>4718</v>
      </c>
      <c r="H990" s="287" t="s">
        <v>33</v>
      </c>
      <c r="I990" s="287" t="s">
        <v>8</v>
      </c>
      <c r="J990" s="287" t="s">
        <v>5</v>
      </c>
      <c r="K990" s="287" t="s">
        <v>4488</v>
      </c>
      <c r="L990" s="287" t="s">
        <v>1495</v>
      </c>
      <c r="M990" s="285" t="s">
        <v>6358</v>
      </c>
      <c r="N990" s="285" t="s">
        <v>36</v>
      </c>
      <c r="O990" s="287" t="s">
        <v>10</v>
      </c>
      <c r="P990" t="s">
        <v>37</v>
      </c>
      <c r="Q990" s="286"/>
    </row>
    <row r="991" spans="1:17" ht="30.6" x14ac:dyDescent="0.3">
      <c r="A991" s="284" t="s">
        <v>30</v>
      </c>
      <c r="B991" s="288" t="s">
        <v>6359</v>
      </c>
      <c r="C991" s="288" t="s">
        <v>4719</v>
      </c>
      <c r="D991" s="288" t="s">
        <v>4720</v>
      </c>
      <c r="E991" t="s">
        <v>4721</v>
      </c>
      <c r="F991" t="s">
        <v>4722</v>
      </c>
      <c r="G991" t="s">
        <v>4723</v>
      </c>
      <c r="H991" s="290" t="s">
        <v>33</v>
      </c>
      <c r="I991" s="290" t="s">
        <v>8</v>
      </c>
      <c r="J991" s="290" t="s">
        <v>5</v>
      </c>
      <c r="K991" s="290" t="s">
        <v>4488</v>
      </c>
      <c r="L991" s="290" t="s">
        <v>1495</v>
      </c>
      <c r="M991" s="288" t="s">
        <v>6358</v>
      </c>
      <c r="N991" s="288" t="s">
        <v>36</v>
      </c>
      <c r="O991" s="290" t="s">
        <v>10</v>
      </c>
      <c r="P991" t="s">
        <v>37</v>
      </c>
      <c r="Q991" s="289"/>
    </row>
    <row r="992" spans="1:17" ht="30.6" x14ac:dyDescent="0.3">
      <c r="A992" s="284" t="s">
        <v>30</v>
      </c>
      <c r="B992" s="285" t="s">
        <v>6362</v>
      </c>
      <c r="C992" s="285" t="s">
        <v>1513</v>
      </c>
      <c r="D992" s="285" t="s">
        <v>1514</v>
      </c>
      <c r="E992" t="s">
        <v>1515</v>
      </c>
      <c r="F992" t="s">
        <v>1516</v>
      </c>
      <c r="G992" t="s">
        <v>1517</v>
      </c>
      <c r="H992" s="287" t="s">
        <v>1090</v>
      </c>
      <c r="I992" s="287" t="s">
        <v>8</v>
      </c>
      <c r="J992" s="287" t="s">
        <v>5</v>
      </c>
      <c r="K992" s="287" t="s">
        <v>4488</v>
      </c>
      <c r="L992" s="287" t="s">
        <v>1495</v>
      </c>
      <c r="M992" s="285" t="s">
        <v>6358</v>
      </c>
      <c r="N992" s="285" t="s">
        <v>101</v>
      </c>
      <c r="O992" s="287"/>
      <c r="P992" t="s">
        <v>37</v>
      </c>
      <c r="Q992" s="286"/>
    </row>
    <row r="993" spans="1:17" ht="30.6" x14ac:dyDescent="0.3">
      <c r="A993" s="284" t="s">
        <v>30</v>
      </c>
      <c r="B993" s="288" t="s">
        <v>5690</v>
      </c>
      <c r="C993" s="288" t="s">
        <v>1518</v>
      </c>
      <c r="D993" s="288" t="s">
        <v>1519</v>
      </c>
      <c r="E993" t="s">
        <v>1520</v>
      </c>
      <c r="F993" t="s">
        <v>1521</v>
      </c>
      <c r="G993" t="s">
        <v>1522</v>
      </c>
      <c r="H993" s="290" t="s">
        <v>68</v>
      </c>
      <c r="I993" s="290" t="s">
        <v>8</v>
      </c>
      <c r="J993" s="290" t="s">
        <v>5</v>
      </c>
      <c r="K993" s="290" t="s">
        <v>969</v>
      </c>
      <c r="L993" s="290" t="s">
        <v>1495</v>
      </c>
      <c r="M993" s="288" t="s">
        <v>6358</v>
      </c>
      <c r="N993" s="288" t="s">
        <v>36</v>
      </c>
      <c r="O993" s="290" t="s">
        <v>17</v>
      </c>
      <c r="P993" t="s">
        <v>37</v>
      </c>
      <c r="Q993" s="289"/>
    </row>
    <row r="994" spans="1:17" ht="30.6" x14ac:dyDescent="0.3">
      <c r="A994" s="284" t="s">
        <v>30</v>
      </c>
      <c r="B994" s="285" t="s">
        <v>4690</v>
      </c>
      <c r="C994" s="285"/>
      <c r="D994" s="285" t="s">
        <v>1523</v>
      </c>
      <c r="E994" t="s">
        <v>1524</v>
      </c>
      <c r="F994" t="s">
        <v>1525</v>
      </c>
      <c r="G994" t="s">
        <v>1526</v>
      </c>
      <c r="H994" s="287" t="s">
        <v>33</v>
      </c>
      <c r="I994" s="287" t="s">
        <v>4</v>
      </c>
      <c r="J994" s="287" t="s">
        <v>6</v>
      </c>
      <c r="K994" s="287" t="s">
        <v>969</v>
      </c>
      <c r="L994" s="287" t="s">
        <v>1495</v>
      </c>
      <c r="M994" s="285" t="s">
        <v>6358</v>
      </c>
      <c r="N994" s="285" t="s">
        <v>36</v>
      </c>
      <c r="O994" s="287" t="s">
        <v>1527</v>
      </c>
      <c r="P994" t="s">
        <v>37</v>
      </c>
      <c r="Q994" s="286"/>
    </row>
    <row r="995" spans="1:17" ht="30.6" x14ac:dyDescent="0.3">
      <c r="A995" s="284" t="s">
        <v>30</v>
      </c>
      <c r="B995" s="288" t="s">
        <v>6362</v>
      </c>
      <c r="C995" s="288"/>
      <c r="D995" s="288" t="s">
        <v>1528</v>
      </c>
      <c r="E995" t="s">
        <v>1529</v>
      </c>
      <c r="F995" t="s">
        <v>1530</v>
      </c>
      <c r="G995" t="s">
        <v>1531</v>
      </c>
      <c r="H995" s="290" t="s">
        <v>33</v>
      </c>
      <c r="I995" s="290" t="s">
        <v>4</v>
      </c>
      <c r="J995" s="290" t="s">
        <v>5</v>
      </c>
      <c r="K995" s="290" t="s">
        <v>969</v>
      </c>
      <c r="L995" s="290" t="s">
        <v>1495</v>
      </c>
      <c r="M995" s="288" t="s">
        <v>6370</v>
      </c>
      <c r="N995" s="288" t="s">
        <v>36</v>
      </c>
      <c r="O995" s="290" t="s">
        <v>1527</v>
      </c>
      <c r="P995" t="s">
        <v>37</v>
      </c>
      <c r="Q995" s="289"/>
    </row>
    <row r="996" spans="1:17" ht="30.6" x14ac:dyDescent="0.3">
      <c r="A996" s="284" t="s">
        <v>30</v>
      </c>
      <c r="B996" s="285" t="s">
        <v>4690</v>
      </c>
      <c r="C996" s="285"/>
      <c r="D996" s="285" t="s">
        <v>1532</v>
      </c>
      <c r="E996" t="s">
        <v>1533</v>
      </c>
      <c r="F996" t="s">
        <v>1534</v>
      </c>
      <c r="G996" t="s">
        <v>1535</v>
      </c>
      <c r="H996" s="287" t="s">
        <v>33</v>
      </c>
      <c r="I996" s="287" t="s">
        <v>4</v>
      </c>
      <c r="J996" s="287" t="s">
        <v>6</v>
      </c>
      <c r="K996" s="287" t="s">
        <v>969</v>
      </c>
      <c r="L996" s="287" t="s">
        <v>1495</v>
      </c>
      <c r="M996" s="285" t="s">
        <v>6358</v>
      </c>
      <c r="N996" s="285" t="s">
        <v>36</v>
      </c>
      <c r="O996" s="287" t="s">
        <v>1527</v>
      </c>
      <c r="P996" t="s">
        <v>37</v>
      </c>
      <c r="Q996" s="286"/>
    </row>
    <row r="997" spans="1:17" ht="30.6" x14ac:dyDescent="0.3">
      <c r="A997" s="284" t="s">
        <v>30</v>
      </c>
      <c r="B997" s="288" t="s">
        <v>5690</v>
      </c>
      <c r="C997" s="288"/>
      <c r="D997" s="288" t="s">
        <v>1536</v>
      </c>
      <c r="E997" t="s">
        <v>1537</v>
      </c>
      <c r="F997" t="s">
        <v>1538</v>
      </c>
      <c r="G997" t="s">
        <v>1539</v>
      </c>
      <c r="H997" s="290" t="s">
        <v>33</v>
      </c>
      <c r="I997" s="290" t="s">
        <v>4</v>
      </c>
      <c r="J997" s="290" t="s">
        <v>5</v>
      </c>
      <c r="K997" s="290" t="s">
        <v>969</v>
      </c>
      <c r="L997" s="290" t="s">
        <v>1495</v>
      </c>
      <c r="M997" s="288" t="s">
        <v>6358</v>
      </c>
      <c r="N997" s="288" t="s">
        <v>36</v>
      </c>
      <c r="O997" s="290" t="s">
        <v>1527</v>
      </c>
      <c r="P997" t="s">
        <v>37</v>
      </c>
      <c r="Q997" s="289"/>
    </row>
    <row r="998" spans="1:17" ht="30.6" x14ac:dyDescent="0.3">
      <c r="A998" s="284" t="s">
        <v>30</v>
      </c>
      <c r="B998" s="285" t="s">
        <v>6362</v>
      </c>
      <c r="C998" s="285"/>
      <c r="D998" s="285" t="s">
        <v>1540</v>
      </c>
      <c r="E998" t="s">
        <v>1541</v>
      </c>
      <c r="F998" t="s">
        <v>1542</v>
      </c>
      <c r="G998" t="s">
        <v>1543</v>
      </c>
      <c r="H998" s="287" t="s">
        <v>33</v>
      </c>
      <c r="I998" s="287" t="s">
        <v>4</v>
      </c>
      <c r="J998" s="287" t="s">
        <v>5</v>
      </c>
      <c r="K998" s="287" t="s">
        <v>53</v>
      </c>
      <c r="L998" s="287" t="s">
        <v>1495</v>
      </c>
      <c r="M998" s="285" t="s">
        <v>6358</v>
      </c>
      <c r="N998" s="285" t="s">
        <v>36</v>
      </c>
      <c r="O998" s="287" t="s">
        <v>1527</v>
      </c>
      <c r="P998" t="s">
        <v>37</v>
      </c>
      <c r="Q998" s="286"/>
    </row>
    <row r="999" spans="1:17" ht="30.6" x14ac:dyDescent="0.3">
      <c r="A999" s="284" t="s">
        <v>30</v>
      </c>
      <c r="B999" s="289"/>
      <c r="C999" s="288"/>
      <c r="D999" s="288" t="s">
        <v>6386</v>
      </c>
      <c r="E999" t="s">
        <v>6387</v>
      </c>
      <c r="F999" t="s">
        <v>6388</v>
      </c>
      <c r="G999" t="s">
        <v>6389</v>
      </c>
      <c r="H999" s="290" t="s">
        <v>33</v>
      </c>
      <c r="I999" s="290" t="s">
        <v>4</v>
      </c>
      <c r="J999" s="290" t="s">
        <v>6</v>
      </c>
      <c r="K999" s="290" t="s">
        <v>53</v>
      </c>
      <c r="L999" s="290" t="s">
        <v>1495</v>
      </c>
      <c r="M999" s="288" t="s">
        <v>4763</v>
      </c>
      <c r="N999" s="288" t="s">
        <v>36</v>
      </c>
      <c r="O999" s="290" t="s">
        <v>9</v>
      </c>
      <c r="P999" t="s">
        <v>37</v>
      </c>
      <c r="Q999" s="289"/>
    </row>
    <row r="1000" spans="1:17" ht="30.6" x14ac:dyDescent="0.3">
      <c r="A1000" s="284" t="s">
        <v>30</v>
      </c>
      <c r="B1000" s="285" t="s">
        <v>5192</v>
      </c>
      <c r="C1000" s="285" t="s">
        <v>2053</v>
      </c>
      <c r="D1000" s="285" t="s">
        <v>2054</v>
      </c>
      <c r="E1000" t="s">
        <v>4762</v>
      </c>
      <c r="F1000" t="s">
        <v>2055</v>
      </c>
      <c r="G1000" t="s">
        <v>2056</v>
      </c>
      <c r="H1000" s="287" t="s">
        <v>1090</v>
      </c>
      <c r="I1000" s="287" t="s">
        <v>8</v>
      </c>
      <c r="J1000" s="287" t="s">
        <v>6</v>
      </c>
      <c r="K1000" s="287" t="s">
        <v>53</v>
      </c>
      <c r="L1000" s="287" t="s">
        <v>1495</v>
      </c>
      <c r="M1000" s="285" t="s">
        <v>4763</v>
      </c>
      <c r="N1000" s="285" t="s">
        <v>101</v>
      </c>
      <c r="O1000" s="287"/>
      <c r="P1000" t="s">
        <v>37</v>
      </c>
      <c r="Q1000" s="286"/>
    </row>
    <row r="1001" spans="1:17" ht="30.6" x14ac:dyDescent="0.3">
      <c r="A1001" s="284" t="s">
        <v>30</v>
      </c>
      <c r="B1001" s="288" t="s">
        <v>5192</v>
      </c>
      <c r="C1001" s="288" t="s">
        <v>2057</v>
      </c>
      <c r="D1001" s="288" t="s">
        <v>2058</v>
      </c>
      <c r="E1001" t="s">
        <v>4764</v>
      </c>
      <c r="F1001" t="s">
        <v>2059</v>
      </c>
      <c r="G1001" t="s">
        <v>2060</v>
      </c>
      <c r="H1001" s="290" t="s">
        <v>1090</v>
      </c>
      <c r="I1001" s="290" t="s">
        <v>8</v>
      </c>
      <c r="J1001" s="290" t="s">
        <v>6</v>
      </c>
      <c r="K1001" s="290" t="s">
        <v>53</v>
      </c>
      <c r="L1001" s="290" t="s">
        <v>1495</v>
      </c>
      <c r="M1001" s="288" t="s">
        <v>4763</v>
      </c>
      <c r="N1001" s="288" t="s">
        <v>101</v>
      </c>
      <c r="O1001" s="290"/>
      <c r="P1001" t="s">
        <v>37</v>
      </c>
      <c r="Q1001" s="289"/>
    </row>
    <row r="1002" spans="1:17" ht="30.6" x14ac:dyDescent="0.3">
      <c r="A1002" s="284" t="s">
        <v>30</v>
      </c>
      <c r="B1002" s="285" t="s">
        <v>4389</v>
      </c>
      <c r="C1002" s="285"/>
      <c r="D1002" s="285" t="s">
        <v>45</v>
      </c>
      <c r="E1002" t="s">
        <v>46</v>
      </c>
      <c r="F1002" t="s">
        <v>40</v>
      </c>
      <c r="G1002" t="s">
        <v>47</v>
      </c>
      <c r="H1002" s="287" t="s">
        <v>33</v>
      </c>
      <c r="I1002" s="287" t="s">
        <v>4</v>
      </c>
      <c r="J1002" s="287" t="s">
        <v>6</v>
      </c>
      <c r="K1002" s="287" t="s">
        <v>42</v>
      </c>
      <c r="L1002" s="287" t="s">
        <v>48</v>
      </c>
      <c r="M1002" s="285" t="s">
        <v>44</v>
      </c>
      <c r="N1002" s="285"/>
      <c r="O1002" s="287"/>
      <c r="P1002" t="s">
        <v>37</v>
      </c>
      <c r="Q1002" s="286"/>
    </row>
    <row r="1003" spans="1:17" ht="30.6" x14ac:dyDescent="0.3">
      <c r="A1003" s="284" t="s">
        <v>30</v>
      </c>
      <c r="B1003" s="288" t="s">
        <v>5219</v>
      </c>
      <c r="C1003" s="288" t="s">
        <v>2218</v>
      </c>
      <c r="D1003" s="288" t="s">
        <v>2219</v>
      </c>
      <c r="E1003" t="s">
        <v>2220</v>
      </c>
      <c r="F1003" t="s">
        <v>2221</v>
      </c>
      <c r="G1003" t="s">
        <v>2222</v>
      </c>
      <c r="H1003" s="290" t="s">
        <v>68</v>
      </c>
      <c r="I1003" s="290" t="s">
        <v>8</v>
      </c>
      <c r="J1003" s="290" t="s">
        <v>6</v>
      </c>
      <c r="K1003" s="290" t="s">
        <v>42</v>
      </c>
      <c r="L1003" s="290" t="s">
        <v>48</v>
      </c>
      <c r="M1003" s="288" t="s">
        <v>6348</v>
      </c>
      <c r="N1003" s="288"/>
      <c r="O1003" s="290"/>
      <c r="P1003" t="s">
        <v>37</v>
      </c>
      <c r="Q1003" s="289"/>
    </row>
    <row r="1004" spans="1:17" ht="30.6" x14ac:dyDescent="0.3">
      <c r="A1004" s="284" t="s">
        <v>30</v>
      </c>
      <c r="B1004" s="285" t="s">
        <v>5219</v>
      </c>
      <c r="C1004" s="285" t="s">
        <v>2223</v>
      </c>
      <c r="D1004" s="285" t="s">
        <v>2224</v>
      </c>
      <c r="E1004" t="s">
        <v>2225</v>
      </c>
      <c r="F1004" t="s">
        <v>2226</v>
      </c>
      <c r="G1004" t="s">
        <v>2227</v>
      </c>
      <c r="H1004" s="287" t="s">
        <v>68</v>
      </c>
      <c r="I1004" s="287" t="s">
        <v>8</v>
      </c>
      <c r="J1004" s="287" t="s">
        <v>6</v>
      </c>
      <c r="K1004" s="287" t="s">
        <v>42</v>
      </c>
      <c r="L1004" s="287" t="s">
        <v>48</v>
      </c>
      <c r="M1004" s="285" t="s">
        <v>6348</v>
      </c>
      <c r="N1004" s="285"/>
      <c r="O1004" s="287"/>
      <c r="P1004" t="s">
        <v>37</v>
      </c>
      <c r="Q1004" s="286"/>
    </row>
    <row r="1005" spans="1:17" ht="30.6" x14ac:dyDescent="0.3">
      <c r="A1005" s="284" t="s">
        <v>30</v>
      </c>
      <c r="B1005" s="288" t="s">
        <v>5219</v>
      </c>
      <c r="C1005" s="288" t="s">
        <v>2228</v>
      </c>
      <c r="D1005" s="288" t="s">
        <v>2229</v>
      </c>
      <c r="E1005" t="s">
        <v>2230</v>
      </c>
      <c r="F1005" t="s">
        <v>2231</v>
      </c>
      <c r="G1005" t="s">
        <v>2232</v>
      </c>
      <c r="H1005" s="290" t="s">
        <v>33</v>
      </c>
      <c r="I1005" s="290" t="s">
        <v>8</v>
      </c>
      <c r="J1005" s="290" t="s">
        <v>6</v>
      </c>
      <c r="K1005" s="290" t="s">
        <v>42</v>
      </c>
      <c r="L1005" s="290" t="s">
        <v>48</v>
      </c>
      <c r="M1005" s="288" t="s">
        <v>44</v>
      </c>
      <c r="N1005" s="288" t="s">
        <v>36</v>
      </c>
      <c r="O1005" s="290" t="s">
        <v>1024</v>
      </c>
      <c r="P1005" t="s">
        <v>37</v>
      </c>
      <c r="Q1005" s="289"/>
    </row>
    <row r="1006" spans="1:17" ht="30.6" x14ac:dyDescent="0.3">
      <c r="A1006" s="284" t="s">
        <v>30</v>
      </c>
      <c r="B1006" s="285" t="s">
        <v>5219</v>
      </c>
      <c r="C1006" s="285" t="s">
        <v>2233</v>
      </c>
      <c r="D1006" s="285" t="s">
        <v>2234</v>
      </c>
      <c r="E1006" t="s">
        <v>2235</v>
      </c>
      <c r="F1006" t="s">
        <v>2236</v>
      </c>
      <c r="G1006" t="s">
        <v>2237</v>
      </c>
      <c r="H1006" s="287" t="s">
        <v>33</v>
      </c>
      <c r="I1006" s="287" t="s">
        <v>8</v>
      </c>
      <c r="J1006" s="287" t="s">
        <v>6</v>
      </c>
      <c r="K1006" s="287" t="s">
        <v>42</v>
      </c>
      <c r="L1006" s="287" t="s">
        <v>48</v>
      </c>
      <c r="M1006" s="285" t="s">
        <v>44</v>
      </c>
      <c r="N1006" s="285" t="s">
        <v>36</v>
      </c>
      <c r="O1006" s="287" t="s">
        <v>1024</v>
      </c>
      <c r="P1006" t="s">
        <v>37</v>
      </c>
      <c r="Q1006" s="286"/>
    </row>
    <row r="1007" spans="1:17" ht="30.6" x14ac:dyDescent="0.3">
      <c r="A1007" s="284" t="s">
        <v>30</v>
      </c>
      <c r="B1007" s="288" t="s">
        <v>1017</v>
      </c>
      <c r="C1007" s="288" t="s">
        <v>2238</v>
      </c>
      <c r="D1007" s="288" t="s">
        <v>2239</v>
      </c>
      <c r="E1007" t="s">
        <v>2240</v>
      </c>
      <c r="F1007" t="s">
        <v>2241</v>
      </c>
      <c r="G1007" t="s">
        <v>2242</v>
      </c>
      <c r="H1007" s="290" t="s">
        <v>33</v>
      </c>
      <c r="I1007" s="290" t="s">
        <v>8</v>
      </c>
      <c r="J1007" s="290" t="s">
        <v>6</v>
      </c>
      <c r="K1007" s="290" t="s">
        <v>42</v>
      </c>
      <c r="L1007" s="290" t="s">
        <v>48</v>
      </c>
      <c r="M1007" s="288" t="s">
        <v>1023</v>
      </c>
      <c r="N1007" s="288" t="s">
        <v>36</v>
      </c>
      <c r="O1007" s="290" t="s">
        <v>1024</v>
      </c>
      <c r="P1007" t="s">
        <v>37</v>
      </c>
      <c r="Q1007" s="289"/>
    </row>
    <row r="1008" spans="1:17" ht="30.6" x14ac:dyDescent="0.3">
      <c r="A1008" s="284" t="s">
        <v>30</v>
      </c>
      <c r="B1008" s="285" t="s">
        <v>5219</v>
      </c>
      <c r="C1008" s="285" t="s">
        <v>2243</v>
      </c>
      <c r="D1008" s="285" t="s">
        <v>2244</v>
      </c>
      <c r="E1008" t="s">
        <v>2245</v>
      </c>
      <c r="F1008" t="s">
        <v>2246</v>
      </c>
      <c r="G1008" t="s">
        <v>2247</v>
      </c>
      <c r="H1008" s="287" t="s">
        <v>33</v>
      </c>
      <c r="I1008" s="287" t="s">
        <v>8</v>
      </c>
      <c r="J1008" s="287" t="s">
        <v>6</v>
      </c>
      <c r="K1008" s="287" t="s">
        <v>42</v>
      </c>
      <c r="L1008" s="287" t="s">
        <v>48</v>
      </c>
      <c r="M1008" s="285" t="s">
        <v>1023</v>
      </c>
      <c r="N1008" s="285" t="s">
        <v>36</v>
      </c>
      <c r="O1008" s="287" t="s">
        <v>1024</v>
      </c>
      <c r="P1008" t="s">
        <v>37</v>
      </c>
      <c r="Q1008" s="286"/>
    </row>
    <row r="1009" spans="1:17" ht="30.6" x14ac:dyDescent="0.3">
      <c r="A1009" s="284" t="s">
        <v>30</v>
      </c>
      <c r="B1009" s="288" t="s">
        <v>5219</v>
      </c>
      <c r="C1009" s="288" t="s">
        <v>2248</v>
      </c>
      <c r="D1009" s="288" t="s">
        <v>2249</v>
      </c>
      <c r="E1009" t="s">
        <v>2250</v>
      </c>
      <c r="F1009" t="s">
        <v>2251</v>
      </c>
      <c r="G1009" t="s">
        <v>2252</v>
      </c>
      <c r="H1009" s="290" t="s">
        <v>33</v>
      </c>
      <c r="I1009" s="290" t="s">
        <v>8</v>
      </c>
      <c r="J1009" s="290" t="s">
        <v>6</v>
      </c>
      <c r="K1009" s="290" t="s">
        <v>42</v>
      </c>
      <c r="L1009" s="290" t="s">
        <v>48</v>
      </c>
      <c r="M1009" s="288" t="s">
        <v>1023</v>
      </c>
      <c r="N1009" s="288" t="s">
        <v>36</v>
      </c>
      <c r="O1009" s="290" t="s">
        <v>1024</v>
      </c>
      <c r="P1009" t="s">
        <v>37</v>
      </c>
      <c r="Q1009" s="289"/>
    </row>
    <row r="1010" spans="1:17" ht="30.6" x14ac:dyDescent="0.3">
      <c r="A1010" s="284" t="s">
        <v>30</v>
      </c>
      <c r="B1010" s="285" t="s">
        <v>5707</v>
      </c>
      <c r="C1010" s="285" t="s">
        <v>2253</v>
      </c>
      <c r="D1010" s="285" t="s">
        <v>2254</v>
      </c>
      <c r="E1010" t="s">
        <v>2255</v>
      </c>
      <c r="F1010" t="s">
        <v>2256</v>
      </c>
      <c r="G1010" t="s">
        <v>2257</v>
      </c>
      <c r="H1010" s="287" t="s">
        <v>33</v>
      </c>
      <c r="I1010" s="287" t="s">
        <v>8</v>
      </c>
      <c r="J1010" s="287" t="s">
        <v>5</v>
      </c>
      <c r="K1010" s="287" t="s">
        <v>42</v>
      </c>
      <c r="L1010" s="287" t="s">
        <v>48</v>
      </c>
      <c r="M1010" s="285" t="s">
        <v>1023</v>
      </c>
      <c r="N1010" s="285" t="s">
        <v>36</v>
      </c>
      <c r="O1010" s="287" t="s">
        <v>1024</v>
      </c>
      <c r="P1010" t="s">
        <v>37</v>
      </c>
      <c r="Q1010" s="286"/>
    </row>
    <row r="1011" spans="1:17" ht="30.6" x14ac:dyDescent="0.3">
      <c r="A1011" s="284" t="s">
        <v>30</v>
      </c>
      <c r="B1011" s="288" t="s">
        <v>6329</v>
      </c>
      <c r="C1011" s="288" t="s">
        <v>2258</v>
      </c>
      <c r="D1011" s="288" t="s">
        <v>2259</v>
      </c>
      <c r="E1011" t="s">
        <v>2260</v>
      </c>
      <c r="F1011" t="s">
        <v>2261</v>
      </c>
      <c r="G1011" t="s">
        <v>2262</v>
      </c>
      <c r="H1011" s="290" t="s">
        <v>33</v>
      </c>
      <c r="I1011" s="290" t="s">
        <v>8</v>
      </c>
      <c r="J1011" s="290" t="s">
        <v>5</v>
      </c>
      <c r="K1011" s="290" t="s">
        <v>42</v>
      </c>
      <c r="L1011" s="290" t="s">
        <v>48</v>
      </c>
      <c r="M1011" s="288" t="s">
        <v>1023</v>
      </c>
      <c r="N1011" s="288" t="s">
        <v>36</v>
      </c>
      <c r="O1011" s="290" t="s">
        <v>1024</v>
      </c>
      <c r="P1011" t="s">
        <v>37</v>
      </c>
      <c r="Q1011" s="289"/>
    </row>
    <row r="1012" spans="1:17" ht="30.6" x14ac:dyDescent="0.3">
      <c r="A1012" s="284" t="s">
        <v>30</v>
      </c>
      <c r="B1012" s="285" t="s">
        <v>5707</v>
      </c>
      <c r="C1012" s="285" t="s">
        <v>2263</v>
      </c>
      <c r="D1012" s="285" t="s">
        <v>2264</v>
      </c>
      <c r="E1012" t="s">
        <v>2265</v>
      </c>
      <c r="F1012" t="s">
        <v>2266</v>
      </c>
      <c r="G1012" t="s">
        <v>2267</v>
      </c>
      <c r="H1012" s="287" t="s">
        <v>33</v>
      </c>
      <c r="I1012" s="287" t="s">
        <v>8</v>
      </c>
      <c r="J1012" s="287" t="s">
        <v>5</v>
      </c>
      <c r="K1012" s="287" t="s">
        <v>42</v>
      </c>
      <c r="L1012" s="287" t="s">
        <v>48</v>
      </c>
      <c r="M1012" s="285" t="s">
        <v>1023</v>
      </c>
      <c r="N1012" s="285" t="s">
        <v>36</v>
      </c>
      <c r="O1012" s="287" t="s">
        <v>1024</v>
      </c>
      <c r="P1012" t="s">
        <v>37</v>
      </c>
      <c r="Q1012" s="286"/>
    </row>
    <row r="1013" spans="1:17" ht="30.6" x14ac:dyDescent="0.3">
      <c r="A1013" s="284" t="s">
        <v>30</v>
      </c>
      <c r="B1013" s="288" t="s">
        <v>5707</v>
      </c>
      <c r="C1013" s="288" t="s">
        <v>2268</v>
      </c>
      <c r="D1013" s="288" t="s">
        <v>2269</v>
      </c>
      <c r="E1013" t="s">
        <v>2270</v>
      </c>
      <c r="F1013" t="s">
        <v>2271</v>
      </c>
      <c r="G1013" t="s">
        <v>2272</v>
      </c>
      <c r="H1013" s="290" t="s">
        <v>33</v>
      </c>
      <c r="I1013" s="290" t="s">
        <v>8</v>
      </c>
      <c r="J1013" s="290" t="s">
        <v>5</v>
      </c>
      <c r="K1013" s="290" t="s">
        <v>42</v>
      </c>
      <c r="L1013" s="290" t="s">
        <v>48</v>
      </c>
      <c r="M1013" s="288" t="s">
        <v>1023</v>
      </c>
      <c r="N1013" s="288" t="s">
        <v>36</v>
      </c>
      <c r="O1013" s="290" t="s">
        <v>1024</v>
      </c>
      <c r="P1013" t="s">
        <v>37</v>
      </c>
      <c r="Q1013" s="289"/>
    </row>
    <row r="1014" spans="1:17" ht="30.6" x14ac:dyDescent="0.3">
      <c r="A1014" s="284" t="s">
        <v>30</v>
      </c>
      <c r="B1014" s="285" t="s">
        <v>6329</v>
      </c>
      <c r="C1014" s="285" t="s">
        <v>2273</v>
      </c>
      <c r="D1014" s="285" t="s">
        <v>2274</v>
      </c>
      <c r="E1014" t="s">
        <v>2275</v>
      </c>
      <c r="F1014" t="s">
        <v>2276</v>
      </c>
      <c r="G1014" t="s">
        <v>2277</v>
      </c>
      <c r="H1014" s="287" t="s">
        <v>33</v>
      </c>
      <c r="I1014" s="287" t="s">
        <v>8</v>
      </c>
      <c r="J1014" s="287" t="s">
        <v>5</v>
      </c>
      <c r="K1014" s="287" t="s">
        <v>42</v>
      </c>
      <c r="L1014" s="287" t="s">
        <v>48</v>
      </c>
      <c r="M1014" s="285" t="s">
        <v>1023</v>
      </c>
      <c r="N1014" s="285" t="s">
        <v>36</v>
      </c>
      <c r="O1014" s="287" t="s">
        <v>1024</v>
      </c>
      <c r="P1014" t="s">
        <v>37</v>
      </c>
      <c r="Q1014" s="286"/>
    </row>
    <row r="1015" spans="1:17" ht="30.6" x14ac:dyDescent="0.3">
      <c r="A1015" s="284" t="s">
        <v>30</v>
      </c>
      <c r="B1015" s="288" t="s">
        <v>5707</v>
      </c>
      <c r="C1015" s="288" t="s">
        <v>2278</v>
      </c>
      <c r="D1015" s="288" t="s">
        <v>2279</v>
      </c>
      <c r="E1015" t="s">
        <v>2280</v>
      </c>
      <c r="F1015" t="s">
        <v>2281</v>
      </c>
      <c r="G1015" t="s">
        <v>2282</v>
      </c>
      <c r="H1015" s="290" t="s">
        <v>33</v>
      </c>
      <c r="I1015" s="290" t="s">
        <v>8</v>
      </c>
      <c r="J1015" s="290" t="s">
        <v>5</v>
      </c>
      <c r="K1015" s="290" t="s">
        <v>42</v>
      </c>
      <c r="L1015" s="290" t="s">
        <v>48</v>
      </c>
      <c r="M1015" s="288" t="s">
        <v>1023</v>
      </c>
      <c r="N1015" s="288" t="s">
        <v>36</v>
      </c>
      <c r="O1015" s="290" t="s">
        <v>1024</v>
      </c>
      <c r="P1015" t="s">
        <v>37</v>
      </c>
      <c r="Q1015" s="289"/>
    </row>
    <row r="1016" spans="1:17" ht="30.6" x14ac:dyDescent="0.3">
      <c r="A1016" s="284" t="s">
        <v>30</v>
      </c>
      <c r="B1016" s="285" t="s">
        <v>5219</v>
      </c>
      <c r="C1016" s="285" t="s">
        <v>2283</v>
      </c>
      <c r="D1016" s="285" t="s">
        <v>2284</v>
      </c>
      <c r="E1016" t="s">
        <v>2285</v>
      </c>
      <c r="F1016" t="s">
        <v>2286</v>
      </c>
      <c r="G1016" t="s">
        <v>2287</v>
      </c>
      <c r="H1016" s="287" t="s">
        <v>33</v>
      </c>
      <c r="I1016" s="287" t="s">
        <v>8</v>
      </c>
      <c r="J1016" s="287" t="s">
        <v>6</v>
      </c>
      <c r="K1016" s="287" t="s">
        <v>42</v>
      </c>
      <c r="L1016" s="287" t="s">
        <v>48</v>
      </c>
      <c r="M1016" s="285" t="s">
        <v>44</v>
      </c>
      <c r="N1016" s="285" t="s">
        <v>36</v>
      </c>
      <c r="O1016" s="287" t="s">
        <v>1024</v>
      </c>
      <c r="P1016" t="s">
        <v>37</v>
      </c>
      <c r="Q1016" s="286"/>
    </row>
    <row r="1017" spans="1:17" ht="30.6" x14ac:dyDescent="0.3">
      <c r="A1017" s="284" t="s">
        <v>30</v>
      </c>
      <c r="B1017" s="288" t="s">
        <v>5219</v>
      </c>
      <c r="C1017" s="288" t="s">
        <v>2288</v>
      </c>
      <c r="D1017" s="288" t="s">
        <v>2289</v>
      </c>
      <c r="E1017" t="s">
        <v>2290</v>
      </c>
      <c r="F1017" t="s">
        <v>2291</v>
      </c>
      <c r="G1017" t="s">
        <v>2292</v>
      </c>
      <c r="H1017" s="290" t="s">
        <v>33</v>
      </c>
      <c r="I1017" s="290" t="s">
        <v>8</v>
      </c>
      <c r="J1017" s="290" t="s">
        <v>6</v>
      </c>
      <c r="K1017" s="290" t="s">
        <v>42</v>
      </c>
      <c r="L1017" s="290" t="s">
        <v>48</v>
      </c>
      <c r="M1017" s="288" t="s">
        <v>44</v>
      </c>
      <c r="N1017" s="288" t="s">
        <v>36</v>
      </c>
      <c r="O1017" s="290" t="s">
        <v>1024</v>
      </c>
      <c r="P1017" t="s">
        <v>37</v>
      </c>
      <c r="Q1017" s="289"/>
    </row>
    <row r="1018" spans="1:17" ht="30.6" x14ac:dyDescent="0.3">
      <c r="A1018" s="284" t="s">
        <v>30</v>
      </c>
      <c r="B1018" s="285" t="s">
        <v>6329</v>
      </c>
      <c r="C1018" s="285" t="s">
        <v>2293</v>
      </c>
      <c r="D1018" s="285" t="s">
        <v>2294</v>
      </c>
      <c r="E1018" t="s">
        <v>2295</v>
      </c>
      <c r="F1018" t="s">
        <v>2296</v>
      </c>
      <c r="G1018" t="s">
        <v>2297</v>
      </c>
      <c r="H1018" s="287" t="s">
        <v>33</v>
      </c>
      <c r="I1018" s="287" t="s">
        <v>8</v>
      </c>
      <c r="J1018" s="287" t="s">
        <v>5</v>
      </c>
      <c r="K1018" s="287" t="s">
        <v>42</v>
      </c>
      <c r="L1018" s="287" t="s">
        <v>48</v>
      </c>
      <c r="M1018" s="285" t="s">
        <v>44</v>
      </c>
      <c r="N1018" s="285" t="s">
        <v>36</v>
      </c>
      <c r="O1018" s="287" t="s">
        <v>1024</v>
      </c>
      <c r="P1018" t="s">
        <v>37</v>
      </c>
      <c r="Q1018" s="286"/>
    </row>
    <row r="1019" spans="1:17" ht="30.6" x14ac:dyDescent="0.3">
      <c r="A1019" s="284" t="s">
        <v>30</v>
      </c>
      <c r="B1019" s="288" t="s">
        <v>5707</v>
      </c>
      <c r="C1019" s="288"/>
      <c r="D1019" s="288" t="s">
        <v>2712</v>
      </c>
      <c r="E1019" t="s">
        <v>2713</v>
      </c>
      <c r="F1019" t="s">
        <v>2714</v>
      </c>
      <c r="G1019" t="s">
        <v>2715</v>
      </c>
      <c r="H1019" s="290" t="s">
        <v>33</v>
      </c>
      <c r="I1019" s="290" t="s">
        <v>4</v>
      </c>
      <c r="J1019" s="290" t="s">
        <v>5</v>
      </c>
      <c r="K1019" s="290" t="s">
        <v>42</v>
      </c>
      <c r="L1019" s="290" t="s">
        <v>48</v>
      </c>
      <c r="M1019" s="288" t="s">
        <v>1023</v>
      </c>
      <c r="N1019" s="288" t="s">
        <v>101</v>
      </c>
      <c r="O1019" s="290"/>
      <c r="P1019" t="s">
        <v>37</v>
      </c>
      <c r="Q1019" s="289"/>
    </row>
    <row r="1020" spans="1:17" ht="30.6" x14ac:dyDescent="0.3">
      <c r="A1020" s="284" t="s">
        <v>30</v>
      </c>
      <c r="B1020" s="285" t="s">
        <v>6329</v>
      </c>
      <c r="C1020" s="285" t="s">
        <v>2857</v>
      </c>
      <c r="D1020" s="285" t="s">
        <v>2858</v>
      </c>
      <c r="E1020" t="s">
        <v>2859</v>
      </c>
      <c r="F1020" t="s">
        <v>2860</v>
      </c>
      <c r="G1020" t="s">
        <v>2861</v>
      </c>
      <c r="H1020" s="287" t="s">
        <v>33</v>
      </c>
      <c r="I1020" s="287" t="s">
        <v>8</v>
      </c>
      <c r="J1020" s="287" t="s">
        <v>5</v>
      </c>
      <c r="K1020" s="287" t="s">
        <v>42</v>
      </c>
      <c r="L1020" s="287" t="s">
        <v>48</v>
      </c>
      <c r="M1020" s="285" t="s">
        <v>1023</v>
      </c>
      <c r="N1020" s="285" t="s">
        <v>36</v>
      </c>
      <c r="O1020" s="287" t="s">
        <v>1024</v>
      </c>
      <c r="P1020" t="s">
        <v>37</v>
      </c>
      <c r="Q1020" s="286"/>
    </row>
    <row r="1021" spans="1:17" ht="30.6" x14ac:dyDescent="0.3">
      <c r="A1021" s="284" t="s">
        <v>30</v>
      </c>
      <c r="B1021" s="288" t="s">
        <v>5219</v>
      </c>
      <c r="C1021" s="288" t="s">
        <v>2866</v>
      </c>
      <c r="D1021" s="288" t="s">
        <v>2867</v>
      </c>
      <c r="E1021" t="s">
        <v>2868</v>
      </c>
      <c r="F1021" t="s">
        <v>2869</v>
      </c>
      <c r="G1021" t="s">
        <v>2870</v>
      </c>
      <c r="H1021" s="290" t="s">
        <v>33</v>
      </c>
      <c r="I1021" s="290" t="s">
        <v>8</v>
      </c>
      <c r="J1021" s="290" t="s">
        <v>6</v>
      </c>
      <c r="K1021" s="290" t="s">
        <v>42</v>
      </c>
      <c r="L1021" s="290" t="s">
        <v>48</v>
      </c>
      <c r="M1021" s="288" t="s">
        <v>44</v>
      </c>
      <c r="N1021" s="288" t="s">
        <v>36</v>
      </c>
      <c r="O1021" s="290" t="s">
        <v>1024</v>
      </c>
      <c r="P1021" t="s">
        <v>37</v>
      </c>
      <c r="Q1021" s="289"/>
    </row>
    <row r="1022" spans="1:17" ht="30.6" x14ac:dyDescent="0.3">
      <c r="A1022" s="284" t="s">
        <v>30</v>
      </c>
      <c r="B1022" s="285" t="s">
        <v>5219</v>
      </c>
      <c r="C1022" s="285" t="s">
        <v>2871</v>
      </c>
      <c r="D1022" s="285" t="s">
        <v>2872</v>
      </c>
      <c r="E1022" t="s">
        <v>2873</v>
      </c>
      <c r="F1022" t="s">
        <v>2874</v>
      </c>
      <c r="G1022" t="s">
        <v>2875</v>
      </c>
      <c r="H1022" s="287" t="s">
        <v>33</v>
      </c>
      <c r="I1022" s="287" t="s">
        <v>8</v>
      </c>
      <c r="J1022" s="287" t="s">
        <v>6</v>
      </c>
      <c r="K1022" s="287" t="s">
        <v>42</v>
      </c>
      <c r="L1022" s="287" t="s">
        <v>48</v>
      </c>
      <c r="M1022" s="285" t="s">
        <v>44</v>
      </c>
      <c r="N1022" s="285" t="s">
        <v>36</v>
      </c>
      <c r="O1022" s="287" t="s">
        <v>1024</v>
      </c>
      <c r="P1022" t="s">
        <v>37</v>
      </c>
      <c r="Q1022" s="286"/>
    </row>
    <row r="1023" spans="1:17" ht="30.6" x14ac:dyDescent="0.3">
      <c r="A1023" s="284" t="s">
        <v>30</v>
      </c>
      <c r="B1023" s="288" t="s">
        <v>5219</v>
      </c>
      <c r="C1023" s="288" t="s">
        <v>2876</v>
      </c>
      <c r="D1023" s="288" t="s">
        <v>2877</v>
      </c>
      <c r="E1023" t="s">
        <v>2878</v>
      </c>
      <c r="F1023" t="s">
        <v>2879</v>
      </c>
      <c r="G1023" t="s">
        <v>2880</v>
      </c>
      <c r="H1023" s="290" t="s">
        <v>33</v>
      </c>
      <c r="I1023" s="290" t="s">
        <v>8</v>
      </c>
      <c r="J1023" s="290" t="s">
        <v>6</v>
      </c>
      <c r="K1023" s="290" t="s">
        <v>42</v>
      </c>
      <c r="L1023" s="290" t="s">
        <v>48</v>
      </c>
      <c r="M1023" s="288" t="s">
        <v>44</v>
      </c>
      <c r="N1023" s="288" t="s">
        <v>36</v>
      </c>
      <c r="O1023" s="290" t="s">
        <v>1024</v>
      </c>
      <c r="P1023" t="s">
        <v>37</v>
      </c>
      <c r="Q1023" s="289"/>
    </row>
    <row r="1024" spans="1:17" ht="30.6" x14ac:dyDescent="0.3">
      <c r="A1024" s="284" t="s">
        <v>30</v>
      </c>
      <c r="B1024" s="285" t="s">
        <v>4765</v>
      </c>
      <c r="C1024" s="285"/>
      <c r="D1024" s="285" t="s">
        <v>2881</v>
      </c>
      <c r="E1024" t="s">
        <v>2882</v>
      </c>
      <c r="F1024" t="s">
        <v>2883</v>
      </c>
      <c r="G1024" t="s">
        <v>2884</v>
      </c>
      <c r="H1024" s="287" t="s">
        <v>33</v>
      </c>
      <c r="I1024" s="287" t="s">
        <v>4</v>
      </c>
      <c r="J1024" s="287" t="s">
        <v>6</v>
      </c>
      <c r="K1024" s="287" t="s">
        <v>42</v>
      </c>
      <c r="L1024" s="287" t="s">
        <v>48</v>
      </c>
      <c r="M1024" s="285" t="s">
        <v>44</v>
      </c>
      <c r="N1024" s="285" t="s">
        <v>36</v>
      </c>
      <c r="O1024" s="287" t="s">
        <v>13</v>
      </c>
      <c r="P1024" t="s">
        <v>37</v>
      </c>
      <c r="Q1024" s="286"/>
    </row>
    <row r="1025" spans="1:17" ht="30.6" x14ac:dyDescent="0.3">
      <c r="A1025" s="284" t="s">
        <v>30</v>
      </c>
      <c r="B1025" s="288" t="s">
        <v>5219</v>
      </c>
      <c r="C1025" s="288" t="s">
        <v>2885</v>
      </c>
      <c r="D1025" s="288" t="s">
        <v>2886</v>
      </c>
      <c r="E1025" t="s">
        <v>2887</v>
      </c>
      <c r="F1025" t="s">
        <v>2888</v>
      </c>
      <c r="G1025" t="s">
        <v>2889</v>
      </c>
      <c r="H1025" s="290" t="s">
        <v>358</v>
      </c>
      <c r="I1025" s="290" t="s">
        <v>8</v>
      </c>
      <c r="J1025" s="290" t="s">
        <v>6</v>
      </c>
      <c r="K1025" s="290" t="s">
        <v>42</v>
      </c>
      <c r="L1025" s="290" t="s">
        <v>48</v>
      </c>
      <c r="M1025" s="288" t="s">
        <v>44</v>
      </c>
      <c r="N1025" s="288" t="s">
        <v>36</v>
      </c>
      <c r="O1025" s="290" t="s">
        <v>1024</v>
      </c>
      <c r="P1025" t="s">
        <v>37</v>
      </c>
      <c r="Q1025" s="289"/>
    </row>
    <row r="1026" spans="1:17" ht="30.6" x14ac:dyDescent="0.3">
      <c r="A1026" s="284" t="s">
        <v>30</v>
      </c>
      <c r="B1026" s="285" t="s">
        <v>6329</v>
      </c>
      <c r="C1026" s="285" t="s">
        <v>2862</v>
      </c>
      <c r="D1026" s="285" t="s">
        <v>2863</v>
      </c>
      <c r="E1026" t="s">
        <v>5274</v>
      </c>
      <c r="F1026" t="s">
        <v>2864</v>
      </c>
      <c r="G1026" t="s">
        <v>2865</v>
      </c>
      <c r="H1026" s="287" t="s">
        <v>358</v>
      </c>
      <c r="I1026" s="287" t="s">
        <v>8</v>
      </c>
      <c r="J1026" s="287" t="s">
        <v>5</v>
      </c>
      <c r="K1026" s="287" t="s">
        <v>42</v>
      </c>
      <c r="L1026" s="287" t="s">
        <v>48</v>
      </c>
      <c r="M1026" s="285" t="s">
        <v>44</v>
      </c>
      <c r="N1026" s="285" t="s">
        <v>36</v>
      </c>
      <c r="O1026" s="287" t="s">
        <v>1024</v>
      </c>
      <c r="P1026" t="s">
        <v>37</v>
      </c>
      <c r="Q1026" s="286"/>
    </row>
    <row r="1027" spans="1:17" ht="30.6" x14ac:dyDescent="0.3">
      <c r="A1027" s="284" t="s">
        <v>30</v>
      </c>
      <c r="B1027" s="285" t="s">
        <v>5344</v>
      </c>
      <c r="C1027" s="285"/>
      <c r="D1027" s="285" t="s">
        <v>3751</v>
      </c>
      <c r="E1027" t="s">
        <v>3752</v>
      </c>
      <c r="F1027" t="s">
        <v>3753</v>
      </c>
      <c r="G1027" t="s">
        <v>3754</v>
      </c>
      <c r="H1027" s="287" t="s">
        <v>33</v>
      </c>
      <c r="I1027" s="287" t="s">
        <v>4</v>
      </c>
      <c r="J1027" s="287" t="s">
        <v>6</v>
      </c>
      <c r="K1027" s="287" t="s">
        <v>42</v>
      </c>
      <c r="L1027" s="287" t="s">
        <v>48</v>
      </c>
      <c r="M1027" s="285" t="s">
        <v>44</v>
      </c>
      <c r="N1027" s="285" t="s">
        <v>101</v>
      </c>
      <c r="O1027" s="287"/>
      <c r="P1027" t="s">
        <v>37</v>
      </c>
      <c r="Q1027" s="286"/>
    </row>
    <row r="1028" spans="1:17" ht="30.6" x14ac:dyDescent="0.3">
      <c r="A1028" s="284" t="s">
        <v>30</v>
      </c>
      <c r="B1028" s="288" t="s">
        <v>5219</v>
      </c>
      <c r="C1028" s="288"/>
      <c r="D1028" s="288" t="s">
        <v>4243</v>
      </c>
      <c r="E1028" t="s">
        <v>4244</v>
      </c>
      <c r="F1028" t="s">
        <v>4245</v>
      </c>
      <c r="G1028" t="s">
        <v>4246</v>
      </c>
      <c r="H1028" s="290" t="s">
        <v>33</v>
      </c>
      <c r="I1028" s="290" t="s">
        <v>4</v>
      </c>
      <c r="J1028" s="290" t="s">
        <v>6</v>
      </c>
      <c r="K1028" s="290" t="s">
        <v>42</v>
      </c>
      <c r="L1028" s="290" t="s">
        <v>48</v>
      </c>
      <c r="M1028" s="288" t="s">
        <v>44</v>
      </c>
      <c r="N1028" s="288" t="s">
        <v>36</v>
      </c>
      <c r="O1028" s="290"/>
      <c r="P1028" t="s">
        <v>37</v>
      </c>
      <c r="Q1028" s="289"/>
    </row>
    <row r="1029" spans="1:17" ht="30.6" x14ac:dyDescent="0.3">
      <c r="A1029" s="284" t="s">
        <v>30</v>
      </c>
      <c r="B1029" s="288" t="s">
        <v>4388</v>
      </c>
      <c r="C1029" s="288"/>
      <c r="D1029" s="288" t="s">
        <v>38</v>
      </c>
      <c r="E1029" t="s">
        <v>39</v>
      </c>
      <c r="F1029" t="s">
        <v>40</v>
      </c>
      <c r="G1029" t="s">
        <v>41</v>
      </c>
      <c r="H1029" s="290" t="s">
        <v>33</v>
      </c>
      <c r="I1029" s="290" t="s">
        <v>4</v>
      </c>
      <c r="J1029" s="290" t="s">
        <v>6</v>
      </c>
      <c r="K1029" s="290" t="s">
        <v>42</v>
      </c>
      <c r="L1029" s="290" t="s">
        <v>43</v>
      </c>
      <c r="M1029" s="288" t="s">
        <v>44</v>
      </c>
      <c r="N1029" s="288" t="s">
        <v>36</v>
      </c>
      <c r="O1029" s="290" t="s">
        <v>13</v>
      </c>
      <c r="P1029" t="s">
        <v>37</v>
      </c>
      <c r="Q1029" s="289"/>
    </row>
    <row r="1030" spans="1:17" ht="30.6" x14ac:dyDescent="0.3">
      <c r="A1030" s="284" t="s">
        <v>30</v>
      </c>
      <c r="B1030" s="285" t="s">
        <v>6328</v>
      </c>
      <c r="C1030" s="285" t="s">
        <v>1018</v>
      </c>
      <c r="D1030" s="285" t="s">
        <v>1019</v>
      </c>
      <c r="E1030" t="s">
        <v>1020</v>
      </c>
      <c r="F1030" t="s">
        <v>1021</v>
      </c>
      <c r="G1030" t="s">
        <v>1022</v>
      </c>
      <c r="H1030" s="287" t="s">
        <v>33</v>
      </c>
      <c r="I1030" s="287" t="s">
        <v>8</v>
      </c>
      <c r="J1030" s="287" t="s">
        <v>5</v>
      </c>
      <c r="K1030" s="287" t="s">
        <v>53</v>
      </c>
      <c r="L1030" s="287" t="s">
        <v>43</v>
      </c>
      <c r="M1030" s="285" t="s">
        <v>1023</v>
      </c>
      <c r="N1030" s="285" t="s">
        <v>36</v>
      </c>
      <c r="O1030" s="287" t="s">
        <v>1024</v>
      </c>
      <c r="P1030" t="s">
        <v>37</v>
      </c>
      <c r="Q1030" s="286"/>
    </row>
    <row r="1031" spans="1:17" ht="30.6" x14ac:dyDescent="0.3">
      <c r="A1031" s="284" t="s">
        <v>30</v>
      </c>
      <c r="B1031" s="288" t="s">
        <v>5707</v>
      </c>
      <c r="C1031" s="288" t="s">
        <v>1025</v>
      </c>
      <c r="D1031" s="288" t="s">
        <v>1026</v>
      </c>
      <c r="E1031" t="s">
        <v>1027</v>
      </c>
      <c r="F1031" t="s">
        <v>4429</v>
      </c>
      <c r="G1031" t="s">
        <v>4430</v>
      </c>
      <c r="H1031" s="290" t="s">
        <v>33</v>
      </c>
      <c r="I1031" s="290" t="s">
        <v>8</v>
      </c>
      <c r="J1031" s="290" t="s">
        <v>5</v>
      </c>
      <c r="K1031" s="290" t="s">
        <v>42</v>
      </c>
      <c r="L1031" s="290" t="s">
        <v>43</v>
      </c>
      <c r="M1031" s="288" t="s">
        <v>44</v>
      </c>
      <c r="N1031" s="288" t="s">
        <v>36</v>
      </c>
      <c r="O1031" s="290" t="s">
        <v>1024</v>
      </c>
      <c r="P1031" t="s">
        <v>37</v>
      </c>
      <c r="Q1031" s="289"/>
    </row>
    <row r="1032" spans="1:17" ht="30.6" x14ac:dyDescent="0.3">
      <c r="A1032" s="284" t="s">
        <v>30</v>
      </c>
      <c r="B1032" s="285" t="s">
        <v>5707</v>
      </c>
      <c r="C1032" s="285" t="s">
        <v>1028</v>
      </c>
      <c r="D1032" s="285" t="s">
        <v>1029</v>
      </c>
      <c r="E1032" t="s">
        <v>1030</v>
      </c>
      <c r="F1032" t="s">
        <v>4431</v>
      </c>
      <c r="G1032" t="s">
        <v>4432</v>
      </c>
      <c r="H1032" s="287" t="s">
        <v>33</v>
      </c>
      <c r="I1032" s="287" t="s">
        <v>8</v>
      </c>
      <c r="J1032" s="287" t="s">
        <v>5</v>
      </c>
      <c r="K1032" s="287" t="s">
        <v>42</v>
      </c>
      <c r="L1032" s="287" t="s">
        <v>43</v>
      </c>
      <c r="M1032" s="285" t="s">
        <v>44</v>
      </c>
      <c r="N1032" s="285" t="s">
        <v>36</v>
      </c>
      <c r="O1032" s="287" t="s">
        <v>1024</v>
      </c>
      <c r="P1032" t="s">
        <v>37</v>
      </c>
      <c r="Q1032" s="286"/>
    </row>
    <row r="1033" spans="1:17" ht="30.6" x14ac:dyDescent="0.3">
      <c r="A1033" s="284" t="s">
        <v>30</v>
      </c>
      <c r="B1033" s="288" t="s">
        <v>5707</v>
      </c>
      <c r="C1033" s="288" t="s">
        <v>1031</v>
      </c>
      <c r="D1033" s="288" t="s">
        <v>1032</v>
      </c>
      <c r="E1033" t="s">
        <v>1033</v>
      </c>
      <c r="F1033" t="s">
        <v>1034</v>
      </c>
      <c r="G1033" t="s">
        <v>1035</v>
      </c>
      <c r="H1033" s="290" t="s">
        <v>33</v>
      </c>
      <c r="I1033" s="290" t="s">
        <v>8</v>
      </c>
      <c r="J1033" s="290" t="s">
        <v>5</v>
      </c>
      <c r="K1033" s="290" t="s">
        <v>42</v>
      </c>
      <c r="L1033" s="290" t="s">
        <v>43</v>
      </c>
      <c r="M1033" s="288" t="s">
        <v>44</v>
      </c>
      <c r="N1033" s="288" t="s">
        <v>36</v>
      </c>
      <c r="O1033" s="290" t="s">
        <v>1024</v>
      </c>
      <c r="P1033" t="s">
        <v>37</v>
      </c>
      <c r="Q1033" s="289"/>
    </row>
    <row r="1034" spans="1:17" ht="30.6" x14ac:dyDescent="0.3">
      <c r="A1034" s="284" t="s">
        <v>30</v>
      </c>
      <c r="B1034" s="285" t="s">
        <v>5707</v>
      </c>
      <c r="C1034" s="285" t="s">
        <v>1036</v>
      </c>
      <c r="D1034" s="285" t="s">
        <v>1037</v>
      </c>
      <c r="E1034" t="s">
        <v>1038</v>
      </c>
      <c r="F1034" t="s">
        <v>4433</v>
      </c>
      <c r="G1034" t="s">
        <v>4434</v>
      </c>
      <c r="H1034" s="287" t="s">
        <v>33</v>
      </c>
      <c r="I1034" s="287" t="s">
        <v>8</v>
      </c>
      <c r="J1034" s="287" t="s">
        <v>5</v>
      </c>
      <c r="K1034" s="287" t="s">
        <v>42</v>
      </c>
      <c r="L1034" s="287" t="s">
        <v>43</v>
      </c>
      <c r="M1034" s="285" t="s">
        <v>44</v>
      </c>
      <c r="N1034" s="285" t="s">
        <v>36</v>
      </c>
      <c r="O1034" s="287" t="s">
        <v>1024</v>
      </c>
      <c r="P1034" t="s">
        <v>37</v>
      </c>
      <c r="Q1034" s="286"/>
    </row>
    <row r="1035" spans="1:17" ht="30.6" x14ac:dyDescent="0.3">
      <c r="A1035" s="284" t="s">
        <v>30</v>
      </c>
      <c r="B1035" s="288" t="s">
        <v>5708</v>
      </c>
      <c r="C1035" s="288" t="s">
        <v>1039</v>
      </c>
      <c r="D1035" s="288" t="s">
        <v>1040</v>
      </c>
      <c r="E1035" t="s">
        <v>1041</v>
      </c>
      <c r="F1035" t="s">
        <v>4435</v>
      </c>
      <c r="G1035" t="s">
        <v>4436</v>
      </c>
      <c r="H1035" s="290" t="s">
        <v>33</v>
      </c>
      <c r="I1035" s="290" t="s">
        <v>8</v>
      </c>
      <c r="J1035" s="290" t="s">
        <v>5</v>
      </c>
      <c r="K1035" s="290" t="s">
        <v>42</v>
      </c>
      <c r="L1035" s="290" t="s">
        <v>43</v>
      </c>
      <c r="M1035" s="288" t="s">
        <v>44</v>
      </c>
      <c r="N1035" s="288" t="s">
        <v>36</v>
      </c>
      <c r="O1035" s="290" t="s">
        <v>1024</v>
      </c>
      <c r="P1035" t="s">
        <v>37</v>
      </c>
      <c r="Q1035" s="289"/>
    </row>
    <row r="1036" spans="1:17" ht="30.6" x14ac:dyDescent="0.3">
      <c r="A1036" s="284" t="s">
        <v>30</v>
      </c>
      <c r="B1036" s="285" t="s">
        <v>5708</v>
      </c>
      <c r="C1036" s="285" t="s">
        <v>1042</v>
      </c>
      <c r="D1036" s="285" t="s">
        <v>1043</v>
      </c>
      <c r="E1036" t="s">
        <v>1044</v>
      </c>
      <c r="F1036" t="s">
        <v>4437</v>
      </c>
      <c r="G1036" t="s">
        <v>4438</v>
      </c>
      <c r="H1036" s="287" t="s">
        <v>33</v>
      </c>
      <c r="I1036" s="287" t="s">
        <v>8</v>
      </c>
      <c r="J1036" s="287" t="s">
        <v>5</v>
      </c>
      <c r="K1036" s="287" t="s">
        <v>42</v>
      </c>
      <c r="L1036" s="287" t="s">
        <v>43</v>
      </c>
      <c r="M1036" s="285" t="s">
        <v>44</v>
      </c>
      <c r="N1036" s="285" t="s">
        <v>36</v>
      </c>
      <c r="O1036" s="287" t="s">
        <v>1024</v>
      </c>
      <c r="P1036" t="s">
        <v>37</v>
      </c>
      <c r="Q1036" s="286"/>
    </row>
    <row r="1037" spans="1:17" ht="30.6" x14ac:dyDescent="0.3">
      <c r="A1037" s="284" t="s">
        <v>30</v>
      </c>
      <c r="B1037" s="288" t="s">
        <v>6329</v>
      </c>
      <c r="C1037" s="288" t="s">
        <v>1045</v>
      </c>
      <c r="D1037" s="288" t="s">
        <v>1046</v>
      </c>
      <c r="E1037" t="s">
        <v>1047</v>
      </c>
      <c r="F1037" t="s">
        <v>1048</v>
      </c>
      <c r="G1037" t="s">
        <v>1049</v>
      </c>
      <c r="H1037" s="290" t="s">
        <v>33</v>
      </c>
      <c r="I1037" s="290" t="s">
        <v>8</v>
      </c>
      <c r="J1037" s="290" t="s">
        <v>5</v>
      </c>
      <c r="K1037" s="290" t="s">
        <v>42</v>
      </c>
      <c r="L1037" s="290" t="s">
        <v>43</v>
      </c>
      <c r="M1037" s="288" t="s">
        <v>44</v>
      </c>
      <c r="N1037" s="288"/>
      <c r="O1037" s="290" t="s">
        <v>1024</v>
      </c>
      <c r="P1037" t="s">
        <v>37</v>
      </c>
      <c r="Q1037" s="289"/>
    </row>
    <row r="1038" spans="1:17" ht="30.6" x14ac:dyDescent="0.3">
      <c r="A1038" s="284" t="s">
        <v>30</v>
      </c>
      <c r="B1038" s="285" t="s">
        <v>5708</v>
      </c>
      <c r="C1038" s="285" t="s">
        <v>1050</v>
      </c>
      <c r="D1038" s="285" t="s">
        <v>1051</v>
      </c>
      <c r="E1038" t="s">
        <v>1052</v>
      </c>
      <c r="F1038" t="s">
        <v>4439</v>
      </c>
      <c r="G1038" t="s">
        <v>4440</v>
      </c>
      <c r="H1038" s="287" t="s">
        <v>358</v>
      </c>
      <c r="I1038" s="287" t="s">
        <v>8</v>
      </c>
      <c r="J1038" s="287" t="s">
        <v>5</v>
      </c>
      <c r="K1038" s="287" t="s">
        <v>42</v>
      </c>
      <c r="L1038" s="287" t="s">
        <v>43</v>
      </c>
      <c r="M1038" s="285" t="s">
        <v>44</v>
      </c>
      <c r="N1038" s="285" t="s">
        <v>36</v>
      </c>
      <c r="O1038" s="287" t="s">
        <v>1024</v>
      </c>
      <c r="P1038" t="s">
        <v>37</v>
      </c>
      <c r="Q1038" s="286"/>
    </row>
    <row r="1039" spans="1:17" ht="30.6" x14ac:dyDescent="0.3">
      <c r="A1039" s="284" t="s">
        <v>30</v>
      </c>
      <c r="B1039" s="288" t="s">
        <v>5708</v>
      </c>
      <c r="C1039" s="288" t="s">
        <v>1053</v>
      </c>
      <c r="D1039" s="288" t="s">
        <v>1054</v>
      </c>
      <c r="E1039" t="s">
        <v>1055</v>
      </c>
      <c r="F1039" t="s">
        <v>4441</v>
      </c>
      <c r="G1039" t="s">
        <v>4432</v>
      </c>
      <c r="H1039" s="290" t="s">
        <v>358</v>
      </c>
      <c r="I1039" s="290" t="s">
        <v>8</v>
      </c>
      <c r="J1039" s="290" t="s">
        <v>5</v>
      </c>
      <c r="K1039" s="290" t="s">
        <v>42</v>
      </c>
      <c r="L1039" s="290" t="s">
        <v>43</v>
      </c>
      <c r="M1039" s="288" t="s">
        <v>44</v>
      </c>
      <c r="N1039" s="288"/>
      <c r="O1039" s="290" t="s">
        <v>1024</v>
      </c>
      <c r="P1039" t="s">
        <v>37</v>
      </c>
      <c r="Q1039" s="289"/>
    </row>
    <row r="1040" spans="1:17" ht="30.6" x14ac:dyDescent="0.3">
      <c r="A1040" s="284" t="s">
        <v>30</v>
      </c>
      <c r="B1040" s="288" t="s">
        <v>5708</v>
      </c>
      <c r="C1040" s="288" t="s">
        <v>1755</v>
      </c>
      <c r="D1040" s="288" t="s">
        <v>1756</v>
      </c>
      <c r="E1040" t="s">
        <v>1757</v>
      </c>
      <c r="F1040" t="s">
        <v>1758</v>
      </c>
      <c r="G1040" t="s">
        <v>1759</v>
      </c>
      <c r="H1040" s="290" t="s">
        <v>33</v>
      </c>
      <c r="I1040" s="290" t="s">
        <v>8</v>
      </c>
      <c r="J1040" s="290" t="s">
        <v>5</v>
      </c>
      <c r="K1040" s="290" t="s">
        <v>42</v>
      </c>
      <c r="L1040" s="290" t="s">
        <v>43</v>
      </c>
      <c r="M1040" s="288" t="s">
        <v>1023</v>
      </c>
      <c r="N1040" s="288" t="s">
        <v>36</v>
      </c>
      <c r="O1040" s="290" t="s">
        <v>1760</v>
      </c>
      <c r="P1040" t="s">
        <v>37</v>
      </c>
      <c r="Q1040" s="289"/>
    </row>
    <row r="1041" spans="1:17" ht="30.6" x14ac:dyDescent="0.3">
      <c r="A1041" s="284" t="s">
        <v>30</v>
      </c>
      <c r="B1041" s="285" t="s">
        <v>5708</v>
      </c>
      <c r="C1041" s="285" t="s">
        <v>1761</v>
      </c>
      <c r="D1041" s="285" t="s">
        <v>1762</v>
      </c>
      <c r="E1041" t="s">
        <v>1763</v>
      </c>
      <c r="F1041" t="s">
        <v>1764</v>
      </c>
      <c r="G1041" t="s">
        <v>1765</v>
      </c>
      <c r="H1041" s="287" t="s">
        <v>33</v>
      </c>
      <c r="I1041" s="287" t="s">
        <v>8</v>
      </c>
      <c r="J1041" s="287" t="s">
        <v>5</v>
      </c>
      <c r="K1041" s="287" t="s">
        <v>42</v>
      </c>
      <c r="L1041" s="287" t="s">
        <v>43</v>
      </c>
      <c r="M1041" s="285" t="s">
        <v>1023</v>
      </c>
      <c r="N1041" s="285" t="s">
        <v>36</v>
      </c>
      <c r="O1041" s="287" t="s">
        <v>1024</v>
      </c>
      <c r="P1041" t="s">
        <v>37</v>
      </c>
      <c r="Q1041" s="286"/>
    </row>
    <row r="1042" spans="1:17" ht="30.6" x14ac:dyDescent="0.3">
      <c r="A1042" s="284" t="s">
        <v>30</v>
      </c>
      <c r="B1042" s="288" t="s">
        <v>5708</v>
      </c>
      <c r="C1042" s="288" t="s">
        <v>1766</v>
      </c>
      <c r="D1042" s="288" t="s">
        <v>1767</v>
      </c>
      <c r="E1042" t="s">
        <v>1768</v>
      </c>
      <c r="F1042" t="s">
        <v>1769</v>
      </c>
      <c r="G1042" t="s">
        <v>1770</v>
      </c>
      <c r="H1042" s="290" t="s">
        <v>33</v>
      </c>
      <c r="I1042" s="290" t="s">
        <v>8</v>
      </c>
      <c r="J1042" s="290" t="s">
        <v>5</v>
      </c>
      <c r="K1042" s="290" t="s">
        <v>42</v>
      </c>
      <c r="L1042" s="290" t="s">
        <v>43</v>
      </c>
      <c r="M1042" s="288" t="s">
        <v>1023</v>
      </c>
      <c r="N1042" s="288" t="s">
        <v>36</v>
      </c>
      <c r="O1042" s="290" t="s">
        <v>1024</v>
      </c>
      <c r="P1042" t="s">
        <v>37</v>
      </c>
      <c r="Q1042" s="289"/>
    </row>
    <row r="1043" spans="1:17" ht="30.6" x14ac:dyDescent="0.3">
      <c r="A1043" s="284" t="s">
        <v>30</v>
      </c>
      <c r="B1043" s="285" t="s">
        <v>5708</v>
      </c>
      <c r="C1043" s="285" t="s">
        <v>1771</v>
      </c>
      <c r="D1043" s="285" t="s">
        <v>1772</v>
      </c>
      <c r="E1043" t="s">
        <v>1773</v>
      </c>
      <c r="F1043" t="s">
        <v>1774</v>
      </c>
      <c r="G1043" t="s">
        <v>1775</v>
      </c>
      <c r="H1043" s="287" t="s">
        <v>33</v>
      </c>
      <c r="I1043" s="287" t="s">
        <v>8</v>
      </c>
      <c r="J1043" s="287" t="s">
        <v>5</v>
      </c>
      <c r="K1043" s="287" t="s">
        <v>42</v>
      </c>
      <c r="L1043" s="287" t="s">
        <v>43</v>
      </c>
      <c r="M1043" s="285" t="s">
        <v>1023</v>
      </c>
      <c r="N1043" s="285" t="s">
        <v>36</v>
      </c>
      <c r="O1043" s="287" t="s">
        <v>1024</v>
      </c>
      <c r="P1043" t="s">
        <v>37</v>
      </c>
      <c r="Q1043" s="286"/>
    </row>
    <row r="1044" spans="1:17" ht="30.6" x14ac:dyDescent="0.3">
      <c r="A1044" s="284" t="s">
        <v>30</v>
      </c>
      <c r="B1044" s="288" t="s">
        <v>5708</v>
      </c>
      <c r="C1044" s="288" t="s">
        <v>1776</v>
      </c>
      <c r="D1044" s="288" t="s">
        <v>1777</v>
      </c>
      <c r="E1044" t="s">
        <v>1778</v>
      </c>
      <c r="F1044" t="s">
        <v>1779</v>
      </c>
      <c r="G1044" t="s">
        <v>1780</v>
      </c>
      <c r="H1044" s="290" t="s">
        <v>33</v>
      </c>
      <c r="I1044" s="290" t="s">
        <v>8</v>
      </c>
      <c r="J1044" s="290" t="s">
        <v>5</v>
      </c>
      <c r="K1044" s="290" t="s">
        <v>42</v>
      </c>
      <c r="L1044" s="290" t="s">
        <v>43</v>
      </c>
      <c r="M1044" s="288" t="s">
        <v>1023</v>
      </c>
      <c r="N1044" s="288" t="s">
        <v>36</v>
      </c>
      <c r="O1044" s="290" t="s">
        <v>1024</v>
      </c>
      <c r="P1044" t="s">
        <v>37</v>
      </c>
      <c r="Q1044" s="289"/>
    </row>
    <row r="1045" spans="1:17" ht="30.6" x14ac:dyDescent="0.3">
      <c r="A1045" s="284" t="s">
        <v>30</v>
      </c>
      <c r="B1045" s="285" t="s">
        <v>5708</v>
      </c>
      <c r="C1045" s="285" t="s">
        <v>1781</v>
      </c>
      <c r="D1045" s="285" t="s">
        <v>1782</v>
      </c>
      <c r="E1045" t="s">
        <v>1783</v>
      </c>
      <c r="F1045" t="s">
        <v>1784</v>
      </c>
      <c r="G1045" t="s">
        <v>1785</v>
      </c>
      <c r="H1045" s="287" t="s">
        <v>33</v>
      </c>
      <c r="I1045" s="287" t="s">
        <v>8</v>
      </c>
      <c r="J1045" s="287" t="s">
        <v>5</v>
      </c>
      <c r="K1045" s="287" t="s">
        <v>42</v>
      </c>
      <c r="L1045" s="287" t="s">
        <v>43</v>
      </c>
      <c r="M1045" s="285" t="s">
        <v>1023</v>
      </c>
      <c r="N1045" s="285" t="s">
        <v>36</v>
      </c>
      <c r="O1045" s="287" t="s">
        <v>1024</v>
      </c>
      <c r="P1045" t="s">
        <v>37</v>
      </c>
      <c r="Q1045" s="286"/>
    </row>
    <row r="1046" spans="1:17" ht="30.6" x14ac:dyDescent="0.3">
      <c r="A1046" s="284" t="s">
        <v>30</v>
      </c>
      <c r="B1046" s="288" t="s">
        <v>5708</v>
      </c>
      <c r="C1046" s="288" t="s">
        <v>1786</v>
      </c>
      <c r="D1046" s="288" t="s">
        <v>1787</v>
      </c>
      <c r="E1046" t="s">
        <v>1788</v>
      </c>
      <c r="F1046" t="s">
        <v>1789</v>
      </c>
      <c r="G1046" t="s">
        <v>1790</v>
      </c>
      <c r="H1046" s="290" t="s">
        <v>33</v>
      </c>
      <c r="I1046" s="290" t="s">
        <v>8</v>
      </c>
      <c r="J1046" s="290" t="s">
        <v>5</v>
      </c>
      <c r="K1046" s="290" t="s">
        <v>42</v>
      </c>
      <c r="L1046" s="290" t="s">
        <v>43</v>
      </c>
      <c r="M1046" s="288" t="s">
        <v>1023</v>
      </c>
      <c r="N1046" s="288" t="s">
        <v>36</v>
      </c>
      <c r="O1046" s="290" t="s">
        <v>1024</v>
      </c>
      <c r="P1046" t="s">
        <v>37</v>
      </c>
      <c r="Q1046" s="289"/>
    </row>
    <row r="1047" spans="1:17" ht="30.6" x14ac:dyDescent="0.3">
      <c r="A1047" s="284" t="s">
        <v>30</v>
      </c>
      <c r="B1047" s="285" t="s">
        <v>5708</v>
      </c>
      <c r="C1047" s="285" t="s">
        <v>1791</v>
      </c>
      <c r="D1047" s="285" t="s">
        <v>1792</v>
      </c>
      <c r="E1047" t="s">
        <v>1793</v>
      </c>
      <c r="F1047" t="s">
        <v>1794</v>
      </c>
      <c r="G1047" t="s">
        <v>1795</v>
      </c>
      <c r="H1047" s="287" t="s">
        <v>33</v>
      </c>
      <c r="I1047" s="287" t="s">
        <v>8</v>
      </c>
      <c r="J1047" s="287" t="s">
        <v>5</v>
      </c>
      <c r="K1047" s="287" t="s">
        <v>42</v>
      </c>
      <c r="L1047" s="287" t="s">
        <v>43</v>
      </c>
      <c r="M1047" s="285" t="s">
        <v>1023</v>
      </c>
      <c r="N1047" s="285" t="s">
        <v>36</v>
      </c>
      <c r="O1047" s="287" t="s">
        <v>1024</v>
      </c>
      <c r="P1047" t="s">
        <v>37</v>
      </c>
      <c r="Q1047" s="286"/>
    </row>
    <row r="1048" spans="1:17" ht="30.6" x14ac:dyDescent="0.3">
      <c r="A1048" s="284" t="s">
        <v>30</v>
      </c>
      <c r="B1048" s="288" t="s">
        <v>5708</v>
      </c>
      <c r="C1048" s="288" t="s">
        <v>1796</v>
      </c>
      <c r="D1048" s="288" t="s">
        <v>1797</v>
      </c>
      <c r="E1048" t="s">
        <v>1798</v>
      </c>
      <c r="F1048" t="s">
        <v>4481</v>
      </c>
      <c r="G1048" t="s">
        <v>4430</v>
      </c>
      <c r="H1048" s="290" t="s">
        <v>33</v>
      </c>
      <c r="I1048" s="290" t="s">
        <v>8</v>
      </c>
      <c r="J1048" s="290" t="s">
        <v>5</v>
      </c>
      <c r="K1048" s="290" t="s">
        <v>42</v>
      </c>
      <c r="L1048" s="290" t="s">
        <v>43</v>
      </c>
      <c r="M1048" s="288" t="s">
        <v>1023</v>
      </c>
      <c r="N1048" s="288" t="s">
        <v>36</v>
      </c>
      <c r="O1048" s="290" t="s">
        <v>1024</v>
      </c>
      <c r="P1048" t="s">
        <v>37</v>
      </c>
      <c r="Q1048" s="289"/>
    </row>
    <row r="1049" spans="1:17" ht="30.6" x14ac:dyDescent="0.3">
      <c r="A1049" s="284" t="s">
        <v>30</v>
      </c>
      <c r="B1049" s="285" t="s">
        <v>5708</v>
      </c>
      <c r="C1049" s="285" t="s">
        <v>1799</v>
      </c>
      <c r="D1049" s="285" t="s">
        <v>1800</v>
      </c>
      <c r="E1049" t="s">
        <v>1801</v>
      </c>
      <c r="F1049" t="s">
        <v>1802</v>
      </c>
      <c r="G1049" t="s">
        <v>1803</v>
      </c>
      <c r="H1049" s="287" t="s">
        <v>33</v>
      </c>
      <c r="I1049" s="287" t="s">
        <v>8</v>
      </c>
      <c r="J1049" s="287" t="s">
        <v>5</v>
      </c>
      <c r="K1049" s="287" t="s">
        <v>42</v>
      </c>
      <c r="L1049" s="287" t="s">
        <v>43</v>
      </c>
      <c r="M1049" s="285" t="s">
        <v>1023</v>
      </c>
      <c r="N1049" s="285" t="s">
        <v>36</v>
      </c>
      <c r="O1049" s="287" t="s">
        <v>1024</v>
      </c>
      <c r="P1049" t="s">
        <v>37</v>
      </c>
      <c r="Q1049" s="286"/>
    </row>
    <row r="1050" spans="1:17" ht="30.6" x14ac:dyDescent="0.3">
      <c r="A1050" s="284" t="s">
        <v>30</v>
      </c>
      <c r="B1050" s="288" t="s">
        <v>5708</v>
      </c>
      <c r="C1050" s="288" t="s">
        <v>1804</v>
      </c>
      <c r="D1050" s="288" t="s">
        <v>1805</v>
      </c>
      <c r="E1050" t="s">
        <v>1806</v>
      </c>
      <c r="F1050" t="s">
        <v>1807</v>
      </c>
      <c r="G1050" t="s">
        <v>1808</v>
      </c>
      <c r="H1050" s="290" t="s">
        <v>33</v>
      </c>
      <c r="I1050" s="290" t="s">
        <v>8</v>
      </c>
      <c r="J1050" s="290" t="s">
        <v>5</v>
      </c>
      <c r="K1050" s="290" t="s">
        <v>42</v>
      </c>
      <c r="L1050" s="290" t="s">
        <v>43</v>
      </c>
      <c r="M1050" s="288" t="s">
        <v>1023</v>
      </c>
      <c r="N1050" s="288" t="s">
        <v>36</v>
      </c>
      <c r="O1050" s="290" t="s">
        <v>1809</v>
      </c>
      <c r="P1050" t="s">
        <v>37</v>
      </c>
      <c r="Q1050" s="289"/>
    </row>
    <row r="1051" spans="1:17" ht="30.6" x14ac:dyDescent="0.3">
      <c r="A1051" s="284" t="s">
        <v>30</v>
      </c>
      <c r="B1051" s="285" t="s">
        <v>5708</v>
      </c>
      <c r="C1051" s="285" t="s">
        <v>1810</v>
      </c>
      <c r="D1051" s="285" t="s">
        <v>1811</v>
      </c>
      <c r="E1051" t="s">
        <v>1812</v>
      </c>
      <c r="F1051" t="s">
        <v>1813</v>
      </c>
      <c r="G1051" t="s">
        <v>1814</v>
      </c>
      <c r="H1051" s="287" t="s">
        <v>33</v>
      </c>
      <c r="I1051" s="287" t="s">
        <v>8</v>
      </c>
      <c r="J1051" s="287" t="s">
        <v>5</v>
      </c>
      <c r="K1051" s="287" t="s">
        <v>42</v>
      </c>
      <c r="L1051" s="287" t="s">
        <v>43</v>
      </c>
      <c r="M1051" s="285" t="s">
        <v>1023</v>
      </c>
      <c r="N1051" s="285" t="s">
        <v>36</v>
      </c>
      <c r="O1051" s="287" t="s">
        <v>1024</v>
      </c>
      <c r="P1051" t="s">
        <v>37</v>
      </c>
      <c r="Q1051" s="286"/>
    </row>
    <row r="1052" spans="1:17" ht="30.6" x14ac:dyDescent="0.3">
      <c r="A1052" s="284" t="s">
        <v>30</v>
      </c>
      <c r="B1052" s="288" t="s">
        <v>5708</v>
      </c>
      <c r="C1052" s="288" t="s">
        <v>1815</v>
      </c>
      <c r="D1052" s="288" t="s">
        <v>1816</v>
      </c>
      <c r="E1052" t="s">
        <v>1817</v>
      </c>
      <c r="F1052" t="s">
        <v>1818</v>
      </c>
      <c r="G1052" t="s">
        <v>1814</v>
      </c>
      <c r="H1052" s="290" t="s">
        <v>33</v>
      </c>
      <c r="I1052" s="290" t="s">
        <v>8</v>
      </c>
      <c r="J1052" s="290" t="s">
        <v>5</v>
      </c>
      <c r="K1052" s="290" t="s">
        <v>42</v>
      </c>
      <c r="L1052" s="290" t="s">
        <v>43</v>
      </c>
      <c r="M1052" s="288" t="s">
        <v>1023</v>
      </c>
      <c r="N1052" s="288" t="s">
        <v>36</v>
      </c>
      <c r="O1052" s="290" t="s">
        <v>1024</v>
      </c>
      <c r="P1052" t="s">
        <v>37</v>
      </c>
      <c r="Q1052" s="289"/>
    </row>
    <row r="1053" spans="1:17" ht="30.6" x14ac:dyDescent="0.3">
      <c r="A1053" s="284" t="s">
        <v>30</v>
      </c>
      <c r="B1053" s="285" t="s">
        <v>5708</v>
      </c>
      <c r="C1053" s="285" t="s">
        <v>1819</v>
      </c>
      <c r="D1053" s="285" t="s">
        <v>1820</v>
      </c>
      <c r="E1053" t="s">
        <v>1821</v>
      </c>
      <c r="F1053" t="s">
        <v>4482</v>
      </c>
      <c r="G1053" t="s">
        <v>4483</v>
      </c>
      <c r="H1053" s="287" t="s">
        <v>33</v>
      </c>
      <c r="I1053" s="287" t="s">
        <v>8</v>
      </c>
      <c r="J1053" s="287" t="s">
        <v>5</v>
      </c>
      <c r="K1053" s="287" t="s">
        <v>42</v>
      </c>
      <c r="L1053" s="287" t="s">
        <v>43</v>
      </c>
      <c r="M1053" s="285" t="s">
        <v>1023</v>
      </c>
      <c r="N1053" s="285" t="s">
        <v>36</v>
      </c>
      <c r="O1053" s="287" t="s">
        <v>1024</v>
      </c>
      <c r="P1053" t="s">
        <v>37</v>
      </c>
      <c r="Q1053" s="286"/>
    </row>
    <row r="1054" spans="1:17" ht="30.6" x14ac:dyDescent="0.3">
      <c r="A1054" s="284" t="s">
        <v>30</v>
      </c>
      <c r="B1054" s="288" t="s">
        <v>5708</v>
      </c>
      <c r="C1054" s="288" t="s">
        <v>1822</v>
      </c>
      <c r="D1054" s="288" t="s">
        <v>1823</v>
      </c>
      <c r="E1054" t="s">
        <v>1824</v>
      </c>
      <c r="F1054" t="s">
        <v>1825</v>
      </c>
      <c r="G1054" t="s">
        <v>1826</v>
      </c>
      <c r="H1054" s="290" t="s">
        <v>33</v>
      </c>
      <c r="I1054" s="290" t="s">
        <v>8</v>
      </c>
      <c r="J1054" s="290" t="s">
        <v>5</v>
      </c>
      <c r="K1054" s="290" t="s">
        <v>42</v>
      </c>
      <c r="L1054" s="290" t="s">
        <v>43</v>
      </c>
      <c r="M1054" s="288" t="s">
        <v>1023</v>
      </c>
      <c r="N1054" s="288" t="s">
        <v>36</v>
      </c>
      <c r="O1054" s="290" t="s">
        <v>1024</v>
      </c>
      <c r="P1054" t="s">
        <v>37</v>
      </c>
      <c r="Q1054" s="289"/>
    </row>
    <row r="1055" spans="1:17" ht="30.6" x14ac:dyDescent="0.3">
      <c r="A1055" s="284" t="s">
        <v>30</v>
      </c>
      <c r="B1055" s="285" t="s">
        <v>5708</v>
      </c>
      <c r="C1055" s="285" t="s">
        <v>1827</v>
      </c>
      <c r="D1055" s="285" t="s">
        <v>1828</v>
      </c>
      <c r="E1055" t="s">
        <v>1829</v>
      </c>
      <c r="F1055" t="s">
        <v>1830</v>
      </c>
      <c r="G1055" t="s">
        <v>1831</v>
      </c>
      <c r="H1055" s="287" t="s">
        <v>358</v>
      </c>
      <c r="I1055" s="287" t="s">
        <v>8</v>
      </c>
      <c r="J1055" s="287" t="s">
        <v>5</v>
      </c>
      <c r="K1055" s="287" t="s">
        <v>42</v>
      </c>
      <c r="L1055" s="287" t="s">
        <v>43</v>
      </c>
      <c r="M1055" s="285" t="s">
        <v>1023</v>
      </c>
      <c r="N1055" s="285" t="s">
        <v>36</v>
      </c>
      <c r="O1055" s="287" t="s">
        <v>1024</v>
      </c>
      <c r="P1055" t="s">
        <v>37</v>
      </c>
      <c r="Q1055" s="286"/>
    </row>
    <row r="1056" spans="1:17" ht="30.6" x14ac:dyDescent="0.3">
      <c r="A1056" s="284" t="s">
        <v>30</v>
      </c>
      <c r="B1056" s="288" t="s">
        <v>5708</v>
      </c>
      <c r="C1056" s="288" t="s">
        <v>1832</v>
      </c>
      <c r="D1056" s="288" t="s">
        <v>1833</v>
      </c>
      <c r="E1056" t="s">
        <v>1834</v>
      </c>
      <c r="F1056" t="s">
        <v>1835</v>
      </c>
      <c r="G1056" t="s">
        <v>1808</v>
      </c>
      <c r="H1056" s="290" t="s">
        <v>358</v>
      </c>
      <c r="I1056" s="290" t="s">
        <v>8</v>
      </c>
      <c r="J1056" s="290" t="s">
        <v>5</v>
      </c>
      <c r="K1056" s="290" t="s">
        <v>42</v>
      </c>
      <c r="L1056" s="290" t="s">
        <v>43</v>
      </c>
      <c r="M1056" s="288" t="s">
        <v>1023</v>
      </c>
      <c r="N1056" s="288" t="s">
        <v>36</v>
      </c>
      <c r="O1056" s="290" t="s">
        <v>1024</v>
      </c>
      <c r="P1056" t="s">
        <v>37</v>
      </c>
      <c r="Q1056" s="289"/>
    </row>
    <row r="1057" spans="1:17" ht="30.6" x14ac:dyDescent="0.3">
      <c r="A1057" s="284" t="s">
        <v>30</v>
      </c>
      <c r="B1057" s="285" t="s">
        <v>5708</v>
      </c>
      <c r="C1057" s="285" t="s">
        <v>1836</v>
      </c>
      <c r="D1057" s="285" t="s">
        <v>1837</v>
      </c>
      <c r="E1057" t="s">
        <v>1838</v>
      </c>
      <c r="F1057" t="s">
        <v>1839</v>
      </c>
      <c r="G1057" t="s">
        <v>1840</v>
      </c>
      <c r="H1057" s="287" t="s">
        <v>358</v>
      </c>
      <c r="I1057" s="287" t="s">
        <v>8</v>
      </c>
      <c r="J1057" s="287" t="s">
        <v>5</v>
      </c>
      <c r="K1057" s="287" t="s">
        <v>42</v>
      </c>
      <c r="L1057" s="287" t="s">
        <v>43</v>
      </c>
      <c r="M1057" s="285" t="s">
        <v>1023</v>
      </c>
      <c r="N1057" s="285" t="s">
        <v>36</v>
      </c>
      <c r="O1057" s="287" t="s">
        <v>1024</v>
      </c>
      <c r="P1057" t="s">
        <v>37</v>
      </c>
      <c r="Q1057" s="286"/>
    </row>
    <row r="1058" spans="1:17" ht="30.6" x14ac:dyDescent="0.3">
      <c r="A1058" s="284" t="s">
        <v>30</v>
      </c>
      <c r="B1058" s="288" t="s">
        <v>5708</v>
      </c>
      <c r="C1058" s="288" t="s">
        <v>1841</v>
      </c>
      <c r="D1058" s="288" t="s">
        <v>1842</v>
      </c>
      <c r="E1058" t="s">
        <v>1843</v>
      </c>
      <c r="F1058" t="s">
        <v>1844</v>
      </c>
      <c r="G1058" t="s">
        <v>1845</v>
      </c>
      <c r="H1058" s="290" t="s">
        <v>358</v>
      </c>
      <c r="I1058" s="290" t="s">
        <v>8</v>
      </c>
      <c r="J1058" s="290" t="s">
        <v>5</v>
      </c>
      <c r="K1058" s="290" t="s">
        <v>42</v>
      </c>
      <c r="L1058" s="290" t="s">
        <v>43</v>
      </c>
      <c r="M1058" s="288" t="s">
        <v>1023</v>
      </c>
      <c r="N1058" s="288" t="s">
        <v>36</v>
      </c>
      <c r="O1058" s="290" t="s">
        <v>1024</v>
      </c>
      <c r="P1058" t="s">
        <v>37</v>
      </c>
      <c r="Q1058" s="289"/>
    </row>
    <row r="1059" spans="1:17" ht="30.6" x14ac:dyDescent="0.3">
      <c r="A1059" s="284" t="s">
        <v>30</v>
      </c>
      <c r="B1059" s="285" t="s">
        <v>5708</v>
      </c>
      <c r="C1059" s="285" t="s">
        <v>1846</v>
      </c>
      <c r="D1059" s="285" t="s">
        <v>1847</v>
      </c>
      <c r="E1059" t="s">
        <v>1848</v>
      </c>
      <c r="F1059" t="s">
        <v>1849</v>
      </c>
      <c r="G1059" t="s">
        <v>1850</v>
      </c>
      <c r="H1059" s="287" t="s">
        <v>358</v>
      </c>
      <c r="I1059" s="287" t="s">
        <v>8</v>
      </c>
      <c r="J1059" s="287" t="s">
        <v>5</v>
      </c>
      <c r="K1059" s="287" t="s">
        <v>42</v>
      </c>
      <c r="L1059" s="287" t="s">
        <v>43</v>
      </c>
      <c r="M1059" s="285" t="s">
        <v>1023</v>
      </c>
      <c r="N1059" s="285" t="s">
        <v>36</v>
      </c>
      <c r="O1059" s="287" t="s">
        <v>1024</v>
      </c>
      <c r="P1059" t="s">
        <v>37</v>
      </c>
      <c r="Q1059" s="286"/>
    </row>
    <row r="1060" spans="1:17" ht="30.6" x14ac:dyDescent="0.3">
      <c r="A1060" s="284" t="s">
        <v>30</v>
      </c>
      <c r="B1060" s="288" t="s">
        <v>6329</v>
      </c>
      <c r="C1060" s="288" t="s">
        <v>1851</v>
      </c>
      <c r="D1060" s="288" t="s">
        <v>1852</v>
      </c>
      <c r="E1060" t="s">
        <v>1853</v>
      </c>
      <c r="F1060" t="s">
        <v>1854</v>
      </c>
      <c r="G1060" t="s">
        <v>1855</v>
      </c>
      <c r="H1060" s="290" t="s">
        <v>358</v>
      </c>
      <c r="I1060" s="290" t="s">
        <v>8</v>
      </c>
      <c r="J1060" s="290" t="s">
        <v>5</v>
      </c>
      <c r="K1060" s="290" t="s">
        <v>42</v>
      </c>
      <c r="L1060" s="290" t="s">
        <v>43</v>
      </c>
      <c r="M1060" s="288" t="s">
        <v>1023</v>
      </c>
      <c r="N1060" s="288" t="s">
        <v>36</v>
      </c>
      <c r="O1060" s="290" t="s">
        <v>1024</v>
      </c>
      <c r="P1060" t="s">
        <v>37</v>
      </c>
      <c r="Q1060" s="289"/>
    </row>
    <row r="1061" spans="1:17" ht="30.6" x14ac:dyDescent="0.3">
      <c r="A1061" s="284" t="s">
        <v>30</v>
      </c>
      <c r="B1061" s="288" t="s">
        <v>3755</v>
      </c>
      <c r="C1061" s="288"/>
      <c r="D1061" s="288" t="s">
        <v>3756</v>
      </c>
      <c r="E1061" t="s">
        <v>3757</v>
      </c>
      <c r="F1061" t="s">
        <v>3758</v>
      </c>
      <c r="G1061" t="s">
        <v>3759</v>
      </c>
      <c r="H1061" s="290" t="s">
        <v>68</v>
      </c>
      <c r="I1061" s="290" t="s">
        <v>4</v>
      </c>
      <c r="J1061" s="290" t="s">
        <v>5</v>
      </c>
      <c r="K1061" s="290" t="s">
        <v>3760</v>
      </c>
      <c r="L1061" s="290" t="s">
        <v>3761</v>
      </c>
      <c r="M1061" s="288" t="s">
        <v>1074</v>
      </c>
      <c r="N1061" s="288" t="s">
        <v>36</v>
      </c>
      <c r="O1061" s="290" t="s">
        <v>3762</v>
      </c>
      <c r="P1061" t="s">
        <v>37</v>
      </c>
      <c r="Q1061" s="289"/>
    </row>
    <row r="1062" spans="1:17" ht="30.6" x14ac:dyDescent="0.3">
      <c r="A1062" s="284" t="s">
        <v>30</v>
      </c>
      <c r="B1062" s="285" t="s">
        <v>5893</v>
      </c>
      <c r="C1062" s="285" t="s">
        <v>5111</v>
      </c>
      <c r="D1062" s="285" t="s">
        <v>5112</v>
      </c>
      <c r="E1062" t="s">
        <v>5113</v>
      </c>
      <c r="F1062" t="s">
        <v>5661</v>
      </c>
      <c r="G1062" t="s">
        <v>5662</v>
      </c>
      <c r="H1062" s="287" t="s">
        <v>358</v>
      </c>
      <c r="I1062" s="287" t="s">
        <v>8</v>
      </c>
      <c r="J1062" s="287" t="s">
        <v>5</v>
      </c>
      <c r="K1062" s="287" t="s">
        <v>969</v>
      </c>
      <c r="L1062" s="287" t="s">
        <v>5027</v>
      </c>
      <c r="M1062" s="285" t="s">
        <v>5114</v>
      </c>
      <c r="N1062" s="285" t="s">
        <v>2017</v>
      </c>
      <c r="O1062" s="287" t="s">
        <v>5138</v>
      </c>
      <c r="P1062" t="s">
        <v>37</v>
      </c>
      <c r="Q1062" s="286"/>
    </row>
    <row r="1063" spans="1:17" ht="30.6" x14ac:dyDescent="0.3">
      <c r="A1063" s="284" t="s">
        <v>30</v>
      </c>
      <c r="B1063" s="288" t="s">
        <v>5894</v>
      </c>
      <c r="C1063" s="288" t="s">
        <v>5115</v>
      </c>
      <c r="D1063" s="288" t="s">
        <v>5116</v>
      </c>
      <c r="E1063" t="s">
        <v>5117</v>
      </c>
      <c r="F1063" t="s">
        <v>5401</v>
      </c>
      <c r="G1063" t="s">
        <v>5118</v>
      </c>
      <c r="H1063" s="290" t="s">
        <v>358</v>
      </c>
      <c r="I1063" s="290" t="s">
        <v>8</v>
      </c>
      <c r="J1063" s="290" t="s">
        <v>5</v>
      </c>
      <c r="K1063" s="290" t="s">
        <v>969</v>
      </c>
      <c r="L1063" s="290" t="s">
        <v>5027</v>
      </c>
      <c r="M1063" s="288" t="s">
        <v>4841</v>
      </c>
      <c r="N1063" s="288" t="s">
        <v>2017</v>
      </c>
      <c r="O1063" s="290" t="s">
        <v>5139</v>
      </c>
      <c r="P1063" t="s">
        <v>37</v>
      </c>
      <c r="Q1063" s="289"/>
    </row>
    <row r="1064" spans="1:17" ht="30.6" x14ac:dyDescent="0.3">
      <c r="A1064" s="284" t="s">
        <v>30</v>
      </c>
      <c r="B1064" s="285" t="s">
        <v>5894</v>
      </c>
      <c r="C1064" s="285" t="s">
        <v>5119</v>
      </c>
      <c r="D1064" s="285" t="s">
        <v>5120</v>
      </c>
      <c r="E1064" t="s">
        <v>5121</v>
      </c>
      <c r="F1064" t="s">
        <v>5402</v>
      </c>
      <c r="G1064" t="s">
        <v>5122</v>
      </c>
      <c r="H1064" s="287" t="s">
        <v>358</v>
      </c>
      <c r="I1064" s="287" t="s">
        <v>8</v>
      </c>
      <c r="J1064" s="287" t="s">
        <v>5</v>
      </c>
      <c r="K1064" s="287" t="s">
        <v>969</v>
      </c>
      <c r="L1064" s="287" t="s">
        <v>5027</v>
      </c>
      <c r="M1064" s="285" t="s">
        <v>4841</v>
      </c>
      <c r="N1064" s="285" t="s">
        <v>2017</v>
      </c>
      <c r="O1064" s="287" t="s">
        <v>5139</v>
      </c>
      <c r="P1064" t="s">
        <v>37</v>
      </c>
      <c r="Q1064" s="286"/>
    </row>
    <row r="1065" spans="1:17" ht="30.6" x14ac:dyDescent="0.3">
      <c r="A1065" s="284" t="s">
        <v>30</v>
      </c>
      <c r="B1065" s="288" t="s">
        <v>5894</v>
      </c>
      <c r="C1065" s="288" t="s">
        <v>5123</v>
      </c>
      <c r="D1065" s="288" t="s">
        <v>5124</v>
      </c>
      <c r="E1065" t="s">
        <v>5125</v>
      </c>
      <c r="F1065" t="s">
        <v>5895</v>
      </c>
      <c r="G1065" t="s">
        <v>5896</v>
      </c>
      <c r="H1065" s="290" t="s">
        <v>358</v>
      </c>
      <c r="I1065" s="290" t="s">
        <v>8</v>
      </c>
      <c r="J1065" s="290" t="s">
        <v>5</v>
      </c>
      <c r="K1065" s="290" t="s">
        <v>969</v>
      </c>
      <c r="L1065" s="290" t="s">
        <v>5027</v>
      </c>
      <c r="M1065" s="288" t="s">
        <v>4841</v>
      </c>
      <c r="N1065" s="288" t="s">
        <v>2017</v>
      </c>
      <c r="O1065" s="290" t="s">
        <v>5139</v>
      </c>
      <c r="P1065" t="s">
        <v>37</v>
      </c>
      <c r="Q1065" s="289"/>
    </row>
    <row r="1066" spans="1:17" ht="30.6" x14ac:dyDescent="0.3">
      <c r="A1066" s="284" t="s">
        <v>30</v>
      </c>
      <c r="B1066" s="285" t="s">
        <v>6458</v>
      </c>
      <c r="C1066" s="285" t="s">
        <v>5971</v>
      </c>
      <c r="D1066" s="285" t="s">
        <v>5972</v>
      </c>
      <c r="E1066" t="s">
        <v>5973</v>
      </c>
      <c r="F1066" t="s">
        <v>6459</v>
      </c>
      <c r="G1066" t="s">
        <v>6460</v>
      </c>
      <c r="H1066" s="287" t="s">
        <v>358</v>
      </c>
      <c r="I1066" s="287" t="s">
        <v>8</v>
      </c>
      <c r="J1066" s="287" t="s">
        <v>5</v>
      </c>
      <c r="K1066" s="287" t="s">
        <v>969</v>
      </c>
      <c r="L1066" s="287" t="s">
        <v>5027</v>
      </c>
      <c r="M1066" s="285" t="s">
        <v>5974</v>
      </c>
      <c r="N1066" s="285" t="s">
        <v>101</v>
      </c>
      <c r="O1066" s="287" t="s">
        <v>6180</v>
      </c>
      <c r="P1066" t="s">
        <v>37</v>
      </c>
      <c r="Q1066" s="286"/>
    </row>
    <row r="1067" spans="1:17" ht="30.6" x14ac:dyDescent="0.3">
      <c r="A1067" s="284" t="s">
        <v>30</v>
      </c>
      <c r="B1067" s="286"/>
      <c r="C1067" s="285" t="s">
        <v>5216</v>
      </c>
      <c r="D1067" s="285"/>
      <c r="E1067" t="s">
        <v>6390</v>
      </c>
      <c r="F1067" t="s">
        <v>6391</v>
      </c>
      <c r="G1067" t="s">
        <v>6392</v>
      </c>
      <c r="H1067" s="287" t="s">
        <v>1090</v>
      </c>
      <c r="I1067" s="287" t="s">
        <v>8</v>
      </c>
      <c r="J1067" s="287" t="s">
        <v>5</v>
      </c>
      <c r="K1067" s="287" t="s">
        <v>1292</v>
      </c>
      <c r="L1067" s="287"/>
      <c r="M1067" s="285" t="s">
        <v>5211</v>
      </c>
      <c r="N1067" s="285" t="s">
        <v>101</v>
      </c>
      <c r="O1067" s="287"/>
      <c r="P1067" t="s">
        <v>37</v>
      </c>
      <c r="Q1067" s="286"/>
    </row>
    <row r="1068" spans="1:17" ht="30.6" x14ac:dyDescent="0.3">
      <c r="A1068" s="284" t="s">
        <v>30</v>
      </c>
      <c r="B1068" s="289"/>
      <c r="C1068" s="288" t="s">
        <v>5215</v>
      </c>
      <c r="D1068" s="288"/>
      <c r="E1068" t="s">
        <v>6395</v>
      </c>
      <c r="F1068" t="s">
        <v>6396</v>
      </c>
      <c r="G1068" t="s">
        <v>6397</v>
      </c>
      <c r="H1068" s="290" t="s">
        <v>1090</v>
      </c>
      <c r="I1068" s="290" t="s">
        <v>8</v>
      </c>
      <c r="J1068" s="290" t="s">
        <v>5</v>
      </c>
      <c r="K1068" s="290" t="s">
        <v>1292</v>
      </c>
      <c r="L1068" s="290"/>
      <c r="M1068" s="288" t="s">
        <v>5211</v>
      </c>
      <c r="N1068" s="288" t="s">
        <v>101</v>
      </c>
      <c r="O1068" s="290"/>
      <c r="P1068" t="s">
        <v>37</v>
      </c>
      <c r="Q1068" s="289"/>
    </row>
    <row r="1069" spans="1:17" ht="30.6" x14ac:dyDescent="0.3">
      <c r="A1069" s="284" t="s">
        <v>30</v>
      </c>
      <c r="B1069" s="286"/>
      <c r="C1069" s="285" t="s">
        <v>6398</v>
      </c>
      <c r="D1069" s="285"/>
      <c r="E1069" t="s">
        <v>6399</v>
      </c>
      <c r="F1069" t="s">
        <v>6400</v>
      </c>
      <c r="G1069" t="s">
        <v>6401</v>
      </c>
      <c r="H1069" s="287" t="s">
        <v>1090</v>
      </c>
      <c r="I1069" s="287" t="s">
        <v>8</v>
      </c>
      <c r="J1069" s="287" t="s">
        <v>5</v>
      </c>
      <c r="K1069" s="287" t="s">
        <v>1292</v>
      </c>
      <c r="L1069" s="287"/>
      <c r="M1069" s="285" t="s">
        <v>5211</v>
      </c>
      <c r="N1069" s="285" t="s">
        <v>101</v>
      </c>
      <c r="O1069" s="287"/>
      <c r="P1069" t="s">
        <v>37</v>
      </c>
      <c r="Q1069" s="286"/>
    </row>
  </sheetData>
  <sortState xmlns:xlrd2="http://schemas.microsoft.com/office/spreadsheetml/2017/richdata2" ref="A3:Q1069">
    <sortCondition ref="L3:L1069"/>
  </sortState>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09816-F95A-4B79-B64F-63B812BDC584}">
  <dimension ref="A1:K36"/>
  <sheetViews>
    <sheetView workbookViewId="0">
      <selection activeCell="A3" sqref="A3"/>
    </sheetView>
  </sheetViews>
  <sheetFormatPr defaultRowHeight="14.4" x14ac:dyDescent="0.3"/>
  <cols>
    <col min="1" max="1" width="17.5546875" customWidth="1"/>
    <col min="2" max="3" width="16.6640625" customWidth="1"/>
    <col min="4" max="6" width="3.6640625" customWidth="1"/>
    <col min="7" max="9" width="8.33203125" customWidth="1"/>
    <col min="10" max="10" width="35.6640625" customWidth="1"/>
    <col min="11" max="11" width="5.5546875" customWidth="1"/>
  </cols>
  <sheetData>
    <row r="1" spans="1:11" ht="15.6" x14ac:dyDescent="0.3">
      <c r="B1" s="6"/>
      <c r="C1" s="6"/>
    </row>
    <row r="2" spans="1:11" ht="28.8" x14ac:dyDescent="0.3">
      <c r="A2" t="s">
        <v>0</v>
      </c>
      <c r="B2" t="s">
        <v>1</v>
      </c>
      <c r="C2" t="s">
        <v>2</v>
      </c>
      <c r="D2" t="s">
        <v>21</v>
      </c>
      <c r="E2" t="s">
        <v>22</v>
      </c>
      <c r="F2" t="s">
        <v>20</v>
      </c>
      <c r="G2" s="4" t="s">
        <v>24</v>
      </c>
      <c r="H2" s="4" t="s">
        <v>25</v>
      </c>
      <c r="I2" s="4" t="s">
        <v>26</v>
      </c>
      <c r="J2" s="4" t="s">
        <v>19</v>
      </c>
      <c r="K2" s="4" t="s">
        <v>3</v>
      </c>
    </row>
    <row r="3" spans="1:11" ht="45" customHeight="1" x14ac:dyDescent="0.3">
      <c r="A3" s="265" t="s">
        <v>1574</v>
      </c>
      <c r="B3" s="265" t="s">
        <v>1575</v>
      </c>
      <c r="C3" s="265" t="s">
        <v>1576</v>
      </c>
      <c r="D3" s="265" t="s">
        <v>7115</v>
      </c>
      <c r="E3" s="265" t="s">
        <v>8</v>
      </c>
      <c r="F3" s="265" t="s">
        <v>5</v>
      </c>
      <c r="G3" s="266"/>
      <c r="H3" s="266"/>
      <c r="I3" s="266"/>
      <c r="J3" s="265"/>
      <c r="K3" s="265" t="s">
        <v>13</v>
      </c>
    </row>
    <row r="4" spans="1:11" ht="45" customHeight="1" x14ac:dyDescent="0.3">
      <c r="A4" s="265" t="s">
        <v>1581</v>
      </c>
      <c r="B4" s="265" t="s">
        <v>1582</v>
      </c>
      <c r="C4" s="265" t="s">
        <v>1583</v>
      </c>
      <c r="D4" s="265" t="s">
        <v>7115</v>
      </c>
      <c r="E4" s="265" t="s">
        <v>8</v>
      </c>
      <c r="F4" s="265" t="s">
        <v>5</v>
      </c>
      <c r="G4" s="266"/>
      <c r="H4" s="266"/>
      <c r="I4" s="266"/>
      <c r="J4" s="265"/>
      <c r="K4" s="265" t="s">
        <v>13</v>
      </c>
    </row>
    <row r="5" spans="1:11" ht="45" customHeight="1" x14ac:dyDescent="0.3">
      <c r="A5" s="265" t="s">
        <v>1586</v>
      </c>
      <c r="B5" s="265" t="s">
        <v>1587</v>
      </c>
      <c r="C5" s="265" t="s">
        <v>1588</v>
      </c>
      <c r="D5" s="265" t="s">
        <v>7115</v>
      </c>
      <c r="E5" s="265" t="s">
        <v>8</v>
      </c>
      <c r="F5" s="265" t="s">
        <v>5</v>
      </c>
      <c r="G5" s="266"/>
      <c r="H5" s="266"/>
      <c r="I5" s="266"/>
      <c r="J5" s="265"/>
      <c r="K5" s="265" t="s">
        <v>13</v>
      </c>
    </row>
    <row r="6" spans="1:11" ht="45" customHeight="1" x14ac:dyDescent="0.3">
      <c r="A6" s="265" t="s">
        <v>1591</v>
      </c>
      <c r="B6" s="265" t="s">
        <v>1592</v>
      </c>
      <c r="C6" s="265" t="s">
        <v>1593</v>
      </c>
      <c r="D6" s="265" t="s">
        <v>7115</v>
      </c>
      <c r="E6" s="265" t="s">
        <v>8</v>
      </c>
      <c r="F6" s="265" t="s">
        <v>5</v>
      </c>
      <c r="G6" s="266"/>
      <c r="H6" s="266"/>
      <c r="I6" s="266"/>
      <c r="J6" s="265"/>
      <c r="K6" s="265" t="s">
        <v>13</v>
      </c>
    </row>
    <row r="7" spans="1:11" ht="45" customHeight="1" x14ac:dyDescent="0.3">
      <c r="A7" s="265" t="s">
        <v>1596</v>
      </c>
      <c r="B7" s="265" t="s">
        <v>1597</v>
      </c>
      <c r="C7" s="265" t="s">
        <v>1598</v>
      </c>
      <c r="D7" s="265" t="s">
        <v>7115</v>
      </c>
      <c r="E7" s="265" t="s">
        <v>8</v>
      </c>
      <c r="F7" s="265" t="s">
        <v>6</v>
      </c>
      <c r="G7" s="266"/>
      <c r="H7" s="266"/>
      <c r="I7" s="266"/>
      <c r="J7" s="265"/>
      <c r="K7" s="265" t="s">
        <v>13</v>
      </c>
    </row>
    <row r="8" spans="1:11" ht="45" customHeight="1" x14ac:dyDescent="0.3">
      <c r="A8" s="265" t="s">
        <v>1601</v>
      </c>
      <c r="B8" s="265" t="s">
        <v>1597</v>
      </c>
      <c r="C8" s="265" t="s">
        <v>1602</v>
      </c>
      <c r="D8" s="265" t="s">
        <v>7115</v>
      </c>
      <c r="E8" s="265" t="s">
        <v>8</v>
      </c>
      <c r="F8" s="265" t="s">
        <v>6</v>
      </c>
      <c r="G8" s="266"/>
      <c r="H8" s="266"/>
      <c r="I8" s="266"/>
      <c r="J8" s="265"/>
      <c r="K8" s="265" t="s">
        <v>13</v>
      </c>
    </row>
    <row r="9" spans="1:11" ht="45" customHeight="1" x14ac:dyDescent="0.3">
      <c r="A9" s="265" t="s">
        <v>1605</v>
      </c>
      <c r="B9" s="265" t="s">
        <v>1606</v>
      </c>
      <c r="C9" s="265" t="s">
        <v>1607</v>
      </c>
      <c r="D9" s="265" t="s">
        <v>7115</v>
      </c>
      <c r="E9" s="265" t="s">
        <v>8</v>
      </c>
      <c r="F9" s="265" t="s">
        <v>5</v>
      </c>
      <c r="G9" s="266"/>
      <c r="H9" s="266"/>
      <c r="I9" s="266"/>
      <c r="J9" s="265"/>
      <c r="K9" s="265" t="s">
        <v>13</v>
      </c>
    </row>
    <row r="10" spans="1:11" ht="45" customHeight="1" x14ac:dyDescent="0.3">
      <c r="A10" s="265" t="s">
        <v>1610</v>
      </c>
      <c r="B10" s="265" t="s">
        <v>1611</v>
      </c>
      <c r="C10" s="265" t="s">
        <v>1612</v>
      </c>
      <c r="D10" s="265" t="s">
        <v>7115</v>
      </c>
      <c r="E10" s="265" t="s">
        <v>8</v>
      </c>
      <c r="F10" s="265" t="s">
        <v>5</v>
      </c>
      <c r="G10" s="266"/>
      <c r="H10" s="266"/>
      <c r="I10" s="266"/>
      <c r="J10" s="265"/>
      <c r="K10" s="265" t="s">
        <v>13</v>
      </c>
    </row>
    <row r="11" spans="1:11" ht="45" customHeight="1" x14ac:dyDescent="0.3">
      <c r="A11" s="265" t="s">
        <v>1615</v>
      </c>
      <c r="B11" s="265" t="s">
        <v>1616</v>
      </c>
      <c r="C11" s="265" t="s">
        <v>1602</v>
      </c>
      <c r="D11" s="265" t="s">
        <v>7115</v>
      </c>
      <c r="E11" s="265" t="s">
        <v>8</v>
      </c>
      <c r="F11" s="265" t="s">
        <v>5</v>
      </c>
      <c r="G11" s="266"/>
      <c r="H11" s="266"/>
      <c r="I11" s="266"/>
      <c r="J11" s="265"/>
      <c r="K11" s="265" t="s">
        <v>13</v>
      </c>
    </row>
    <row r="12" spans="1:11" ht="45" customHeight="1" x14ac:dyDescent="0.3">
      <c r="A12" s="265" t="s">
        <v>1619</v>
      </c>
      <c r="B12" s="265" t="s">
        <v>1620</v>
      </c>
      <c r="C12" s="265" t="s">
        <v>1621</v>
      </c>
      <c r="D12" s="265" t="s">
        <v>7115</v>
      </c>
      <c r="E12" s="265" t="s">
        <v>8</v>
      </c>
      <c r="F12" s="265" t="s">
        <v>5</v>
      </c>
      <c r="G12" s="266"/>
      <c r="H12" s="266"/>
      <c r="I12" s="266"/>
      <c r="J12" s="265"/>
      <c r="K12" s="265" t="s">
        <v>13</v>
      </c>
    </row>
    <row r="13" spans="1:11" ht="45" customHeight="1" x14ac:dyDescent="0.3">
      <c r="A13" s="265" t="s">
        <v>1624</v>
      </c>
      <c r="B13" s="265" t="s">
        <v>1625</v>
      </c>
      <c r="C13" s="265" t="s">
        <v>1602</v>
      </c>
      <c r="D13" s="265" t="s">
        <v>7115</v>
      </c>
      <c r="E13" s="265" t="s">
        <v>8</v>
      </c>
      <c r="F13" s="265" t="s">
        <v>6</v>
      </c>
      <c r="G13" s="266"/>
      <c r="H13" s="266"/>
      <c r="I13" s="266"/>
      <c r="J13" s="265"/>
      <c r="K13" s="265" t="s">
        <v>13</v>
      </c>
    </row>
    <row r="14" spans="1:11" ht="45" customHeight="1" x14ac:dyDescent="0.3">
      <c r="A14" s="265" t="s">
        <v>1628</v>
      </c>
      <c r="B14" s="265" t="s">
        <v>1629</v>
      </c>
      <c r="C14" s="265" t="s">
        <v>1630</v>
      </c>
      <c r="D14" s="265" t="s">
        <v>7115</v>
      </c>
      <c r="E14" s="265" t="s">
        <v>8</v>
      </c>
      <c r="F14" s="265" t="s">
        <v>5</v>
      </c>
      <c r="G14" s="266"/>
      <c r="H14" s="266"/>
      <c r="I14" s="266"/>
      <c r="J14" s="265"/>
      <c r="K14" s="265" t="s">
        <v>13</v>
      </c>
    </row>
    <row r="15" spans="1:11" ht="45" customHeight="1" x14ac:dyDescent="0.3">
      <c r="A15" s="265" t="s">
        <v>1633</v>
      </c>
      <c r="B15" s="265" t="s">
        <v>1634</v>
      </c>
      <c r="C15" s="265" t="s">
        <v>1635</v>
      </c>
      <c r="D15" s="265" t="s">
        <v>7115</v>
      </c>
      <c r="E15" s="265" t="s">
        <v>8</v>
      </c>
      <c r="F15" s="265" t="s">
        <v>5</v>
      </c>
      <c r="G15" s="266"/>
      <c r="H15" s="266"/>
      <c r="I15" s="266"/>
      <c r="J15" s="265"/>
      <c r="K15" s="265" t="s">
        <v>13</v>
      </c>
    </row>
    <row r="16" spans="1:11" ht="45" customHeight="1" x14ac:dyDescent="0.3">
      <c r="A16" s="265" t="s">
        <v>1638</v>
      </c>
      <c r="B16" s="265" t="s">
        <v>1639</v>
      </c>
      <c r="C16" s="265" t="s">
        <v>1640</v>
      </c>
      <c r="D16" s="265" t="s">
        <v>7115</v>
      </c>
      <c r="E16" s="265" t="s">
        <v>8</v>
      </c>
      <c r="F16" s="265" t="s">
        <v>5</v>
      </c>
      <c r="G16" s="266"/>
      <c r="H16" s="266"/>
      <c r="I16" s="266"/>
      <c r="J16" s="265"/>
      <c r="K16" s="265" t="s">
        <v>13</v>
      </c>
    </row>
    <row r="17" spans="1:11" ht="45" customHeight="1" x14ac:dyDescent="0.3">
      <c r="A17" s="265" t="s">
        <v>1643</v>
      </c>
      <c r="B17" s="265" t="s">
        <v>1644</v>
      </c>
      <c r="C17" s="265" t="s">
        <v>1645</v>
      </c>
      <c r="D17" s="265" t="s">
        <v>7115</v>
      </c>
      <c r="E17" s="265" t="s">
        <v>8</v>
      </c>
      <c r="F17" s="265" t="s">
        <v>5</v>
      </c>
      <c r="G17" s="266"/>
      <c r="H17" s="266"/>
      <c r="I17" s="266"/>
      <c r="J17" s="265"/>
      <c r="K17" s="265" t="s">
        <v>13</v>
      </c>
    </row>
    <row r="18" spans="1:11" ht="45" customHeight="1" x14ac:dyDescent="0.3">
      <c r="A18" s="265" t="s">
        <v>1648</v>
      </c>
      <c r="B18" s="265" t="s">
        <v>1649</v>
      </c>
      <c r="C18" s="265" t="s">
        <v>1650</v>
      </c>
      <c r="D18" s="265" t="s">
        <v>7115</v>
      </c>
      <c r="E18" s="265" t="s">
        <v>8</v>
      </c>
      <c r="F18" s="265" t="s">
        <v>5</v>
      </c>
      <c r="G18" s="266"/>
      <c r="H18" s="266"/>
      <c r="I18" s="266"/>
      <c r="J18" s="265"/>
      <c r="K18" s="265" t="s">
        <v>13</v>
      </c>
    </row>
    <row r="19" spans="1:11" ht="45" customHeight="1" x14ac:dyDescent="0.3">
      <c r="A19" s="265" t="s">
        <v>1653</v>
      </c>
      <c r="B19" s="265" t="s">
        <v>1654</v>
      </c>
      <c r="C19" s="265" t="s">
        <v>1655</v>
      </c>
      <c r="D19" s="265" t="s">
        <v>7115</v>
      </c>
      <c r="E19" s="265" t="s">
        <v>8</v>
      </c>
      <c r="F19" s="265" t="s">
        <v>6</v>
      </c>
      <c r="G19" s="266"/>
      <c r="H19" s="266"/>
      <c r="I19" s="266"/>
      <c r="J19" s="265"/>
      <c r="K19" s="265" t="s">
        <v>13</v>
      </c>
    </row>
    <row r="20" spans="1:11" ht="45" customHeight="1" x14ac:dyDescent="0.3">
      <c r="A20" s="265" t="s">
        <v>1658</v>
      </c>
      <c r="B20" s="265" t="s">
        <v>1659</v>
      </c>
      <c r="C20" s="265" t="s">
        <v>1660</v>
      </c>
      <c r="D20" s="265" t="s">
        <v>7115</v>
      </c>
      <c r="E20" s="265" t="s">
        <v>8</v>
      </c>
      <c r="F20" s="265" t="s">
        <v>5</v>
      </c>
      <c r="G20" s="266"/>
      <c r="H20" s="266"/>
      <c r="I20" s="266"/>
      <c r="J20" s="265"/>
      <c r="K20" s="265" t="s">
        <v>13</v>
      </c>
    </row>
    <row r="21" spans="1:11" ht="45" customHeight="1" x14ac:dyDescent="0.3">
      <c r="A21" s="265" t="s">
        <v>1663</v>
      </c>
      <c r="B21" s="265" t="s">
        <v>1664</v>
      </c>
      <c r="C21" s="265" t="s">
        <v>1665</v>
      </c>
      <c r="D21" s="265" t="s">
        <v>7115</v>
      </c>
      <c r="E21" s="265" t="s">
        <v>8</v>
      </c>
      <c r="F21" s="265" t="s">
        <v>5</v>
      </c>
      <c r="G21" s="266"/>
      <c r="H21" s="266"/>
      <c r="I21" s="266"/>
      <c r="J21" s="265"/>
      <c r="K21" s="265" t="s">
        <v>13</v>
      </c>
    </row>
    <row r="22" spans="1:11" ht="45" customHeight="1" x14ac:dyDescent="0.3">
      <c r="A22" s="265" t="s">
        <v>1668</v>
      </c>
      <c r="B22" s="265" t="s">
        <v>1669</v>
      </c>
      <c r="C22" s="265" t="s">
        <v>1670</v>
      </c>
      <c r="D22" s="265" t="s">
        <v>7115</v>
      </c>
      <c r="E22" s="265" t="s">
        <v>8</v>
      </c>
      <c r="F22" s="265" t="s">
        <v>5</v>
      </c>
      <c r="G22" s="266"/>
      <c r="H22" s="266"/>
      <c r="I22" s="266"/>
      <c r="J22" s="265"/>
      <c r="K22" s="265" t="s">
        <v>13</v>
      </c>
    </row>
    <row r="23" spans="1:11" ht="45" customHeight="1" x14ac:dyDescent="0.3">
      <c r="A23" s="265" t="s">
        <v>1673</v>
      </c>
      <c r="B23" s="265" t="s">
        <v>1674</v>
      </c>
      <c r="C23" s="265" t="s">
        <v>1675</v>
      </c>
      <c r="D23" s="265" t="s">
        <v>7115</v>
      </c>
      <c r="E23" s="265" t="s">
        <v>8</v>
      </c>
      <c r="F23" s="265" t="s">
        <v>5</v>
      </c>
      <c r="G23" s="266"/>
      <c r="H23" s="266"/>
      <c r="I23" s="266"/>
      <c r="J23" s="265"/>
      <c r="K23" s="265" t="s">
        <v>13</v>
      </c>
    </row>
    <row r="24" spans="1:11" ht="45" customHeight="1" x14ac:dyDescent="0.3">
      <c r="A24" s="265" t="s">
        <v>1678</v>
      </c>
      <c r="B24" s="265" t="s">
        <v>1679</v>
      </c>
      <c r="C24" s="265" t="s">
        <v>1680</v>
      </c>
      <c r="D24" s="265" t="s">
        <v>7115</v>
      </c>
      <c r="E24" s="265" t="s">
        <v>8</v>
      </c>
      <c r="F24" s="265" t="s">
        <v>5</v>
      </c>
      <c r="G24" s="266"/>
      <c r="H24" s="266"/>
      <c r="I24" s="266"/>
      <c r="J24" s="265"/>
      <c r="K24" s="265" t="s">
        <v>13</v>
      </c>
    </row>
    <row r="25" spans="1:11" ht="45" customHeight="1" x14ac:dyDescent="0.3">
      <c r="A25" s="265" t="s">
        <v>1683</v>
      </c>
      <c r="B25" s="265" t="s">
        <v>1684</v>
      </c>
      <c r="C25" s="265" t="s">
        <v>1685</v>
      </c>
      <c r="D25" s="265" t="s">
        <v>7115</v>
      </c>
      <c r="E25" s="265" t="s">
        <v>8</v>
      </c>
      <c r="F25" s="265" t="s">
        <v>5</v>
      </c>
      <c r="G25" s="266"/>
      <c r="H25" s="266"/>
      <c r="I25" s="266"/>
      <c r="J25" s="265"/>
      <c r="K25" s="265" t="s">
        <v>13</v>
      </c>
    </row>
    <row r="26" spans="1:11" ht="45" customHeight="1" x14ac:dyDescent="0.3">
      <c r="A26" s="265" t="s">
        <v>1688</v>
      </c>
      <c r="B26" s="265" t="s">
        <v>1689</v>
      </c>
      <c r="C26" s="265" t="s">
        <v>1690</v>
      </c>
      <c r="D26" s="265" t="s">
        <v>7115</v>
      </c>
      <c r="E26" s="265" t="s">
        <v>8</v>
      </c>
      <c r="F26" s="265" t="s">
        <v>5</v>
      </c>
      <c r="G26" s="266"/>
      <c r="H26" s="266"/>
      <c r="I26" s="266"/>
      <c r="J26" s="265"/>
      <c r="K26" s="265" t="s">
        <v>13</v>
      </c>
    </row>
    <row r="27" spans="1:11" ht="45" customHeight="1" x14ac:dyDescent="0.3">
      <c r="A27" s="265" t="s">
        <v>1693</v>
      </c>
      <c r="B27" s="265" t="s">
        <v>1694</v>
      </c>
      <c r="C27" s="265" t="s">
        <v>1695</v>
      </c>
      <c r="D27" s="265" t="s">
        <v>7115</v>
      </c>
      <c r="E27" s="265" t="s">
        <v>8</v>
      </c>
      <c r="F27" s="265" t="s">
        <v>5</v>
      </c>
      <c r="G27" s="266"/>
      <c r="H27" s="266"/>
      <c r="I27" s="266"/>
      <c r="J27" s="265"/>
      <c r="K27" s="265" t="s">
        <v>13</v>
      </c>
    </row>
    <row r="28" spans="1:11" ht="45" customHeight="1" x14ac:dyDescent="0.3">
      <c r="A28" s="265" t="s">
        <v>1698</v>
      </c>
      <c r="B28" s="265" t="s">
        <v>1699</v>
      </c>
      <c r="C28" s="265" t="s">
        <v>1700</v>
      </c>
      <c r="D28" s="265" t="s">
        <v>7115</v>
      </c>
      <c r="E28" s="265" t="s">
        <v>8</v>
      </c>
      <c r="F28" s="265" t="s">
        <v>5</v>
      </c>
      <c r="G28" s="266"/>
      <c r="H28" s="266"/>
      <c r="I28" s="266"/>
      <c r="J28" s="265"/>
      <c r="K28" s="265" t="s">
        <v>13</v>
      </c>
    </row>
    <row r="29" spans="1:11" ht="45" customHeight="1" x14ac:dyDescent="0.3">
      <c r="A29" s="265" t="s">
        <v>1703</v>
      </c>
      <c r="B29" s="265" t="s">
        <v>1704</v>
      </c>
      <c r="C29" s="265" t="s">
        <v>1612</v>
      </c>
      <c r="D29" s="265" t="s">
        <v>7115</v>
      </c>
      <c r="E29" s="265" t="s">
        <v>8</v>
      </c>
      <c r="F29" s="265" t="s">
        <v>5</v>
      </c>
      <c r="G29" s="266"/>
      <c r="H29" s="266"/>
      <c r="I29" s="266"/>
      <c r="J29" s="265"/>
      <c r="K29" s="265" t="s">
        <v>13</v>
      </c>
    </row>
    <row r="30" spans="1:11" ht="45" customHeight="1" x14ac:dyDescent="0.3">
      <c r="A30" s="265" t="s">
        <v>1707</v>
      </c>
      <c r="B30" s="265" t="s">
        <v>1708</v>
      </c>
      <c r="C30" s="265" t="s">
        <v>1709</v>
      </c>
      <c r="D30" s="265" t="s">
        <v>7115</v>
      </c>
      <c r="E30" s="265" t="s">
        <v>8</v>
      </c>
      <c r="F30" s="265" t="s">
        <v>5</v>
      </c>
      <c r="G30" s="266"/>
      <c r="H30" s="266"/>
      <c r="I30" s="266"/>
      <c r="J30" s="265"/>
      <c r="K30" s="265" t="s">
        <v>13</v>
      </c>
    </row>
    <row r="31" spans="1:11" ht="45" customHeight="1" x14ac:dyDescent="0.3">
      <c r="A31" s="265" t="s">
        <v>1712</v>
      </c>
      <c r="B31" s="265" t="s">
        <v>1713</v>
      </c>
      <c r="C31" s="265" t="s">
        <v>1714</v>
      </c>
      <c r="D31" s="265" t="s">
        <v>7115</v>
      </c>
      <c r="E31" s="265" t="s">
        <v>8</v>
      </c>
      <c r="F31" s="265" t="s">
        <v>5</v>
      </c>
      <c r="G31" s="266"/>
      <c r="H31" s="266"/>
      <c r="I31" s="266"/>
      <c r="J31" s="265"/>
      <c r="K31" s="265" t="s">
        <v>13</v>
      </c>
    </row>
    <row r="32" spans="1:11" ht="45" customHeight="1" x14ac:dyDescent="0.3">
      <c r="A32" s="265" t="s">
        <v>2663</v>
      </c>
      <c r="B32" s="265" t="s">
        <v>2664</v>
      </c>
      <c r="C32" s="265" t="s">
        <v>2665</v>
      </c>
      <c r="D32" s="265" t="s">
        <v>7115</v>
      </c>
      <c r="E32" s="265" t="s">
        <v>8</v>
      </c>
      <c r="F32" s="265" t="s">
        <v>5</v>
      </c>
      <c r="G32" s="266"/>
      <c r="H32" s="266"/>
      <c r="I32" s="266"/>
      <c r="J32" s="265"/>
      <c r="K32" s="265" t="s">
        <v>13</v>
      </c>
    </row>
    <row r="33" spans="1:11" ht="45" customHeight="1" x14ac:dyDescent="0.3">
      <c r="A33" s="265" t="s">
        <v>2668</v>
      </c>
      <c r="B33" s="265" t="s">
        <v>2669</v>
      </c>
      <c r="C33" s="265" t="s">
        <v>2670</v>
      </c>
      <c r="D33" s="265" t="s">
        <v>7115</v>
      </c>
      <c r="E33" s="265" t="s">
        <v>8</v>
      </c>
      <c r="F33" s="265" t="s">
        <v>5</v>
      </c>
      <c r="G33" s="266"/>
      <c r="H33" s="266"/>
      <c r="I33" s="266"/>
      <c r="J33" s="265"/>
      <c r="K33" s="265" t="s">
        <v>13</v>
      </c>
    </row>
    <row r="34" spans="1:11" ht="45" customHeight="1" x14ac:dyDescent="0.3">
      <c r="A34" s="265" t="s">
        <v>3023</v>
      </c>
      <c r="B34" s="265" t="s">
        <v>3024</v>
      </c>
      <c r="C34" s="265" t="s">
        <v>3025</v>
      </c>
      <c r="D34" s="265" t="s">
        <v>7115</v>
      </c>
      <c r="E34" s="265" t="s">
        <v>8</v>
      </c>
      <c r="F34" s="265" t="s">
        <v>5</v>
      </c>
      <c r="G34" s="266"/>
      <c r="H34" s="266"/>
      <c r="I34" s="266"/>
      <c r="J34" s="265"/>
      <c r="K34" s="265" t="s">
        <v>9</v>
      </c>
    </row>
    <row r="35" spans="1:11" ht="45" customHeight="1" x14ac:dyDescent="0.3">
      <c r="A35" s="265" t="s">
        <v>3028</v>
      </c>
      <c r="B35" s="265" t="s">
        <v>3029</v>
      </c>
      <c r="C35" s="265" t="s">
        <v>3030</v>
      </c>
      <c r="D35" s="265" t="s">
        <v>7115</v>
      </c>
      <c r="E35" s="265" t="s">
        <v>8</v>
      </c>
      <c r="F35" s="265" t="s">
        <v>5</v>
      </c>
      <c r="G35" s="266"/>
      <c r="H35" s="266"/>
      <c r="I35" s="266"/>
      <c r="J35" s="265"/>
      <c r="K35" s="265" t="s">
        <v>9</v>
      </c>
    </row>
    <row r="36" spans="1:11" ht="45" customHeight="1" x14ac:dyDescent="0.3">
      <c r="A36" s="265" t="s">
        <v>3631</v>
      </c>
      <c r="B36" s="265" t="s">
        <v>3632</v>
      </c>
      <c r="C36" s="265" t="s">
        <v>3633</v>
      </c>
      <c r="D36" s="265" t="s">
        <v>7115</v>
      </c>
      <c r="E36" s="265" t="s">
        <v>4</v>
      </c>
      <c r="F36" s="265" t="s">
        <v>5</v>
      </c>
      <c r="G36" s="266"/>
      <c r="H36" s="266"/>
      <c r="I36" s="266"/>
      <c r="J36" s="265"/>
      <c r="K36" s="265" t="s">
        <v>13</v>
      </c>
    </row>
  </sheetData>
  <conditionalFormatting sqref="A3:I50">
    <cfRule type="expression" dxfId="127" priority="1">
      <formula>$F3="m"</formula>
    </cfRule>
    <cfRule type="expression" dxfId="126" priority="2">
      <formula>$F3="d"</formula>
    </cfRule>
  </conditionalFormatting>
  <conditionalFormatting sqref="A3:K50">
    <cfRule type="expression" dxfId="125" priority="3">
      <formula>$F3="v"</formula>
    </cfRule>
    <cfRule type="expression" dxfId="124" priority="4">
      <formula>$F3="no"</formula>
    </cfRule>
  </conditionalFormatting>
  <pageMargins left="0.7" right="0.2" top="0.5" bottom="0.2" header="0.05" footer="0.05"/>
  <pageSetup orientation="landscape" r:id="rId1"/>
  <headerFooter>
    <oddHeader>&amp;L&amp;A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C24AE-BCC3-448E-9E29-D2DB71DDB952}">
  <dimension ref="A2:K36"/>
  <sheetViews>
    <sheetView workbookViewId="0">
      <selection activeCell="A3" sqref="A3"/>
    </sheetView>
  </sheetViews>
  <sheetFormatPr defaultRowHeight="14.4" x14ac:dyDescent="0.3"/>
  <cols>
    <col min="1" max="1" width="17.5546875" customWidth="1"/>
    <col min="2" max="3" width="16.6640625" customWidth="1"/>
    <col min="4" max="6" width="3.6640625" customWidth="1"/>
    <col min="7" max="9" width="8.33203125" customWidth="1"/>
    <col min="10" max="10" width="35.6640625" customWidth="1"/>
    <col min="11" max="11" width="5.44140625" customWidth="1"/>
  </cols>
  <sheetData>
    <row r="2" spans="1:11" ht="28.8" x14ac:dyDescent="0.3">
      <c r="A2" t="s">
        <v>0</v>
      </c>
      <c r="B2" t="s">
        <v>1</v>
      </c>
      <c r="C2" t="s">
        <v>2</v>
      </c>
      <c r="D2" t="s">
        <v>21</v>
      </c>
      <c r="E2" t="s">
        <v>22</v>
      </c>
      <c r="F2" t="s">
        <v>20</v>
      </c>
      <c r="G2" s="4" t="s">
        <v>24</v>
      </c>
      <c r="H2" s="4" t="s">
        <v>25</v>
      </c>
      <c r="I2" s="4" t="s">
        <v>26</v>
      </c>
      <c r="J2" s="4" t="s">
        <v>19</v>
      </c>
      <c r="K2" s="4" t="s">
        <v>3</v>
      </c>
    </row>
    <row r="3" spans="1:11" ht="45" customHeight="1" x14ac:dyDescent="0.3">
      <c r="A3" s="265" t="s">
        <v>2323</v>
      </c>
      <c r="B3" s="265" t="s">
        <v>2324</v>
      </c>
      <c r="C3" s="265" t="s">
        <v>2325</v>
      </c>
      <c r="D3" s="265" t="s">
        <v>7116</v>
      </c>
      <c r="E3" s="265" t="s">
        <v>8</v>
      </c>
      <c r="F3" s="265" t="s">
        <v>5</v>
      </c>
      <c r="G3" s="266"/>
      <c r="H3" s="266"/>
      <c r="I3" s="266"/>
      <c r="J3" s="265"/>
      <c r="K3" s="265"/>
    </row>
    <row r="4" spans="1:11" ht="45" customHeight="1" x14ac:dyDescent="0.3">
      <c r="A4" s="265" t="s">
        <v>3096</v>
      </c>
      <c r="B4" s="265" t="s">
        <v>3097</v>
      </c>
      <c r="C4" s="265" t="s">
        <v>3098</v>
      </c>
      <c r="D4" s="265" t="s">
        <v>7116</v>
      </c>
      <c r="E4" s="265" t="s">
        <v>8</v>
      </c>
      <c r="F4" s="265" t="s">
        <v>5</v>
      </c>
      <c r="G4" s="266"/>
      <c r="H4" s="266"/>
      <c r="I4" s="266"/>
      <c r="J4" s="265"/>
      <c r="K4" s="265"/>
    </row>
    <row r="5" spans="1:11" ht="45" customHeight="1" x14ac:dyDescent="0.3">
      <c r="A5" s="265" t="s">
        <v>3101</v>
      </c>
      <c r="B5" s="265" t="s">
        <v>3102</v>
      </c>
      <c r="C5" s="265" t="s">
        <v>3103</v>
      </c>
      <c r="D5" s="265" t="s">
        <v>7116</v>
      </c>
      <c r="E5" s="265" t="s">
        <v>8</v>
      </c>
      <c r="F5" s="265" t="s">
        <v>5</v>
      </c>
      <c r="G5" s="266"/>
      <c r="H5" s="266"/>
      <c r="I5" s="266"/>
      <c r="J5" s="265"/>
      <c r="K5" s="265"/>
    </row>
    <row r="6" spans="1:11" ht="45" customHeight="1" x14ac:dyDescent="0.3">
      <c r="A6" s="265" t="s">
        <v>3666</v>
      </c>
      <c r="B6" s="265" t="s">
        <v>3667</v>
      </c>
      <c r="C6" s="265" t="s">
        <v>3668</v>
      </c>
      <c r="D6" s="265" t="s">
        <v>7115</v>
      </c>
      <c r="E6" s="265" t="s">
        <v>8</v>
      </c>
      <c r="F6" s="265" t="s">
        <v>5</v>
      </c>
      <c r="G6" s="266"/>
      <c r="H6" s="266"/>
      <c r="I6" s="266"/>
      <c r="J6" s="265"/>
      <c r="K6" s="265" t="s">
        <v>180</v>
      </c>
    </row>
    <row r="7" spans="1:11" ht="45" customHeight="1" x14ac:dyDescent="0.3">
      <c r="A7" s="265" t="s">
        <v>3671</v>
      </c>
      <c r="B7" s="265" t="s">
        <v>3672</v>
      </c>
      <c r="C7" s="265" t="s">
        <v>1714</v>
      </c>
      <c r="D7" s="265" t="s">
        <v>7115</v>
      </c>
      <c r="E7" s="265" t="s">
        <v>8</v>
      </c>
      <c r="F7" s="265" t="s">
        <v>5</v>
      </c>
      <c r="G7" s="266"/>
      <c r="H7" s="266"/>
      <c r="I7" s="266"/>
      <c r="J7" s="265"/>
      <c r="K7" s="265" t="s">
        <v>13</v>
      </c>
    </row>
    <row r="8" spans="1:11" ht="45" customHeight="1" x14ac:dyDescent="0.3">
      <c r="A8" s="265" t="s">
        <v>3676</v>
      </c>
      <c r="B8" s="265" t="s">
        <v>5838</v>
      </c>
      <c r="C8" s="265" t="s">
        <v>5839</v>
      </c>
      <c r="D8" s="265" t="s">
        <v>7115</v>
      </c>
      <c r="E8" s="265" t="s">
        <v>8</v>
      </c>
      <c r="F8" s="265" t="s">
        <v>5</v>
      </c>
      <c r="G8" s="266"/>
      <c r="H8" s="266"/>
      <c r="I8" s="266"/>
      <c r="J8" s="265"/>
      <c r="K8" s="265" t="s">
        <v>13</v>
      </c>
    </row>
    <row r="9" spans="1:11" ht="45" customHeight="1" x14ac:dyDescent="0.3">
      <c r="A9" s="265" t="s">
        <v>3679</v>
      </c>
      <c r="B9" s="265" t="s">
        <v>3680</v>
      </c>
      <c r="C9" s="265" t="s">
        <v>3681</v>
      </c>
      <c r="D9" s="265" t="s">
        <v>7115</v>
      </c>
      <c r="E9" s="265" t="s">
        <v>8</v>
      </c>
      <c r="F9" s="265" t="s">
        <v>5</v>
      </c>
      <c r="G9" s="266"/>
      <c r="H9" s="266"/>
      <c r="I9" s="266"/>
      <c r="J9" s="265"/>
      <c r="K9" s="265" t="s">
        <v>180</v>
      </c>
    </row>
    <row r="10" spans="1:11" ht="45" customHeight="1" x14ac:dyDescent="0.3">
      <c r="A10" s="265" t="s">
        <v>3684</v>
      </c>
      <c r="B10" s="265" t="s">
        <v>3685</v>
      </c>
      <c r="C10" s="265" t="s">
        <v>3686</v>
      </c>
      <c r="D10" s="265" t="s">
        <v>7115</v>
      </c>
      <c r="E10" s="265" t="s">
        <v>8</v>
      </c>
      <c r="F10" s="265" t="s">
        <v>5</v>
      </c>
      <c r="G10" s="266"/>
      <c r="H10" s="266"/>
      <c r="I10" s="266"/>
      <c r="J10" s="265"/>
      <c r="K10" s="265" t="s">
        <v>13</v>
      </c>
    </row>
    <row r="11" spans="1:11" ht="45" customHeight="1" x14ac:dyDescent="0.3">
      <c r="A11" s="265" t="s">
        <v>3689</v>
      </c>
      <c r="B11" s="265" t="s">
        <v>3690</v>
      </c>
      <c r="C11" s="265" t="s">
        <v>3691</v>
      </c>
      <c r="D11" s="265" t="s">
        <v>7115</v>
      </c>
      <c r="E11" s="265" t="s">
        <v>8</v>
      </c>
      <c r="F11" s="265" t="s">
        <v>5</v>
      </c>
      <c r="G11" s="266"/>
      <c r="H11" s="266"/>
      <c r="I11" s="266"/>
      <c r="J11" s="265"/>
      <c r="K11" s="265" t="s">
        <v>180</v>
      </c>
    </row>
    <row r="12" spans="1:11" ht="45" customHeight="1" x14ac:dyDescent="0.3">
      <c r="A12" s="265" t="s">
        <v>3694</v>
      </c>
      <c r="B12" s="265" t="s">
        <v>3695</v>
      </c>
      <c r="C12" s="265" t="s">
        <v>3696</v>
      </c>
      <c r="D12" s="265" t="s">
        <v>7115</v>
      </c>
      <c r="E12" s="265" t="s">
        <v>8</v>
      </c>
      <c r="F12" s="265" t="s">
        <v>5</v>
      </c>
      <c r="G12" s="266"/>
      <c r="H12" s="266"/>
      <c r="I12" s="266"/>
      <c r="J12" s="265"/>
      <c r="K12" s="265" t="s">
        <v>13</v>
      </c>
    </row>
    <row r="13" spans="1:11" ht="45" customHeight="1" x14ac:dyDescent="0.3">
      <c r="A13" s="265" t="s">
        <v>3699</v>
      </c>
      <c r="B13" s="265" t="s">
        <v>3700</v>
      </c>
      <c r="C13" s="265" t="s">
        <v>3701</v>
      </c>
      <c r="D13" s="265" t="s">
        <v>7115</v>
      </c>
      <c r="E13" s="265" t="s">
        <v>8</v>
      </c>
      <c r="F13" s="265" t="s">
        <v>5</v>
      </c>
      <c r="G13" s="266"/>
      <c r="H13" s="266"/>
      <c r="I13" s="266"/>
      <c r="J13" s="265"/>
      <c r="K13" s="265" t="s">
        <v>180</v>
      </c>
    </row>
    <row r="14" spans="1:11" ht="45" customHeight="1" x14ac:dyDescent="0.3">
      <c r="A14" s="265" t="s">
        <v>3704</v>
      </c>
      <c r="B14" s="265" t="s">
        <v>4543</v>
      </c>
      <c r="C14" s="265" t="s">
        <v>4544</v>
      </c>
      <c r="D14" s="265" t="s">
        <v>7115</v>
      </c>
      <c r="E14" s="265" t="s">
        <v>8</v>
      </c>
      <c r="F14" s="265" t="s">
        <v>5</v>
      </c>
      <c r="G14" s="266"/>
      <c r="H14" s="266"/>
      <c r="I14" s="266"/>
      <c r="J14" s="265"/>
      <c r="K14" s="265" t="s">
        <v>13</v>
      </c>
    </row>
    <row r="15" spans="1:11" ht="45" customHeight="1" x14ac:dyDescent="0.3">
      <c r="A15" s="265" t="s">
        <v>3707</v>
      </c>
      <c r="B15" s="265" t="s">
        <v>3708</v>
      </c>
      <c r="C15" s="265" t="s">
        <v>3709</v>
      </c>
      <c r="D15" s="265" t="s">
        <v>7115</v>
      </c>
      <c r="E15" s="265" t="s">
        <v>8</v>
      </c>
      <c r="F15" s="265" t="s">
        <v>5</v>
      </c>
      <c r="G15" s="266"/>
      <c r="H15" s="266"/>
      <c r="I15" s="266"/>
      <c r="J15" s="265"/>
      <c r="K15" s="265" t="s">
        <v>180</v>
      </c>
    </row>
    <row r="16" spans="1:11" ht="45" customHeight="1" x14ac:dyDescent="0.3">
      <c r="A16" s="265" t="s">
        <v>3712</v>
      </c>
      <c r="B16" s="265" t="s">
        <v>5842</v>
      </c>
      <c r="C16" s="265" t="s">
        <v>5843</v>
      </c>
      <c r="D16" s="265" t="s">
        <v>7115</v>
      </c>
      <c r="E16" s="265" t="s">
        <v>8</v>
      </c>
      <c r="F16" s="265" t="s">
        <v>5</v>
      </c>
      <c r="G16" s="266"/>
      <c r="H16" s="266"/>
      <c r="I16" s="266"/>
      <c r="J16" s="265"/>
      <c r="K16" s="265" t="s">
        <v>180</v>
      </c>
    </row>
    <row r="17" spans="1:11" ht="45" customHeight="1" x14ac:dyDescent="0.3">
      <c r="A17" s="265" t="s">
        <v>3715</v>
      </c>
      <c r="B17" s="265" t="s">
        <v>4545</v>
      </c>
      <c r="C17" s="265" t="s">
        <v>4546</v>
      </c>
      <c r="D17" s="265" t="s">
        <v>7115</v>
      </c>
      <c r="E17" s="265" t="s">
        <v>8</v>
      </c>
      <c r="F17" s="265" t="s">
        <v>5</v>
      </c>
      <c r="G17" s="266"/>
      <c r="H17" s="266"/>
      <c r="I17" s="266"/>
      <c r="J17" s="265"/>
      <c r="K17" s="265" t="s">
        <v>13</v>
      </c>
    </row>
    <row r="18" spans="1:11" ht="45" customHeight="1" x14ac:dyDescent="0.3">
      <c r="A18" s="265" t="s">
        <v>3719</v>
      </c>
      <c r="B18" s="265" t="s">
        <v>3720</v>
      </c>
      <c r="C18" s="265" t="s">
        <v>3721</v>
      </c>
      <c r="D18" s="265" t="s">
        <v>7115</v>
      </c>
      <c r="E18" s="265" t="s">
        <v>8</v>
      </c>
      <c r="F18" s="265" t="s">
        <v>5</v>
      </c>
      <c r="G18" s="266"/>
      <c r="H18" s="266"/>
      <c r="I18" s="266"/>
      <c r="J18" s="265"/>
      <c r="K18" s="265" t="s">
        <v>180</v>
      </c>
    </row>
    <row r="19" spans="1:11" ht="45" customHeight="1" x14ac:dyDescent="0.3">
      <c r="A19" s="265" t="s">
        <v>3724</v>
      </c>
      <c r="B19" s="265" t="s">
        <v>5844</v>
      </c>
      <c r="C19" s="265" t="s">
        <v>5845</v>
      </c>
      <c r="D19" s="265" t="s">
        <v>7115</v>
      </c>
      <c r="E19" s="265" t="s">
        <v>8</v>
      </c>
      <c r="F19" s="265" t="s">
        <v>5</v>
      </c>
      <c r="G19" s="266"/>
      <c r="H19" s="266"/>
      <c r="I19" s="266"/>
      <c r="J19" s="265"/>
      <c r="K19" s="265" t="s">
        <v>13</v>
      </c>
    </row>
    <row r="20" spans="1:11" ht="45" customHeight="1" x14ac:dyDescent="0.3">
      <c r="A20" s="265" t="s">
        <v>3727</v>
      </c>
      <c r="B20" s="265" t="s">
        <v>5846</v>
      </c>
      <c r="C20" s="265" t="s">
        <v>5847</v>
      </c>
      <c r="D20" s="265" t="s">
        <v>7115</v>
      </c>
      <c r="E20" s="265" t="s">
        <v>8</v>
      </c>
      <c r="F20" s="265" t="s">
        <v>5</v>
      </c>
      <c r="G20" s="266"/>
      <c r="H20" s="266"/>
      <c r="I20" s="266"/>
      <c r="J20" s="265"/>
      <c r="K20" s="265" t="s">
        <v>180</v>
      </c>
    </row>
    <row r="21" spans="1:11" ht="45" customHeight="1" x14ac:dyDescent="0.3">
      <c r="A21" s="265" t="s">
        <v>3730</v>
      </c>
      <c r="B21" s="265" t="s">
        <v>5848</v>
      </c>
      <c r="C21" s="265" t="s">
        <v>1640</v>
      </c>
      <c r="D21" s="265" t="s">
        <v>7115</v>
      </c>
      <c r="E21" s="265" t="s">
        <v>8</v>
      </c>
      <c r="F21" s="265" t="s">
        <v>5</v>
      </c>
      <c r="G21" s="266"/>
      <c r="H21" s="266"/>
      <c r="I21" s="266"/>
      <c r="J21" s="265"/>
      <c r="K21" s="265" t="s">
        <v>13</v>
      </c>
    </row>
    <row r="22" spans="1:11" ht="45" customHeight="1" x14ac:dyDescent="0.3">
      <c r="A22" s="265" t="s">
        <v>3733</v>
      </c>
      <c r="B22" s="265" t="s">
        <v>3734</v>
      </c>
      <c r="C22" s="265" t="s">
        <v>2785</v>
      </c>
      <c r="D22" s="265" t="s">
        <v>7115</v>
      </c>
      <c r="E22" s="265" t="s">
        <v>8</v>
      </c>
      <c r="F22" s="265" t="s">
        <v>5</v>
      </c>
      <c r="G22" s="266"/>
      <c r="H22" s="266"/>
      <c r="I22" s="266"/>
      <c r="J22" s="265"/>
      <c r="K22" s="265" t="s">
        <v>180</v>
      </c>
    </row>
    <row r="23" spans="1:11" ht="45" customHeight="1" x14ac:dyDescent="0.3">
      <c r="A23" s="265" t="s">
        <v>3737</v>
      </c>
      <c r="B23" s="265" t="s">
        <v>5849</v>
      </c>
      <c r="C23" s="265" t="s">
        <v>3742</v>
      </c>
      <c r="D23" s="265" t="s">
        <v>7115</v>
      </c>
      <c r="E23" s="265" t="s">
        <v>8</v>
      </c>
      <c r="F23" s="265" t="s">
        <v>5</v>
      </c>
      <c r="G23" s="266"/>
      <c r="H23" s="266"/>
      <c r="I23" s="266"/>
      <c r="J23" s="265"/>
      <c r="K23" s="265" t="s">
        <v>13</v>
      </c>
    </row>
    <row r="24" spans="1:11" ht="45" customHeight="1" x14ac:dyDescent="0.3">
      <c r="A24" s="265" t="s">
        <v>3740</v>
      </c>
      <c r="B24" s="265" t="s">
        <v>3741</v>
      </c>
      <c r="C24" s="265" t="s">
        <v>3742</v>
      </c>
      <c r="D24" s="265" t="s">
        <v>7115</v>
      </c>
      <c r="E24" s="265" t="s">
        <v>8</v>
      </c>
      <c r="F24" s="265" t="s">
        <v>5</v>
      </c>
      <c r="G24" s="266"/>
      <c r="H24" s="266"/>
      <c r="I24" s="266"/>
      <c r="J24" s="265"/>
      <c r="K24" s="265" t="s">
        <v>180</v>
      </c>
    </row>
    <row r="25" spans="1:11" ht="45" customHeight="1" x14ac:dyDescent="0.3">
      <c r="A25" s="265" t="s">
        <v>3744</v>
      </c>
      <c r="B25" s="265" t="s">
        <v>3745</v>
      </c>
      <c r="C25" s="265" t="s">
        <v>3746</v>
      </c>
      <c r="D25" s="265" t="s">
        <v>7115</v>
      </c>
      <c r="E25" s="265" t="s">
        <v>4</v>
      </c>
      <c r="F25" s="265" t="s">
        <v>5</v>
      </c>
      <c r="G25" s="266"/>
      <c r="H25" s="266"/>
      <c r="I25" s="266"/>
      <c r="J25" s="265"/>
      <c r="K25" s="265" t="s">
        <v>13</v>
      </c>
    </row>
    <row r="26" spans="1:11" ht="45" customHeight="1" x14ac:dyDescent="0.3">
      <c r="A26" s="265" t="s">
        <v>3748</v>
      </c>
      <c r="B26" s="265" t="s">
        <v>3749</v>
      </c>
      <c r="C26" s="265" t="s">
        <v>3750</v>
      </c>
      <c r="D26" s="265" t="s">
        <v>7115</v>
      </c>
      <c r="E26" s="265" t="s">
        <v>4</v>
      </c>
      <c r="F26" s="265" t="s">
        <v>5</v>
      </c>
      <c r="G26" s="266"/>
      <c r="H26" s="266"/>
      <c r="I26" s="266"/>
      <c r="J26" s="265"/>
      <c r="K26" s="265" t="s">
        <v>180</v>
      </c>
    </row>
    <row r="27" spans="1:11" ht="45" customHeight="1" x14ac:dyDescent="0.3">
      <c r="A27" s="8"/>
      <c r="B27" s="7"/>
      <c r="C27" s="7"/>
      <c r="D27" s="16"/>
      <c r="E27" s="7"/>
      <c r="F27" s="7"/>
      <c r="G27" s="17"/>
      <c r="H27" s="17"/>
      <c r="I27" s="17"/>
      <c r="J27" s="7"/>
      <c r="K27" s="18"/>
    </row>
    <row r="28" spans="1:11" ht="45" customHeight="1" x14ac:dyDescent="0.3">
      <c r="A28" s="8"/>
      <c r="B28" s="7"/>
      <c r="C28" s="7"/>
      <c r="D28" s="16"/>
      <c r="E28" s="7"/>
      <c r="F28" s="7"/>
      <c r="G28" s="17"/>
      <c r="H28" s="17"/>
      <c r="I28" s="17"/>
      <c r="J28" s="7"/>
      <c r="K28" s="18"/>
    </row>
    <row r="29" spans="1:11" ht="45" customHeight="1" x14ac:dyDescent="0.3">
      <c r="A29" s="8"/>
      <c r="B29" s="7"/>
      <c r="C29" s="7"/>
      <c r="D29" s="16"/>
      <c r="E29" s="7"/>
      <c r="F29" s="7"/>
      <c r="G29" s="17"/>
      <c r="H29" s="17"/>
      <c r="I29" s="17"/>
      <c r="J29" s="7"/>
      <c r="K29" s="18"/>
    </row>
    <row r="30" spans="1:11" ht="45" customHeight="1" x14ac:dyDescent="0.3">
      <c r="A30" s="8"/>
      <c r="B30" s="7"/>
      <c r="C30" s="7"/>
      <c r="D30" s="16"/>
      <c r="E30" s="7"/>
      <c r="F30" s="7"/>
      <c r="G30" s="17"/>
      <c r="H30" s="17"/>
      <c r="I30" s="17"/>
      <c r="J30" s="7"/>
      <c r="K30" s="18"/>
    </row>
    <row r="31" spans="1:11" ht="45" customHeight="1" x14ac:dyDescent="0.3">
      <c r="A31" s="8"/>
      <c r="B31" s="7"/>
      <c r="C31" s="7"/>
      <c r="D31" s="16"/>
      <c r="E31" s="7"/>
      <c r="F31" s="7"/>
      <c r="G31" s="17"/>
      <c r="H31" s="17"/>
      <c r="I31" s="17"/>
      <c r="J31" s="7"/>
      <c r="K31" s="18"/>
    </row>
    <row r="32" spans="1:11" ht="45" customHeight="1" x14ac:dyDescent="0.3">
      <c r="A32" s="8"/>
      <c r="B32" s="7"/>
      <c r="C32" s="7"/>
      <c r="D32" s="16"/>
      <c r="E32" s="7"/>
      <c r="F32" s="7"/>
      <c r="G32" s="17"/>
      <c r="H32" s="17"/>
      <c r="I32" s="17"/>
      <c r="J32" s="7"/>
      <c r="K32" s="18"/>
    </row>
    <row r="33" spans="1:11" ht="45" customHeight="1" x14ac:dyDescent="0.3">
      <c r="A33" s="8"/>
      <c r="B33" s="7"/>
      <c r="C33" s="7"/>
      <c r="D33" s="16"/>
      <c r="E33" s="7"/>
      <c r="F33" s="7"/>
      <c r="G33" s="17"/>
      <c r="H33" s="17"/>
      <c r="I33" s="17"/>
      <c r="J33" s="7"/>
      <c r="K33" s="18"/>
    </row>
    <row r="34" spans="1:11" ht="45" customHeight="1" x14ac:dyDescent="0.3">
      <c r="A34" s="8"/>
      <c r="B34" s="7"/>
      <c r="C34" s="7"/>
      <c r="D34" s="16"/>
      <c r="E34" s="7"/>
      <c r="F34" s="7"/>
      <c r="G34" s="17"/>
      <c r="H34" s="17"/>
      <c r="I34" s="17"/>
      <c r="J34" s="7"/>
      <c r="K34" s="18"/>
    </row>
    <row r="35" spans="1:11" ht="45" customHeight="1" x14ac:dyDescent="0.3">
      <c r="A35" s="8"/>
      <c r="B35" s="7"/>
      <c r="C35" s="7"/>
      <c r="D35" s="16"/>
      <c r="E35" s="7"/>
      <c r="F35" s="7"/>
      <c r="G35" s="17"/>
      <c r="H35" s="17"/>
      <c r="I35" s="17"/>
      <c r="J35" s="7"/>
      <c r="K35" s="18"/>
    </row>
    <row r="36" spans="1:11" ht="45" customHeight="1" x14ac:dyDescent="0.3">
      <c r="A36" s="8"/>
      <c r="B36" s="7"/>
      <c r="C36" s="7"/>
      <c r="D36" s="16"/>
      <c r="E36" s="7"/>
      <c r="F36" s="7"/>
      <c r="G36" s="17"/>
      <c r="H36" s="17"/>
      <c r="I36" s="17"/>
      <c r="J36" s="7"/>
      <c r="K36" s="18"/>
    </row>
  </sheetData>
  <conditionalFormatting sqref="A3:I50">
    <cfRule type="expression" dxfId="123" priority="2">
      <formula>$F3="d"</formula>
    </cfRule>
  </conditionalFormatting>
  <conditionalFormatting sqref="A3:K50">
    <cfRule type="expression" dxfId="122" priority="1">
      <formula>$F3="m"</formula>
    </cfRule>
    <cfRule type="expression" dxfId="121" priority="3">
      <formula>$F3="v"</formula>
    </cfRule>
    <cfRule type="expression" dxfId="120" priority="4">
      <formula>$F3="no"</formula>
    </cfRule>
  </conditionalFormatting>
  <pageMargins left="0.7" right="0.2" top="0.5" bottom="0.2" header="0.05" footer="0.05"/>
  <pageSetup orientation="landscape"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318CC-0F7E-4B19-ABBD-E6156857036C}">
  <dimension ref="A2:K36"/>
  <sheetViews>
    <sheetView workbookViewId="0">
      <selection activeCell="A3" sqref="A3"/>
    </sheetView>
  </sheetViews>
  <sheetFormatPr defaultRowHeight="14.4" x14ac:dyDescent="0.3"/>
  <cols>
    <col min="1" max="1" width="17.5546875" customWidth="1"/>
    <col min="2" max="3" width="16.6640625" customWidth="1"/>
    <col min="4" max="6" width="3.6640625" customWidth="1"/>
    <col min="7" max="9" width="8.33203125" customWidth="1"/>
    <col min="10" max="10" width="35.6640625" customWidth="1"/>
    <col min="11" max="11" width="5.44140625" customWidth="1"/>
  </cols>
  <sheetData>
    <row r="2" spans="1:11" ht="28.8" x14ac:dyDescent="0.3">
      <c r="A2" t="s">
        <v>0</v>
      </c>
      <c r="B2" t="s">
        <v>1</v>
      </c>
      <c r="C2" t="s">
        <v>2</v>
      </c>
      <c r="D2" t="s">
        <v>21</v>
      </c>
      <c r="E2" t="s">
        <v>22</v>
      </c>
      <c r="F2" t="s">
        <v>20</v>
      </c>
      <c r="G2" s="4" t="s">
        <v>24</v>
      </c>
      <c r="H2" s="4" t="s">
        <v>25</v>
      </c>
      <c r="I2" s="4" t="s">
        <v>26</v>
      </c>
      <c r="J2" s="4" t="s">
        <v>19</v>
      </c>
      <c r="K2" s="4" t="s">
        <v>3</v>
      </c>
    </row>
    <row r="3" spans="1:11" ht="45" customHeight="1" x14ac:dyDescent="0.3">
      <c r="A3" s="265" t="s">
        <v>414</v>
      </c>
      <c r="B3" s="265" t="s">
        <v>5157</v>
      </c>
      <c r="C3" s="265" t="s">
        <v>5158</v>
      </c>
      <c r="D3" s="265" t="s">
        <v>7115</v>
      </c>
      <c r="E3" s="265" t="s">
        <v>8</v>
      </c>
      <c r="F3" s="265" t="s">
        <v>6</v>
      </c>
      <c r="G3" s="266"/>
      <c r="H3" s="266"/>
      <c r="I3" s="266"/>
      <c r="J3" s="265"/>
      <c r="K3" s="265" t="s">
        <v>144</v>
      </c>
    </row>
    <row r="4" spans="1:11" ht="45" customHeight="1" x14ac:dyDescent="0.3">
      <c r="A4" s="265" t="s">
        <v>418</v>
      </c>
      <c r="B4" s="265" t="s">
        <v>5159</v>
      </c>
      <c r="C4" s="265" t="s">
        <v>5160</v>
      </c>
      <c r="D4" s="265" t="s">
        <v>7115</v>
      </c>
      <c r="E4" s="265" t="s">
        <v>8</v>
      </c>
      <c r="F4" s="265" t="s">
        <v>6</v>
      </c>
      <c r="G4" s="266"/>
      <c r="H4" s="266"/>
      <c r="I4" s="266"/>
      <c r="J4" s="265"/>
      <c r="K4" s="265" t="s">
        <v>419</v>
      </c>
    </row>
    <row r="5" spans="1:11" ht="45" customHeight="1" x14ac:dyDescent="0.3">
      <c r="A5" s="265" t="s">
        <v>422</v>
      </c>
      <c r="B5" s="265" t="s">
        <v>423</v>
      </c>
      <c r="C5" s="265" t="s">
        <v>424</v>
      </c>
      <c r="D5" s="265" t="s">
        <v>7115</v>
      </c>
      <c r="E5" s="265" t="s">
        <v>8</v>
      </c>
      <c r="F5" s="265" t="s">
        <v>6</v>
      </c>
      <c r="G5" s="266"/>
      <c r="H5" s="266"/>
      <c r="I5" s="266"/>
      <c r="J5" s="265"/>
      <c r="K5" s="265" t="s">
        <v>425</v>
      </c>
    </row>
    <row r="6" spans="1:11" ht="45" customHeight="1" x14ac:dyDescent="0.3">
      <c r="A6" s="265" t="s">
        <v>427</v>
      </c>
      <c r="B6" s="265" t="s">
        <v>428</v>
      </c>
      <c r="C6" s="265" t="s">
        <v>429</v>
      </c>
      <c r="D6" s="265" t="s">
        <v>7115</v>
      </c>
      <c r="E6" s="265" t="s">
        <v>4</v>
      </c>
      <c r="F6" s="265" t="s">
        <v>6</v>
      </c>
      <c r="G6" s="266"/>
      <c r="H6" s="266"/>
      <c r="I6" s="266"/>
      <c r="J6" s="265"/>
      <c r="K6" s="265" t="s">
        <v>9</v>
      </c>
    </row>
    <row r="7" spans="1:11" ht="45" customHeight="1" x14ac:dyDescent="0.3">
      <c r="A7" s="265" t="s">
        <v>3136</v>
      </c>
      <c r="B7" s="265" t="s">
        <v>2837</v>
      </c>
      <c r="C7" s="265" t="s">
        <v>3137</v>
      </c>
      <c r="D7" s="265" t="s">
        <v>7115</v>
      </c>
      <c r="E7" s="265" t="s">
        <v>8</v>
      </c>
      <c r="F7" s="265" t="s">
        <v>6</v>
      </c>
      <c r="G7" s="266"/>
      <c r="H7" s="266"/>
      <c r="I7" s="266"/>
      <c r="J7" s="265"/>
      <c r="K7" s="265" t="s">
        <v>13</v>
      </c>
    </row>
    <row r="8" spans="1:11" ht="45" customHeight="1" x14ac:dyDescent="0.3">
      <c r="A8" s="265" t="s">
        <v>3140</v>
      </c>
      <c r="B8" s="265" t="s">
        <v>3141</v>
      </c>
      <c r="C8" s="265" t="s">
        <v>3142</v>
      </c>
      <c r="D8" s="265" t="s">
        <v>7115</v>
      </c>
      <c r="E8" s="265" t="s">
        <v>8</v>
      </c>
      <c r="F8" s="265" t="s">
        <v>6</v>
      </c>
      <c r="G8" s="266"/>
      <c r="H8" s="266"/>
      <c r="I8" s="266"/>
      <c r="J8" s="265"/>
      <c r="K8" s="265" t="s">
        <v>180</v>
      </c>
    </row>
    <row r="9" spans="1:11" ht="45" customHeight="1" x14ac:dyDescent="0.3">
      <c r="A9" s="265" t="s">
        <v>3145</v>
      </c>
      <c r="B9" s="265" t="s">
        <v>3146</v>
      </c>
      <c r="C9" s="265" t="s">
        <v>2563</v>
      </c>
      <c r="D9" s="265" t="s">
        <v>7115</v>
      </c>
      <c r="E9" s="265" t="s">
        <v>8</v>
      </c>
      <c r="F9" s="265" t="s">
        <v>6</v>
      </c>
      <c r="G9" s="266"/>
      <c r="H9" s="266"/>
      <c r="I9" s="266"/>
      <c r="J9" s="265"/>
      <c r="K9" s="265" t="s">
        <v>180</v>
      </c>
    </row>
    <row r="10" spans="1:11" ht="45" customHeight="1" x14ac:dyDescent="0.3">
      <c r="A10" s="265" t="s">
        <v>3149</v>
      </c>
      <c r="B10" s="265" t="s">
        <v>3150</v>
      </c>
      <c r="C10" s="265" t="s">
        <v>3151</v>
      </c>
      <c r="D10" s="265" t="s">
        <v>7115</v>
      </c>
      <c r="E10" s="265" t="s">
        <v>8</v>
      </c>
      <c r="F10" s="265" t="s">
        <v>6</v>
      </c>
      <c r="G10" s="266"/>
      <c r="H10" s="266"/>
      <c r="I10" s="266"/>
      <c r="J10" s="265"/>
      <c r="K10" s="265" t="s">
        <v>180</v>
      </c>
    </row>
    <row r="11" spans="1:11" ht="45" customHeight="1" x14ac:dyDescent="0.3">
      <c r="A11" s="265" t="s">
        <v>3154</v>
      </c>
      <c r="B11" s="265" t="s">
        <v>5310</v>
      </c>
      <c r="C11" s="265" t="s">
        <v>3155</v>
      </c>
      <c r="D11" s="265" t="s">
        <v>7115</v>
      </c>
      <c r="E11" s="265" t="s">
        <v>8</v>
      </c>
      <c r="F11" s="265" t="s">
        <v>6</v>
      </c>
      <c r="G11" s="266"/>
      <c r="H11" s="266"/>
      <c r="I11" s="266"/>
      <c r="J11" s="265"/>
      <c r="K11" s="265" t="s">
        <v>180</v>
      </c>
    </row>
    <row r="12" spans="1:11" ht="45" customHeight="1" x14ac:dyDescent="0.3">
      <c r="A12" s="265" t="s">
        <v>3158</v>
      </c>
      <c r="B12" s="265" t="s">
        <v>2760</v>
      </c>
      <c r="C12" s="265" t="s">
        <v>3159</v>
      </c>
      <c r="D12" s="265" t="s">
        <v>7115</v>
      </c>
      <c r="E12" s="265" t="s">
        <v>8</v>
      </c>
      <c r="F12" s="265" t="s">
        <v>6</v>
      </c>
      <c r="G12" s="266"/>
      <c r="H12" s="266"/>
      <c r="I12" s="266"/>
      <c r="J12" s="265"/>
      <c r="K12" s="265" t="s">
        <v>180</v>
      </c>
    </row>
    <row r="13" spans="1:11" ht="45" customHeight="1" x14ac:dyDescent="0.3">
      <c r="A13" s="265" t="s">
        <v>3162</v>
      </c>
      <c r="B13" s="265" t="s">
        <v>1882</v>
      </c>
      <c r="C13" s="265" t="s">
        <v>3163</v>
      </c>
      <c r="D13" s="265" t="s">
        <v>7115</v>
      </c>
      <c r="E13" s="265" t="s">
        <v>8</v>
      </c>
      <c r="F13" s="265" t="s">
        <v>6</v>
      </c>
      <c r="G13" s="266"/>
      <c r="H13" s="266"/>
      <c r="I13" s="266"/>
      <c r="J13" s="265"/>
      <c r="K13" s="265" t="s">
        <v>180</v>
      </c>
    </row>
    <row r="14" spans="1:11" ht="45" customHeight="1" x14ac:dyDescent="0.3">
      <c r="A14" s="265" t="s">
        <v>3166</v>
      </c>
      <c r="B14" s="265" t="s">
        <v>5311</v>
      </c>
      <c r="C14" s="265" t="s">
        <v>5312</v>
      </c>
      <c r="D14" s="265" t="s">
        <v>7115</v>
      </c>
      <c r="E14" s="265" t="s">
        <v>8</v>
      </c>
      <c r="F14" s="265" t="s">
        <v>6</v>
      </c>
      <c r="G14" s="266"/>
      <c r="H14" s="266"/>
      <c r="I14" s="266"/>
      <c r="J14" s="265"/>
      <c r="K14" s="265" t="s">
        <v>180</v>
      </c>
    </row>
    <row r="15" spans="1:11" ht="45" customHeight="1" x14ac:dyDescent="0.3">
      <c r="A15" s="265" t="s">
        <v>3169</v>
      </c>
      <c r="B15" s="265" t="s">
        <v>3170</v>
      </c>
      <c r="C15" s="265" t="s">
        <v>3171</v>
      </c>
      <c r="D15" s="265" t="s">
        <v>7115</v>
      </c>
      <c r="E15" s="265" t="s">
        <v>8</v>
      </c>
      <c r="F15" s="265" t="s">
        <v>6</v>
      </c>
      <c r="G15" s="266"/>
      <c r="H15" s="266"/>
      <c r="I15" s="266"/>
      <c r="J15" s="265"/>
      <c r="K15" s="265" t="s">
        <v>180</v>
      </c>
    </row>
    <row r="16" spans="1:11" ht="45" customHeight="1" x14ac:dyDescent="0.3">
      <c r="A16" s="265" t="s">
        <v>3174</v>
      </c>
      <c r="B16" s="265" t="s">
        <v>3175</v>
      </c>
      <c r="C16" s="265" t="s">
        <v>3176</v>
      </c>
      <c r="D16" s="265" t="s">
        <v>7115</v>
      </c>
      <c r="E16" s="265" t="s">
        <v>8</v>
      </c>
      <c r="F16" s="265" t="s">
        <v>6</v>
      </c>
      <c r="G16" s="266"/>
      <c r="H16" s="266"/>
      <c r="I16" s="266"/>
      <c r="J16" s="265"/>
      <c r="K16" s="265" t="s">
        <v>2079</v>
      </c>
    </row>
    <row r="17" spans="1:11" ht="45" customHeight="1" x14ac:dyDescent="0.3">
      <c r="A17" s="265" t="s">
        <v>3179</v>
      </c>
      <c r="B17" s="265" t="s">
        <v>3180</v>
      </c>
      <c r="C17" s="265" t="s">
        <v>3181</v>
      </c>
      <c r="D17" s="265" t="s">
        <v>7115</v>
      </c>
      <c r="E17" s="265" t="s">
        <v>8</v>
      </c>
      <c r="F17" s="265" t="s">
        <v>6</v>
      </c>
      <c r="G17" s="266"/>
      <c r="H17" s="266"/>
      <c r="I17" s="266"/>
      <c r="J17" s="265"/>
      <c r="K17" s="265" t="s">
        <v>144</v>
      </c>
    </row>
    <row r="18" spans="1:11" ht="45" customHeight="1" x14ac:dyDescent="0.3">
      <c r="A18" s="265" t="s">
        <v>3184</v>
      </c>
      <c r="B18" s="265" t="s">
        <v>2752</v>
      </c>
      <c r="C18" s="265" t="s">
        <v>3185</v>
      </c>
      <c r="D18" s="265" t="s">
        <v>7115</v>
      </c>
      <c r="E18" s="265" t="s">
        <v>8</v>
      </c>
      <c r="F18" s="265" t="s">
        <v>6</v>
      </c>
      <c r="G18" s="266"/>
      <c r="H18" s="266"/>
      <c r="I18" s="266"/>
      <c r="J18" s="265"/>
      <c r="K18" s="265" t="s">
        <v>180</v>
      </c>
    </row>
    <row r="19" spans="1:11" ht="45" customHeight="1" x14ac:dyDescent="0.3">
      <c r="A19" s="265" t="s">
        <v>3187</v>
      </c>
      <c r="B19" s="265" t="s">
        <v>1556</v>
      </c>
      <c r="C19" s="265" t="s">
        <v>3188</v>
      </c>
      <c r="D19" s="265" t="s">
        <v>7115</v>
      </c>
      <c r="E19" s="265" t="s">
        <v>4</v>
      </c>
      <c r="F19" s="265" t="s">
        <v>6</v>
      </c>
      <c r="G19" s="266"/>
      <c r="H19" s="266"/>
      <c r="I19" s="266"/>
      <c r="J19" s="265"/>
      <c r="K19" s="265" t="s">
        <v>13</v>
      </c>
    </row>
    <row r="20" spans="1:11" x14ac:dyDescent="0.3">
      <c r="A20" s="8"/>
      <c r="B20" s="7"/>
      <c r="C20" s="7"/>
      <c r="D20" s="16"/>
      <c r="E20" s="7"/>
      <c r="F20" s="7"/>
      <c r="G20" s="17"/>
      <c r="H20" s="17"/>
      <c r="I20" s="17"/>
      <c r="J20" s="7"/>
      <c r="K20" s="18"/>
    </row>
    <row r="21" spans="1:11" x14ac:dyDescent="0.3">
      <c r="A21" s="8"/>
      <c r="B21" s="7"/>
      <c r="C21" s="7"/>
      <c r="D21" s="16"/>
      <c r="E21" s="7"/>
      <c r="F21" s="7"/>
      <c r="G21" s="17"/>
      <c r="H21" s="17"/>
      <c r="I21" s="17"/>
      <c r="J21" s="7"/>
      <c r="K21" s="18"/>
    </row>
    <row r="22" spans="1:11" x14ac:dyDescent="0.3">
      <c r="A22" s="8"/>
      <c r="B22" s="7"/>
      <c r="C22" s="7"/>
      <c r="D22" s="16"/>
      <c r="E22" s="7"/>
      <c r="F22" s="7"/>
      <c r="G22" s="17"/>
      <c r="H22" s="17"/>
      <c r="I22" s="17"/>
      <c r="J22" s="7"/>
      <c r="K22" s="18"/>
    </row>
    <row r="23" spans="1:11" x14ac:dyDescent="0.3">
      <c r="A23" s="8"/>
      <c r="B23" s="7"/>
      <c r="C23" s="7"/>
      <c r="D23" s="16"/>
      <c r="E23" s="7"/>
      <c r="F23" s="7"/>
      <c r="G23" s="17"/>
      <c r="H23" s="17"/>
      <c r="I23" s="17"/>
      <c r="J23" s="7"/>
      <c r="K23" s="18"/>
    </row>
    <row r="24" spans="1:11" x14ac:dyDescent="0.3">
      <c r="A24" s="8"/>
      <c r="B24" s="7"/>
      <c r="C24" s="7"/>
      <c r="D24" s="16"/>
      <c r="E24" s="7"/>
      <c r="F24" s="7"/>
      <c r="G24" s="17"/>
      <c r="H24" s="17"/>
      <c r="I24" s="17"/>
      <c r="J24" s="7"/>
      <c r="K24" s="18"/>
    </row>
    <row r="25" spans="1:11" x14ac:dyDescent="0.3">
      <c r="A25" s="8"/>
      <c r="B25" s="7"/>
      <c r="C25" s="7"/>
      <c r="D25" s="16"/>
      <c r="E25" s="7"/>
      <c r="F25" s="7"/>
      <c r="G25" s="17"/>
      <c r="H25" s="17"/>
      <c r="I25" s="17"/>
      <c r="J25" s="7"/>
      <c r="K25" s="18"/>
    </row>
    <row r="26" spans="1:11" x14ac:dyDescent="0.3">
      <c r="A26" s="8"/>
      <c r="B26" s="7"/>
      <c r="C26" s="7"/>
      <c r="D26" s="16"/>
      <c r="E26" s="7"/>
      <c r="F26" s="7"/>
      <c r="G26" s="17"/>
      <c r="H26" s="17"/>
      <c r="I26" s="17"/>
      <c r="J26" s="7"/>
      <c r="K26" s="18"/>
    </row>
    <row r="27" spans="1:11" x14ac:dyDescent="0.3">
      <c r="A27" s="8"/>
      <c r="B27" s="7"/>
      <c r="C27" s="7"/>
      <c r="D27" s="16"/>
      <c r="E27" s="7"/>
      <c r="F27" s="7"/>
      <c r="G27" s="17"/>
      <c r="H27" s="17"/>
      <c r="I27" s="17"/>
      <c r="J27" s="7"/>
      <c r="K27" s="18"/>
    </row>
    <row r="28" spans="1:11" x14ac:dyDescent="0.3">
      <c r="A28" s="8"/>
      <c r="B28" s="7"/>
      <c r="C28" s="7"/>
      <c r="D28" s="16"/>
      <c r="E28" s="7"/>
      <c r="F28" s="7"/>
      <c r="G28" s="17"/>
      <c r="H28" s="17"/>
      <c r="I28" s="17"/>
      <c r="J28" s="7"/>
      <c r="K28" s="18"/>
    </row>
    <row r="29" spans="1:11" x14ac:dyDescent="0.3">
      <c r="A29" s="8"/>
      <c r="B29" s="7"/>
      <c r="C29" s="7"/>
      <c r="D29" s="16"/>
      <c r="E29" s="7"/>
      <c r="F29" s="7"/>
      <c r="G29" s="17"/>
      <c r="H29" s="17"/>
      <c r="I29" s="17"/>
      <c r="J29" s="7"/>
      <c r="K29" s="18"/>
    </row>
    <row r="30" spans="1:11" x14ac:dyDescent="0.3">
      <c r="A30" s="8"/>
      <c r="B30" s="7"/>
      <c r="C30" s="7"/>
      <c r="D30" s="16"/>
      <c r="E30" s="7"/>
      <c r="F30" s="7"/>
      <c r="G30" s="17"/>
      <c r="H30" s="17"/>
      <c r="I30" s="17"/>
      <c r="J30" s="7"/>
      <c r="K30" s="18"/>
    </row>
    <row r="31" spans="1:11" x14ac:dyDescent="0.3">
      <c r="A31" s="8"/>
      <c r="B31" s="7"/>
      <c r="C31" s="7"/>
      <c r="D31" s="16"/>
      <c r="E31" s="7"/>
      <c r="F31" s="7"/>
      <c r="G31" s="17"/>
      <c r="H31" s="17"/>
      <c r="I31" s="17"/>
      <c r="J31" s="7"/>
      <c r="K31" s="18"/>
    </row>
    <row r="32" spans="1:11" x14ac:dyDescent="0.3">
      <c r="A32" s="8"/>
      <c r="B32" s="7"/>
      <c r="C32" s="7"/>
      <c r="D32" s="16"/>
      <c r="E32" s="7"/>
      <c r="F32" s="7"/>
      <c r="G32" s="17"/>
      <c r="H32" s="17"/>
      <c r="I32" s="17"/>
      <c r="J32" s="7"/>
      <c r="K32" s="18"/>
    </row>
    <row r="33" spans="1:11" x14ac:dyDescent="0.3">
      <c r="A33" s="8"/>
      <c r="B33" s="7"/>
      <c r="C33" s="7"/>
      <c r="D33" s="16"/>
      <c r="E33" s="7"/>
      <c r="F33" s="7"/>
      <c r="G33" s="17"/>
      <c r="H33" s="17"/>
      <c r="I33" s="17"/>
      <c r="J33" s="7"/>
      <c r="K33" s="18"/>
    </row>
    <row r="34" spans="1:11" x14ac:dyDescent="0.3">
      <c r="A34" s="8"/>
      <c r="B34" s="7"/>
      <c r="C34" s="7"/>
      <c r="D34" s="16"/>
      <c r="E34" s="7"/>
      <c r="F34" s="7"/>
      <c r="G34" s="17"/>
      <c r="H34" s="17"/>
      <c r="I34" s="17"/>
      <c r="J34" s="7"/>
      <c r="K34" s="18"/>
    </row>
    <row r="35" spans="1:11" x14ac:dyDescent="0.3">
      <c r="A35" s="8"/>
      <c r="B35" s="7"/>
      <c r="C35" s="7"/>
      <c r="D35" s="16"/>
      <c r="E35" s="7"/>
      <c r="F35" s="7"/>
      <c r="G35" s="17"/>
      <c r="H35" s="17"/>
      <c r="I35" s="17"/>
      <c r="J35" s="7"/>
      <c r="K35" s="18"/>
    </row>
    <row r="36" spans="1:11" x14ac:dyDescent="0.3">
      <c r="A36" s="8"/>
      <c r="B36" s="7"/>
      <c r="C36" s="7"/>
      <c r="D36" s="16"/>
      <c r="E36" s="7"/>
      <c r="F36" s="7"/>
      <c r="G36" s="17"/>
      <c r="H36" s="17"/>
      <c r="I36" s="17"/>
      <c r="J36" s="7"/>
      <c r="K36" s="18"/>
    </row>
  </sheetData>
  <conditionalFormatting sqref="A3:I50">
    <cfRule type="expression" dxfId="119" priority="1">
      <formula>$F3="m"</formula>
    </cfRule>
    <cfRule type="expression" dxfId="118" priority="2">
      <formula>$F3="d"</formula>
    </cfRule>
  </conditionalFormatting>
  <conditionalFormatting sqref="A3:K36">
    <cfRule type="expression" dxfId="117" priority="4">
      <formula>$F3="no"</formula>
    </cfRule>
  </conditionalFormatting>
  <conditionalFormatting sqref="A3:K50">
    <cfRule type="expression" dxfId="116" priority="3">
      <formula>$F3="v"</formula>
    </cfRule>
  </conditionalFormatting>
  <pageMargins left="0.7" right="0.2" top="0.5" bottom="0.2" header="0.05" footer="0.05"/>
  <pageSetup orientation="landscape" r:id="rId1"/>
  <headerFooter>
    <oddHeader>&amp;L&amp;A</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A6A33-216C-4B30-980E-4E5ACE1E80B1}">
  <dimension ref="A2:K36"/>
  <sheetViews>
    <sheetView workbookViewId="0">
      <selection activeCell="A3" sqref="A3"/>
    </sheetView>
  </sheetViews>
  <sheetFormatPr defaultRowHeight="14.4" x14ac:dyDescent="0.3"/>
  <cols>
    <col min="1" max="1" width="17.5546875" customWidth="1"/>
    <col min="2" max="3" width="16.6640625" customWidth="1"/>
    <col min="4" max="6" width="3.6640625" customWidth="1"/>
    <col min="7" max="9" width="8.33203125" customWidth="1"/>
    <col min="10" max="10" width="35.6640625" customWidth="1"/>
    <col min="11" max="11" width="5.44140625" customWidth="1"/>
  </cols>
  <sheetData>
    <row r="2" spans="1:11" ht="28.8" x14ac:dyDescent="0.3">
      <c r="A2" t="s">
        <v>0</v>
      </c>
      <c r="B2" t="s">
        <v>1</v>
      </c>
      <c r="C2" t="s">
        <v>2</v>
      </c>
      <c r="D2" t="s">
        <v>21</v>
      </c>
      <c r="E2" t="s">
        <v>22</v>
      </c>
      <c r="F2" t="s">
        <v>20</v>
      </c>
      <c r="G2" s="4" t="s">
        <v>24</v>
      </c>
      <c r="H2" s="4" t="s">
        <v>25</v>
      </c>
      <c r="I2" s="4" t="s">
        <v>26</v>
      </c>
      <c r="J2" s="4" t="s">
        <v>19</v>
      </c>
      <c r="K2" s="4" t="s">
        <v>3</v>
      </c>
    </row>
    <row r="3" spans="1:11" ht="57.6" x14ac:dyDescent="0.3">
      <c r="A3" s="265" t="s">
        <v>1350</v>
      </c>
      <c r="B3" s="265" t="s">
        <v>1351</v>
      </c>
      <c r="C3" s="265" t="s">
        <v>1352</v>
      </c>
      <c r="D3" s="265" t="s">
        <v>7115</v>
      </c>
      <c r="E3" s="265" t="s">
        <v>4</v>
      </c>
      <c r="F3" s="265" t="s">
        <v>6</v>
      </c>
      <c r="G3" s="266"/>
      <c r="H3" s="266"/>
      <c r="I3" s="266"/>
      <c r="J3" s="265"/>
      <c r="K3" s="265"/>
    </row>
    <row r="4" spans="1:11" ht="45" customHeight="1" x14ac:dyDescent="0.3">
      <c r="A4" s="265" t="s">
        <v>3106</v>
      </c>
      <c r="B4" s="265" t="s">
        <v>3107</v>
      </c>
      <c r="C4" s="265" t="s">
        <v>3108</v>
      </c>
      <c r="D4" s="265" t="s">
        <v>7115</v>
      </c>
      <c r="E4" s="265" t="s">
        <v>8</v>
      </c>
      <c r="F4" s="265" t="s">
        <v>5</v>
      </c>
      <c r="G4" s="266"/>
      <c r="H4" s="266"/>
      <c r="I4" s="266"/>
      <c r="J4" s="265"/>
      <c r="K4" s="265" t="s">
        <v>13</v>
      </c>
    </row>
    <row r="5" spans="1:11" ht="45" customHeight="1" x14ac:dyDescent="0.3">
      <c r="A5" s="265" t="s">
        <v>3111</v>
      </c>
      <c r="B5" s="265" t="s">
        <v>3112</v>
      </c>
      <c r="C5" s="265" t="s">
        <v>3113</v>
      </c>
      <c r="D5" s="265" t="s">
        <v>7115</v>
      </c>
      <c r="E5" s="265" t="s">
        <v>8</v>
      </c>
      <c r="F5" s="265" t="s">
        <v>5</v>
      </c>
      <c r="G5" s="266"/>
      <c r="H5" s="266"/>
      <c r="I5" s="266"/>
      <c r="J5" s="265"/>
      <c r="K5" s="265" t="s">
        <v>13</v>
      </c>
    </row>
    <row r="6" spans="1:11" ht="45" customHeight="1" x14ac:dyDescent="0.3">
      <c r="A6" s="265" t="s">
        <v>3116</v>
      </c>
      <c r="B6" s="265" t="s">
        <v>3117</v>
      </c>
      <c r="C6" s="265" t="s">
        <v>3118</v>
      </c>
      <c r="D6" s="265" t="s">
        <v>7115</v>
      </c>
      <c r="E6" s="265" t="s">
        <v>8</v>
      </c>
      <c r="F6" s="265" t="s">
        <v>5</v>
      </c>
      <c r="G6" s="266"/>
      <c r="H6" s="266"/>
      <c r="I6" s="266"/>
      <c r="J6" s="265"/>
      <c r="K6" s="265" t="s">
        <v>13</v>
      </c>
    </row>
    <row r="7" spans="1:11" ht="45" customHeight="1" x14ac:dyDescent="0.3">
      <c r="A7" s="265" t="s">
        <v>3121</v>
      </c>
      <c r="B7" s="265" t="s">
        <v>3122</v>
      </c>
      <c r="C7" s="265" t="s">
        <v>3123</v>
      </c>
      <c r="D7" s="265" t="s">
        <v>7115</v>
      </c>
      <c r="E7" s="265" t="s">
        <v>8</v>
      </c>
      <c r="F7" s="265" t="s">
        <v>5</v>
      </c>
      <c r="G7" s="266"/>
      <c r="H7" s="266"/>
      <c r="I7" s="266"/>
      <c r="J7" s="265"/>
      <c r="K7" s="265" t="s">
        <v>13</v>
      </c>
    </row>
    <row r="8" spans="1:11" ht="45" customHeight="1" x14ac:dyDescent="0.3">
      <c r="A8" s="265" t="s">
        <v>3126</v>
      </c>
      <c r="B8" s="265" t="s">
        <v>3127</v>
      </c>
      <c r="C8" s="265" t="s">
        <v>3128</v>
      </c>
      <c r="D8" s="265" t="s">
        <v>7115</v>
      </c>
      <c r="E8" s="265" t="s">
        <v>8</v>
      </c>
      <c r="F8" s="265" t="s">
        <v>5</v>
      </c>
      <c r="G8" s="266"/>
      <c r="H8" s="266"/>
      <c r="I8" s="266"/>
      <c r="J8" s="265"/>
      <c r="K8" s="265" t="s">
        <v>13</v>
      </c>
    </row>
    <row r="9" spans="1:11" ht="45" customHeight="1" x14ac:dyDescent="0.3">
      <c r="A9" s="265" t="s">
        <v>3131</v>
      </c>
      <c r="B9" s="265" t="s">
        <v>3132</v>
      </c>
      <c r="C9" s="265" t="s">
        <v>3133</v>
      </c>
      <c r="D9" s="265" t="s">
        <v>7115</v>
      </c>
      <c r="E9" s="265" t="s">
        <v>8</v>
      </c>
      <c r="F9" s="265" t="s">
        <v>5</v>
      </c>
      <c r="G9" s="266"/>
      <c r="H9" s="266"/>
      <c r="I9" s="266"/>
      <c r="J9" s="265"/>
      <c r="K9" s="265" t="s">
        <v>13</v>
      </c>
    </row>
    <row r="10" spans="1:11" x14ac:dyDescent="0.3">
      <c r="A10" s="19"/>
      <c r="B10" s="20"/>
      <c r="C10" s="20"/>
      <c r="D10" s="21"/>
      <c r="E10" s="20"/>
      <c r="F10" s="20"/>
      <c r="G10" s="17"/>
      <c r="H10" s="17"/>
      <c r="I10" s="17"/>
      <c r="J10" s="7"/>
      <c r="K10" s="18"/>
    </row>
    <row r="11" spans="1:11" x14ac:dyDescent="0.3">
      <c r="A11" s="19"/>
      <c r="B11" s="20"/>
      <c r="C11" s="20"/>
      <c r="D11" s="21"/>
      <c r="E11" s="20"/>
      <c r="F11" s="20"/>
      <c r="G11" s="17"/>
      <c r="H11" s="17"/>
      <c r="I11" s="17"/>
      <c r="J11" s="7"/>
      <c r="K11" s="18"/>
    </row>
    <row r="12" spans="1:11" x14ac:dyDescent="0.3">
      <c r="A12" s="19"/>
      <c r="B12" s="20"/>
      <c r="C12" s="20"/>
      <c r="D12" s="21"/>
      <c r="E12" s="20"/>
      <c r="F12" s="20"/>
      <c r="G12" s="17"/>
      <c r="H12" s="17"/>
      <c r="I12" s="17"/>
      <c r="J12" s="7"/>
      <c r="K12" s="18"/>
    </row>
    <row r="13" spans="1:11" x14ac:dyDescent="0.3">
      <c r="A13" s="19"/>
      <c r="B13" s="20"/>
      <c r="C13" s="20"/>
      <c r="D13" s="21"/>
      <c r="E13" s="20"/>
      <c r="F13" s="20"/>
      <c r="G13" s="17"/>
      <c r="H13" s="17"/>
      <c r="I13" s="17"/>
      <c r="J13" s="7"/>
      <c r="K13" s="18"/>
    </row>
    <row r="14" spans="1:11" x14ac:dyDescent="0.3">
      <c r="A14" s="19"/>
      <c r="B14" s="20"/>
      <c r="C14" s="20"/>
      <c r="D14" s="21"/>
      <c r="E14" s="20"/>
      <c r="F14" s="20"/>
      <c r="G14" s="17"/>
      <c r="H14" s="17"/>
      <c r="I14" s="17"/>
      <c r="J14" s="7"/>
      <c r="K14" s="18"/>
    </row>
    <row r="15" spans="1:11" x14ac:dyDescent="0.3">
      <c r="A15" s="19"/>
      <c r="B15" s="20"/>
      <c r="C15" s="20"/>
      <c r="D15" s="21"/>
      <c r="E15" s="20"/>
      <c r="F15" s="20"/>
      <c r="G15" s="17"/>
      <c r="H15" s="17"/>
      <c r="I15" s="17"/>
      <c r="J15" s="7"/>
      <c r="K15" s="18"/>
    </row>
    <row r="16" spans="1:11" x14ac:dyDescent="0.3">
      <c r="A16" s="19"/>
      <c r="B16" s="20"/>
      <c r="C16" s="20"/>
      <c r="D16" s="21"/>
      <c r="E16" s="20"/>
      <c r="F16" s="20"/>
      <c r="G16" s="17"/>
      <c r="H16" s="17"/>
      <c r="I16" s="17"/>
      <c r="J16" s="7"/>
      <c r="K16" s="18"/>
    </row>
    <row r="17" spans="1:11" x14ac:dyDescent="0.3">
      <c r="A17" s="19"/>
      <c r="B17" s="20"/>
      <c r="C17" s="20"/>
      <c r="D17" s="21"/>
      <c r="E17" s="20"/>
      <c r="F17" s="20"/>
      <c r="G17" s="17"/>
      <c r="H17" s="17"/>
      <c r="I17" s="17"/>
      <c r="J17" s="7"/>
      <c r="K17" s="18"/>
    </row>
    <row r="18" spans="1:11" x14ac:dyDescent="0.3">
      <c r="A18" s="19"/>
      <c r="B18" s="20"/>
      <c r="C18" s="20"/>
      <c r="D18" s="21"/>
      <c r="E18" s="20"/>
      <c r="F18" s="20"/>
      <c r="G18" s="17"/>
      <c r="H18" s="17"/>
      <c r="I18" s="17"/>
      <c r="J18" s="7"/>
      <c r="K18" s="18"/>
    </row>
    <row r="19" spans="1:11" x14ac:dyDescent="0.3">
      <c r="A19" s="19"/>
      <c r="B19" s="20"/>
      <c r="C19" s="20"/>
      <c r="D19" s="21"/>
      <c r="E19" s="20"/>
      <c r="F19" s="20"/>
      <c r="G19" s="17"/>
      <c r="H19" s="17"/>
      <c r="I19" s="17"/>
      <c r="J19" s="7"/>
      <c r="K19" s="18"/>
    </row>
    <row r="20" spans="1:11" x14ac:dyDescent="0.3">
      <c r="A20" s="8"/>
      <c r="B20" s="7"/>
      <c r="C20" s="7"/>
      <c r="D20" s="16"/>
      <c r="E20" s="7"/>
      <c r="F20" s="7"/>
      <c r="G20" s="17"/>
      <c r="H20" s="17"/>
      <c r="I20" s="17"/>
      <c r="J20" s="7"/>
      <c r="K20" s="18"/>
    </row>
    <row r="21" spans="1:11" x14ac:dyDescent="0.3">
      <c r="A21" s="8"/>
      <c r="B21" s="7"/>
      <c r="C21" s="7"/>
      <c r="D21" s="16"/>
      <c r="E21" s="7"/>
      <c r="F21" s="7"/>
      <c r="G21" s="17"/>
      <c r="H21" s="17"/>
      <c r="I21" s="17"/>
      <c r="J21" s="7"/>
      <c r="K21" s="18"/>
    </row>
    <row r="22" spans="1:11" x14ac:dyDescent="0.3">
      <c r="A22" s="8"/>
      <c r="B22" s="7"/>
      <c r="C22" s="7"/>
      <c r="D22" s="16"/>
      <c r="E22" s="7"/>
      <c r="F22" s="7"/>
      <c r="G22" s="17"/>
      <c r="H22" s="17"/>
      <c r="I22" s="17"/>
      <c r="J22" s="7"/>
      <c r="K22" s="18"/>
    </row>
    <row r="23" spans="1:11" x14ac:dyDescent="0.3">
      <c r="A23" s="8"/>
      <c r="B23" s="7"/>
      <c r="C23" s="7"/>
      <c r="D23" s="16"/>
      <c r="E23" s="7"/>
      <c r="F23" s="7"/>
      <c r="G23" s="17"/>
      <c r="H23" s="17"/>
      <c r="I23" s="17"/>
      <c r="J23" s="7"/>
      <c r="K23" s="18"/>
    </row>
    <row r="24" spans="1:11" x14ac:dyDescent="0.3">
      <c r="A24" s="8"/>
      <c r="B24" s="7"/>
      <c r="C24" s="7"/>
      <c r="D24" s="16"/>
      <c r="E24" s="7"/>
      <c r="F24" s="7"/>
      <c r="G24" s="17"/>
      <c r="H24" s="17"/>
      <c r="I24" s="17"/>
      <c r="J24" s="7"/>
      <c r="K24" s="18"/>
    </row>
    <row r="25" spans="1:11" x14ac:dyDescent="0.3">
      <c r="A25" s="8"/>
      <c r="B25" s="7"/>
      <c r="C25" s="7"/>
      <c r="D25" s="16"/>
      <c r="E25" s="7"/>
      <c r="F25" s="7"/>
      <c r="G25" s="17"/>
      <c r="H25" s="17"/>
      <c r="I25" s="17"/>
      <c r="J25" s="7"/>
      <c r="K25" s="18"/>
    </row>
    <row r="26" spans="1:11" x14ac:dyDescent="0.3">
      <c r="A26" s="8"/>
      <c r="B26" s="7"/>
      <c r="C26" s="7"/>
      <c r="D26" s="16"/>
      <c r="E26" s="7"/>
      <c r="F26" s="7"/>
      <c r="G26" s="17"/>
      <c r="H26" s="17"/>
      <c r="I26" s="17"/>
      <c r="J26" s="7"/>
      <c r="K26" s="18"/>
    </row>
    <row r="27" spans="1:11" x14ac:dyDescent="0.3">
      <c r="A27" s="8"/>
      <c r="B27" s="7"/>
      <c r="C27" s="7"/>
      <c r="D27" s="16"/>
      <c r="E27" s="7"/>
      <c r="F27" s="7"/>
      <c r="G27" s="17"/>
      <c r="H27" s="17"/>
      <c r="I27" s="17"/>
      <c r="J27" s="7"/>
      <c r="K27" s="18"/>
    </row>
    <row r="28" spans="1:11" x14ac:dyDescent="0.3">
      <c r="A28" s="8"/>
      <c r="B28" s="7"/>
      <c r="C28" s="7"/>
      <c r="D28" s="16"/>
      <c r="E28" s="7"/>
      <c r="F28" s="7"/>
      <c r="G28" s="17"/>
      <c r="H28" s="17"/>
      <c r="I28" s="17"/>
      <c r="J28" s="7"/>
      <c r="K28" s="18"/>
    </row>
    <row r="29" spans="1:11" x14ac:dyDescent="0.3">
      <c r="A29" s="8"/>
      <c r="B29" s="7"/>
      <c r="C29" s="7"/>
      <c r="D29" s="16"/>
      <c r="E29" s="7"/>
      <c r="F29" s="7"/>
      <c r="G29" s="17"/>
      <c r="H29" s="17"/>
      <c r="I29" s="17"/>
      <c r="J29" s="7"/>
      <c r="K29" s="18"/>
    </row>
    <row r="30" spans="1:11" x14ac:dyDescent="0.3">
      <c r="A30" s="8"/>
      <c r="B30" s="7"/>
      <c r="C30" s="7"/>
      <c r="D30" s="16"/>
      <c r="E30" s="7"/>
      <c r="F30" s="7"/>
      <c r="G30" s="17"/>
      <c r="H30" s="17"/>
      <c r="I30" s="17"/>
      <c r="J30" s="7"/>
      <c r="K30" s="18"/>
    </row>
    <row r="31" spans="1:11" x14ac:dyDescent="0.3">
      <c r="A31" s="8"/>
      <c r="B31" s="7"/>
      <c r="C31" s="7"/>
      <c r="D31" s="16"/>
      <c r="E31" s="7"/>
      <c r="F31" s="7"/>
      <c r="G31" s="17"/>
      <c r="H31" s="17"/>
      <c r="I31" s="17"/>
      <c r="J31" s="7"/>
      <c r="K31" s="18"/>
    </row>
    <row r="32" spans="1:11" x14ac:dyDescent="0.3">
      <c r="A32" s="8"/>
      <c r="B32" s="7"/>
      <c r="C32" s="7"/>
      <c r="D32" s="16"/>
      <c r="E32" s="7"/>
      <c r="F32" s="7"/>
      <c r="G32" s="17"/>
      <c r="H32" s="17"/>
      <c r="I32" s="17"/>
      <c r="J32" s="7"/>
      <c r="K32" s="18"/>
    </row>
    <row r="33" spans="1:11" x14ac:dyDescent="0.3">
      <c r="A33" s="8"/>
      <c r="B33" s="7"/>
      <c r="C33" s="7"/>
      <c r="D33" s="16"/>
      <c r="E33" s="7"/>
      <c r="F33" s="7"/>
      <c r="G33" s="17"/>
      <c r="H33" s="17"/>
      <c r="I33" s="17"/>
      <c r="J33" s="7"/>
      <c r="K33" s="18"/>
    </row>
    <row r="34" spans="1:11" x14ac:dyDescent="0.3">
      <c r="A34" s="8"/>
      <c r="B34" s="7"/>
      <c r="C34" s="7"/>
      <c r="D34" s="16"/>
      <c r="E34" s="7"/>
      <c r="F34" s="7"/>
      <c r="G34" s="17"/>
      <c r="H34" s="17"/>
      <c r="I34" s="17"/>
      <c r="J34" s="7"/>
      <c r="K34" s="18"/>
    </row>
    <row r="35" spans="1:11" x14ac:dyDescent="0.3">
      <c r="A35" s="8"/>
      <c r="B35" s="7"/>
      <c r="C35" s="7"/>
      <c r="D35" s="16"/>
      <c r="E35" s="7"/>
      <c r="F35" s="7"/>
      <c r="G35" s="17"/>
      <c r="H35" s="17"/>
      <c r="I35" s="17"/>
      <c r="J35" s="7"/>
      <c r="K35" s="18"/>
    </row>
    <row r="36" spans="1:11" x14ac:dyDescent="0.3">
      <c r="A36" s="8"/>
      <c r="B36" s="7"/>
      <c r="C36" s="7"/>
      <c r="D36" s="16"/>
      <c r="E36" s="7"/>
      <c r="F36" s="7"/>
      <c r="G36" s="17"/>
      <c r="H36" s="17"/>
      <c r="I36" s="17"/>
      <c r="J36" s="7"/>
      <c r="K36" s="18"/>
    </row>
  </sheetData>
  <conditionalFormatting sqref="A3:I50">
    <cfRule type="expression" dxfId="115" priority="1">
      <formula>$F3="m"</formula>
    </cfRule>
    <cfRule type="expression" dxfId="114" priority="2">
      <formula>$F3="d"</formula>
    </cfRule>
  </conditionalFormatting>
  <conditionalFormatting sqref="A3:K50">
    <cfRule type="expression" dxfId="113" priority="3">
      <formula>$F3="v"</formula>
    </cfRule>
    <cfRule type="expression" dxfId="112" priority="4">
      <formula>$F3="no"</formula>
    </cfRule>
  </conditionalFormatting>
  <pageMargins left="0.7" right="0.2" top="0.5" bottom="0.2" header="0.05" footer="0.05"/>
  <pageSetup orientation="landscape" r:id="rId1"/>
  <headerFooter>
    <oddHeader>&amp;L&amp;A</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0C6B9-30E9-4A12-9F02-63D282CE79FA}">
  <dimension ref="A2:K36"/>
  <sheetViews>
    <sheetView workbookViewId="0">
      <selection activeCell="L3" sqref="L3"/>
    </sheetView>
  </sheetViews>
  <sheetFormatPr defaultRowHeight="14.4" x14ac:dyDescent="0.3"/>
  <cols>
    <col min="1" max="1" width="17.5546875" customWidth="1"/>
    <col min="2" max="3" width="16.6640625" customWidth="1"/>
    <col min="4" max="6" width="3.6640625" customWidth="1"/>
    <col min="7" max="9" width="8.33203125" customWidth="1"/>
    <col min="10" max="10" width="35.6640625" customWidth="1"/>
    <col min="11" max="11" width="5.44140625" customWidth="1"/>
  </cols>
  <sheetData>
    <row r="2" spans="1:11" ht="28.8" x14ac:dyDescent="0.3">
      <c r="A2" t="s">
        <v>0</v>
      </c>
      <c r="B2" t="s">
        <v>1</v>
      </c>
      <c r="C2" t="s">
        <v>2</v>
      </c>
      <c r="D2" t="s">
        <v>21</v>
      </c>
      <c r="E2" t="s">
        <v>22</v>
      </c>
      <c r="F2" t="s">
        <v>20</v>
      </c>
      <c r="G2" s="4" t="s">
        <v>24</v>
      </c>
      <c r="H2" s="4" t="s">
        <v>25</v>
      </c>
      <c r="I2" s="4" t="s">
        <v>26</v>
      </c>
      <c r="J2" s="4" t="s">
        <v>19</v>
      </c>
      <c r="K2" s="4" t="s">
        <v>3</v>
      </c>
    </row>
    <row r="3" spans="1:11" ht="45" customHeight="1" x14ac:dyDescent="0.3">
      <c r="A3" s="265" t="s">
        <v>4252</v>
      </c>
      <c r="B3" s="20" t="s">
        <v>4253</v>
      </c>
      <c r="C3" s="20" t="s">
        <v>4254</v>
      </c>
      <c r="D3" s="22" t="s">
        <v>7116</v>
      </c>
      <c r="E3" s="23" t="s">
        <v>16</v>
      </c>
      <c r="F3" s="23" t="s">
        <v>6</v>
      </c>
      <c r="G3" s="17"/>
      <c r="H3" s="17"/>
      <c r="I3" s="17"/>
      <c r="J3" s="7"/>
      <c r="K3" s="18"/>
    </row>
    <row r="4" spans="1:11" ht="45" customHeight="1" x14ac:dyDescent="0.3">
      <c r="A4" s="8"/>
      <c r="B4" s="20"/>
      <c r="C4" s="20"/>
      <c r="D4" s="22"/>
      <c r="E4" s="23"/>
      <c r="F4" s="23"/>
      <c r="G4" s="17"/>
      <c r="H4" s="17"/>
      <c r="I4" s="17"/>
      <c r="J4" s="7"/>
      <c r="K4" s="18"/>
    </row>
    <row r="5" spans="1:11" ht="45" customHeight="1" x14ac:dyDescent="0.3">
      <c r="A5" s="8"/>
      <c r="B5" s="20"/>
      <c r="C5" s="20"/>
      <c r="D5" s="22"/>
      <c r="E5" s="23"/>
      <c r="F5" s="23"/>
      <c r="G5" s="17"/>
      <c r="H5" s="17"/>
      <c r="I5" s="17"/>
      <c r="J5" s="7"/>
      <c r="K5" s="18"/>
    </row>
    <row r="6" spans="1:11" ht="45" customHeight="1" x14ac:dyDescent="0.3">
      <c r="A6" s="8"/>
      <c r="B6" s="20"/>
      <c r="C6" s="20"/>
      <c r="D6" s="22"/>
      <c r="E6" s="23"/>
      <c r="F6" s="23"/>
      <c r="G6" s="17"/>
      <c r="H6" s="17"/>
      <c r="I6" s="17"/>
      <c r="J6" s="7"/>
      <c r="K6" s="18"/>
    </row>
    <row r="7" spans="1:11" ht="45" customHeight="1" x14ac:dyDescent="0.3">
      <c r="A7" s="8"/>
      <c r="B7" s="7"/>
      <c r="C7" s="7"/>
      <c r="D7" s="16"/>
      <c r="E7" s="7"/>
      <c r="F7" s="7"/>
      <c r="G7" s="17"/>
      <c r="H7" s="17"/>
      <c r="I7" s="17"/>
      <c r="J7" s="7"/>
      <c r="K7" s="18"/>
    </row>
    <row r="8" spans="1:11" ht="45" customHeight="1" x14ac:dyDescent="0.3">
      <c r="A8" s="8"/>
      <c r="B8" s="7"/>
      <c r="C8" s="7"/>
      <c r="D8" s="16"/>
      <c r="E8" s="7"/>
      <c r="F8" s="7"/>
      <c r="G8" s="17"/>
      <c r="H8" s="17"/>
      <c r="I8" s="17"/>
      <c r="J8" s="7"/>
      <c r="K8" s="18"/>
    </row>
    <row r="9" spans="1:11" ht="45" customHeight="1" x14ac:dyDescent="0.3">
      <c r="A9" s="8"/>
      <c r="B9" s="7"/>
      <c r="C9" s="7"/>
      <c r="D9" s="16"/>
      <c r="E9" s="7"/>
      <c r="F9" s="7"/>
      <c r="G9" s="17"/>
      <c r="H9" s="17"/>
      <c r="I9" s="17"/>
      <c r="J9" s="7"/>
      <c r="K9" s="18"/>
    </row>
    <row r="10" spans="1:11" ht="45" customHeight="1" x14ac:dyDescent="0.3">
      <c r="A10" s="8"/>
      <c r="B10" s="7"/>
      <c r="C10" s="7"/>
      <c r="D10" s="16"/>
      <c r="E10" s="7"/>
      <c r="F10" s="7"/>
      <c r="G10" s="17"/>
      <c r="H10" s="17"/>
      <c r="I10" s="17"/>
      <c r="J10" s="7"/>
      <c r="K10" s="18"/>
    </row>
    <row r="11" spans="1:11" ht="45" customHeight="1" x14ac:dyDescent="0.3">
      <c r="A11" s="8"/>
      <c r="B11" s="7"/>
      <c r="C11" s="7"/>
      <c r="D11" s="16"/>
      <c r="E11" s="7"/>
      <c r="F11" s="7"/>
      <c r="G11" s="17"/>
      <c r="H11" s="17"/>
      <c r="I11" s="17"/>
      <c r="J11" s="7"/>
      <c r="K11" s="18"/>
    </row>
    <row r="12" spans="1:11" ht="45" customHeight="1" x14ac:dyDescent="0.3">
      <c r="A12" s="8"/>
      <c r="B12" s="7"/>
      <c r="C12" s="7"/>
      <c r="D12" s="16"/>
      <c r="E12" s="7"/>
      <c r="F12" s="7"/>
      <c r="G12" s="17"/>
      <c r="H12" s="17"/>
      <c r="I12" s="17"/>
      <c r="J12" s="7"/>
      <c r="K12" s="18"/>
    </row>
    <row r="13" spans="1:11" ht="45" customHeight="1" x14ac:dyDescent="0.3">
      <c r="A13" s="8"/>
      <c r="B13" s="7"/>
      <c r="C13" s="7"/>
      <c r="D13" s="16"/>
      <c r="E13" s="7"/>
      <c r="F13" s="7"/>
      <c r="G13" s="17"/>
      <c r="H13" s="17"/>
      <c r="I13" s="17"/>
      <c r="J13" s="7"/>
      <c r="K13" s="18"/>
    </row>
    <row r="14" spans="1:11" ht="45" customHeight="1" x14ac:dyDescent="0.3">
      <c r="A14" s="8"/>
      <c r="B14" s="7"/>
      <c r="C14" s="7"/>
      <c r="D14" s="16"/>
      <c r="E14" s="7"/>
      <c r="F14" s="7"/>
      <c r="G14" s="17"/>
      <c r="H14" s="17"/>
      <c r="I14" s="17"/>
      <c r="J14" s="7"/>
      <c r="K14" s="18"/>
    </row>
    <row r="15" spans="1:11" ht="45" customHeight="1" x14ac:dyDescent="0.3">
      <c r="A15" s="8"/>
      <c r="B15" s="7"/>
      <c r="C15" s="7"/>
      <c r="D15" s="16"/>
      <c r="E15" s="7"/>
      <c r="F15" s="7"/>
      <c r="G15" s="17"/>
      <c r="H15" s="17"/>
      <c r="I15" s="17"/>
      <c r="J15" s="7"/>
      <c r="K15" s="18"/>
    </row>
    <row r="16" spans="1:11" x14ac:dyDescent="0.3">
      <c r="A16" s="8"/>
      <c r="B16" s="7"/>
      <c r="C16" s="7"/>
      <c r="D16" s="16"/>
      <c r="E16" s="7"/>
      <c r="F16" s="7"/>
      <c r="G16" s="17"/>
      <c r="H16" s="17"/>
      <c r="I16" s="17"/>
      <c r="J16" s="7"/>
      <c r="K16" s="18"/>
    </row>
    <row r="17" spans="1:11" x14ac:dyDescent="0.3">
      <c r="A17" s="8"/>
      <c r="B17" s="7"/>
      <c r="C17" s="7"/>
      <c r="D17" s="16"/>
      <c r="E17" s="7"/>
      <c r="F17" s="7"/>
      <c r="G17" s="17"/>
      <c r="H17" s="17"/>
      <c r="I17" s="17"/>
      <c r="J17" s="7"/>
      <c r="K17" s="18"/>
    </row>
    <row r="18" spans="1:11" x14ac:dyDescent="0.3">
      <c r="A18" s="8"/>
      <c r="B18" s="7"/>
      <c r="C18" s="7"/>
      <c r="D18" s="16"/>
      <c r="E18" s="7"/>
      <c r="F18" s="7"/>
      <c r="G18" s="17"/>
      <c r="H18" s="17"/>
      <c r="I18" s="17"/>
      <c r="J18" s="7"/>
      <c r="K18" s="18"/>
    </row>
    <row r="19" spans="1:11" x14ac:dyDescent="0.3">
      <c r="A19" s="8"/>
      <c r="B19" s="7"/>
      <c r="C19" s="7"/>
      <c r="D19" s="16"/>
      <c r="E19" s="7"/>
      <c r="F19" s="7"/>
      <c r="G19" s="17"/>
      <c r="H19" s="17"/>
      <c r="I19" s="17"/>
      <c r="J19" s="7"/>
      <c r="K19" s="18"/>
    </row>
    <row r="20" spans="1:11" x14ac:dyDescent="0.3">
      <c r="A20" s="8"/>
      <c r="B20" s="7"/>
      <c r="C20" s="7"/>
      <c r="D20" s="16"/>
      <c r="E20" s="7"/>
      <c r="F20" s="7"/>
      <c r="G20" s="17"/>
      <c r="H20" s="17"/>
      <c r="I20" s="17"/>
      <c r="J20" s="7"/>
      <c r="K20" s="18"/>
    </row>
    <row r="21" spans="1:11" x14ac:dyDescent="0.3">
      <c r="A21" s="8"/>
      <c r="B21" s="7"/>
      <c r="C21" s="7"/>
      <c r="D21" s="16"/>
      <c r="E21" s="7"/>
      <c r="F21" s="7"/>
      <c r="G21" s="17"/>
      <c r="H21" s="17"/>
      <c r="I21" s="17"/>
      <c r="J21" s="7"/>
      <c r="K21" s="18"/>
    </row>
    <row r="22" spans="1:11" x14ac:dyDescent="0.3">
      <c r="A22" s="8"/>
      <c r="B22" s="7"/>
      <c r="C22" s="7"/>
      <c r="D22" s="16"/>
      <c r="E22" s="7"/>
      <c r="F22" s="7"/>
      <c r="G22" s="17"/>
      <c r="H22" s="17"/>
      <c r="I22" s="17"/>
      <c r="J22" s="7"/>
      <c r="K22" s="18"/>
    </row>
    <row r="23" spans="1:11" x14ac:dyDescent="0.3">
      <c r="A23" s="8"/>
      <c r="B23" s="7"/>
      <c r="C23" s="7"/>
      <c r="D23" s="16"/>
      <c r="E23" s="7"/>
      <c r="F23" s="7"/>
      <c r="G23" s="17"/>
      <c r="H23" s="17"/>
      <c r="I23" s="17"/>
      <c r="J23" s="7"/>
      <c r="K23" s="18"/>
    </row>
    <row r="24" spans="1:11" x14ac:dyDescent="0.3">
      <c r="A24" s="8"/>
      <c r="B24" s="7"/>
      <c r="C24" s="7"/>
      <c r="D24" s="16"/>
      <c r="E24" s="7"/>
      <c r="F24" s="7"/>
      <c r="G24" s="17"/>
      <c r="H24" s="17"/>
      <c r="I24" s="17"/>
      <c r="J24" s="7"/>
      <c r="K24" s="18"/>
    </row>
    <row r="25" spans="1:11" x14ac:dyDescent="0.3">
      <c r="A25" s="8"/>
      <c r="B25" s="7"/>
      <c r="C25" s="7"/>
      <c r="D25" s="16"/>
      <c r="E25" s="7"/>
      <c r="F25" s="7"/>
      <c r="G25" s="17"/>
      <c r="H25" s="17"/>
      <c r="I25" s="17"/>
      <c r="J25" s="7"/>
      <c r="K25" s="18"/>
    </row>
    <row r="26" spans="1:11" x14ac:dyDescent="0.3">
      <c r="A26" s="8"/>
      <c r="B26" s="7"/>
      <c r="C26" s="7"/>
      <c r="D26" s="16"/>
      <c r="E26" s="7"/>
      <c r="F26" s="7"/>
      <c r="G26" s="17"/>
      <c r="H26" s="17"/>
      <c r="I26" s="17"/>
      <c r="J26" s="7"/>
      <c r="K26" s="18"/>
    </row>
    <row r="27" spans="1:11" x14ac:dyDescent="0.3">
      <c r="A27" s="8"/>
      <c r="B27" s="7"/>
      <c r="C27" s="7"/>
      <c r="D27" s="16"/>
      <c r="E27" s="7"/>
      <c r="F27" s="7"/>
      <c r="G27" s="17"/>
      <c r="H27" s="17"/>
      <c r="I27" s="17"/>
      <c r="J27" s="7"/>
      <c r="K27" s="18"/>
    </row>
    <row r="28" spans="1:11" x14ac:dyDescent="0.3">
      <c r="A28" s="8"/>
      <c r="B28" s="7"/>
      <c r="C28" s="7"/>
      <c r="D28" s="16"/>
      <c r="E28" s="7"/>
      <c r="F28" s="7"/>
      <c r="G28" s="17"/>
      <c r="H28" s="17"/>
      <c r="I28" s="17"/>
      <c r="J28" s="7"/>
      <c r="K28" s="18"/>
    </row>
    <row r="29" spans="1:11" x14ac:dyDescent="0.3">
      <c r="A29" s="8"/>
      <c r="B29" s="7"/>
      <c r="C29" s="7"/>
      <c r="D29" s="16"/>
      <c r="E29" s="7"/>
      <c r="F29" s="7"/>
      <c r="G29" s="17"/>
      <c r="H29" s="17"/>
      <c r="I29" s="17"/>
      <c r="J29" s="7"/>
      <c r="K29" s="18"/>
    </row>
    <row r="30" spans="1:11" x14ac:dyDescent="0.3">
      <c r="A30" s="8"/>
      <c r="B30" s="7"/>
      <c r="C30" s="7"/>
      <c r="D30" s="16"/>
      <c r="E30" s="7"/>
      <c r="F30" s="7"/>
      <c r="G30" s="17"/>
      <c r="H30" s="17"/>
      <c r="I30" s="17"/>
      <c r="J30" s="7"/>
      <c r="K30" s="18"/>
    </row>
    <row r="31" spans="1:11" x14ac:dyDescent="0.3">
      <c r="A31" s="8"/>
      <c r="B31" s="7"/>
      <c r="C31" s="7"/>
      <c r="D31" s="16"/>
      <c r="E31" s="7"/>
      <c r="F31" s="7"/>
      <c r="G31" s="17"/>
      <c r="H31" s="17"/>
      <c r="I31" s="17"/>
      <c r="J31" s="7"/>
      <c r="K31" s="18"/>
    </row>
    <row r="32" spans="1:11" x14ac:dyDescent="0.3">
      <c r="A32" s="8"/>
      <c r="B32" s="7"/>
      <c r="C32" s="7"/>
      <c r="D32" s="16"/>
      <c r="E32" s="7"/>
      <c r="F32" s="7"/>
      <c r="G32" s="17"/>
      <c r="H32" s="17"/>
      <c r="I32" s="17"/>
      <c r="J32" s="7"/>
      <c r="K32" s="18"/>
    </row>
    <row r="33" spans="1:11" x14ac:dyDescent="0.3">
      <c r="A33" s="8"/>
      <c r="B33" s="7"/>
      <c r="C33" s="7"/>
      <c r="D33" s="16"/>
      <c r="E33" s="7"/>
      <c r="F33" s="7"/>
      <c r="G33" s="17"/>
      <c r="H33" s="17"/>
      <c r="I33" s="17"/>
      <c r="J33" s="7"/>
      <c r="K33" s="18"/>
    </row>
    <row r="34" spans="1:11" x14ac:dyDescent="0.3">
      <c r="A34" s="8"/>
      <c r="B34" s="7"/>
      <c r="C34" s="7"/>
      <c r="D34" s="16"/>
      <c r="E34" s="7"/>
      <c r="F34" s="7"/>
      <c r="G34" s="17"/>
      <c r="H34" s="17"/>
      <c r="I34" s="17"/>
      <c r="J34" s="7"/>
      <c r="K34" s="18"/>
    </row>
    <row r="35" spans="1:11" x14ac:dyDescent="0.3">
      <c r="A35" s="8"/>
      <c r="B35" s="7"/>
      <c r="C35" s="7"/>
      <c r="D35" s="16"/>
      <c r="E35" s="7"/>
      <c r="F35" s="7"/>
      <c r="G35" s="17"/>
      <c r="H35" s="17"/>
      <c r="I35" s="17"/>
      <c r="J35" s="7"/>
      <c r="K35" s="18"/>
    </row>
    <row r="36" spans="1:11" x14ac:dyDescent="0.3">
      <c r="A36" s="8"/>
      <c r="B36" s="7"/>
      <c r="C36" s="7"/>
      <c r="D36" s="16"/>
      <c r="E36" s="7"/>
      <c r="F36" s="7"/>
      <c r="G36" s="17"/>
      <c r="H36" s="17"/>
      <c r="I36" s="17"/>
      <c r="J36" s="7"/>
      <c r="K36" s="18"/>
    </row>
  </sheetData>
  <conditionalFormatting sqref="A3:I50">
    <cfRule type="expression" dxfId="111" priority="1">
      <formula>$F3="m"</formula>
    </cfRule>
    <cfRule type="expression" dxfId="110" priority="2">
      <formula>$F3="d"</formula>
    </cfRule>
  </conditionalFormatting>
  <conditionalFormatting sqref="A3:K50">
    <cfRule type="expression" dxfId="109" priority="3">
      <formula>$F3="v"</formula>
    </cfRule>
    <cfRule type="expression" dxfId="108" priority="4">
      <formula>$F3="no"</formula>
    </cfRule>
  </conditionalFormatting>
  <pageMargins left="0.7" right="0.2" top="0.2" bottom="0.2" header="0.05" footer="0.3"/>
  <pageSetup orientation="landscape" r:id="rId1"/>
  <headerFooter>
    <oddHeader>&amp;L&amp;A</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3AD22-4B8D-43B8-B5BD-5CD1FCB8CB1E}">
  <dimension ref="A2:K36"/>
  <sheetViews>
    <sheetView workbookViewId="0">
      <selection activeCell="A3" sqref="A3"/>
    </sheetView>
  </sheetViews>
  <sheetFormatPr defaultRowHeight="14.4" x14ac:dyDescent="0.3"/>
  <cols>
    <col min="1" max="1" width="17.5546875" customWidth="1"/>
    <col min="2" max="3" width="16.6640625" customWidth="1"/>
    <col min="4" max="6" width="3.6640625" customWidth="1"/>
    <col min="7" max="9" width="8.33203125" customWidth="1"/>
    <col min="10" max="10" width="35.6640625" customWidth="1"/>
    <col min="11" max="11" width="5.44140625" customWidth="1"/>
  </cols>
  <sheetData>
    <row r="2" spans="1:11" ht="28.8" x14ac:dyDescent="0.3">
      <c r="A2" t="s">
        <v>0</v>
      </c>
      <c r="B2" t="s">
        <v>1</v>
      </c>
      <c r="C2" t="s">
        <v>2</v>
      </c>
      <c r="D2" t="s">
        <v>21</v>
      </c>
      <c r="E2" t="s">
        <v>22</v>
      </c>
      <c r="F2" t="s">
        <v>20</v>
      </c>
      <c r="G2" s="4" t="s">
        <v>24</v>
      </c>
      <c r="H2" s="4" t="s">
        <v>25</v>
      </c>
      <c r="I2" s="4" t="s">
        <v>26</v>
      </c>
      <c r="J2" s="4" t="s">
        <v>19</v>
      </c>
      <c r="K2" s="4" t="s">
        <v>3</v>
      </c>
    </row>
    <row r="3" spans="1:11" ht="45" customHeight="1" x14ac:dyDescent="0.3">
      <c r="A3" s="265" t="s">
        <v>1097</v>
      </c>
      <c r="B3" s="265" t="s">
        <v>1098</v>
      </c>
      <c r="C3" s="265" t="s">
        <v>1099</v>
      </c>
      <c r="D3" s="265" t="s">
        <v>7115</v>
      </c>
      <c r="E3" s="265" t="s">
        <v>4</v>
      </c>
      <c r="F3" s="265" t="s">
        <v>5</v>
      </c>
      <c r="G3" s="266"/>
      <c r="H3" s="266"/>
      <c r="I3" s="266"/>
      <c r="J3" s="265"/>
      <c r="K3" s="265" t="s">
        <v>13</v>
      </c>
    </row>
    <row r="4" spans="1:11" ht="45" customHeight="1" x14ac:dyDescent="0.3">
      <c r="A4" s="265" t="s">
        <v>1103</v>
      </c>
      <c r="B4" s="265" t="s">
        <v>5178</v>
      </c>
      <c r="C4" s="265" t="s">
        <v>5179</v>
      </c>
      <c r="D4" s="265" t="s">
        <v>7115</v>
      </c>
      <c r="E4" s="265" t="s">
        <v>8</v>
      </c>
      <c r="F4" s="265" t="s">
        <v>6</v>
      </c>
      <c r="G4" s="266"/>
      <c r="H4" s="266"/>
      <c r="I4" s="266"/>
      <c r="J4" s="265"/>
      <c r="K4" s="265" t="s">
        <v>191</v>
      </c>
    </row>
    <row r="5" spans="1:11" ht="45" customHeight="1" x14ac:dyDescent="0.3">
      <c r="A5" s="265" t="s">
        <v>1107</v>
      </c>
      <c r="B5" s="265" t="s">
        <v>1108</v>
      </c>
      <c r="C5" s="265" t="s">
        <v>1109</v>
      </c>
      <c r="D5" s="265" t="s">
        <v>7115</v>
      </c>
      <c r="E5" s="265" t="s">
        <v>8</v>
      </c>
      <c r="F5" s="265" t="s">
        <v>6</v>
      </c>
      <c r="G5" s="266"/>
      <c r="H5" s="266"/>
      <c r="I5" s="266"/>
      <c r="J5" s="265"/>
      <c r="K5" s="265" t="s">
        <v>191</v>
      </c>
    </row>
    <row r="6" spans="1:11" ht="45" customHeight="1" x14ac:dyDescent="0.3">
      <c r="A6" s="265" t="s">
        <v>1112</v>
      </c>
      <c r="B6" s="265" t="s">
        <v>1113</v>
      </c>
      <c r="C6" s="265" t="s">
        <v>1114</v>
      </c>
      <c r="D6" s="265" t="s">
        <v>7115</v>
      </c>
      <c r="E6" s="265" t="s">
        <v>8</v>
      </c>
      <c r="F6" s="265" t="s">
        <v>6</v>
      </c>
      <c r="G6" s="266"/>
      <c r="H6" s="266"/>
      <c r="I6" s="266"/>
      <c r="J6" s="265"/>
      <c r="K6" s="265" t="s">
        <v>191</v>
      </c>
    </row>
    <row r="7" spans="1:11" ht="45" customHeight="1" x14ac:dyDescent="0.3">
      <c r="A7" s="265" t="s">
        <v>1117</v>
      </c>
      <c r="B7" s="265" t="s">
        <v>1118</v>
      </c>
      <c r="C7" s="265" t="s">
        <v>1119</v>
      </c>
      <c r="D7" s="265" t="s">
        <v>7115</v>
      </c>
      <c r="E7" s="265" t="s">
        <v>8</v>
      </c>
      <c r="F7" s="265" t="s">
        <v>6</v>
      </c>
      <c r="G7" s="266"/>
      <c r="H7" s="266"/>
      <c r="I7" s="266"/>
      <c r="J7" s="265"/>
      <c r="K7" s="265" t="s">
        <v>191</v>
      </c>
    </row>
    <row r="8" spans="1:11" ht="45" customHeight="1" x14ac:dyDescent="0.3">
      <c r="A8" s="265" t="s">
        <v>1122</v>
      </c>
      <c r="B8" s="265" t="s">
        <v>1123</v>
      </c>
      <c r="C8" s="265" t="s">
        <v>1124</v>
      </c>
      <c r="D8" s="265" t="s">
        <v>7115</v>
      </c>
      <c r="E8" s="265" t="s">
        <v>8</v>
      </c>
      <c r="F8" s="265" t="s">
        <v>6</v>
      </c>
      <c r="G8" s="266"/>
      <c r="H8" s="266"/>
      <c r="I8" s="266"/>
      <c r="J8" s="265"/>
      <c r="K8" s="265" t="s">
        <v>191</v>
      </c>
    </row>
    <row r="9" spans="1:11" ht="45" customHeight="1" x14ac:dyDescent="0.3">
      <c r="A9" s="265" t="s">
        <v>1127</v>
      </c>
      <c r="B9" s="265" t="s">
        <v>1128</v>
      </c>
      <c r="C9" s="265" t="s">
        <v>1129</v>
      </c>
      <c r="D9" s="265" t="s">
        <v>7115</v>
      </c>
      <c r="E9" s="265" t="s">
        <v>8</v>
      </c>
      <c r="F9" s="265" t="s">
        <v>6</v>
      </c>
      <c r="G9" s="266"/>
      <c r="H9" s="266"/>
      <c r="I9" s="266"/>
      <c r="J9" s="265"/>
      <c r="K9" s="265" t="s">
        <v>191</v>
      </c>
    </row>
    <row r="10" spans="1:11" ht="45" customHeight="1" x14ac:dyDescent="0.3">
      <c r="A10" s="265" t="s">
        <v>1132</v>
      </c>
      <c r="B10" s="265" t="s">
        <v>1133</v>
      </c>
      <c r="C10" s="265" t="s">
        <v>1134</v>
      </c>
      <c r="D10" s="265" t="s">
        <v>7115</v>
      </c>
      <c r="E10" s="265" t="s">
        <v>8</v>
      </c>
      <c r="F10" s="265" t="s">
        <v>6</v>
      </c>
      <c r="G10" s="266"/>
      <c r="H10" s="266"/>
      <c r="I10" s="266"/>
      <c r="J10" s="265"/>
      <c r="K10" s="265" t="s">
        <v>191</v>
      </c>
    </row>
    <row r="11" spans="1:11" ht="45" customHeight="1" x14ac:dyDescent="0.3">
      <c r="A11" s="265" t="s">
        <v>1136</v>
      </c>
      <c r="B11" s="265" t="s">
        <v>1137</v>
      </c>
      <c r="C11" s="265" t="s">
        <v>1109</v>
      </c>
      <c r="D11" s="265" t="s">
        <v>7115</v>
      </c>
      <c r="E11" s="265" t="s">
        <v>4</v>
      </c>
      <c r="F11" s="265" t="s">
        <v>5</v>
      </c>
      <c r="G11" s="266"/>
      <c r="H11" s="266"/>
      <c r="I11" s="266"/>
      <c r="J11" s="265"/>
      <c r="K11" s="265" t="s">
        <v>13</v>
      </c>
    </row>
    <row r="12" spans="1:11" ht="45" customHeight="1" x14ac:dyDescent="0.3">
      <c r="A12" s="265" t="s">
        <v>1170</v>
      </c>
      <c r="B12" s="265" t="s">
        <v>1171</v>
      </c>
      <c r="C12" s="265" t="s">
        <v>1172</v>
      </c>
      <c r="D12" s="265" t="s">
        <v>7115</v>
      </c>
      <c r="E12" s="265" t="s">
        <v>4</v>
      </c>
      <c r="F12" s="265" t="s">
        <v>5</v>
      </c>
      <c r="G12" s="266"/>
      <c r="H12" s="266"/>
      <c r="I12" s="266"/>
      <c r="J12" s="265"/>
      <c r="K12" s="265"/>
    </row>
    <row r="13" spans="1:11" ht="45" customHeight="1" x14ac:dyDescent="0.3">
      <c r="A13" s="265" t="s">
        <v>1175</v>
      </c>
      <c r="B13" s="265" t="s">
        <v>1176</v>
      </c>
      <c r="C13" s="265" t="s">
        <v>1177</v>
      </c>
      <c r="D13" s="265" t="s">
        <v>7118</v>
      </c>
      <c r="E13" s="265" t="s">
        <v>8</v>
      </c>
      <c r="F13" s="265" t="s">
        <v>5</v>
      </c>
      <c r="G13" s="266"/>
      <c r="H13" s="266"/>
      <c r="I13" s="266"/>
      <c r="J13" s="265"/>
      <c r="K13" s="265"/>
    </row>
    <row r="14" spans="1:11" ht="45" customHeight="1" x14ac:dyDescent="0.3">
      <c r="A14" s="265" t="s">
        <v>1316</v>
      </c>
      <c r="B14" s="265" t="s">
        <v>1317</v>
      </c>
      <c r="C14" s="265" t="s">
        <v>1318</v>
      </c>
      <c r="D14" s="265" t="s">
        <v>7115</v>
      </c>
      <c r="E14" s="265" t="s">
        <v>8</v>
      </c>
      <c r="F14" s="265" t="s">
        <v>5</v>
      </c>
      <c r="G14" s="266"/>
      <c r="H14" s="266"/>
      <c r="I14" s="266"/>
      <c r="J14" s="265"/>
      <c r="K14" s="265"/>
    </row>
    <row r="15" spans="1:11" ht="45" customHeight="1" x14ac:dyDescent="0.3">
      <c r="A15" s="265" t="s">
        <v>2063</v>
      </c>
      <c r="B15" s="265" t="s">
        <v>5205</v>
      </c>
      <c r="C15" s="265" t="s">
        <v>5206</v>
      </c>
      <c r="D15" s="265" t="s">
        <v>7115</v>
      </c>
      <c r="E15" s="265" t="s">
        <v>8</v>
      </c>
      <c r="F15" s="265" t="s">
        <v>6</v>
      </c>
      <c r="G15" s="266"/>
      <c r="H15" s="266"/>
      <c r="I15" s="266"/>
      <c r="J15" s="265"/>
      <c r="K15" s="265" t="s">
        <v>191</v>
      </c>
    </row>
    <row r="16" spans="1:11" ht="45" customHeight="1" x14ac:dyDescent="0.3">
      <c r="A16" s="265" t="s">
        <v>2066</v>
      </c>
      <c r="B16" s="265" t="s">
        <v>5207</v>
      </c>
      <c r="C16" s="265" t="s">
        <v>5208</v>
      </c>
      <c r="D16" s="265" t="s">
        <v>7115</v>
      </c>
      <c r="E16" s="265" t="s">
        <v>8</v>
      </c>
      <c r="F16" s="265" t="s">
        <v>6</v>
      </c>
      <c r="G16" s="266"/>
      <c r="H16" s="266"/>
      <c r="I16" s="266"/>
      <c r="J16" s="265"/>
      <c r="K16" s="265" t="s">
        <v>191</v>
      </c>
    </row>
    <row r="17" spans="1:11" ht="45" customHeight="1" x14ac:dyDescent="0.3">
      <c r="A17" s="265" t="s">
        <v>2068</v>
      </c>
      <c r="B17" s="265" t="s">
        <v>2069</v>
      </c>
      <c r="C17" s="265" t="s">
        <v>2070</v>
      </c>
      <c r="D17" s="265" t="s">
        <v>7115</v>
      </c>
      <c r="E17" s="265" t="s">
        <v>4</v>
      </c>
      <c r="F17" s="265" t="s">
        <v>5</v>
      </c>
      <c r="G17" s="266"/>
      <c r="H17" s="266"/>
      <c r="I17" s="266"/>
      <c r="J17" s="265"/>
      <c r="K17" s="265" t="s">
        <v>191</v>
      </c>
    </row>
    <row r="18" spans="1:11" ht="45" customHeight="1" x14ac:dyDescent="0.3">
      <c r="A18" s="265" t="s">
        <v>2072</v>
      </c>
      <c r="B18" s="265" t="s">
        <v>2073</v>
      </c>
      <c r="C18" s="265" t="s">
        <v>2070</v>
      </c>
      <c r="D18" s="265" t="s">
        <v>7115</v>
      </c>
      <c r="E18" s="265" t="s">
        <v>4</v>
      </c>
      <c r="F18" s="265" t="s">
        <v>5</v>
      </c>
      <c r="G18" s="266"/>
      <c r="H18" s="266"/>
      <c r="I18" s="266"/>
      <c r="J18" s="265"/>
      <c r="K18" s="265" t="s">
        <v>191</v>
      </c>
    </row>
    <row r="19" spans="1:11" ht="45" customHeight="1" x14ac:dyDescent="0.3">
      <c r="A19" s="265" t="s">
        <v>2630</v>
      </c>
      <c r="B19" s="265" t="s">
        <v>2631</v>
      </c>
      <c r="C19" s="265" t="s">
        <v>2632</v>
      </c>
      <c r="D19" s="265" t="s">
        <v>7115</v>
      </c>
      <c r="E19" s="265" t="s">
        <v>4</v>
      </c>
      <c r="F19" s="265" t="s">
        <v>5</v>
      </c>
      <c r="G19" s="266"/>
      <c r="H19" s="266"/>
      <c r="I19" s="266"/>
      <c r="J19" s="265"/>
      <c r="K19" s="265" t="s">
        <v>9</v>
      </c>
    </row>
    <row r="20" spans="1:11" ht="45" customHeight="1" x14ac:dyDescent="0.3">
      <c r="A20" s="265" t="s">
        <v>2635</v>
      </c>
      <c r="B20" s="265" t="s">
        <v>2636</v>
      </c>
      <c r="C20" s="265" t="s">
        <v>2637</v>
      </c>
      <c r="D20" s="265" t="s">
        <v>7115</v>
      </c>
      <c r="E20" s="265" t="s">
        <v>8</v>
      </c>
      <c r="F20" s="265" t="s">
        <v>6</v>
      </c>
      <c r="G20" s="266"/>
      <c r="H20" s="266"/>
      <c r="I20" s="266"/>
      <c r="J20" s="265"/>
      <c r="K20" s="265" t="s">
        <v>10</v>
      </c>
    </row>
    <row r="21" spans="1:11" ht="45" customHeight="1" x14ac:dyDescent="0.3">
      <c r="A21" s="265" t="s">
        <v>2640</v>
      </c>
      <c r="B21" s="265" t="s">
        <v>2641</v>
      </c>
      <c r="C21" s="265" t="s">
        <v>2642</v>
      </c>
      <c r="D21" s="265" t="s">
        <v>7115</v>
      </c>
      <c r="E21" s="265" t="s">
        <v>8</v>
      </c>
      <c r="F21" s="265" t="s">
        <v>6</v>
      </c>
      <c r="G21" s="266"/>
      <c r="H21" s="266"/>
      <c r="I21" s="266"/>
      <c r="J21" s="265"/>
      <c r="K21" s="265" t="s">
        <v>10</v>
      </c>
    </row>
    <row r="22" spans="1:11" ht="45" customHeight="1" x14ac:dyDescent="0.3">
      <c r="A22" s="265" t="s">
        <v>2645</v>
      </c>
      <c r="B22" s="265" t="s">
        <v>2646</v>
      </c>
      <c r="C22" s="265" t="s">
        <v>2647</v>
      </c>
      <c r="D22" s="265" t="s">
        <v>7115</v>
      </c>
      <c r="E22" s="265" t="s">
        <v>8</v>
      </c>
      <c r="F22" s="265" t="s">
        <v>6</v>
      </c>
      <c r="G22" s="266"/>
      <c r="H22" s="266"/>
      <c r="I22" s="266"/>
      <c r="J22" s="265"/>
      <c r="K22" s="265" t="s">
        <v>191</v>
      </c>
    </row>
    <row r="23" spans="1:11" ht="45" customHeight="1" x14ac:dyDescent="0.3">
      <c r="A23" s="265" t="s">
        <v>2650</v>
      </c>
      <c r="B23" s="265" t="s">
        <v>2651</v>
      </c>
      <c r="C23" s="265" t="s">
        <v>2652</v>
      </c>
      <c r="D23" s="265" t="s">
        <v>7115</v>
      </c>
      <c r="E23" s="265" t="s">
        <v>8</v>
      </c>
      <c r="F23" s="265" t="s">
        <v>6</v>
      </c>
      <c r="G23" s="266"/>
      <c r="H23" s="266"/>
      <c r="I23" s="266"/>
      <c r="J23" s="265"/>
      <c r="K23" s="265" t="s">
        <v>191</v>
      </c>
    </row>
    <row r="24" spans="1:11" ht="45" customHeight="1" x14ac:dyDescent="0.3">
      <c r="A24" s="265" t="s">
        <v>2655</v>
      </c>
      <c r="B24" s="265" t="s">
        <v>2656</v>
      </c>
      <c r="C24" s="265" t="s">
        <v>2657</v>
      </c>
      <c r="D24" s="265" t="s">
        <v>7115</v>
      </c>
      <c r="E24" s="265" t="s">
        <v>8</v>
      </c>
      <c r="F24" s="265" t="s">
        <v>6</v>
      </c>
      <c r="G24" s="266"/>
      <c r="H24" s="266"/>
      <c r="I24" s="266"/>
      <c r="J24" s="265"/>
      <c r="K24" s="265" t="s">
        <v>191</v>
      </c>
    </row>
    <row r="25" spans="1:11" ht="45" customHeight="1" x14ac:dyDescent="0.3">
      <c r="A25" s="265" t="s">
        <v>4833</v>
      </c>
      <c r="B25" s="265" t="s">
        <v>4834</v>
      </c>
      <c r="C25" s="265" t="s">
        <v>4835</v>
      </c>
      <c r="D25" s="265" t="s">
        <v>7115</v>
      </c>
      <c r="E25" s="265" t="s">
        <v>8</v>
      </c>
      <c r="F25" s="265" t="s">
        <v>6</v>
      </c>
      <c r="G25" s="266"/>
      <c r="H25" s="266"/>
      <c r="I25" s="266"/>
      <c r="J25" s="265"/>
      <c r="K25" s="265" t="s">
        <v>191</v>
      </c>
    </row>
    <row r="26" spans="1:11" ht="45" customHeight="1" x14ac:dyDescent="0.3">
      <c r="A26" s="265" t="s">
        <v>2659</v>
      </c>
      <c r="B26" s="265" t="s">
        <v>2656</v>
      </c>
      <c r="C26" s="265" t="s">
        <v>2660</v>
      </c>
      <c r="D26" s="265" t="s">
        <v>7115</v>
      </c>
      <c r="E26" s="265" t="s">
        <v>4</v>
      </c>
      <c r="F26" s="265" t="s">
        <v>5</v>
      </c>
      <c r="G26" s="266"/>
      <c r="H26" s="266"/>
      <c r="I26" s="266"/>
      <c r="J26" s="265"/>
      <c r="K26" s="265" t="s">
        <v>13</v>
      </c>
    </row>
    <row r="27" spans="1:11" ht="45" customHeight="1" x14ac:dyDescent="0.3">
      <c r="A27" s="265" t="s">
        <v>3231</v>
      </c>
      <c r="B27" s="265" t="s">
        <v>3232</v>
      </c>
      <c r="C27" s="265" t="s">
        <v>3233</v>
      </c>
      <c r="D27" s="265" t="s">
        <v>7115</v>
      </c>
      <c r="E27" s="265" t="s">
        <v>4</v>
      </c>
      <c r="F27" s="265" t="s">
        <v>5</v>
      </c>
      <c r="G27" s="266"/>
      <c r="H27" s="266"/>
      <c r="I27" s="266"/>
      <c r="J27" s="265"/>
      <c r="K27" s="265" t="s">
        <v>13</v>
      </c>
    </row>
    <row r="28" spans="1:11" ht="45" customHeight="1" x14ac:dyDescent="0.3">
      <c r="A28" s="265" t="s">
        <v>3357</v>
      </c>
      <c r="B28" s="265" t="s">
        <v>3358</v>
      </c>
      <c r="C28" s="265" t="s">
        <v>3359</v>
      </c>
      <c r="D28" s="265" t="s">
        <v>7115</v>
      </c>
      <c r="E28" s="265" t="s">
        <v>4</v>
      </c>
      <c r="F28" s="265" t="s">
        <v>5</v>
      </c>
      <c r="G28" s="266"/>
      <c r="H28" s="266"/>
      <c r="I28" s="266"/>
      <c r="J28" s="265"/>
      <c r="K28" s="265" t="s">
        <v>13</v>
      </c>
    </row>
    <row r="29" spans="1:11" ht="45" customHeight="1" x14ac:dyDescent="0.3">
      <c r="A29" s="265" t="s">
        <v>3491</v>
      </c>
      <c r="B29" s="265" t="s">
        <v>3492</v>
      </c>
      <c r="C29" s="265" t="s">
        <v>3493</v>
      </c>
      <c r="D29" s="265" t="s">
        <v>7115</v>
      </c>
      <c r="E29" s="265" t="s">
        <v>4</v>
      </c>
      <c r="F29" s="265" t="s">
        <v>5</v>
      </c>
      <c r="G29" s="266"/>
      <c r="H29" s="266"/>
      <c r="I29" s="266"/>
      <c r="J29" s="265"/>
      <c r="K29" s="265" t="s">
        <v>13</v>
      </c>
    </row>
    <row r="30" spans="1:11" ht="45" customHeight="1" x14ac:dyDescent="0.3">
      <c r="A30" s="265" t="s">
        <v>3507</v>
      </c>
      <c r="B30" s="265" t="s">
        <v>3508</v>
      </c>
      <c r="C30" s="265" t="s">
        <v>3509</v>
      </c>
      <c r="D30" s="265" t="s">
        <v>7115</v>
      </c>
      <c r="E30" s="265" t="s">
        <v>4</v>
      </c>
      <c r="F30" s="265" t="s">
        <v>5</v>
      </c>
      <c r="G30" s="266"/>
      <c r="H30" s="266"/>
      <c r="I30" s="266"/>
      <c r="J30" s="265"/>
      <c r="K30" s="265"/>
    </row>
    <row r="31" spans="1:11" ht="45" customHeight="1" x14ac:dyDescent="0.3">
      <c r="A31" s="265" t="s">
        <v>3764</v>
      </c>
      <c r="B31" s="282" t="s">
        <v>3765</v>
      </c>
      <c r="C31" s="282" t="s">
        <v>3766</v>
      </c>
      <c r="D31" s="296" t="s">
        <v>7115</v>
      </c>
      <c r="E31" s="282" t="s">
        <v>4</v>
      </c>
      <c r="F31" s="282" t="s">
        <v>5</v>
      </c>
      <c r="G31" s="17"/>
      <c r="H31" s="17"/>
      <c r="I31" s="17"/>
      <c r="J31" s="7"/>
      <c r="K31" s="18"/>
    </row>
    <row r="32" spans="1:11" x14ac:dyDescent="0.3">
      <c r="A32" s="8"/>
      <c r="B32" s="7"/>
      <c r="C32" s="7"/>
      <c r="D32" s="16"/>
      <c r="E32" s="7"/>
      <c r="F32" s="7"/>
      <c r="G32" s="17"/>
      <c r="H32" s="17"/>
      <c r="I32" s="17"/>
      <c r="J32" s="7"/>
      <c r="K32" s="18"/>
    </row>
    <row r="33" spans="1:11" x14ac:dyDescent="0.3">
      <c r="A33" s="8"/>
      <c r="B33" s="7"/>
      <c r="C33" s="7"/>
      <c r="D33" s="16"/>
      <c r="E33" s="7"/>
      <c r="F33" s="7"/>
      <c r="G33" s="17"/>
      <c r="H33" s="17"/>
      <c r="I33" s="17"/>
      <c r="J33" s="7"/>
      <c r="K33" s="18"/>
    </row>
    <row r="34" spans="1:11" x14ac:dyDescent="0.3">
      <c r="A34" s="8"/>
      <c r="B34" s="7"/>
      <c r="C34" s="7"/>
      <c r="D34" s="16"/>
      <c r="E34" s="7"/>
      <c r="F34" s="7"/>
      <c r="G34" s="17"/>
      <c r="H34" s="17"/>
      <c r="I34" s="17"/>
      <c r="J34" s="7"/>
      <c r="K34" s="18"/>
    </row>
    <row r="35" spans="1:11" x14ac:dyDescent="0.3">
      <c r="A35" s="8"/>
      <c r="B35" s="7"/>
      <c r="C35" s="7"/>
      <c r="D35" s="16"/>
      <c r="E35" s="7"/>
      <c r="F35" s="7"/>
      <c r="G35" s="17"/>
      <c r="H35" s="17"/>
      <c r="I35" s="17"/>
      <c r="J35" s="7"/>
      <c r="K35" s="18"/>
    </row>
    <row r="36" spans="1:11" x14ac:dyDescent="0.3">
      <c r="A36" s="8"/>
      <c r="B36" s="7"/>
      <c r="C36" s="7"/>
      <c r="D36" s="16"/>
      <c r="E36" s="7"/>
      <c r="F36" s="7"/>
      <c r="G36" s="17"/>
      <c r="H36" s="17"/>
      <c r="I36" s="17"/>
      <c r="J36" s="7"/>
      <c r="K36" s="18"/>
    </row>
  </sheetData>
  <conditionalFormatting sqref="A3:I50">
    <cfRule type="expression" dxfId="107" priority="1">
      <formula>$F3="m"</formula>
    </cfRule>
    <cfRule type="expression" dxfId="106" priority="2">
      <formula>$F3="d"</formula>
    </cfRule>
  </conditionalFormatting>
  <conditionalFormatting sqref="A3:K50">
    <cfRule type="expression" dxfId="105" priority="3">
      <formula>$F3="v"</formula>
    </cfRule>
    <cfRule type="expression" dxfId="104" priority="4">
      <formula>$F3="no"</formula>
    </cfRule>
  </conditionalFormatting>
  <pageMargins left="0.7" right="0.2" top="0.5" bottom="0.2" header="0.05" footer="0.05"/>
  <pageSetup orientation="landscape" r:id="rId1"/>
  <headerFooter>
    <oddHeader>&amp;L&amp;A</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C08F9-3F9E-44D3-821C-997951071418}">
  <dimension ref="A2:K39"/>
  <sheetViews>
    <sheetView workbookViewId="0">
      <selection activeCell="A3" sqref="A3"/>
    </sheetView>
  </sheetViews>
  <sheetFormatPr defaultRowHeight="14.4" x14ac:dyDescent="0.3"/>
  <cols>
    <col min="1" max="1" width="17.5546875" customWidth="1"/>
    <col min="2" max="3" width="16.6640625" customWidth="1"/>
    <col min="4" max="6" width="3.6640625" customWidth="1"/>
    <col min="7" max="9" width="8.33203125" customWidth="1"/>
    <col min="10" max="10" width="35.6640625" customWidth="1"/>
    <col min="11" max="11" width="5.44140625" customWidth="1"/>
  </cols>
  <sheetData>
    <row r="2" spans="1:11" ht="28.8" x14ac:dyDescent="0.3">
      <c r="A2" t="s">
        <v>0</v>
      </c>
      <c r="B2" t="s">
        <v>1</v>
      </c>
      <c r="C2" t="s">
        <v>2</v>
      </c>
      <c r="D2" t="s">
        <v>21</v>
      </c>
      <c r="E2" t="s">
        <v>22</v>
      </c>
      <c r="F2" t="s">
        <v>20</v>
      </c>
      <c r="G2" s="4" t="s">
        <v>24</v>
      </c>
      <c r="H2" s="4" t="s">
        <v>25</v>
      </c>
      <c r="I2" s="4" t="s">
        <v>26</v>
      </c>
      <c r="J2" s="4" t="s">
        <v>19</v>
      </c>
      <c r="K2" s="4" t="s">
        <v>3</v>
      </c>
    </row>
    <row r="3" spans="1:11" ht="45" customHeight="1" x14ac:dyDescent="0.3">
      <c r="A3" s="265" t="s">
        <v>171</v>
      </c>
      <c r="B3" s="265" t="s">
        <v>172</v>
      </c>
      <c r="C3" s="265" t="s">
        <v>173</v>
      </c>
      <c r="D3" s="265" t="s">
        <v>7115</v>
      </c>
      <c r="E3" s="265" t="s">
        <v>8</v>
      </c>
      <c r="F3" s="265" t="s">
        <v>5</v>
      </c>
      <c r="G3" s="266"/>
      <c r="H3" s="266"/>
      <c r="I3" s="266"/>
      <c r="J3" s="265"/>
      <c r="K3" s="265" t="s">
        <v>18</v>
      </c>
    </row>
    <row r="4" spans="1:11" ht="45" customHeight="1" x14ac:dyDescent="0.3">
      <c r="A4" s="265" t="s">
        <v>177</v>
      </c>
      <c r="B4" s="265" t="s">
        <v>178</v>
      </c>
      <c r="C4" s="265" t="s">
        <v>179</v>
      </c>
      <c r="D4" s="265" t="s">
        <v>7115</v>
      </c>
      <c r="E4" s="265" t="s">
        <v>8</v>
      </c>
      <c r="F4" s="265" t="s">
        <v>5</v>
      </c>
      <c r="G4" s="266"/>
      <c r="H4" s="266"/>
      <c r="I4" s="266"/>
      <c r="J4" s="265"/>
      <c r="K4" s="265" t="s">
        <v>180</v>
      </c>
    </row>
    <row r="5" spans="1:11" ht="45" customHeight="1" x14ac:dyDescent="0.3">
      <c r="A5" s="265" t="s">
        <v>183</v>
      </c>
      <c r="B5" s="265" t="s">
        <v>184</v>
      </c>
      <c r="C5" s="265" t="s">
        <v>185</v>
      </c>
      <c r="D5" s="265" t="s">
        <v>7115</v>
      </c>
      <c r="E5" s="265" t="s">
        <v>8</v>
      </c>
      <c r="F5" s="265" t="s">
        <v>5</v>
      </c>
      <c r="G5" s="266"/>
      <c r="H5" s="266"/>
      <c r="I5" s="266"/>
      <c r="J5" s="265"/>
      <c r="K5" s="265" t="s">
        <v>18</v>
      </c>
    </row>
    <row r="6" spans="1:11" ht="45" customHeight="1" x14ac:dyDescent="0.3">
      <c r="A6" s="265" t="s">
        <v>188</v>
      </c>
      <c r="B6" s="265" t="s">
        <v>189</v>
      </c>
      <c r="C6" s="265" t="s">
        <v>190</v>
      </c>
      <c r="D6" s="265" t="s">
        <v>7115</v>
      </c>
      <c r="E6" s="265" t="s">
        <v>8</v>
      </c>
      <c r="F6" s="265" t="s">
        <v>5</v>
      </c>
      <c r="G6" s="266"/>
      <c r="H6" s="266"/>
      <c r="I6" s="266"/>
      <c r="J6" s="265"/>
      <c r="K6" s="265" t="s">
        <v>191</v>
      </c>
    </row>
    <row r="7" spans="1:11" ht="45" customHeight="1" x14ac:dyDescent="0.3">
      <c r="A7" s="265" t="s">
        <v>194</v>
      </c>
      <c r="B7" s="265" t="s">
        <v>195</v>
      </c>
      <c r="C7" s="265" t="s">
        <v>196</v>
      </c>
      <c r="D7" s="265" t="s">
        <v>7115</v>
      </c>
      <c r="E7" s="265" t="s">
        <v>8</v>
      </c>
      <c r="F7" s="265" t="s">
        <v>5</v>
      </c>
      <c r="G7" s="266"/>
      <c r="H7" s="266"/>
      <c r="I7" s="266"/>
      <c r="J7" s="265"/>
      <c r="K7" s="265" t="s">
        <v>191</v>
      </c>
    </row>
    <row r="8" spans="1:11" ht="45" customHeight="1" x14ac:dyDescent="0.3">
      <c r="A8" s="265" t="s">
        <v>199</v>
      </c>
      <c r="B8" s="265" t="s">
        <v>200</v>
      </c>
      <c r="C8" s="265" t="s">
        <v>201</v>
      </c>
      <c r="D8" s="265" t="s">
        <v>7115</v>
      </c>
      <c r="E8" s="265" t="s">
        <v>8</v>
      </c>
      <c r="F8" s="265" t="s">
        <v>5</v>
      </c>
      <c r="G8" s="266"/>
      <c r="H8" s="266"/>
      <c r="I8" s="266"/>
      <c r="J8" s="265"/>
      <c r="K8" s="265" t="s">
        <v>191</v>
      </c>
    </row>
    <row r="9" spans="1:11" ht="45" customHeight="1" x14ac:dyDescent="0.3">
      <c r="A9" s="265" t="s">
        <v>204</v>
      </c>
      <c r="B9" s="265" t="s">
        <v>4390</v>
      </c>
      <c r="C9" s="265" t="s">
        <v>4391</v>
      </c>
      <c r="D9" s="265" t="s">
        <v>7115</v>
      </c>
      <c r="E9" s="265" t="s">
        <v>8</v>
      </c>
      <c r="F9" s="265" t="s">
        <v>5</v>
      </c>
      <c r="G9" s="266"/>
      <c r="H9" s="266"/>
      <c r="I9" s="266"/>
      <c r="J9" s="265"/>
      <c r="K9" s="265" t="s">
        <v>191</v>
      </c>
    </row>
    <row r="10" spans="1:11" ht="45" customHeight="1" x14ac:dyDescent="0.3">
      <c r="A10" s="265" t="s">
        <v>207</v>
      </c>
      <c r="B10" s="265" t="s">
        <v>208</v>
      </c>
      <c r="C10" s="265" t="s">
        <v>209</v>
      </c>
      <c r="D10" s="265" t="s">
        <v>7115</v>
      </c>
      <c r="E10" s="265" t="s">
        <v>8</v>
      </c>
      <c r="F10" s="265" t="s">
        <v>5</v>
      </c>
      <c r="G10" s="266"/>
      <c r="H10" s="266"/>
      <c r="I10" s="266"/>
      <c r="J10" s="265"/>
      <c r="K10" s="265" t="s">
        <v>191</v>
      </c>
    </row>
    <row r="11" spans="1:11" ht="45" customHeight="1" x14ac:dyDescent="0.3">
      <c r="A11" s="265" t="s">
        <v>212</v>
      </c>
      <c r="B11" s="265" t="s">
        <v>213</v>
      </c>
      <c r="C11" s="265" t="s">
        <v>214</v>
      </c>
      <c r="D11" s="265" t="s">
        <v>7115</v>
      </c>
      <c r="E11" s="265" t="s">
        <v>8</v>
      </c>
      <c r="F11" s="265" t="s">
        <v>5</v>
      </c>
      <c r="G11" s="266"/>
      <c r="H11" s="266"/>
      <c r="I11" s="266"/>
      <c r="J11" s="265"/>
      <c r="K11" s="265" t="s">
        <v>191</v>
      </c>
    </row>
    <row r="12" spans="1:11" ht="45" customHeight="1" x14ac:dyDescent="0.3">
      <c r="A12" s="265" t="s">
        <v>326</v>
      </c>
      <c r="B12" s="265" t="s">
        <v>327</v>
      </c>
      <c r="C12" s="265" t="s">
        <v>328</v>
      </c>
      <c r="D12" s="265" t="s">
        <v>7115</v>
      </c>
      <c r="E12" s="265" t="s">
        <v>8</v>
      </c>
      <c r="F12" s="265" t="s">
        <v>6</v>
      </c>
      <c r="G12" s="266"/>
      <c r="H12" s="266"/>
      <c r="I12" s="266"/>
      <c r="J12" s="265"/>
      <c r="K12" s="265" t="s">
        <v>191</v>
      </c>
    </row>
    <row r="13" spans="1:11" ht="45" customHeight="1" x14ac:dyDescent="0.3">
      <c r="A13" s="265" t="s">
        <v>331</v>
      </c>
      <c r="B13" s="265" t="s">
        <v>332</v>
      </c>
      <c r="C13" s="265" t="s">
        <v>333</v>
      </c>
      <c r="D13" s="265" t="s">
        <v>7115</v>
      </c>
      <c r="E13" s="265" t="s">
        <v>8</v>
      </c>
      <c r="F13" s="265" t="s">
        <v>6</v>
      </c>
      <c r="G13" s="266"/>
      <c r="H13" s="266"/>
      <c r="I13" s="266"/>
      <c r="J13" s="265"/>
      <c r="K13" s="265" t="s">
        <v>18</v>
      </c>
    </row>
    <row r="14" spans="1:11" ht="45" customHeight="1" x14ac:dyDescent="0.3">
      <c r="A14" s="265" t="s">
        <v>336</v>
      </c>
      <c r="B14" s="265" t="s">
        <v>337</v>
      </c>
      <c r="C14" s="265" t="s">
        <v>338</v>
      </c>
      <c r="D14" s="265" t="s">
        <v>7115</v>
      </c>
      <c r="E14" s="265" t="s">
        <v>8</v>
      </c>
      <c r="F14" s="265" t="s">
        <v>6</v>
      </c>
      <c r="G14" s="266"/>
      <c r="H14" s="266"/>
      <c r="I14" s="266"/>
      <c r="J14" s="265"/>
      <c r="K14" s="265" t="s">
        <v>18</v>
      </c>
    </row>
    <row r="15" spans="1:11" ht="45" customHeight="1" x14ac:dyDescent="0.3">
      <c r="A15" s="265" t="s">
        <v>341</v>
      </c>
      <c r="B15" s="265" t="s">
        <v>5679</v>
      </c>
      <c r="C15" s="265" t="s">
        <v>1795</v>
      </c>
      <c r="D15" s="265" t="s">
        <v>7115</v>
      </c>
      <c r="E15" s="265" t="s">
        <v>8</v>
      </c>
      <c r="F15" s="265" t="s">
        <v>5</v>
      </c>
      <c r="G15" s="266"/>
      <c r="H15" s="266"/>
      <c r="I15" s="266"/>
      <c r="J15" s="265"/>
      <c r="K15" s="265" t="s">
        <v>191</v>
      </c>
    </row>
    <row r="16" spans="1:11" ht="45" customHeight="1" x14ac:dyDescent="0.3">
      <c r="A16" s="265" t="s">
        <v>346</v>
      </c>
      <c r="B16" s="265" t="s">
        <v>347</v>
      </c>
      <c r="C16" s="265" t="s">
        <v>185</v>
      </c>
      <c r="D16" s="265" t="s">
        <v>7115</v>
      </c>
      <c r="E16" s="265" t="s">
        <v>8</v>
      </c>
      <c r="F16" s="265" t="s">
        <v>6</v>
      </c>
      <c r="G16" s="266"/>
      <c r="H16" s="266"/>
      <c r="I16" s="266"/>
      <c r="J16" s="265"/>
      <c r="K16" s="265" t="s">
        <v>18</v>
      </c>
    </row>
    <row r="17" spans="1:11" ht="45" customHeight="1" x14ac:dyDescent="0.3">
      <c r="A17" s="265" t="s">
        <v>350</v>
      </c>
      <c r="B17" s="265" t="s">
        <v>351</v>
      </c>
      <c r="C17" s="265" t="s">
        <v>342</v>
      </c>
      <c r="D17" s="265" t="s">
        <v>7115</v>
      </c>
      <c r="E17" s="265" t="s">
        <v>8</v>
      </c>
      <c r="F17" s="265" t="s">
        <v>6</v>
      </c>
      <c r="G17" s="266"/>
      <c r="H17" s="266"/>
      <c r="I17" s="266"/>
      <c r="J17" s="265"/>
      <c r="K17" s="265" t="s">
        <v>191</v>
      </c>
    </row>
    <row r="18" spans="1:11" ht="45" customHeight="1" x14ac:dyDescent="0.3">
      <c r="A18" s="265" t="s">
        <v>354</v>
      </c>
      <c r="B18" s="265" t="s">
        <v>5680</v>
      </c>
      <c r="C18" s="265" t="s">
        <v>5681</v>
      </c>
      <c r="D18" s="265" t="s">
        <v>7115</v>
      </c>
      <c r="E18" s="265" t="s">
        <v>8</v>
      </c>
      <c r="F18" s="265" t="s">
        <v>5</v>
      </c>
      <c r="G18" s="266"/>
      <c r="H18" s="266"/>
      <c r="I18" s="266"/>
      <c r="J18" s="265"/>
      <c r="K18" s="265" t="s">
        <v>18</v>
      </c>
    </row>
    <row r="19" spans="1:11" ht="45" customHeight="1" x14ac:dyDescent="0.3">
      <c r="A19" s="265" t="s">
        <v>356</v>
      </c>
      <c r="B19" s="265" t="s">
        <v>357</v>
      </c>
      <c r="C19" s="265" t="s">
        <v>342</v>
      </c>
      <c r="D19" s="265" t="s">
        <v>7115</v>
      </c>
      <c r="E19" s="265" t="s">
        <v>4</v>
      </c>
      <c r="F19" s="265" t="s">
        <v>6</v>
      </c>
      <c r="G19" s="266"/>
      <c r="H19" s="266"/>
      <c r="I19" s="266"/>
      <c r="J19" s="265"/>
      <c r="K19" s="265" t="s">
        <v>191</v>
      </c>
    </row>
    <row r="20" spans="1:11" ht="45" customHeight="1" x14ac:dyDescent="0.3">
      <c r="A20" s="265" t="s">
        <v>360</v>
      </c>
      <c r="B20" s="265" t="s">
        <v>361</v>
      </c>
      <c r="C20" s="265" t="s">
        <v>362</v>
      </c>
      <c r="D20" s="265" t="s">
        <v>7115</v>
      </c>
      <c r="E20" s="265" t="s">
        <v>4</v>
      </c>
      <c r="F20" s="265" t="s">
        <v>5</v>
      </c>
      <c r="G20" s="266"/>
      <c r="H20" s="266"/>
      <c r="I20" s="266"/>
      <c r="J20" s="265"/>
      <c r="K20" s="265" t="s">
        <v>191</v>
      </c>
    </row>
    <row r="21" spans="1:11" ht="45" customHeight="1" x14ac:dyDescent="0.3">
      <c r="A21" s="265" t="s">
        <v>364</v>
      </c>
      <c r="B21" s="265" t="s">
        <v>365</v>
      </c>
      <c r="C21" s="265" t="s">
        <v>366</v>
      </c>
      <c r="D21" s="265" t="s">
        <v>7118</v>
      </c>
      <c r="E21" s="265" t="s">
        <v>4</v>
      </c>
      <c r="F21" s="265" t="s">
        <v>5</v>
      </c>
      <c r="G21" s="266"/>
      <c r="H21" s="266"/>
      <c r="I21" s="266"/>
      <c r="J21" s="265"/>
      <c r="K21" s="265" t="s">
        <v>191</v>
      </c>
    </row>
    <row r="22" spans="1:11" ht="45" customHeight="1" x14ac:dyDescent="0.3">
      <c r="A22" s="265" t="s">
        <v>372</v>
      </c>
      <c r="B22" s="265" t="s">
        <v>373</v>
      </c>
      <c r="C22" s="265" t="s">
        <v>374</v>
      </c>
      <c r="D22" s="265" t="s">
        <v>7115</v>
      </c>
      <c r="E22" s="265" t="s">
        <v>4</v>
      </c>
      <c r="F22" s="265" t="s">
        <v>5</v>
      </c>
      <c r="G22" s="266"/>
      <c r="H22" s="266"/>
      <c r="I22" s="266"/>
      <c r="J22" s="265"/>
      <c r="K22" s="265" t="s">
        <v>18</v>
      </c>
    </row>
    <row r="23" spans="1:11" ht="45" customHeight="1" x14ac:dyDescent="0.3">
      <c r="A23" s="265" t="s">
        <v>3891</v>
      </c>
      <c r="B23" s="265" t="s">
        <v>3892</v>
      </c>
      <c r="C23" s="265" t="s">
        <v>3893</v>
      </c>
      <c r="D23" s="265" t="s">
        <v>7115</v>
      </c>
      <c r="E23" s="265" t="s">
        <v>8</v>
      </c>
      <c r="F23" s="265" t="s">
        <v>6</v>
      </c>
      <c r="G23" s="266"/>
      <c r="H23" s="266"/>
      <c r="I23" s="266"/>
      <c r="J23" s="265"/>
      <c r="K23" s="265"/>
    </row>
    <row r="24" spans="1:11" ht="45" customHeight="1" x14ac:dyDescent="0.3">
      <c r="A24" s="265" t="s">
        <v>3896</v>
      </c>
      <c r="B24" s="265" t="s">
        <v>3897</v>
      </c>
      <c r="C24" s="265" t="s">
        <v>3898</v>
      </c>
      <c r="D24" s="265" t="s">
        <v>7115</v>
      </c>
      <c r="E24" s="265" t="s">
        <v>8</v>
      </c>
      <c r="F24" s="265" t="s">
        <v>6</v>
      </c>
      <c r="G24" s="266"/>
      <c r="H24" s="266"/>
      <c r="I24" s="266"/>
      <c r="J24" s="265"/>
      <c r="K24" s="265" t="s">
        <v>191</v>
      </c>
    </row>
    <row r="25" spans="1:11" ht="45" customHeight="1" x14ac:dyDescent="0.3">
      <c r="A25" s="265" t="s">
        <v>3901</v>
      </c>
      <c r="B25" s="265" t="s">
        <v>3902</v>
      </c>
      <c r="C25" s="265" t="s">
        <v>3903</v>
      </c>
      <c r="D25" s="265" t="s">
        <v>7115</v>
      </c>
      <c r="E25" s="265" t="s">
        <v>8</v>
      </c>
      <c r="F25" s="265" t="s">
        <v>6</v>
      </c>
      <c r="G25" s="266"/>
      <c r="H25" s="266"/>
      <c r="I25" s="266"/>
      <c r="J25" s="265"/>
      <c r="K25" s="265" t="s">
        <v>191</v>
      </c>
    </row>
    <row r="26" spans="1:11" ht="45" customHeight="1" x14ac:dyDescent="0.3">
      <c r="A26" s="265" t="s">
        <v>3906</v>
      </c>
      <c r="B26" s="265" t="s">
        <v>3907</v>
      </c>
      <c r="C26" s="265" t="s">
        <v>3908</v>
      </c>
      <c r="D26" s="265" t="s">
        <v>7115</v>
      </c>
      <c r="E26" s="265" t="s">
        <v>8</v>
      </c>
      <c r="F26" s="265" t="s">
        <v>6</v>
      </c>
      <c r="G26" s="266"/>
      <c r="H26" s="266"/>
      <c r="I26" s="266"/>
      <c r="J26" s="265"/>
      <c r="K26" s="265" t="s">
        <v>191</v>
      </c>
    </row>
    <row r="27" spans="1:11" ht="45" customHeight="1" x14ac:dyDescent="0.3">
      <c r="A27" s="265" t="s">
        <v>3911</v>
      </c>
      <c r="B27" s="265" t="s">
        <v>3561</v>
      </c>
      <c r="C27" s="265" t="s">
        <v>3912</v>
      </c>
      <c r="D27" s="265" t="s">
        <v>7115</v>
      </c>
      <c r="E27" s="265" t="s">
        <v>8</v>
      </c>
      <c r="F27" s="265" t="s">
        <v>6</v>
      </c>
      <c r="G27" s="266"/>
      <c r="H27" s="266"/>
      <c r="I27" s="266"/>
      <c r="J27" s="265"/>
      <c r="K27" s="265" t="s">
        <v>191</v>
      </c>
    </row>
    <row r="28" spans="1:11" ht="45" customHeight="1" x14ac:dyDescent="0.3">
      <c r="A28" s="265" t="s">
        <v>3915</v>
      </c>
      <c r="B28" s="265" t="s">
        <v>3916</v>
      </c>
      <c r="C28" s="265" t="s">
        <v>3917</v>
      </c>
      <c r="D28" s="265" t="s">
        <v>7115</v>
      </c>
      <c r="E28" s="265" t="s">
        <v>8</v>
      </c>
      <c r="F28" s="265" t="s">
        <v>6</v>
      </c>
      <c r="G28" s="266"/>
      <c r="H28" s="266"/>
      <c r="I28" s="266"/>
      <c r="J28" s="265"/>
      <c r="K28" s="265" t="s">
        <v>191</v>
      </c>
    </row>
    <row r="29" spans="1:11" ht="45" customHeight="1" x14ac:dyDescent="0.3">
      <c r="A29" s="265" t="s">
        <v>3920</v>
      </c>
      <c r="B29" s="265" t="s">
        <v>3921</v>
      </c>
      <c r="C29" s="265" t="s">
        <v>3922</v>
      </c>
      <c r="D29" s="265" t="s">
        <v>7115</v>
      </c>
      <c r="E29" s="265" t="s">
        <v>8</v>
      </c>
      <c r="F29" s="265" t="s">
        <v>6</v>
      </c>
      <c r="G29" s="266"/>
      <c r="H29" s="266"/>
      <c r="I29" s="266"/>
      <c r="J29" s="265"/>
      <c r="K29" s="265" t="s">
        <v>191</v>
      </c>
    </row>
    <row r="30" spans="1:11" ht="45" customHeight="1" x14ac:dyDescent="0.3">
      <c r="A30" s="265" t="s">
        <v>3925</v>
      </c>
      <c r="B30" s="265" t="s">
        <v>3926</v>
      </c>
      <c r="C30" s="265" t="s">
        <v>3927</v>
      </c>
      <c r="D30" s="265" t="s">
        <v>7115</v>
      </c>
      <c r="E30" s="265" t="s">
        <v>8</v>
      </c>
      <c r="F30" s="265" t="s">
        <v>6</v>
      </c>
      <c r="G30" s="266"/>
      <c r="H30" s="266"/>
      <c r="I30" s="266"/>
      <c r="J30" s="265"/>
      <c r="K30" s="265"/>
    </row>
    <row r="31" spans="1:11" ht="45" customHeight="1" x14ac:dyDescent="0.3">
      <c r="A31" s="265" t="s">
        <v>3930</v>
      </c>
      <c r="B31" s="265" t="s">
        <v>3931</v>
      </c>
      <c r="C31" s="265" t="s">
        <v>3932</v>
      </c>
      <c r="D31" s="265" t="s">
        <v>7115</v>
      </c>
      <c r="E31" s="265" t="s">
        <v>8</v>
      </c>
      <c r="F31" s="265" t="s">
        <v>6</v>
      </c>
      <c r="G31" s="266"/>
      <c r="H31" s="266"/>
      <c r="I31" s="266"/>
      <c r="J31" s="265"/>
      <c r="K31" s="265" t="s">
        <v>191</v>
      </c>
    </row>
    <row r="32" spans="1:11" ht="45" customHeight="1" x14ac:dyDescent="0.3">
      <c r="A32" s="265" t="s">
        <v>3934</v>
      </c>
      <c r="B32" s="265" t="s">
        <v>5417</v>
      </c>
      <c r="C32" s="265" t="s">
        <v>5418</v>
      </c>
      <c r="D32" s="265" t="s">
        <v>7115</v>
      </c>
      <c r="E32" s="265" t="s">
        <v>4</v>
      </c>
      <c r="F32" s="265" t="s">
        <v>6</v>
      </c>
      <c r="G32" s="266"/>
      <c r="H32" s="266"/>
      <c r="I32" s="266"/>
      <c r="J32" s="265"/>
      <c r="K32" s="265" t="s">
        <v>191</v>
      </c>
    </row>
    <row r="33" spans="1:11" ht="45" customHeight="1" x14ac:dyDescent="0.3">
      <c r="A33" s="265" t="s">
        <v>4081</v>
      </c>
      <c r="B33" s="265" t="s">
        <v>4082</v>
      </c>
      <c r="C33" s="265" t="s">
        <v>4083</v>
      </c>
      <c r="D33" s="265" t="s">
        <v>7115</v>
      </c>
      <c r="E33" s="265" t="s">
        <v>4</v>
      </c>
      <c r="F33" s="265" t="s">
        <v>5</v>
      </c>
      <c r="G33" s="266"/>
      <c r="H33" s="266"/>
      <c r="I33" s="266"/>
      <c r="J33" s="265"/>
      <c r="K33" s="265" t="s">
        <v>11</v>
      </c>
    </row>
    <row r="34" spans="1:11" ht="45" customHeight="1" x14ac:dyDescent="0.3">
      <c r="A34" s="265" t="s">
        <v>4085</v>
      </c>
      <c r="B34" s="265" t="s">
        <v>4082</v>
      </c>
      <c r="C34" s="265" t="s">
        <v>4083</v>
      </c>
      <c r="D34" s="265" t="s">
        <v>7115</v>
      </c>
      <c r="E34" s="265" t="s">
        <v>4</v>
      </c>
      <c r="F34" s="265" t="s">
        <v>5</v>
      </c>
      <c r="G34" s="266"/>
      <c r="H34" s="266"/>
      <c r="I34" s="266"/>
      <c r="J34" s="265"/>
      <c r="K34" s="265" t="s">
        <v>1344</v>
      </c>
    </row>
    <row r="35" spans="1:11" ht="45" customHeight="1" x14ac:dyDescent="0.3">
      <c r="A35" s="265" t="s">
        <v>4088</v>
      </c>
      <c r="B35" s="265" t="s">
        <v>4089</v>
      </c>
      <c r="C35" s="265" t="s">
        <v>4090</v>
      </c>
      <c r="D35" s="265" t="s">
        <v>7116</v>
      </c>
      <c r="E35" s="265" t="s">
        <v>8</v>
      </c>
      <c r="F35" s="265" t="s">
        <v>5</v>
      </c>
      <c r="G35" s="266"/>
      <c r="H35" s="266"/>
      <c r="I35" s="266"/>
      <c r="J35" s="265"/>
      <c r="K35" s="265" t="s">
        <v>7</v>
      </c>
    </row>
    <row r="36" spans="1:11" ht="45" customHeight="1" x14ac:dyDescent="0.3">
      <c r="A36" s="265"/>
      <c r="B36" s="265"/>
      <c r="C36" s="265"/>
      <c r="D36" s="265"/>
      <c r="E36" s="265"/>
      <c r="F36" s="265"/>
      <c r="G36" s="266"/>
      <c r="H36" s="266"/>
      <c r="I36" s="266"/>
      <c r="J36" s="265"/>
      <c r="K36" s="265"/>
    </row>
    <row r="37" spans="1:11" ht="45" customHeight="1" x14ac:dyDescent="0.3">
      <c r="A37" s="265"/>
      <c r="B37" s="265"/>
      <c r="C37" s="265"/>
      <c r="D37" s="265"/>
      <c r="E37" s="265"/>
      <c r="F37" s="265"/>
      <c r="G37" s="266"/>
      <c r="H37" s="266"/>
      <c r="I37" s="266"/>
      <c r="J37" s="265"/>
      <c r="K37" s="265"/>
    </row>
    <row r="38" spans="1:11" ht="45" customHeight="1" x14ac:dyDescent="0.3">
      <c r="A38" s="265"/>
      <c r="B38" s="265"/>
      <c r="C38" s="265"/>
      <c r="D38" s="265"/>
      <c r="E38" s="265"/>
      <c r="F38" s="265"/>
      <c r="G38" s="266"/>
      <c r="H38" s="266"/>
      <c r="I38" s="266"/>
      <c r="J38" s="265"/>
      <c r="K38" s="265"/>
    </row>
    <row r="39" spans="1:11" ht="45" customHeight="1" x14ac:dyDescent="0.3">
      <c r="A39" s="7"/>
      <c r="B39" s="7"/>
      <c r="C39" s="7"/>
      <c r="D39" s="7"/>
      <c r="E39" s="7"/>
      <c r="F39" s="7"/>
      <c r="G39" s="17"/>
      <c r="H39" s="17"/>
      <c r="I39" s="17"/>
      <c r="J39" s="7"/>
      <c r="K39" s="18"/>
    </row>
  </sheetData>
  <conditionalFormatting sqref="A3:I50">
    <cfRule type="expression" dxfId="103" priority="1">
      <formula>$F3="m"</formula>
    </cfRule>
    <cfRule type="expression" dxfId="102" priority="2">
      <formula>+$F3="d"</formula>
    </cfRule>
  </conditionalFormatting>
  <conditionalFormatting sqref="A3:K50">
    <cfRule type="expression" dxfId="101" priority="3">
      <formula>$F3="v"</formula>
    </cfRule>
    <cfRule type="expression" dxfId="100" priority="4">
      <formula>$F3="no"</formula>
    </cfRule>
  </conditionalFormatting>
  <pageMargins left="0.7" right="0.2" top="0.5" bottom="0.2" header="0.05" footer="0.05"/>
  <pageSetup orientation="landscape" r:id="rId1"/>
  <headerFooter>
    <oddHeader>&amp;L&amp;A</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B23E4-A641-4257-920D-E197196125B8}">
  <dimension ref="A2:K47"/>
  <sheetViews>
    <sheetView workbookViewId="0">
      <selection activeCell="A3" sqref="A3"/>
    </sheetView>
  </sheetViews>
  <sheetFormatPr defaultRowHeight="14.4" x14ac:dyDescent="0.3"/>
  <cols>
    <col min="1" max="1" width="17.5546875" customWidth="1"/>
    <col min="2" max="3" width="16.6640625" customWidth="1"/>
    <col min="4" max="6" width="3.6640625" customWidth="1"/>
    <col min="7" max="9" width="8.33203125" customWidth="1"/>
    <col min="10" max="10" width="35.6640625" customWidth="1"/>
    <col min="11" max="11" width="5.44140625" customWidth="1"/>
  </cols>
  <sheetData>
    <row r="2" spans="1:11" ht="28.8" x14ac:dyDescent="0.3">
      <c r="A2" t="s">
        <v>0</v>
      </c>
      <c r="B2" t="s">
        <v>1</v>
      </c>
      <c r="C2" t="s">
        <v>2</v>
      </c>
      <c r="D2" t="s">
        <v>21</v>
      </c>
      <c r="E2" t="s">
        <v>22</v>
      </c>
      <c r="F2" t="s">
        <v>20</v>
      </c>
      <c r="G2" s="4" t="s">
        <v>24</v>
      </c>
      <c r="H2" s="4" t="s">
        <v>25</v>
      </c>
      <c r="I2" s="4" t="s">
        <v>26</v>
      </c>
      <c r="J2" s="4" t="s">
        <v>19</v>
      </c>
      <c r="K2" s="4" t="s">
        <v>3</v>
      </c>
    </row>
    <row r="3" spans="1:11" ht="45" customHeight="1" x14ac:dyDescent="0.3">
      <c r="A3" s="265" t="s">
        <v>217</v>
      </c>
      <c r="B3" s="265" t="s">
        <v>4626</v>
      </c>
      <c r="C3" s="265" t="s">
        <v>4627</v>
      </c>
      <c r="D3" s="265" t="s">
        <v>7115</v>
      </c>
      <c r="E3" s="265" t="s">
        <v>8</v>
      </c>
      <c r="F3" s="265" t="s">
        <v>5</v>
      </c>
      <c r="G3" s="266"/>
      <c r="H3" s="266"/>
      <c r="I3" s="266"/>
      <c r="J3" s="265"/>
      <c r="K3" s="265" t="s">
        <v>18</v>
      </c>
    </row>
    <row r="4" spans="1:11" ht="45" customHeight="1" x14ac:dyDescent="0.3">
      <c r="A4" s="265" t="s">
        <v>221</v>
      </c>
      <c r="B4" s="265" t="s">
        <v>222</v>
      </c>
      <c r="C4" s="265" t="s">
        <v>223</v>
      </c>
      <c r="D4" s="265" t="s">
        <v>7115</v>
      </c>
      <c r="E4" s="265" t="s">
        <v>8</v>
      </c>
      <c r="F4" s="265" t="s">
        <v>5</v>
      </c>
      <c r="G4" s="266"/>
      <c r="H4" s="266"/>
      <c r="I4" s="266"/>
      <c r="J4" s="265"/>
      <c r="K4" s="265" t="s">
        <v>191</v>
      </c>
    </row>
    <row r="5" spans="1:11" ht="45" customHeight="1" x14ac:dyDescent="0.3">
      <c r="A5" s="265" t="s">
        <v>226</v>
      </c>
      <c r="B5" s="265" t="s">
        <v>227</v>
      </c>
      <c r="C5" s="265" t="s">
        <v>228</v>
      </c>
      <c r="D5" s="265" t="s">
        <v>7115</v>
      </c>
      <c r="E5" s="265" t="s">
        <v>8</v>
      </c>
      <c r="F5" s="265" t="s">
        <v>6</v>
      </c>
      <c r="G5" s="266"/>
      <c r="H5" s="266"/>
      <c r="I5" s="266"/>
      <c r="J5" s="265"/>
      <c r="K5" s="265" t="s">
        <v>191</v>
      </c>
    </row>
    <row r="6" spans="1:11" ht="45" customHeight="1" x14ac:dyDescent="0.3">
      <c r="A6" s="265" t="s">
        <v>231</v>
      </c>
      <c r="B6" s="265" t="s">
        <v>4392</v>
      </c>
      <c r="C6" s="265" t="s">
        <v>4393</v>
      </c>
      <c r="D6" s="265" t="s">
        <v>7115</v>
      </c>
      <c r="E6" s="265" t="s">
        <v>8</v>
      </c>
      <c r="F6" s="265" t="s">
        <v>5</v>
      </c>
      <c r="G6" s="266"/>
      <c r="H6" s="266"/>
      <c r="I6" s="266"/>
      <c r="J6" s="265"/>
      <c r="K6" s="265" t="s">
        <v>191</v>
      </c>
    </row>
    <row r="7" spans="1:11" ht="45" customHeight="1" x14ac:dyDescent="0.3">
      <c r="A7" s="265" t="s">
        <v>235</v>
      </c>
      <c r="B7" s="265" t="s">
        <v>236</v>
      </c>
      <c r="C7" s="265" t="s">
        <v>237</v>
      </c>
      <c r="D7" s="265" t="s">
        <v>7115</v>
      </c>
      <c r="E7" s="265" t="s">
        <v>8</v>
      </c>
      <c r="F7" s="265" t="s">
        <v>5</v>
      </c>
      <c r="G7" s="266"/>
      <c r="H7" s="266"/>
      <c r="I7" s="266"/>
      <c r="J7" s="265"/>
      <c r="K7" s="265" t="s">
        <v>191</v>
      </c>
    </row>
    <row r="8" spans="1:11" ht="45" customHeight="1" x14ac:dyDescent="0.3">
      <c r="A8" s="265" t="s">
        <v>240</v>
      </c>
      <c r="B8" s="265" t="s">
        <v>241</v>
      </c>
      <c r="C8" s="265" t="s">
        <v>242</v>
      </c>
      <c r="D8" s="265" t="s">
        <v>7115</v>
      </c>
      <c r="E8" s="265" t="s">
        <v>8</v>
      </c>
      <c r="F8" s="265" t="s">
        <v>5</v>
      </c>
      <c r="G8" s="266"/>
      <c r="H8" s="266"/>
      <c r="I8" s="266"/>
      <c r="J8" s="265"/>
      <c r="K8" s="265" t="s">
        <v>191</v>
      </c>
    </row>
    <row r="9" spans="1:11" ht="45" customHeight="1" x14ac:dyDescent="0.3">
      <c r="A9" s="265" t="s">
        <v>245</v>
      </c>
      <c r="B9" s="265" t="s">
        <v>4628</v>
      </c>
      <c r="C9" s="265" t="s">
        <v>4629</v>
      </c>
      <c r="D9" s="265" t="s">
        <v>7115</v>
      </c>
      <c r="E9" s="265" t="s">
        <v>8</v>
      </c>
      <c r="F9" s="265" t="s">
        <v>5</v>
      </c>
      <c r="G9" s="266"/>
      <c r="H9" s="266"/>
      <c r="I9" s="266"/>
      <c r="J9" s="265"/>
      <c r="K9" s="265" t="s">
        <v>18</v>
      </c>
    </row>
    <row r="10" spans="1:11" ht="45" customHeight="1" x14ac:dyDescent="0.3">
      <c r="A10" s="265" t="s">
        <v>248</v>
      </c>
      <c r="B10" s="265" t="s">
        <v>4394</v>
      </c>
      <c r="C10" s="265" t="s">
        <v>4395</v>
      </c>
      <c r="D10" s="265" t="s">
        <v>7115</v>
      </c>
      <c r="E10" s="265" t="s">
        <v>8</v>
      </c>
      <c r="F10" s="265" t="s">
        <v>5</v>
      </c>
      <c r="G10" s="266"/>
      <c r="H10" s="266"/>
      <c r="I10" s="266"/>
      <c r="J10" s="265"/>
      <c r="K10" s="265" t="s">
        <v>191</v>
      </c>
    </row>
    <row r="11" spans="1:11" ht="45" customHeight="1" x14ac:dyDescent="0.3">
      <c r="A11" s="265" t="s">
        <v>252</v>
      </c>
      <c r="B11" s="265" t="s">
        <v>4630</v>
      </c>
      <c r="C11" s="265" t="s">
        <v>4631</v>
      </c>
      <c r="D11" s="265" t="s">
        <v>7115</v>
      </c>
      <c r="E11" s="265" t="s">
        <v>8</v>
      </c>
      <c r="F11" s="265" t="s">
        <v>5</v>
      </c>
      <c r="G11" s="266"/>
      <c r="H11" s="266"/>
      <c r="I11" s="266"/>
      <c r="J11" s="265"/>
      <c r="K11" s="265" t="s">
        <v>191</v>
      </c>
    </row>
    <row r="12" spans="1:11" ht="45" customHeight="1" x14ac:dyDescent="0.3">
      <c r="A12" s="265" t="s">
        <v>257</v>
      </c>
      <c r="B12" s="265" t="s">
        <v>258</v>
      </c>
      <c r="C12" s="265" t="s">
        <v>259</v>
      </c>
      <c r="D12" s="265" t="s">
        <v>7115</v>
      </c>
      <c r="E12" s="265" t="s">
        <v>8</v>
      </c>
      <c r="F12" s="265" t="s">
        <v>5</v>
      </c>
      <c r="G12" s="266"/>
      <c r="H12" s="266"/>
      <c r="I12" s="266"/>
      <c r="J12" s="265"/>
      <c r="K12" s="265" t="s">
        <v>18</v>
      </c>
    </row>
    <row r="13" spans="1:11" ht="45" customHeight="1" x14ac:dyDescent="0.3">
      <c r="A13" s="265" t="s">
        <v>262</v>
      </c>
      <c r="B13" s="265" t="s">
        <v>263</v>
      </c>
      <c r="C13" s="265" t="s">
        <v>264</v>
      </c>
      <c r="D13" s="265" t="s">
        <v>7115</v>
      </c>
      <c r="E13" s="265" t="s">
        <v>8</v>
      </c>
      <c r="F13" s="265" t="s">
        <v>5</v>
      </c>
      <c r="G13" s="266"/>
      <c r="H13" s="266"/>
      <c r="I13" s="266"/>
      <c r="J13" s="265"/>
      <c r="K13" s="265" t="s">
        <v>18</v>
      </c>
    </row>
    <row r="14" spans="1:11" ht="45" customHeight="1" x14ac:dyDescent="0.3">
      <c r="A14" s="265" t="s">
        <v>267</v>
      </c>
      <c r="B14" s="265" t="s">
        <v>268</v>
      </c>
      <c r="C14" s="265" t="s">
        <v>254</v>
      </c>
      <c r="D14" s="265" t="s">
        <v>7115</v>
      </c>
      <c r="E14" s="265" t="s">
        <v>8</v>
      </c>
      <c r="F14" s="265" t="s">
        <v>6</v>
      </c>
      <c r="G14" s="266"/>
      <c r="H14" s="266"/>
      <c r="I14" s="266"/>
      <c r="J14" s="265"/>
      <c r="K14" s="265" t="s">
        <v>18</v>
      </c>
    </row>
    <row r="15" spans="1:11" ht="45" customHeight="1" x14ac:dyDescent="0.3">
      <c r="A15" s="265" t="s">
        <v>271</v>
      </c>
      <c r="B15" s="265" t="s">
        <v>4396</v>
      </c>
      <c r="C15" s="265" t="s">
        <v>4397</v>
      </c>
      <c r="D15" s="265" t="s">
        <v>7115</v>
      </c>
      <c r="E15" s="265" t="s">
        <v>8</v>
      </c>
      <c r="F15" s="265" t="s">
        <v>5</v>
      </c>
      <c r="G15" s="266"/>
      <c r="H15" s="266"/>
      <c r="I15" s="266"/>
      <c r="J15" s="265"/>
      <c r="K15" s="265" t="s">
        <v>18</v>
      </c>
    </row>
    <row r="16" spans="1:11" ht="45" customHeight="1" x14ac:dyDescent="0.3">
      <c r="A16" s="265" t="s">
        <v>274</v>
      </c>
      <c r="B16" s="265" t="s">
        <v>4633</v>
      </c>
      <c r="C16" s="265" t="s">
        <v>4634</v>
      </c>
      <c r="D16" s="265" t="s">
        <v>7115</v>
      </c>
      <c r="E16" s="265" t="s">
        <v>8</v>
      </c>
      <c r="F16" s="265" t="s">
        <v>5</v>
      </c>
      <c r="G16" s="266"/>
      <c r="H16" s="266"/>
      <c r="I16" s="266"/>
      <c r="J16" s="265"/>
      <c r="K16" s="265" t="s">
        <v>191</v>
      </c>
    </row>
    <row r="17" spans="1:11" ht="45" customHeight="1" x14ac:dyDescent="0.3">
      <c r="A17" s="265" t="s">
        <v>277</v>
      </c>
      <c r="B17" s="265" t="s">
        <v>4635</v>
      </c>
      <c r="C17" s="265" t="s">
        <v>4636</v>
      </c>
      <c r="D17" s="265" t="s">
        <v>7115</v>
      </c>
      <c r="E17" s="265" t="s">
        <v>8</v>
      </c>
      <c r="F17" s="265" t="s">
        <v>5</v>
      </c>
      <c r="G17" s="266"/>
      <c r="H17" s="266"/>
      <c r="I17" s="266"/>
      <c r="J17" s="265"/>
      <c r="K17" s="265" t="s">
        <v>191</v>
      </c>
    </row>
    <row r="18" spans="1:11" ht="45" customHeight="1" x14ac:dyDescent="0.3">
      <c r="A18" s="265" t="s">
        <v>280</v>
      </c>
      <c r="B18" s="265" t="s">
        <v>5669</v>
      </c>
      <c r="C18" s="265" t="s">
        <v>5670</v>
      </c>
      <c r="D18" s="265" t="s">
        <v>7115</v>
      </c>
      <c r="E18" s="265" t="s">
        <v>8</v>
      </c>
      <c r="F18" s="265" t="s">
        <v>5</v>
      </c>
      <c r="G18" s="266"/>
      <c r="H18" s="266"/>
      <c r="I18" s="266"/>
      <c r="J18" s="265"/>
      <c r="K18" s="265" t="s">
        <v>18</v>
      </c>
    </row>
    <row r="19" spans="1:11" ht="45" customHeight="1" x14ac:dyDescent="0.3">
      <c r="A19" s="265" t="s">
        <v>283</v>
      </c>
      <c r="B19" s="265" t="s">
        <v>4637</v>
      </c>
      <c r="C19" s="265" t="s">
        <v>4638</v>
      </c>
      <c r="D19" s="265" t="s">
        <v>7115</v>
      </c>
      <c r="E19" s="265" t="s">
        <v>8</v>
      </c>
      <c r="F19" s="265" t="s">
        <v>5</v>
      </c>
      <c r="G19" s="266"/>
      <c r="H19" s="266"/>
      <c r="I19" s="266"/>
      <c r="J19" s="265"/>
      <c r="K19" s="265" t="s">
        <v>18</v>
      </c>
    </row>
    <row r="20" spans="1:11" ht="45" customHeight="1" x14ac:dyDescent="0.3">
      <c r="A20" s="265" t="s">
        <v>286</v>
      </c>
      <c r="B20" s="265" t="s">
        <v>5270</v>
      </c>
      <c r="C20" s="265" t="s">
        <v>5671</v>
      </c>
      <c r="D20" s="265" t="s">
        <v>7115</v>
      </c>
      <c r="E20" s="265" t="s">
        <v>8</v>
      </c>
      <c r="F20" s="265" t="s">
        <v>5</v>
      </c>
      <c r="G20" s="266"/>
      <c r="H20" s="266"/>
      <c r="I20" s="266"/>
      <c r="J20" s="265"/>
      <c r="K20" s="265" t="s">
        <v>18</v>
      </c>
    </row>
    <row r="21" spans="1:11" ht="45" customHeight="1" x14ac:dyDescent="0.3">
      <c r="A21" s="265" t="s">
        <v>289</v>
      </c>
      <c r="B21" s="265" t="s">
        <v>296</v>
      </c>
      <c r="C21" s="265" t="s">
        <v>4399</v>
      </c>
      <c r="D21" s="265" t="s">
        <v>7115</v>
      </c>
      <c r="E21" s="265" t="s">
        <v>8</v>
      </c>
      <c r="F21" s="265" t="s">
        <v>6</v>
      </c>
      <c r="G21" s="266"/>
      <c r="H21" s="266"/>
      <c r="I21" s="266"/>
      <c r="J21" s="265"/>
      <c r="K21" s="265" t="s">
        <v>18</v>
      </c>
    </row>
    <row r="22" spans="1:11" ht="45" customHeight="1" x14ac:dyDescent="0.3">
      <c r="A22" s="265" t="s">
        <v>292</v>
      </c>
      <c r="B22" s="265" t="s">
        <v>5672</v>
      </c>
      <c r="C22" s="265" t="s">
        <v>5673</v>
      </c>
      <c r="D22" s="265" t="s">
        <v>7115</v>
      </c>
      <c r="E22" s="265" t="s">
        <v>8</v>
      </c>
      <c r="F22" s="265" t="s">
        <v>5</v>
      </c>
      <c r="G22" s="266"/>
      <c r="H22" s="266"/>
      <c r="I22" s="266"/>
      <c r="J22" s="265"/>
      <c r="K22" s="265" t="s">
        <v>18</v>
      </c>
    </row>
    <row r="23" spans="1:11" ht="45" customHeight="1" x14ac:dyDescent="0.3">
      <c r="A23" s="265" t="s">
        <v>295</v>
      </c>
      <c r="B23" s="265" t="s">
        <v>4639</v>
      </c>
      <c r="C23" s="265" t="s">
        <v>4398</v>
      </c>
      <c r="D23" s="265" t="s">
        <v>7115</v>
      </c>
      <c r="E23" s="265" t="s">
        <v>8</v>
      </c>
      <c r="F23" s="265" t="s">
        <v>5</v>
      </c>
      <c r="G23" s="266"/>
      <c r="H23" s="266"/>
      <c r="I23" s="266"/>
      <c r="J23" s="265"/>
      <c r="K23" s="265" t="s">
        <v>297</v>
      </c>
    </row>
    <row r="24" spans="1:11" ht="45" customHeight="1" x14ac:dyDescent="0.3">
      <c r="A24" s="265" t="s">
        <v>300</v>
      </c>
      <c r="B24" s="265" t="s">
        <v>5674</v>
      </c>
      <c r="C24" s="265" t="s">
        <v>5675</v>
      </c>
      <c r="D24" s="265" t="s">
        <v>7115</v>
      </c>
      <c r="E24" s="265" t="s">
        <v>8</v>
      </c>
      <c r="F24" s="265" t="s">
        <v>5</v>
      </c>
      <c r="G24" s="266"/>
      <c r="H24" s="266"/>
      <c r="I24" s="266"/>
      <c r="J24" s="265"/>
      <c r="K24" s="265" t="s">
        <v>18</v>
      </c>
    </row>
    <row r="25" spans="1:11" ht="45" customHeight="1" x14ac:dyDescent="0.3">
      <c r="A25" s="265" t="s">
        <v>303</v>
      </c>
      <c r="B25" s="265" t="s">
        <v>304</v>
      </c>
      <c r="C25" s="265" t="s">
        <v>305</v>
      </c>
      <c r="D25" s="265" t="s">
        <v>7115</v>
      </c>
      <c r="E25" s="265" t="s">
        <v>8</v>
      </c>
      <c r="F25" s="265" t="s">
        <v>5</v>
      </c>
      <c r="G25" s="266"/>
      <c r="H25" s="266"/>
      <c r="I25" s="266"/>
      <c r="J25" s="265"/>
      <c r="K25" s="265" t="s">
        <v>18</v>
      </c>
    </row>
    <row r="26" spans="1:11" ht="45" customHeight="1" x14ac:dyDescent="0.3">
      <c r="A26" s="265" t="s">
        <v>308</v>
      </c>
      <c r="B26" s="265" t="s">
        <v>5676</v>
      </c>
      <c r="C26" s="265" t="s">
        <v>305</v>
      </c>
      <c r="D26" s="265" t="s">
        <v>7115</v>
      </c>
      <c r="E26" s="265" t="s">
        <v>8</v>
      </c>
      <c r="F26" s="265" t="s">
        <v>5</v>
      </c>
      <c r="G26" s="266"/>
      <c r="H26" s="266"/>
      <c r="I26" s="266"/>
      <c r="J26" s="265"/>
      <c r="K26" s="265" t="s">
        <v>191</v>
      </c>
    </row>
    <row r="27" spans="1:11" ht="45" customHeight="1" x14ac:dyDescent="0.3">
      <c r="A27" s="265" t="s">
        <v>311</v>
      </c>
      <c r="B27" s="265" t="s">
        <v>4640</v>
      </c>
      <c r="C27" s="265" t="s">
        <v>4641</v>
      </c>
      <c r="D27" s="265" t="s">
        <v>7115</v>
      </c>
      <c r="E27" s="265" t="s">
        <v>8</v>
      </c>
      <c r="F27" s="265" t="s">
        <v>5</v>
      </c>
      <c r="G27" s="266"/>
      <c r="H27" s="266"/>
      <c r="I27" s="266"/>
      <c r="J27" s="265"/>
      <c r="K27" s="265" t="s">
        <v>18</v>
      </c>
    </row>
    <row r="28" spans="1:11" ht="45" customHeight="1" x14ac:dyDescent="0.3">
      <c r="A28" s="265" t="s">
        <v>314</v>
      </c>
      <c r="B28" s="265" t="s">
        <v>5677</v>
      </c>
      <c r="C28" s="265" t="s">
        <v>5678</v>
      </c>
      <c r="D28" s="265" t="s">
        <v>7115</v>
      </c>
      <c r="E28" s="265" t="s">
        <v>8</v>
      </c>
      <c r="F28" s="265" t="s">
        <v>5</v>
      </c>
      <c r="G28" s="266"/>
      <c r="H28" s="266"/>
      <c r="I28" s="266"/>
      <c r="J28" s="265"/>
      <c r="K28" s="265" t="s">
        <v>191</v>
      </c>
    </row>
    <row r="29" spans="1:11" ht="45" customHeight="1" x14ac:dyDescent="0.3">
      <c r="A29" s="265" t="s">
        <v>317</v>
      </c>
      <c r="B29" s="265" t="s">
        <v>4642</v>
      </c>
      <c r="C29" s="265" t="s">
        <v>4643</v>
      </c>
      <c r="D29" s="265" t="s">
        <v>7115</v>
      </c>
      <c r="E29" s="265" t="s">
        <v>8</v>
      </c>
      <c r="F29" s="265" t="s">
        <v>5</v>
      </c>
      <c r="G29" s="266"/>
      <c r="H29" s="266"/>
      <c r="I29" s="266"/>
      <c r="J29" s="265"/>
      <c r="K29" s="265" t="s">
        <v>18</v>
      </c>
    </row>
    <row r="30" spans="1:11" ht="45" customHeight="1" x14ac:dyDescent="0.3">
      <c r="A30" s="265" t="s">
        <v>320</v>
      </c>
      <c r="B30" s="265" t="s">
        <v>4644</v>
      </c>
      <c r="C30" s="265" t="s">
        <v>4645</v>
      </c>
      <c r="D30" s="265" t="s">
        <v>7115</v>
      </c>
      <c r="E30" s="265" t="s">
        <v>8</v>
      </c>
      <c r="F30" s="265" t="s">
        <v>5</v>
      </c>
      <c r="G30" s="266"/>
      <c r="H30" s="266"/>
      <c r="I30" s="266"/>
      <c r="J30" s="265"/>
      <c r="K30" s="265" t="s">
        <v>191</v>
      </c>
    </row>
    <row r="31" spans="1:11" ht="45" customHeight="1" x14ac:dyDescent="0.3">
      <c r="A31" s="265" t="s">
        <v>323</v>
      </c>
      <c r="B31" s="265" t="s">
        <v>4646</v>
      </c>
      <c r="C31" s="265" t="s">
        <v>232</v>
      </c>
      <c r="D31" s="265" t="s">
        <v>7115</v>
      </c>
      <c r="E31" s="265" t="s">
        <v>8</v>
      </c>
      <c r="F31" s="265" t="s">
        <v>5</v>
      </c>
      <c r="G31" s="266"/>
      <c r="H31" s="266"/>
      <c r="I31" s="266"/>
      <c r="J31" s="265"/>
      <c r="K31" s="265" t="s">
        <v>9</v>
      </c>
    </row>
    <row r="32" spans="1:11" ht="45" customHeight="1" x14ac:dyDescent="0.3">
      <c r="A32" s="265" t="s">
        <v>368</v>
      </c>
      <c r="B32" s="265" t="s">
        <v>369</v>
      </c>
      <c r="C32" s="265" t="s">
        <v>370</v>
      </c>
      <c r="D32" s="265" t="s">
        <v>7115</v>
      </c>
      <c r="E32" s="265" t="s">
        <v>4</v>
      </c>
      <c r="F32" s="265" t="s">
        <v>5</v>
      </c>
      <c r="G32" s="266"/>
      <c r="H32" s="266"/>
      <c r="I32" s="266"/>
      <c r="J32" s="265"/>
      <c r="K32" s="265" t="s">
        <v>191</v>
      </c>
    </row>
    <row r="33" spans="1:11" ht="45" customHeight="1" x14ac:dyDescent="0.3">
      <c r="A33" s="265" t="s">
        <v>376</v>
      </c>
      <c r="B33" s="265" t="s">
        <v>377</v>
      </c>
      <c r="C33" s="265" t="s">
        <v>378</v>
      </c>
      <c r="D33" s="265" t="s">
        <v>7115</v>
      </c>
      <c r="E33" s="265" t="s">
        <v>4</v>
      </c>
      <c r="F33" s="265" t="s">
        <v>6</v>
      </c>
      <c r="G33" s="266"/>
      <c r="H33" s="266"/>
      <c r="I33" s="266"/>
      <c r="J33" s="265"/>
      <c r="K33" s="265" t="s">
        <v>180</v>
      </c>
    </row>
    <row r="34" spans="1:11" ht="45" customHeight="1" x14ac:dyDescent="0.3">
      <c r="A34" s="265" t="s">
        <v>380</v>
      </c>
      <c r="B34" s="265" t="s">
        <v>381</v>
      </c>
      <c r="C34" s="265" t="s">
        <v>254</v>
      </c>
      <c r="D34" s="265" t="s">
        <v>7115</v>
      </c>
      <c r="E34" s="265" t="s">
        <v>4</v>
      </c>
      <c r="F34" s="265" t="s">
        <v>5</v>
      </c>
      <c r="G34" s="266"/>
      <c r="H34" s="266"/>
      <c r="I34" s="266"/>
      <c r="J34" s="265"/>
      <c r="K34" s="265" t="s">
        <v>18</v>
      </c>
    </row>
    <row r="35" spans="1:11" ht="45" customHeight="1" x14ac:dyDescent="0.3">
      <c r="A35" s="265" t="s">
        <v>383</v>
      </c>
      <c r="B35" s="265" t="s">
        <v>384</v>
      </c>
      <c r="C35" s="265" t="s">
        <v>385</v>
      </c>
      <c r="D35" s="265" t="s">
        <v>7115</v>
      </c>
      <c r="E35" s="265" t="s">
        <v>4</v>
      </c>
      <c r="F35" s="265" t="s">
        <v>5</v>
      </c>
      <c r="G35" s="266"/>
      <c r="H35" s="266"/>
      <c r="I35" s="266"/>
      <c r="J35" s="265"/>
      <c r="K35" s="265" t="s">
        <v>18</v>
      </c>
    </row>
    <row r="36" spans="1:11" ht="45" customHeight="1" x14ac:dyDescent="0.3">
      <c r="A36" s="265" t="s">
        <v>446</v>
      </c>
      <c r="B36" s="265" t="s">
        <v>447</v>
      </c>
      <c r="C36" s="265" t="s">
        <v>448</v>
      </c>
      <c r="D36" s="265" t="s">
        <v>7115</v>
      </c>
      <c r="E36" s="265" t="s">
        <v>4</v>
      </c>
      <c r="F36" s="265" t="s">
        <v>6</v>
      </c>
      <c r="G36" s="266"/>
      <c r="H36" s="266"/>
      <c r="I36" s="266"/>
      <c r="J36" s="265"/>
      <c r="K36" s="265" t="s">
        <v>191</v>
      </c>
    </row>
    <row r="37" spans="1:11" ht="45" customHeight="1" x14ac:dyDescent="0.3">
      <c r="A37" s="265" t="s">
        <v>1195</v>
      </c>
      <c r="B37" s="265" t="s">
        <v>1196</v>
      </c>
      <c r="C37" s="265" t="s">
        <v>1197</v>
      </c>
      <c r="D37" s="265" t="s">
        <v>7115</v>
      </c>
      <c r="E37" s="265" t="s">
        <v>8</v>
      </c>
      <c r="F37" s="265" t="s">
        <v>5</v>
      </c>
      <c r="G37" s="266"/>
      <c r="H37" s="266"/>
      <c r="I37" s="266"/>
      <c r="J37" s="265"/>
      <c r="K37" s="265" t="s">
        <v>1198</v>
      </c>
    </row>
    <row r="38" spans="1:11" ht="45" customHeight="1" x14ac:dyDescent="0.3">
      <c r="A38" s="265" t="s">
        <v>1201</v>
      </c>
      <c r="B38" s="265" t="s">
        <v>1202</v>
      </c>
      <c r="C38" s="265" t="s">
        <v>1203</v>
      </c>
      <c r="D38" s="265" t="s">
        <v>7115</v>
      </c>
      <c r="E38" s="265" t="s">
        <v>8</v>
      </c>
      <c r="F38" s="265" t="s">
        <v>5</v>
      </c>
      <c r="G38" s="266"/>
      <c r="H38" s="266"/>
      <c r="I38" s="266"/>
      <c r="J38" s="265"/>
      <c r="K38" s="265" t="s">
        <v>191</v>
      </c>
    </row>
    <row r="39" spans="1:11" ht="45" customHeight="1" x14ac:dyDescent="0.3">
      <c r="A39" s="265" t="s">
        <v>1206</v>
      </c>
      <c r="B39" s="265" t="s">
        <v>1207</v>
      </c>
      <c r="C39" s="265" t="s">
        <v>1208</v>
      </c>
      <c r="D39" s="265" t="s">
        <v>7115</v>
      </c>
      <c r="E39" s="265" t="s">
        <v>8</v>
      </c>
      <c r="F39" s="265" t="s">
        <v>5</v>
      </c>
      <c r="G39" s="266"/>
      <c r="H39" s="266"/>
      <c r="I39" s="266"/>
      <c r="J39" s="265"/>
      <c r="K39" s="265" t="s">
        <v>191</v>
      </c>
    </row>
    <row r="40" spans="1:11" ht="45" customHeight="1" x14ac:dyDescent="0.3">
      <c r="A40" s="265" t="s">
        <v>1211</v>
      </c>
      <c r="B40" s="265" t="s">
        <v>1212</v>
      </c>
      <c r="C40" s="265" t="s">
        <v>1213</v>
      </c>
      <c r="D40" s="265" t="s">
        <v>7115</v>
      </c>
      <c r="E40" s="265" t="s">
        <v>8</v>
      </c>
      <c r="F40" s="265" t="s">
        <v>5</v>
      </c>
      <c r="G40" s="266"/>
      <c r="H40" s="266"/>
      <c r="I40" s="266"/>
      <c r="J40" s="265"/>
      <c r="K40" s="265" t="s">
        <v>191</v>
      </c>
    </row>
    <row r="41" spans="1:11" ht="45" customHeight="1" x14ac:dyDescent="0.3">
      <c r="A41" s="265" t="s">
        <v>1216</v>
      </c>
      <c r="B41" s="265" t="s">
        <v>5710</v>
      </c>
      <c r="C41" s="265" t="s">
        <v>5711</v>
      </c>
      <c r="D41" s="265" t="s">
        <v>7115</v>
      </c>
      <c r="E41" s="265" t="s">
        <v>8</v>
      </c>
      <c r="F41" s="265" t="s">
        <v>5</v>
      </c>
      <c r="G41" s="266"/>
      <c r="H41" s="266"/>
      <c r="I41" s="266"/>
      <c r="J41" s="265"/>
      <c r="K41" s="265" t="s">
        <v>191</v>
      </c>
    </row>
    <row r="42" spans="1:11" ht="45" customHeight="1" x14ac:dyDescent="0.3">
      <c r="A42" s="265" t="s">
        <v>1218</v>
      </c>
      <c r="B42" s="265" t="s">
        <v>1219</v>
      </c>
      <c r="C42" s="265" t="s">
        <v>1220</v>
      </c>
      <c r="D42" s="265" t="s">
        <v>7115</v>
      </c>
      <c r="E42" s="265" t="s">
        <v>4</v>
      </c>
      <c r="F42" s="265" t="s">
        <v>5</v>
      </c>
      <c r="G42" s="266"/>
      <c r="H42" s="266"/>
      <c r="I42" s="266"/>
      <c r="J42" s="265"/>
      <c r="K42" s="265" t="s">
        <v>191</v>
      </c>
    </row>
    <row r="43" spans="1:11" ht="45" customHeight="1" x14ac:dyDescent="0.3">
      <c r="A43" s="265" t="s">
        <v>1222</v>
      </c>
      <c r="B43" s="265" t="s">
        <v>1223</v>
      </c>
      <c r="C43" s="265" t="s">
        <v>1224</v>
      </c>
      <c r="D43" s="265" t="s">
        <v>7115</v>
      </c>
      <c r="E43" s="265" t="s">
        <v>4</v>
      </c>
      <c r="F43" s="265" t="s">
        <v>5</v>
      </c>
      <c r="G43" s="266"/>
      <c r="H43" s="266"/>
      <c r="I43" s="266"/>
      <c r="J43" s="265"/>
      <c r="K43" s="265" t="s">
        <v>18</v>
      </c>
    </row>
    <row r="44" spans="1:11" ht="45" customHeight="1" x14ac:dyDescent="0.3">
      <c r="A44" s="265" t="s">
        <v>3768</v>
      </c>
      <c r="B44" s="265" t="s">
        <v>3769</v>
      </c>
      <c r="C44" s="265" t="s">
        <v>3770</v>
      </c>
      <c r="D44" s="265" t="s">
        <v>7115</v>
      </c>
      <c r="E44" s="265" t="s">
        <v>4</v>
      </c>
      <c r="F44" s="265" t="s">
        <v>6</v>
      </c>
      <c r="G44" s="266"/>
      <c r="H44" s="266"/>
      <c r="I44" s="266"/>
      <c r="J44" s="265"/>
      <c r="K44" s="265" t="s">
        <v>191</v>
      </c>
    </row>
    <row r="45" spans="1:11" ht="45" customHeight="1" x14ac:dyDescent="0.3">
      <c r="A45" s="265"/>
      <c r="B45" s="265"/>
      <c r="C45" s="265"/>
      <c r="D45" s="265"/>
      <c r="E45" s="265"/>
      <c r="F45" s="265"/>
      <c r="G45" s="266"/>
      <c r="H45" s="266"/>
      <c r="I45" s="266"/>
      <c r="J45" s="265"/>
      <c r="K45" s="265"/>
    </row>
    <row r="46" spans="1:11" ht="45" customHeight="1" x14ac:dyDescent="0.3">
      <c r="A46" s="265"/>
      <c r="B46" s="265"/>
      <c r="C46" s="265"/>
      <c r="D46" s="265"/>
      <c r="E46" s="265"/>
      <c r="F46" s="265"/>
      <c r="G46" s="266"/>
      <c r="H46" s="266"/>
      <c r="I46" s="266"/>
      <c r="J46" s="265"/>
      <c r="K46" s="265"/>
    </row>
    <row r="47" spans="1:11" ht="45" customHeight="1" x14ac:dyDescent="0.3">
      <c r="A47" s="265"/>
      <c r="B47" s="265"/>
      <c r="C47" s="265"/>
      <c r="D47" s="265"/>
      <c r="E47" s="265"/>
      <c r="F47" s="265"/>
      <c r="G47" s="266"/>
      <c r="H47" s="266"/>
      <c r="I47" s="266"/>
      <c r="J47" s="265"/>
      <c r="K47" s="265"/>
    </row>
  </sheetData>
  <conditionalFormatting sqref="A3:I50">
    <cfRule type="expression" dxfId="99" priority="1">
      <formula>$F3="m"</formula>
    </cfRule>
    <cfRule type="expression" dxfId="98" priority="2">
      <formula>$F3="d"</formula>
    </cfRule>
  </conditionalFormatting>
  <conditionalFormatting sqref="A3:K50">
    <cfRule type="expression" dxfId="97" priority="3">
      <formula>$F3="v"</formula>
    </cfRule>
    <cfRule type="expression" dxfId="96" priority="4">
      <formula>$F3="no"</formula>
    </cfRule>
  </conditionalFormatting>
  <pageMargins left="0.7" right="0.2" top="0.5" bottom="0.2" header="0.05" footer="0.05"/>
  <pageSetup orientation="landscape" r:id="rId1"/>
  <headerFooter>
    <oddHeader>&amp;L&amp;A</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B8853-8711-4F34-A798-953420AE1E0C}">
  <dimension ref="A2:K61"/>
  <sheetViews>
    <sheetView workbookViewId="0">
      <selection activeCell="A3" sqref="A3"/>
    </sheetView>
  </sheetViews>
  <sheetFormatPr defaultRowHeight="14.4" x14ac:dyDescent="0.3"/>
  <cols>
    <col min="1" max="1" width="17.5546875" customWidth="1"/>
    <col min="2" max="3" width="16.6640625" customWidth="1"/>
    <col min="4" max="6" width="3.6640625" customWidth="1"/>
    <col min="7" max="9" width="8.33203125" customWidth="1"/>
    <col min="10" max="10" width="34.6640625" customWidth="1"/>
    <col min="11" max="11" width="6.109375" customWidth="1"/>
  </cols>
  <sheetData>
    <row r="2" spans="1:11" ht="28.8" x14ac:dyDescent="0.3">
      <c r="A2" t="s">
        <v>0</v>
      </c>
      <c r="B2" t="s">
        <v>1</v>
      </c>
      <c r="C2" t="s">
        <v>2</v>
      </c>
      <c r="D2" t="s">
        <v>21</v>
      </c>
      <c r="E2" t="s">
        <v>22</v>
      </c>
      <c r="F2" t="s">
        <v>20</v>
      </c>
      <c r="G2" s="4" t="s">
        <v>24</v>
      </c>
      <c r="H2" s="4" t="s">
        <v>25</v>
      </c>
      <c r="I2" s="4" t="s">
        <v>26</v>
      </c>
      <c r="J2" s="4" t="s">
        <v>19</v>
      </c>
      <c r="K2" s="4" t="s">
        <v>3</v>
      </c>
    </row>
    <row r="3" spans="1:11" ht="45" customHeight="1" x14ac:dyDescent="0.3">
      <c r="A3" s="265" t="s">
        <v>32</v>
      </c>
      <c r="B3" s="265" t="s">
        <v>4386</v>
      </c>
      <c r="C3" s="265" t="s">
        <v>4387</v>
      </c>
      <c r="D3" s="265" t="s">
        <v>7115</v>
      </c>
      <c r="E3" s="265" t="s">
        <v>4</v>
      </c>
      <c r="F3" s="265" t="s">
        <v>5</v>
      </c>
      <c r="G3" s="266"/>
      <c r="H3" s="266"/>
      <c r="I3" s="266"/>
      <c r="J3" s="265"/>
      <c r="K3" s="265" t="s">
        <v>9</v>
      </c>
    </row>
    <row r="4" spans="1:11" ht="45" customHeight="1" x14ac:dyDescent="0.3">
      <c r="A4" s="265" t="s">
        <v>886</v>
      </c>
      <c r="B4" s="265" t="s">
        <v>4425</v>
      </c>
      <c r="C4" s="265" t="s">
        <v>4426</v>
      </c>
      <c r="D4" s="265" t="s">
        <v>7115</v>
      </c>
      <c r="E4" s="265" t="s">
        <v>4</v>
      </c>
      <c r="F4" s="265" t="s">
        <v>5</v>
      </c>
      <c r="G4" s="266"/>
      <c r="H4" s="266"/>
      <c r="I4" s="266"/>
      <c r="J4" s="265"/>
      <c r="K4" s="265" t="s">
        <v>9</v>
      </c>
    </row>
    <row r="5" spans="1:11" ht="45" customHeight="1" x14ac:dyDescent="0.3">
      <c r="A5" s="265" t="s">
        <v>1967</v>
      </c>
      <c r="B5" s="265" t="s">
        <v>4500</v>
      </c>
      <c r="C5" s="265" t="s">
        <v>4501</v>
      </c>
      <c r="D5" s="265" t="s">
        <v>7115</v>
      </c>
      <c r="E5" s="265" t="s">
        <v>4</v>
      </c>
      <c r="F5" s="265" t="s">
        <v>5</v>
      </c>
      <c r="G5" s="266"/>
      <c r="H5" s="266"/>
      <c r="I5" s="266"/>
      <c r="J5" s="265"/>
      <c r="K5" s="265" t="s">
        <v>9</v>
      </c>
    </row>
    <row r="6" spans="1:11" ht="45" customHeight="1" x14ac:dyDescent="0.3">
      <c r="A6" s="265" t="s">
        <v>2439</v>
      </c>
      <c r="B6" s="265" t="s">
        <v>4504</v>
      </c>
      <c r="C6" s="265" t="s">
        <v>4505</v>
      </c>
      <c r="D6" s="265" t="s">
        <v>7115</v>
      </c>
      <c r="E6" s="265" t="s">
        <v>4</v>
      </c>
      <c r="F6" s="265" t="s">
        <v>6</v>
      </c>
      <c r="G6" s="266"/>
      <c r="H6" s="266"/>
      <c r="I6" s="266"/>
      <c r="J6" s="265"/>
      <c r="K6" s="265" t="s">
        <v>578</v>
      </c>
    </row>
    <row r="7" spans="1:11" ht="45" customHeight="1" x14ac:dyDescent="0.3">
      <c r="A7" s="265" t="s">
        <v>4507</v>
      </c>
      <c r="B7" s="265" t="s">
        <v>4508</v>
      </c>
      <c r="C7" s="265" t="s">
        <v>4509</v>
      </c>
      <c r="D7" s="265" t="s">
        <v>7115</v>
      </c>
      <c r="E7" s="265" t="s">
        <v>4</v>
      </c>
      <c r="F7" s="265" t="s">
        <v>5</v>
      </c>
      <c r="G7" s="266"/>
      <c r="H7" s="266"/>
      <c r="I7" s="266"/>
      <c r="J7" s="265"/>
      <c r="K7" s="265" t="s">
        <v>9</v>
      </c>
    </row>
    <row r="8" spans="1:11" ht="45" customHeight="1" x14ac:dyDescent="0.3">
      <c r="A8" s="265" t="s">
        <v>2892</v>
      </c>
      <c r="B8" s="265" t="s">
        <v>4511</v>
      </c>
      <c r="C8" s="265" t="s">
        <v>4512</v>
      </c>
      <c r="D8" s="265" t="s">
        <v>7115</v>
      </c>
      <c r="E8" s="265" t="s">
        <v>8</v>
      </c>
      <c r="F8" s="265" t="s">
        <v>6</v>
      </c>
      <c r="G8" s="266"/>
      <c r="H8" s="266"/>
      <c r="I8" s="266"/>
      <c r="J8" s="265"/>
      <c r="K8" s="265" t="s">
        <v>9</v>
      </c>
    </row>
    <row r="9" spans="1:11" ht="45" customHeight="1" x14ac:dyDescent="0.3">
      <c r="A9" s="265" t="s">
        <v>2895</v>
      </c>
      <c r="B9" s="265" t="s">
        <v>5275</v>
      </c>
      <c r="C9" s="265" t="s">
        <v>5276</v>
      </c>
      <c r="D9" s="265" t="s">
        <v>7115</v>
      </c>
      <c r="E9" s="265" t="s">
        <v>8</v>
      </c>
      <c r="F9" s="265" t="s">
        <v>6</v>
      </c>
      <c r="G9" s="266"/>
      <c r="H9" s="266"/>
      <c r="I9" s="266"/>
      <c r="J9" s="265"/>
      <c r="K9" s="265" t="s">
        <v>9</v>
      </c>
    </row>
    <row r="10" spans="1:11" ht="45" customHeight="1" x14ac:dyDescent="0.3">
      <c r="A10" s="265" t="s">
        <v>2898</v>
      </c>
      <c r="B10" s="265" t="s">
        <v>5277</v>
      </c>
      <c r="C10" s="265" t="s">
        <v>5278</v>
      </c>
      <c r="D10" s="265" t="s">
        <v>7115</v>
      </c>
      <c r="E10" s="265" t="s">
        <v>8</v>
      </c>
      <c r="F10" s="265" t="s">
        <v>6</v>
      </c>
      <c r="G10" s="266"/>
      <c r="H10" s="266"/>
      <c r="I10" s="266"/>
      <c r="J10" s="265"/>
      <c r="K10" s="265" t="s">
        <v>9</v>
      </c>
    </row>
    <row r="11" spans="1:11" ht="45" customHeight="1" x14ac:dyDescent="0.3">
      <c r="A11" s="265" t="s">
        <v>2902</v>
      </c>
      <c r="B11" s="265" t="s">
        <v>5279</v>
      </c>
      <c r="C11" s="265" t="s">
        <v>5280</v>
      </c>
      <c r="D11" s="265" t="s">
        <v>7115</v>
      </c>
      <c r="E11" s="265" t="s">
        <v>8</v>
      </c>
      <c r="F11" s="265" t="s">
        <v>6</v>
      </c>
      <c r="G11" s="266"/>
      <c r="H11" s="266"/>
      <c r="I11" s="266"/>
      <c r="J11" s="265"/>
      <c r="K11" s="265" t="s">
        <v>9</v>
      </c>
    </row>
    <row r="12" spans="1:11" ht="45" customHeight="1" x14ac:dyDescent="0.3">
      <c r="A12" s="265" t="s">
        <v>2905</v>
      </c>
      <c r="B12" s="265" t="s">
        <v>5281</v>
      </c>
      <c r="C12" s="265" t="s">
        <v>5282</v>
      </c>
      <c r="D12" s="265" t="s">
        <v>7115</v>
      </c>
      <c r="E12" s="265" t="s">
        <v>8</v>
      </c>
      <c r="F12" s="265" t="s">
        <v>6</v>
      </c>
      <c r="G12" s="266"/>
      <c r="H12" s="266"/>
      <c r="I12" s="266"/>
      <c r="J12" s="265"/>
      <c r="K12" s="265" t="s">
        <v>9</v>
      </c>
    </row>
    <row r="13" spans="1:11" ht="45" customHeight="1" x14ac:dyDescent="0.3">
      <c r="A13" s="265" t="s">
        <v>2908</v>
      </c>
      <c r="B13" s="265" t="s">
        <v>4513</v>
      </c>
      <c r="C13" s="265" t="s">
        <v>4514</v>
      </c>
      <c r="D13" s="265" t="s">
        <v>7117</v>
      </c>
      <c r="E13" s="265" t="s">
        <v>8</v>
      </c>
      <c r="F13" s="265" t="s">
        <v>6</v>
      </c>
      <c r="G13" s="266"/>
      <c r="H13" s="266"/>
      <c r="I13" s="266"/>
      <c r="J13" s="265"/>
      <c r="K13" s="265" t="s">
        <v>9</v>
      </c>
    </row>
    <row r="14" spans="1:11" ht="45" customHeight="1" x14ac:dyDescent="0.3">
      <c r="A14" s="265" t="s">
        <v>2911</v>
      </c>
      <c r="B14" s="265" t="s">
        <v>5283</v>
      </c>
      <c r="C14" s="265" t="s">
        <v>5284</v>
      </c>
      <c r="D14" s="265" t="s">
        <v>7117</v>
      </c>
      <c r="E14" s="265" t="s">
        <v>8</v>
      </c>
      <c r="F14" s="265" t="s">
        <v>5</v>
      </c>
      <c r="G14" s="266"/>
      <c r="H14" s="266"/>
      <c r="I14" s="266"/>
      <c r="J14" s="265"/>
      <c r="K14" s="265" t="s">
        <v>9</v>
      </c>
    </row>
    <row r="15" spans="1:11" ht="45" customHeight="1" x14ac:dyDescent="0.3">
      <c r="A15" s="265" t="s">
        <v>2914</v>
      </c>
      <c r="B15" s="265" t="s">
        <v>5285</v>
      </c>
      <c r="C15" s="265" t="s">
        <v>5286</v>
      </c>
      <c r="D15" s="265" t="s">
        <v>7115</v>
      </c>
      <c r="E15" s="265" t="s">
        <v>8</v>
      </c>
      <c r="F15" s="265" t="s">
        <v>6</v>
      </c>
      <c r="G15" s="266"/>
      <c r="H15" s="266"/>
      <c r="I15" s="266"/>
      <c r="J15" s="265"/>
      <c r="K15" s="265" t="s">
        <v>9</v>
      </c>
    </row>
    <row r="16" spans="1:11" ht="45" customHeight="1" x14ac:dyDescent="0.3">
      <c r="A16" s="265" t="s">
        <v>2917</v>
      </c>
      <c r="B16" s="265" t="s">
        <v>4515</v>
      </c>
      <c r="C16" s="265" t="s">
        <v>4516</v>
      </c>
      <c r="D16" s="265" t="s">
        <v>7117</v>
      </c>
      <c r="E16" s="265" t="s">
        <v>8</v>
      </c>
      <c r="F16" s="265" t="s">
        <v>6</v>
      </c>
      <c r="G16" s="266"/>
      <c r="H16" s="266"/>
      <c r="I16" s="266"/>
      <c r="J16" s="265"/>
      <c r="K16" s="265" t="s">
        <v>9</v>
      </c>
    </row>
    <row r="17" spans="1:11" ht="45" customHeight="1" x14ac:dyDescent="0.3">
      <c r="A17" s="265" t="s">
        <v>2920</v>
      </c>
      <c r="B17" s="299" t="s">
        <v>5287</v>
      </c>
      <c r="C17" s="300" t="s">
        <v>5288</v>
      </c>
      <c r="D17" s="265" t="s">
        <v>7117</v>
      </c>
      <c r="E17" s="265" t="s">
        <v>8</v>
      </c>
      <c r="F17" s="265" t="s">
        <v>6</v>
      </c>
      <c r="G17" s="266"/>
      <c r="H17" s="266"/>
      <c r="I17" s="266"/>
      <c r="J17" s="265"/>
      <c r="K17" s="265" t="s">
        <v>9</v>
      </c>
    </row>
    <row r="18" spans="1:11" ht="45" customHeight="1" x14ac:dyDescent="0.3">
      <c r="A18" s="265" t="s">
        <v>2922</v>
      </c>
      <c r="B18" s="265" t="s">
        <v>2923</v>
      </c>
      <c r="C18" s="265" t="s">
        <v>4517</v>
      </c>
      <c r="D18" s="265" t="s">
        <v>7115</v>
      </c>
      <c r="E18" s="265" t="s">
        <v>4</v>
      </c>
      <c r="F18" s="265" t="s">
        <v>6</v>
      </c>
      <c r="G18" s="266"/>
      <c r="H18" s="266"/>
      <c r="I18" s="266"/>
      <c r="J18" s="265"/>
      <c r="K18" s="265" t="s">
        <v>578</v>
      </c>
    </row>
    <row r="19" spans="1:11" ht="45" customHeight="1" x14ac:dyDescent="0.3">
      <c r="A19" s="265" t="s">
        <v>2926</v>
      </c>
      <c r="B19" s="265" t="s">
        <v>5289</v>
      </c>
      <c r="C19" s="265" t="s">
        <v>5290</v>
      </c>
      <c r="D19" s="265" t="s">
        <v>7115</v>
      </c>
      <c r="E19" s="265" t="s">
        <v>8</v>
      </c>
      <c r="F19" s="265" t="s">
        <v>6</v>
      </c>
      <c r="G19" s="266"/>
      <c r="H19" s="266"/>
      <c r="I19" s="266"/>
      <c r="J19" s="265"/>
      <c r="K19" s="265" t="s">
        <v>9</v>
      </c>
    </row>
    <row r="20" spans="1:11" ht="45" customHeight="1" x14ac:dyDescent="0.3">
      <c r="A20" s="265" t="s">
        <v>2929</v>
      </c>
      <c r="B20" s="265" t="s">
        <v>2899</v>
      </c>
      <c r="C20" s="265" t="s">
        <v>4518</v>
      </c>
      <c r="D20" s="265" t="s">
        <v>7115</v>
      </c>
      <c r="E20" s="265" t="s">
        <v>8</v>
      </c>
      <c r="F20" s="265" t="s">
        <v>6</v>
      </c>
      <c r="G20" s="266"/>
      <c r="H20" s="266"/>
      <c r="I20" s="266"/>
      <c r="J20" s="265"/>
      <c r="K20" s="265" t="s">
        <v>9</v>
      </c>
    </row>
    <row r="21" spans="1:11" ht="45" customHeight="1" x14ac:dyDescent="0.3">
      <c r="A21" s="265" t="s">
        <v>2932</v>
      </c>
      <c r="B21" s="265" t="s">
        <v>5291</v>
      </c>
      <c r="C21" s="265" t="s">
        <v>5292</v>
      </c>
      <c r="D21" s="265" t="s">
        <v>7115</v>
      </c>
      <c r="E21" s="265" t="s">
        <v>8</v>
      </c>
      <c r="F21" s="265" t="s">
        <v>6</v>
      </c>
      <c r="G21" s="266"/>
      <c r="H21" s="266"/>
      <c r="I21" s="266"/>
      <c r="J21" s="265"/>
      <c r="K21" s="265" t="s">
        <v>9</v>
      </c>
    </row>
    <row r="22" spans="1:11" ht="45" customHeight="1" x14ac:dyDescent="0.3">
      <c r="A22" s="265" t="s">
        <v>2936</v>
      </c>
      <c r="B22" s="265" t="s">
        <v>5293</v>
      </c>
      <c r="C22" s="265" t="s">
        <v>5294</v>
      </c>
      <c r="D22" s="265" t="s">
        <v>7117</v>
      </c>
      <c r="E22" s="265" t="s">
        <v>8</v>
      </c>
      <c r="F22" s="265" t="s">
        <v>5</v>
      </c>
      <c r="G22" s="266"/>
      <c r="H22" s="266"/>
      <c r="I22" s="266"/>
      <c r="J22" s="265"/>
      <c r="K22" s="265" t="s">
        <v>9</v>
      </c>
    </row>
    <row r="23" spans="1:11" ht="45" customHeight="1" x14ac:dyDescent="0.3">
      <c r="A23" s="265" t="s">
        <v>2938</v>
      </c>
      <c r="B23" s="265" t="s">
        <v>4519</v>
      </c>
      <c r="C23" s="265" t="s">
        <v>4520</v>
      </c>
      <c r="D23" s="265" t="s">
        <v>7115</v>
      </c>
      <c r="E23" s="265" t="s">
        <v>4</v>
      </c>
      <c r="F23" s="265" t="s">
        <v>6</v>
      </c>
      <c r="G23" s="266"/>
      <c r="H23" s="266"/>
      <c r="I23" s="266"/>
      <c r="J23" s="265"/>
      <c r="K23" s="265" t="s">
        <v>9</v>
      </c>
    </row>
    <row r="24" spans="1:11" ht="45" customHeight="1" x14ac:dyDescent="0.3">
      <c r="A24" s="265" t="s">
        <v>2941</v>
      </c>
      <c r="B24" s="265" t="s">
        <v>5295</v>
      </c>
      <c r="C24" s="265" t="s">
        <v>5296</v>
      </c>
      <c r="D24" s="265" t="s">
        <v>7115</v>
      </c>
      <c r="E24" s="265" t="s">
        <v>8</v>
      </c>
      <c r="F24" s="265" t="s">
        <v>6</v>
      </c>
      <c r="G24" s="266"/>
      <c r="H24" s="266"/>
      <c r="I24" s="266"/>
      <c r="J24" s="265"/>
      <c r="K24" s="265" t="s">
        <v>9</v>
      </c>
    </row>
    <row r="25" spans="1:11" ht="45" customHeight="1" x14ac:dyDescent="0.3">
      <c r="A25" s="265" t="s">
        <v>2944</v>
      </c>
      <c r="B25" s="265" t="s">
        <v>5297</v>
      </c>
      <c r="C25" s="265" t="s">
        <v>5298</v>
      </c>
      <c r="D25" s="265" t="s">
        <v>7115</v>
      </c>
      <c r="E25" s="265" t="s">
        <v>8</v>
      </c>
      <c r="F25" s="265" t="s">
        <v>6</v>
      </c>
      <c r="G25" s="266"/>
      <c r="H25" s="266"/>
      <c r="I25" s="266"/>
      <c r="J25" s="265"/>
      <c r="K25" s="265" t="s">
        <v>9</v>
      </c>
    </row>
    <row r="26" spans="1:11" ht="45" customHeight="1" x14ac:dyDescent="0.3">
      <c r="A26" s="265" t="s">
        <v>2947</v>
      </c>
      <c r="B26" s="265" t="s">
        <v>5299</v>
      </c>
      <c r="C26" s="265" t="s">
        <v>5300</v>
      </c>
      <c r="D26" s="265" t="s">
        <v>7115</v>
      </c>
      <c r="E26" s="265" t="s">
        <v>8</v>
      </c>
      <c r="F26" s="265" t="s">
        <v>6</v>
      </c>
      <c r="G26" s="266"/>
      <c r="H26" s="266"/>
      <c r="I26" s="266"/>
      <c r="J26" s="265"/>
      <c r="K26" s="265" t="s">
        <v>9</v>
      </c>
    </row>
    <row r="27" spans="1:11" ht="45" customHeight="1" x14ac:dyDescent="0.3">
      <c r="A27" s="265" t="s">
        <v>2950</v>
      </c>
      <c r="B27" s="265" t="s">
        <v>4521</v>
      </c>
      <c r="C27" s="265" t="s">
        <v>4522</v>
      </c>
      <c r="D27" s="265" t="s">
        <v>7115</v>
      </c>
      <c r="E27" s="265" t="s">
        <v>8</v>
      </c>
      <c r="F27" s="265" t="s">
        <v>5</v>
      </c>
      <c r="G27" s="266"/>
      <c r="H27" s="266"/>
      <c r="I27" s="266"/>
      <c r="J27" s="265"/>
      <c r="K27" s="265" t="s">
        <v>9</v>
      </c>
    </row>
    <row r="28" spans="1:11" ht="45" customHeight="1" x14ac:dyDescent="0.3">
      <c r="A28" s="265" t="s">
        <v>2953</v>
      </c>
      <c r="B28" s="265" t="s">
        <v>5301</v>
      </c>
      <c r="C28" s="265" t="s">
        <v>5302</v>
      </c>
      <c r="D28" s="265" t="s">
        <v>7115</v>
      </c>
      <c r="E28" s="265" t="s">
        <v>8</v>
      </c>
      <c r="F28" s="265" t="s">
        <v>5</v>
      </c>
      <c r="G28" s="266"/>
      <c r="H28" s="266"/>
      <c r="I28" s="266"/>
      <c r="J28" s="265"/>
      <c r="K28" s="265" t="s">
        <v>9</v>
      </c>
    </row>
    <row r="29" spans="1:11" ht="45" customHeight="1" x14ac:dyDescent="0.3">
      <c r="A29" s="265" t="s">
        <v>2955</v>
      </c>
      <c r="B29" s="265" t="s">
        <v>2933</v>
      </c>
      <c r="C29" s="265" t="s">
        <v>4523</v>
      </c>
      <c r="D29" s="265" t="s">
        <v>7115</v>
      </c>
      <c r="E29" s="265" t="s">
        <v>4</v>
      </c>
      <c r="F29" s="265" t="s">
        <v>6</v>
      </c>
      <c r="G29" s="266"/>
      <c r="H29" s="266"/>
      <c r="I29" s="266"/>
      <c r="J29" s="265"/>
      <c r="K29" s="265" t="s">
        <v>9</v>
      </c>
    </row>
    <row r="30" spans="1:11" ht="45" customHeight="1" x14ac:dyDescent="0.3">
      <c r="A30" s="265" t="s">
        <v>2957</v>
      </c>
      <c r="B30" s="265" t="s">
        <v>4524</v>
      </c>
      <c r="C30" s="265" t="s">
        <v>4525</v>
      </c>
      <c r="D30" s="265" t="s">
        <v>7115</v>
      </c>
      <c r="E30" s="265" t="s">
        <v>4</v>
      </c>
      <c r="F30" s="265" t="s">
        <v>5</v>
      </c>
      <c r="G30" s="266"/>
      <c r="H30" s="266"/>
      <c r="I30" s="266"/>
      <c r="J30" s="265"/>
      <c r="K30" s="265" t="s">
        <v>9</v>
      </c>
    </row>
    <row r="31" spans="1:11" ht="45" customHeight="1" x14ac:dyDescent="0.3">
      <c r="A31" s="265" t="s">
        <v>2960</v>
      </c>
      <c r="B31" s="265" t="s">
        <v>97</v>
      </c>
      <c r="C31" s="265" t="s">
        <v>4526</v>
      </c>
      <c r="D31" s="265" t="s">
        <v>7115</v>
      </c>
      <c r="E31" s="265" t="s">
        <v>4</v>
      </c>
      <c r="F31" s="265" t="s">
        <v>5</v>
      </c>
      <c r="G31" s="266"/>
      <c r="H31" s="266"/>
      <c r="I31" s="266"/>
      <c r="J31" s="265"/>
      <c r="K31" s="265" t="s">
        <v>9</v>
      </c>
    </row>
    <row r="32" spans="1:11" ht="45" customHeight="1" x14ac:dyDescent="0.3">
      <c r="A32" s="265" t="s">
        <v>2962</v>
      </c>
      <c r="B32" s="265" t="s">
        <v>4527</v>
      </c>
      <c r="C32" s="265" t="s">
        <v>4528</v>
      </c>
      <c r="D32" s="265" t="s">
        <v>7115</v>
      </c>
      <c r="E32" s="265" t="s">
        <v>4</v>
      </c>
      <c r="F32" s="265" t="s">
        <v>5</v>
      </c>
      <c r="G32" s="266"/>
      <c r="H32" s="266"/>
      <c r="I32" s="266"/>
      <c r="J32" s="265"/>
      <c r="K32" s="265" t="s">
        <v>9</v>
      </c>
    </row>
    <row r="33" spans="1:11" ht="45" customHeight="1" x14ac:dyDescent="0.3">
      <c r="A33" s="265" t="s">
        <v>2965</v>
      </c>
      <c r="B33" s="265" t="s">
        <v>5303</v>
      </c>
      <c r="C33" s="265" t="s">
        <v>4529</v>
      </c>
      <c r="D33" s="265" t="s">
        <v>7115</v>
      </c>
      <c r="E33" s="265" t="s">
        <v>8</v>
      </c>
      <c r="F33" s="265" t="s">
        <v>6</v>
      </c>
      <c r="G33" s="266"/>
      <c r="H33" s="266"/>
      <c r="I33" s="266"/>
      <c r="J33" s="265"/>
      <c r="K33" s="265" t="s">
        <v>9</v>
      </c>
    </row>
    <row r="34" spans="1:11" ht="45" customHeight="1" x14ac:dyDescent="0.3">
      <c r="A34" s="265" t="s">
        <v>2968</v>
      </c>
      <c r="B34" s="265" t="s">
        <v>4530</v>
      </c>
      <c r="C34" s="265" t="s">
        <v>4531</v>
      </c>
      <c r="D34" s="265" t="s">
        <v>7115</v>
      </c>
      <c r="E34" s="265" t="s">
        <v>8</v>
      </c>
      <c r="F34" s="265" t="s">
        <v>6</v>
      </c>
      <c r="G34" s="266"/>
      <c r="H34" s="266"/>
      <c r="I34" s="266"/>
      <c r="J34" s="265"/>
      <c r="K34" s="265" t="s">
        <v>9</v>
      </c>
    </row>
    <row r="35" spans="1:11" ht="45" customHeight="1" x14ac:dyDescent="0.3">
      <c r="A35" s="265" t="s">
        <v>2971</v>
      </c>
      <c r="B35" s="265" t="s">
        <v>5304</v>
      </c>
      <c r="C35" s="265" t="s">
        <v>5305</v>
      </c>
      <c r="D35" s="265" t="s">
        <v>7115</v>
      </c>
      <c r="E35" s="265" t="s">
        <v>8</v>
      </c>
      <c r="F35" s="265" t="s">
        <v>6</v>
      </c>
      <c r="G35" s="266"/>
      <c r="H35" s="266"/>
      <c r="I35" s="266"/>
      <c r="J35" s="265"/>
      <c r="K35" s="265" t="s">
        <v>9</v>
      </c>
    </row>
    <row r="36" spans="1:11" ht="45" customHeight="1" x14ac:dyDescent="0.3">
      <c r="A36" s="265" t="s">
        <v>2974</v>
      </c>
      <c r="B36" s="265" t="s">
        <v>5306</v>
      </c>
      <c r="C36" s="265" t="s">
        <v>5307</v>
      </c>
      <c r="D36" s="265" t="s">
        <v>7115</v>
      </c>
      <c r="E36" s="265" t="s">
        <v>8</v>
      </c>
      <c r="F36" s="265" t="s">
        <v>6</v>
      </c>
      <c r="G36" s="266"/>
      <c r="H36" s="266"/>
      <c r="I36" s="266"/>
      <c r="J36" s="265"/>
      <c r="K36" s="265" t="s">
        <v>9</v>
      </c>
    </row>
    <row r="37" spans="1:11" ht="45" customHeight="1" x14ac:dyDescent="0.3">
      <c r="A37" s="265" t="s">
        <v>2977</v>
      </c>
      <c r="B37" s="265" t="s">
        <v>5308</v>
      </c>
      <c r="C37" s="265" t="s">
        <v>5309</v>
      </c>
      <c r="D37" s="265" t="s">
        <v>7115</v>
      </c>
      <c r="E37" s="265" t="s">
        <v>8</v>
      </c>
      <c r="F37" s="265" t="s">
        <v>6</v>
      </c>
      <c r="G37" s="266"/>
      <c r="H37" s="266"/>
      <c r="I37" s="266"/>
      <c r="J37" s="265"/>
      <c r="K37" s="265" t="s">
        <v>9</v>
      </c>
    </row>
    <row r="38" spans="1:11" ht="45" customHeight="1" x14ac:dyDescent="0.3">
      <c r="A38" s="265" t="s">
        <v>2980</v>
      </c>
      <c r="B38" s="265" t="s">
        <v>4532</v>
      </c>
      <c r="C38" s="265" t="s">
        <v>4533</v>
      </c>
      <c r="D38" s="265" t="s">
        <v>7115</v>
      </c>
      <c r="E38" s="265" t="s">
        <v>8</v>
      </c>
      <c r="F38" s="265" t="s">
        <v>6</v>
      </c>
      <c r="G38" s="266"/>
      <c r="H38" s="266"/>
      <c r="I38" s="266"/>
      <c r="J38" s="265"/>
      <c r="K38" s="265" t="s">
        <v>9</v>
      </c>
    </row>
    <row r="39" spans="1:11" ht="45" customHeight="1" x14ac:dyDescent="0.3">
      <c r="A39" s="265" t="s">
        <v>2983</v>
      </c>
      <c r="B39" s="265" t="s">
        <v>4534</v>
      </c>
      <c r="C39" s="265" t="s">
        <v>4535</v>
      </c>
      <c r="D39" s="265" t="s">
        <v>7115</v>
      </c>
      <c r="E39" s="265" t="s">
        <v>8</v>
      </c>
      <c r="F39" s="265" t="s">
        <v>6</v>
      </c>
      <c r="G39" s="266"/>
      <c r="H39" s="266"/>
      <c r="I39" s="266"/>
      <c r="J39" s="265"/>
      <c r="K39" s="265" t="s">
        <v>9</v>
      </c>
    </row>
    <row r="40" spans="1:11" ht="45" customHeight="1" x14ac:dyDescent="0.3">
      <c r="A40" s="265" t="s">
        <v>2986</v>
      </c>
      <c r="B40" s="265" t="s">
        <v>4536</v>
      </c>
      <c r="C40" s="265" t="s">
        <v>2987</v>
      </c>
      <c r="D40" s="265" t="s">
        <v>7117</v>
      </c>
      <c r="E40" s="265" t="s">
        <v>8</v>
      </c>
      <c r="F40" s="265" t="s">
        <v>6</v>
      </c>
      <c r="G40" s="266"/>
      <c r="H40" s="266"/>
      <c r="I40" s="266"/>
      <c r="J40" s="265"/>
      <c r="K40" s="265" t="s">
        <v>9</v>
      </c>
    </row>
    <row r="41" spans="1:11" ht="45" customHeight="1" x14ac:dyDescent="0.3">
      <c r="A41" s="265" t="s">
        <v>2990</v>
      </c>
      <c r="B41" s="265" t="s">
        <v>2991</v>
      </c>
      <c r="C41" s="265" t="s">
        <v>2992</v>
      </c>
      <c r="D41" s="265" t="s">
        <v>7117</v>
      </c>
      <c r="E41" s="265" t="s">
        <v>8</v>
      </c>
      <c r="F41" s="265" t="s">
        <v>6</v>
      </c>
      <c r="G41" s="266"/>
      <c r="H41" s="266"/>
      <c r="I41" s="266"/>
      <c r="J41" s="265"/>
      <c r="K41" s="265" t="s">
        <v>9</v>
      </c>
    </row>
    <row r="42" spans="1:11" ht="45" customHeight="1" x14ac:dyDescent="0.3">
      <c r="A42" s="265" t="s">
        <v>2994</v>
      </c>
      <c r="B42" s="265" t="s">
        <v>2995</v>
      </c>
      <c r="C42" s="265" t="s">
        <v>2996</v>
      </c>
      <c r="D42" s="265" t="s">
        <v>7115</v>
      </c>
      <c r="E42" s="265" t="s">
        <v>4</v>
      </c>
      <c r="F42" s="265" t="s">
        <v>5</v>
      </c>
      <c r="G42" s="266"/>
      <c r="H42" s="266"/>
      <c r="I42" s="266"/>
      <c r="J42" s="265"/>
      <c r="K42" s="265" t="s">
        <v>9</v>
      </c>
    </row>
    <row r="43" spans="1:11" ht="45" customHeight="1" x14ac:dyDescent="0.3">
      <c r="A43" s="265" t="s">
        <v>2998</v>
      </c>
      <c r="B43" s="265" t="s">
        <v>4537</v>
      </c>
      <c r="C43" s="265" t="s">
        <v>4538</v>
      </c>
      <c r="D43" s="265" t="s">
        <v>7115</v>
      </c>
      <c r="E43" s="265" t="s">
        <v>4</v>
      </c>
      <c r="F43" s="265" t="s">
        <v>6</v>
      </c>
      <c r="G43" s="266"/>
      <c r="H43" s="266"/>
      <c r="I43" s="266"/>
      <c r="J43" s="265"/>
      <c r="K43" s="265" t="s">
        <v>9</v>
      </c>
    </row>
    <row r="44" spans="1:11" ht="45" customHeight="1" x14ac:dyDescent="0.3">
      <c r="A44" s="265" t="s">
        <v>6413</v>
      </c>
      <c r="B44" s="265" t="s">
        <v>6414</v>
      </c>
      <c r="C44" s="265" t="s">
        <v>6278</v>
      </c>
      <c r="D44" s="265" t="s">
        <v>7115</v>
      </c>
      <c r="E44" s="265" t="s">
        <v>8</v>
      </c>
      <c r="F44" s="265" t="s">
        <v>6</v>
      </c>
      <c r="G44" s="266"/>
      <c r="H44" s="266"/>
      <c r="I44" s="266"/>
      <c r="J44" s="265"/>
      <c r="K44" s="265" t="s">
        <v>6415</v>
      </c>
    </row>
    <row r="45" spans="1:11" ht="45" customHeight="1" x14ac:dyDescent="0.3">
      <c r="A45" s="265" t="s">
        <v>3213</v>
      </c>
      <c r="B45" s="265" t="s">
        <v>5313</v>
      </c>
      <c r="C45" s="265" t="s">
        <v>5314</v>
      </c>
      <c r="D45" s="265" t="s">
        <v>7115</v>
      </c>
      <c r="E45" s="265" t="s">
        <v>8</v>
      </c>
      <c r="F45" s="265" t="s">
        <v>6</v>
      </c>
      <c r="G45" s="266"/>
      <c r="H45" s="266"/>
      <c r="I45" s="266"/>
      <c r="J45" s="265"/>
      <c r="K45" s="265" t="s">
        <v>9</v>
      </c>
    </row>
    <row r="46" spans="1:11" ht="45" customHeight="1" x14ac:dyDescent="0.3">
      <c r="A46" s="265" t="s">
        <v>3216</v>
      </c>
      <c r="B46" s="265" t="s">
        <v>5315</v>
      </c>
      <c r="C46" s="265" t="s">
        <v>5316</v>
      </c>
      <c r="D46" s="265" t="s">
        <v>7115</v>
      </c>
      <c r="E46" s="265" t="s">
        <v>8</v>
      </c>
      <c r="F46" s="265" t="s">
        <v>6</v>
      </c>
      <c r="G46" s="266"/>
      <c r="H46" s="266"/>
      <c r="I46" s="266"/>
      <c r="J46" s="265"/>
      <c r="K46" s="265" t="s">
        <v>9</v>
      </c>
    </row>
    <row r="47" spans="1:11" ht="45" customHeight="1" x14ac:dyDescent="0.3">
      <c r="A47" s="265" t="s">
        <v>3219</v>
      </c>
      <c r="B47" s="265" t="s">
        <v>5317</v>
      </c>
      <c r="C47" s="265" t="s">
        <v>5318</v>
      </c>
      <c r="D47" s="265" t="s">
        <v>7115</v>
      </c>
      <c r="E47" s="265" t="s">
        <v>8</v>
      </c>
      <c r="F47" s="265" t="s">
        <v>6</v>
      </c>
      <c r="G47" s="266"/>
      <c r="H47" s="266"/>
      <c r="I47" s="266"/>
      <c r="J47" s="265"/>
      <c r="K47" s="265" t="s">
        <v>9</v>
      </c>
    </row>
    <row r="48" spans="1:11" ht="45" customHeight="1" x14ac:dyDescent="0.3">
      <c r="A48" s="265" t="s">
        <v>3222</v>
      </c>
      <c r="B48" s="265" t="s">
        <v>5319</v>
      </c>
      <c r="C48" s="265" t="s">
        <v>5320</v>
      </c>
      <c r="D48" s="265" t="s">
        <v>7115</v>
      </c>
      <c r="E48" s="265" t="s">
        <v>8</v>
      </c>
      <c r="F48" s="265" t="s">
        <v>6</v>
      </c>
      <c r="G48" s="266"/>
      <c r="H48" s="266"/>
      <c r="I48" s="266"/>
      <c r="J48" s="265"/>
      <c r="K48" s="265" t="s">
        <v>9</v>
      </c>
    </row>
    <row r="49" spans="1:11" ht="45" customHeight="1" x14ac:dyDescent="0.3">
      <c r="A49" s="265" t="s">
        <v>3225</v>
      </c>
      <c r="B49" s="265" t="s">
        <v>3226</v>
      </c>
      <c r="C49" s="265" t="s">
        <v>3227</v>
      </c>
      <c r="D49" s="265" t="s">
        <v>7115</v>
      </c>
      <c r="E49" s="265" t="s">
        <v>8</v>
      </c>
      <c r="F49" s="265" t="s">
        <v>6</v>
      </c>
      <c r="G49" s="266"/>
      <c r="H49" s="266"/>
      <c r="I49" s="266"/>
      <c r="J49" s="265"/>
      <c r="K49" s="265" t="s">
        <v>9</v>
      </c>
    </row>
    <row r="50" spans="1:11" ht="45" customHeight="1" x14ac:dyDescent="0.3">
      <c r="A50" s="265" t="s">
        <v>3229</v>
      </c>
      <c r="B50" s="265" t="s">
        <v>4539</v>
      </c>
      <c r="C50" s="265" t="s">
        <v>4540</v>
      </c>
      <c r="D50" s="265" t="s">
        <v>7115</v>
      </c>
      <c r="E50" s="265" t="s">
        <v>4</v>
      </c>
      <c r="F50" s="265" t="s">
        <v>5</v>
      </c>
      <c r="G50" s="266"/>
      <c r="H50" s="266"/>
      <c r="I50" s="266"/>
      <c r="J50" s="265"/>
      <c r="K50" s="265" t="s">
        <v>9</v>
      </c>
    </row>
    <row r="51" spans="1:11" ht="45" customHeight="1" x14ac:dyDescent="0.3">
      <c r="A51" s="265" t="s">
        <v>3635</v>
      </c>
      <c r="B51" s="265" t="s">
        <v>4541</v>
      </c>
      <c r="C51" s="265" t="s">
        <v>4542</v>
      </c>
      <c r="D51" s="265" t="s">
        <v>7115</v>
      </c>
      <c r="E51" s="265" t="s">
        <v>4</v>
      </c>
      <c r="F51" s="265" t="s">
        <v>6</v>
      </c>
      <c r="G51" s="266"/>
      <c r="H51" s="266"/>
      <c r="I51" s="266"/>
      <c r="J51" s="265"/>
      <c r="K51" s="265" t="s">
        <v>578</v>
      </c>
    </row>
    <row r="52" spans="1:11" ht="45" customHeight="1" x14ac:dyDescent="0.3">
      <c r="A52" s="265" t="s">
        <v>4548</v>
      </c>
      <c r="B52" s="265" t="s">
        <v>4549</v>
      </c>
      <c r="C52" s="265" t="s">
        <v>2958</v>
      </c>
      <c r="D52" s="265" t="s">
        <v>7115</v>
      </c>
      <c r="E52" s="265" t="s">
        <v>4</v>
      </c>
      <c r="F52" s="265" t="s">
        <v>5</v>
      </c>
      <c r="G52" s="266"/>
      <c r="H52" s="266"/>
      <c r="I52" s="266"/>
      <c r="J52" s="265"/>
      <c r="K52" s="265" t="s">
        <v>15</v>
      </c>
    </row>
    <row r="53" spans="1:11" ht="57.6" x14ac:dyDescent="0.3">
      <c r="A53" s="265" t="s">
        <v>6261</v>
      </c>
      <c r="B53" s="265" t="s">
        <v>6262</v>
      </c>
      <c r="C53" s="265" t="s">
        <v>6263</v>
      </c>
      <c r="D53" s="265" t="s">
        <v>7115</v>
      </c>
      <c r="E53" s="265" t="s">
        <v>4</v>
      </c>
      <c r="F53" s="265" t="s">
        <v>6</v>
      </c>
      <c r="G53" s="266"/>
      <c r="H53" s="17"/>
      <c r="I53" s="266"/>
      <c r="J53" s="265"/>
      <c r="K53" s="265" t="s">
        <v>5949</v>
      </c>
    </row>
    <row r="54" spans="1:11" ht="45" customHeight="1" x14ac:dyDescent="0.3">
      <c r="A54" s="7"/>
      <c r="B54" s="7"/>
      <c r="C54" s="7"/>
      <c r="D54" s="7"/>
      <c r="E54" s="7"/>
      <c r="F54" s="7"/>
      <c r="G54" s="17"/>
      <c r="H54" s="17"/>
      <c r="I54" s="17"/>
      <c r="J54" s="7"/>
      <c r="K54" s="7"/>
    </row>
    <row r="55" spans="1:11" ht="45" customHeight="1" x14ac:dyDescent="0.3">
      <c r="A55" s="7"/>
      <c r="B55" s="7"/>
      <c r="C55" s="7"/>
      <c r="D55" s="7"/>
      <c r="E55" s="7"/>
      <c r="F55" s="7"/>
      <c r="G55" s="17"/>
      <c r="H55" s="17"/>
      <c r="I55" s="17"/>
      <c r="J55" s="7"/>
      <c r="K55" s="7"/>
    </row>
    <row r="56" spans="1:11" ht="45" customHeight="1" x14ac:dyDescent="0.3">
      <c r="A56" s="7"/>
      <c r="B56" s="7"/>
      <c r="C56" s="7"/>
      <c r="D56" s="7"/>
      <c r="E56" s="7"/>
      <c r="F56" s="7"/>
      <c r="G56" s="17"/>
      <c r="H56" s="17"/>
      <c r="I56" s="17"/>
      <c r="J56" s="7"/>
      <c r="K56" s="7"/>
    </row>
    <row r="57" spans="1:11" ht="45" customHeight="1" x14ac:dyDescent="0.3">
      <c r="A57" s="7"/>
      <c r="B57" s="7"/>
      <c r="C57" s="7"/>
      <c r="D57" s="7"/>
      <c r="E57" s="7"/>
      <c r="F57" s="7"/>
      <c r="G57" s="17"/>
      <c r="H57" s="17"/>
      <c r="I57" s="17"/>
      <c r="J57" s="7"/>
      <c r="K57" s="7"/>
    </row>
    <row r="58" spans="1:11" ht="45" customHeight="1" x14ac:dyDescent="0.3">
      <c r="A58" s="7"/>
      <c r="B58" s="7"/>
      <c r="C58" s="7"/>
      <c r="D58" s="7"/>
      <c r="E58" s="7"/>
      <c r="F58" s="7"/>
      <c r="G58" s="17"/>
      <c r="H58" s="17"/>
      <c r="I58" s="17"/>
      <c r="J58" s="7"/>
      <c r="K58" s="7"/>
    </row>
    <row r="59" spans="1:11" ht="45" customHeight="1" x14ac:dyDescent="0.3">
      <c r="A59" s="7"/>
      <c r="B59" s="7"/>
      <c r="C59" s="7"/>
      <c r="D59" s="7"/>
      <c r="E59" s="7"/>
      <c r="F59" s="7"/>
      <c r="G59" s="17"/>
      <c r="H59" s="17"/>
      <c r="I59" s="17"/>
      <c r="J59" s="7"/>
      <c r="K59" s="7"/>
    </row>
    <row r="60" spans="1:11" ht="45" customHeight="1" x14ac:dyDescent="0.3">
      <c r="A60" s="7"/>
      <c r="B60" s="7"/>
      <c r="C60" s="7"/>
      <c r="D60" s="7"/>
      <c r="E60" s="7"/>
      <c r="F60" s="7"/>
      <c r="G60" s="17"/>
      <c r="H60" s="17"/>
      <c r="I60" s="17"/>
      <c r="J60" s="7"/>
      <c r="K60" s="7"/>
    </row>
    <row r="61" spans="1:11" ht="45" customHeight="1" x14ac:dyDescent="0.3">
      <c r="A61" s="7"/>
      <c r="B61" s="7"/>
      <c r="C61" s="7"/>
      <c r="D61" s="7"/>
      <c r="E61" s="7"/>
      <c r="F61" s="7"/>
      <c r="G61" s="17"/>
      <c r="H61" s="17"/>
      <c r="I61" s="17"/>
      <c r="J61" s="7"/>
      <c r="K61" s="7"/>
    </row>
  </sheetData>
  <conditionalFormatting sqref="A3:I16 A17 D17:I17 A18:I56">
    <cfRule type="expression" dxfId="95" priority="1">
      <formula>$F3="m"</formula>
    </cfRule>
    <cfRule type="expression" dxfId="94" priority="2">
      <formula>$F3="d"</formula>
    </cfRule>
  </conditionalFormatting>
  <conditionalFormatting sqref="A3:K16 A17 D17:K17 A18:K56">
    <cfRule type="expression" dxfId="93" priority="3">
      <formula>$F3="v"</formula>
    </cfRule>
    <cfRule type="expression" dxfId="92" priority="4">
      <formula>$F3="no"</formula>
    </cfRule>
  </conditionalFormatting>
  <hyperlinks>
    <hyperlink ref="C17" r:id="rId1" display="http://www.usharbormaster.com/secure/index.cfm" xr:uid="{7CA09E21-3A11-42E3-972F-25A5FBA55F18}"/>
  </hyperlinks>
  <pageMargins left="0.7" right="0.2" top="0.5" bottom="0.2" header="0.05" footer="0.05"/>
  <pageSetup orientation="landscape" r:id="rId2"/>
  <headerFooter>
    <oddHeader>&amp;L&amp;A</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6E23A-E0C2-48DA-BC37-38482F6F6F6C}">
  <dimension ref="A1:K62"/>
  <sheetViews>
    <sheetView workbookViewId="0">
      <selection activeCell="A3" sqref="A3"/>
    </sheetView>
  </sheetViews>
  <sheetFormatPr defaultRowHeight="14.4" x14ac:dyDescent="0.3"/>
  <cols>
    <col min="1" max="1" width="17.5546875" customWidth="1"/>
    <col min="2" max="3" width="16.6640625" customWidth="1"/>
    <col min="4" max="6" width="3.6640625" customWidth="1"/>
    <col min="7" max="9" width="8.33203125" customWidth="1"/>
    <col min="10" max="10" width="35.6640625" customWidth="1"/>
    <col min="11" max="11" width="5.44140625" customWidth="1"/>
  </cols>
  <sheetData>
    <row r="1" spans="1:11" x14ac:dyDescent="0.3">
      <c r="F1">
        <f>COUNTIF(F3:F500,"yes")</f>
        <v>0</v>
      </c>
    </row>
    <row r="2" spans="1:11" ht="28.8" x14ac:dyDescent="0.3">
      <c r="A2" t="s">
        <v>0</v>
      </c>
      <c r="B2" t="s">
        <v>1</v>
      </c>
      <c r="C2" t="s">
        <v>2</v>
      </c>
      <c r="D2" t="s">
        <v>21</v>
      </c>
      <c r="E2" t="s">
        <v>22</v>
      </c>
      <c r="F2" t="s">
        <v>20</v>
      </c>
      <c r="G2" s="4" t="s">
        <v>24</v>
      </c>
      <c r="H2" s="4" t="s">
        <v>25</v>
      </c>
      <c r="I2" s="4" t="s">
        <v>26</v>
      </c>
      <c r="J2" s="4" t="s">
        <v>19</v>
      </c>
      <c r="K2" s="4" t="s">
        <v>3</v>
      </c>
    </row>
    <row r="3" spans="1:11" ht="45" customHeight="1" x14ac:dyDescent="0.3">
      <c r="A3" s="265" t="s">
        <v>718</v>
      </c>
      <c r="B3" s="265" t="s">
        <v>5697</v>
      </c>
      <c r="C3" s="265" t="s">
        <v>5698</v>
      </c>
      <c r="D3" s="265" t="s">
        <v>7115</v>
      </c>
      <c r="E3" s="265" t="s">
        <v>8</v>
      </c>
      <c r="F3" s="265" t="s">
        <v>5</v>
      </c>
      <c r="G3" s="266"/>
      <c r="H3" s="266"/>
      <c r="I3" s="266"/>
      <c r="J3" s="265"/>
      <c r="K3" s="265" t="s">
        <v>604</v>
      </c>
    </row>
    <row r="4" spans="1:11" ht="45" customHeight="1" x14ac:dyDescent="0.3">
      <c r="A4" s="265" t="s">
        <v>722</v>
      </c>
      <c r="B4" s="265" t="s">
        <v>723</v>
      </c>
      <c r="C4" s="265" t="s">
        <v>724</v>
      </c>
      <c r="D4" s="265" t="s">
        <v>7115</v>
      </c>
      <c r="E4" s="265" t="s">
        <v>8</v>
      </c>
      <c r="F4" s="265" t="s">
        <v>5</v>
      </c>
      <c r="G4" s="266"/>
      <c r="H4" s="266"/>
      <c r="I4" s="266"/>
      <c r="J4" s="265"/>
      <c r="K4" s="265" t="s">
        <v>604</v>
      </c>
    </row>
    <row r="5" spans="1:11" ht="45" customHeight="1" x14ac:dyDescent="0.3">
      <c r="A5" s="265" t="s">
        <v>727</v>
      </c>
      <c r="B5" s="265" t="s">
        <v>6313</v>
      </c>
      <c r="C5" s="265" t="s">
        <v>6314</v>
      </c>
      <c r="D5" s="265" t="s">
        <v>7115</v>
      </c>
      <c r="E5" s="265" t="s">
        <v>8</v>
      </c>
      <c r="F5" s="265" t="s">
        <v>5</v>
      </c>
      <c r="G5" s="266"/>
      <c r="H5" s="266"/>
      <c r="I5" s="266"/>
      <c r="J5" s="265"/>
      <c r="K5" s="265" t="s">
        <v>604</v>
      </c>
    </row>
    <row r="6" spans="1:11" ht="45" customHeight="1" x14ac:dyDescent="0.3">
      <c r="A6" s="265" t="s">
        <v>730</v>
      </c>
      <c r="B6" s="265" t="s">
        <v>731</v>
      </c>
      <c r="C6" s="265" t="s">
        <v>732</v>
      </c>
      <c r="D6" s="265" t="s">
        <v>7115</v>
      </c>
      <c r="E6" s="265" t="s">
        <v>8</v>
      </c>
      <c r="F6" s="265" t="s">
        <v>5</v>
      </c>
      <c r="G6" s="266"/>
      <c r="H6" s="266"/>
      <c r="I6" s="266"/>
      <c r="J6" s="265"/>
      <c r="K6" s="265" t="s">
        <v>604</v>
      </c>
    </row>
    <row r="7" spans="1:11" ht="45" customHeight="1" x14ac:dyDescent="0.3">
      <c r="A7" s="265" t="s">
        <v>735</v>
      </c>
      <c r="B7" s="265" t="s">
        <v>6315</v>
      </c>
      <c r="C7" s="265" t="s">
        <v>6316</v>
      </c>
      <c r="D7" s="265" t="s">
        <v>7115</v>
      </c>
      <c r="E7" s="265" t="s">
        <v>8</v>
      </c>
      <c r="F7" s="265" t="s">
        <v>5</v>
      </c>
      <c r="G7" s="266"/>
      <c r="H7" s="266"/>
      <c r="I7" s="266"/>
      <c r="J7" s="265"/>
      <c r="K7" s="265" t="s">
        <v>604</v>
      </c>
    </row>
    <row r="8" spans="1:11" ht="45" customHeight="1" x14ac:dyDescent="0.3">
      <c r="A8" s="265" t="s">
        <v>738</v>
      </c>
      <c r="B8" s="265" t="s">
        <v>5699</v>
      </c>
      <c r="C8" s="265" t="s">
        <v>5700</v>
      </c>
      <c r="D8" s="265" t="s">
        <v>7115</v>
      </c>
      <c r="E8" s="265" t="s">
        <v>8</v>
      </c>
      <c r="F8" s="265" t="s">
        <v>5</v>
      </c>
      <c r="G8" s="266"/>
      <c r="H8" s="266"/>
      <c r="I8" s="266"/>
      <c r="J8" s="265"/>
      <c r="K8" s="265" t="s">
        <v>604</v>
      </c>
    </row>
    <row r="9" spans="1:11" ht="45" customHeight="1" x14ac:dyDescent="0.3">
      <c r="A9" s="265" t="s">
        <v>741</v>
      </c>
      <c r="B9" s="265" t="s">
        <v>6317</v>
      </c>
      <c r="C9" s="265" t="s">
        <v>6318</v>
      </c>
      <c r="D9" s="265" t="s">
        <v>7115</v>
      </c>
      <c r="E9" s="265" t="s">
        <v>8</v>
      </c>
      <c r="F9" s="265" t="s">
        <v>5</v>
      </c>
      <c r="G9" s="266"/>
      <c r="H9" s="266"/>
      <c r="I9" s="266"/>
      <c r="J9" s="265"/>
      <c r="K9" s="265" t="s">
        <v>604</v>
      </c>
    </row>
    <row r="10" spans="1:11" ht="45" customHeight="1" x14ac:dyDescent="0.3">
      <c r="A10" s="265" t="s">
        <v>744</v>
      </c>
      <c r="B10" s="265" t="s">
        <v>745</v>
      </c>
      <c r="C10" s="265" t="s">
        <v>746</v>
      </c>
      <c r="D10" s="265" t="s">
        <v>7115</v>
      </c>
      <c r="E10" s="265" t="s">
        <v>8</v>
      </c>
      <c r="F10" s="265" t="s">
        <v>5</v>
      </c>
      <c r="G10" s="266"/>
      <c r="H10" s="266"/>
      <c r="I10" s="266"/>
      <c r="J10" s="265"/>
      <c r="K10" s="265" t="s">
        <v>604</v>
      </c>
    </row>
    <row r="11" spans="1:11" ht="45" customHeight="1" x14ac:dyDescent="0.3">
      <c r="A11" s="265" t="s">
        <v>749</v>
      </c>
      <c r="B11" s="265" t="s">
        <v>750</v>
      </c>
      <c r="C11" s="265" t="s">
        <v>751</v>
      </c>
      <c r="D11" s="265" t="s">
        <v>7115</v>
      </c>
      <c r="E11" s="265" t="s">
        <v>8</v>
      </c>
      <c r="F11" s="265" t="s">
        <v>5</v>
      </c>
      <c r="G11" s="266"/>
      <c r="H11" s="266"/>
      <c r="I11" s="266"/>
      <c r="J11" s="265"/>
      <c r="K11" s="265" t="s">
        <v>604</v>
      </c>
    </row>
    <row r="12" spans="1:11" ht="45" customHeight="1" x14ac:dyDescent="0.3">
      <c r="A12" s="265" t="s">
        <v>754</v>
      </c>
      <c r="B12" s="265" t="s">
        <v>5702</v>
      </c>
      <c r="C12" s="265" t="s">
        <v>5703</v>
      </c>
      <c r="D12" s="265" t="s">
        <v>7115</v>
      </c>
      <c r="E12" s="265" t="s">
        <v>8</v>
      </c>
      <c r="F12" s="265" t="s">
        <v>5</v>
      </c>
      <c r="G12" s="266"/>
      <c r="H12" s="266"/>
      <c r="I12" s="266"/>
      <c r="J12" s="265"/>
      <c r="K12" s="265" t="s">
        <v>604</v>
      </c>
    </row>
    <row r="13" spans="1:11" ht="45" customHeight="1" x14ac:dyDescent="0.3">
      <c r="A13" s="265" t="s">
        <v>757</v>
      </c>
      <c r="B13" s="265" t="s">
        <v>5704</v>
      </c>
      <c r="C13" s="265" t="s">
        <v>5705</v>
      </c>
      <c r="D13" s="265" t="s">
        <v>7115</v>
      </c>
      <c r="E13" s="265" t="s">
        <v>8</v>
      </c>
      <c r="F13" s="265" t="s">
        <v>5</v>
      </c>
      <c r="G13" s="266"/>
      <c r="H13" s="266"/>
      <c r="I13" s="266"/>
      <c r="J13" s="265"/>
      <c r="K13" s="265" t="s">
        <v>604</v>
      </c>
    </row>
    <row r="14" spans="1:11" ht="45" customHeight="1" x14ac:dyDescent="0.3">
      <c r="A14" s="265" t="s">
        <v>760</v>
      </c>
      <c r="B14" s="265" t="s">
        <v>761</v>
      </c>
      <c r="C14" s="265" t="s">
        <v>762</v>
      </c>
      <c r="D14" s="265" t="s">
        <v>7115</v>
      </c>
      <c r="E14" s="265" t="s">
        <v>8</v>
      </c>
      <c r="F14" s="265" t="s">
        <v>5</v>
      </c>
      <c r="G14" s="266"/>
      <c r="H14" s="266"/>
      <c r="I14" s="266"/>
      <c r="J14" s="265"/>
      <c r="K14" s="265" t="s">
        <v>604</v>
      </c>
    </row>
    <row r="15" spans="1:11" ht="45" customHeight="1" x14ac:dyDescent="0.3">
      <c r="A15" s="265" t="s">
        <v>765</v>
      </c>
      <c r="B15" s="265" t="s">
        <v>766</v>
      </c>
      <c r="C15" s="265" t="s">
        <v>767</v>
      </c>
      <c r="D15" s="265" t="s">
        <v>7115</v>
      </c>
      <c r="E15" s="265" t="s">
        <v>8</v>
      </c>
      <c r="F15" s="265" t="s">
        <v>5</v>
      </c>
      <c r="G15" s="266"/>
      <c r="H15" s="266"/>
      <c r="I15" s="266"/>
      <c r="J15" s="265"/>
      <c r="K15" s="265" t="s">
        <v>604</v>
      </c>
    </row>
    <row r="16" spans="1:11" ht="45" customHeight="1" x14ac:dyDescent="0.3">
      <c r="A16" s="265" t="s">
        <v>770</v>
      </c>
      <c r="B16" s="265" t="s">
        <v>948</v>
      </c>
      <c r="C16" s="265" t="s">
        <v>767</v>
      </c>
      <c r="D16" s="265" t="s">
        <v>7115</v>
      </c>
      <c r="E16" s="265" t="s">
        <v>8</v>
      </c>
      <c r="F16" s="265" t="s">
        <v>5</v>
      </c>
      <c r="G16" s="266"/>
      <c r="H16" s="266"/>
      <c r="I16" s="266"/>
      <c r="J16" s="265"/>
      <c r="K16" s="265" t="s">
        <v>604</v>
      </c>
    </row>
    <row r="17" spans="1:11" ht="45" customHeight="1" x14ac:dyDescent="0.3">
      <c r="A17" s="265" t="s">
        <v>773</v>
      </c>
      <c r="B17" s="265" t="s">
        <v>774</v>
      </c>
      <c r="C17" s="265" t="s">
        <v>775</v>
      </c>
      <c r="D17" s="265" t="s">
        <v>7115</v>
      </c>
      <c r="E17" s="265" t="s">
        <v>8</v>
      </c>
      <c r="F17" s="265" t="s">
        <v>5</v>
      </c>
      <c r="G17" s="266"/>
      <c r="H17" s="266"/>
      <c r="I17" s="266"/>
      <c r="J17" s="265"/>
      <c r="K17" s="265" t="s">
        <v>604</v>
      </c>
    </row>
    <row r="18" spans="1:11" ht="45" customHeight="1" x14ac:dyDescent="0.3">
      <c r="A18" s="265" t="s">
        <v>778</v>
      </c>
      <c r="B18" s="265" t="s">
        <v>779</v>
      </c>
      <c r="C18" s="265" t="s">
        <v>780</v>
      </c>
      <c r="D18" s="265" t="s">
        <v>7115</v>
      </c>
      <c r="E18" s="265" t="s">
        <v>8</v>
      </c>
      <c r="F18" s="265" t="s">
        <v>5</v>
      </c>
      <c r="G18" s="266"/>
      <c r="H18" s="266"/>
      <c r="I18" s="266"/>
      <c r="J18" s="265"/>
      <c r="K18" s="265" t="s">
        <v>604</v>
      </c>
    </row>
    <row r="19" spans="1:11" ht="45" customHeight="1" x14ac:dyDescent="0.3">
      <c r="A19" s="265" t="s">
        <v>783</v>
      </c>
      <c r="B19" s="265" t="s">
        <v>784</v>
      </c>
      <c r="C19" s="265" t="s">
        <v>785</v>
      </c>
      <c r="D19" s="265" t="s">
        <v>7115</v>
      </c>
      <c r="E19" s="265" t="s">
        <v>8</v>
      </c>
      <c r="F19" s="265" t="s">
        <v>5</v>
      </c>
      <c r="G19" s="266"/>
      <c r="H19" s="266"/>
      <c r="I19" s="266"/>
      <c r="J19" s="265"/>
      <c r="K19" s="265" t="s">
        <v>604</v>
      </c>
    </row>
    <row r="20" spans="1:11" ht="45" customHeight="1" x14ac:dyDescent="0.3">
      <c r="A20" s="265" t="s">
        <v>788</v>
      </c>
      <c r="B20" s="265" t="s">
        <v>789</v>
      </c>
      <c r="C20" s="265" t="s">
        <v>790</v>
      </c>
      <c r="D20" s="265" t="s">
        <v>7115</v>
      </c>
      <c r="E20" s="265" t="s">
        <v>8</v>
      </c>
      <c r="F20" s="265" t="s">
        <v>5</v>
      </c>
      <c r="G20" s="266"/>
      <c r="H20" s="266"/>
      <c r="I20" s="266"/>
      <c r="J20" s="265"/>
      <c r="K20" s="265" t="s">
        <v>604</v>
      </c>
    </row>
    <row r="21" spans="1:11" ht="45" customHeight="1" x14ac:dyDescent="0.3">
      <c r="A21" s="265" t="s">
        <v>793</v>
      </c>
      <c r="B21" s="265" t="s">
        <v>794</v>
      </c>
      <c r="C21" s="265" t="s">
        <v>795</v>
      </c>
      <c r="D21" s="265" t="s">
        <v>7115</v>
      </c>
      <c r="E21" s="265" t="s">
        <v>8</v>
      </c>
      <c r="F21" s="265" t="s">
        <v>5</v>
      </c>
      <c r="G21" s="266"/>
      <c r="H21" s="266"/>
      <c r="I21" s="266"/>
      <c r="J21" s="265"/>
      <c r="K21" s="265" t="s">
        <v>604</v>
      </c>
    </row>
    <row r="22" spans="1:11" ht="45" customHeight="1" x14ac:dyDescent="0.3">
      <c r="A22" s="265" t="s">
        <v>798</v>
      </c>
      <c r="B22" s="265" t="s">
        <v>799</v>
      </c>
      <c r="C22" s="265" t="s">
        <v>800</v>
      </c>
      <c r="D22" s="265" t="s">
        <v>7115</v>
      </c>
      <c r="E22" s="265" t="s">
        <v>8</v>
      </c>
      <c r="F22" s="265" t="s">
        <v>5</v>
      </c>
      <c r="G22" s="266"/>
      <c r="H22" s="266"/>
      <c r="I22" s="266"/>
      <c r="J22" s="265"/>
      <c r="K22" s="265" t="s">
        <v>604</v>
      </c>
    </row>
    <row r="23" spans="1:11" ht="45" customHeight="1" x14ac:dyDescent="0.3">
      <c r="A23" s="265" t="s">
        <v>803</v>
      </c>
      <c r="B23" s="265" t="s">
        <v>804</v>
      </c>
      <c r="C23" s="265" t="s">
        <v>805</v>
      </c>
      <c r="D23" s="265" t="s">
        <v>7115</v>
      </c>
      <c r="E23" s="265" t="s">
        <v>8</v>
      </c>
      <c r="F23" s="265" t="s">
        <v>5</v>
      </c>
      <c r="G23" s="266"/>
      <c r="H23" s="266"/>
      <c r="I23" s="266"/>
      <c r="J23" s="265"/>
      <c r="K23" s="265" t="s">
        <v>604</v>
      </c>
    </row>
    <row r="24" spans="1:11" ht="45" customHeight="1" x14ac:dyDescent="0.3">
      <c r="A24" s="265" t="s">
        <v>808</v>
      </c>
      <c r="B24" s="265" t="s">
        <v>6319</v>
      </c>
      <c r="C24" s="265" t="s">
        <v>6320</v>
      </c>
      <c r="D24" s="265" t="s">
        <v>7115</v>
      </c>
      <c r="E24" s="265" t="s">
        <v>8</v>
      </c>
      <c r="F24" s="265" t="s">
        <v>5</v>
      </c>
      <c r="G24" s="266"/>
      <c r="H24" s="266"/>
      <c r="I24" s="266"/>
      <c r="J24" s="265"/>
      <c r="K24" s="265" t="s">
        <v>604</v>
      </c>
    </row>
    <row r="25" spans="1:11" ht="45" customHeight="1" x14ac:dyDescent="0.3">
      <c r="A25" s="265" t="s">
        <v>811</v>
      </c>
      <c r="B25" s="265" t="s">
        <v>6321</v>
      </c>
      <c r="C25" s="265" t="s">
        <v>6322</v>
      </c>
      <c r="D25" s="265" t="s">
        <v>7115</v>
      </c>
      <c r="E25" s="265" t="s">
        <v>8</v>
      </c>
      <c r="F25" s="265" t="s">
        <v>5</v>
      </c>
      <c r="G25" s="266"/>
      <c r="H25" s="266"/>
      <c r="I25" s="266"/>
      <c r="J25" s="265"/>
      <c r="K25" s="265" t="s">
        <v>812</v>
      </c>
    </row>
    <row r="26" spans="1:11" ht="45" customHeight="1" x14ac:dyDescent="0.3">
      <c r="A26" s="265" t="s">
        <v>815</v>
      </c>
      <c r="B26" s="265" t="s">
        <v>816</v>
      </c>
      <c r="C26" s="265" t="s">
        <v>817</v>
      </c>
      <c r="D26" s="265" t="s">
        <v>7115</v>
      </c>
      <c r="E26" s="265" t="s">
        <v>8</v>
      </c>
      <c r="F26" s="265" t="s">
        <v>5</v>
      </c>
      <c r="G26" s="266"/>
      <c r="H26" s="266"/>
      <c r="I26" s="266"/>
      <c r="J26" s="265"/>
      <c r="K26" s="265" t="s">
        <v>604</v>
      </c>
    </row>
    <row r="27" spans="1:11" ht="45" customHeight="1" x14ac:dyDescent="0.3">
      <c r="A27" s="265" t="s">
        <v>820</v>
      </c>
      <c r="B27" s="265" t="s">
        <v>4671</v>
      </c>
      <c r="C27" s="265" t="s">
        <v>4672</v>
      </c>
      <c r="D27" s="265" t="s">
        <v>7115</v>
      </c>
      <c r="E27" s="265" t="s">
        <v>8</v>
      </c>
      <c r="F27" s="265" t="s">
        <v>5</v>
      </c>
      <c r="G27" s="266"/>
      <c r="H27" s="266"/>
      <c r="I27" s="266"/>
      <c r="J27" s="265"/>
      <c r="K27" s="265" t="s">
        <v>604</v>
      </c>
    </row>
    <row r="28" spans="1:11" ht="45" customHeight="1" x14ac:dyDescent="0.3">
      <c r="A28" s="265" t="s">
        <v>823</v>
      </c>
      <c r="B28" s="265" t="s">
        <v>824</v>
      </c>
      <c r="C28" s="265" t="s">
        <v>825</v>
      </c>
      <c r="D28" s="265" t="s">
        <v>7115</v>
      </c>
      <c r="E28" s="265" t="s">
        <v>8</v>
      </c>
      <c r="F28" s="265" t="s">
        <v>5</v>
      </c>
      <c r="G28" s="266"/>
      <c r="H28" s="266"/>
      <c r="I28" s="266"/>
      <c r="J28" s="265"/>
      <c r="K28" s="265" t="s">
        <v>604</v>
      </c>
    </row>
    <row r="29" spans="1:11" ht="45" customHeight="1" x14ac:dyDescent="0.3">
      <c r="A29" s="265" t="s">
        <v>828</v>
      </c>
      <c r="B29" s="265" t="s">
        <v>6323</v>
      </c>
      <c r="C29" s="265" t="s">
        <v>6324</v>
      </c>
      <c r="D29" s="265" t="s">
        <v>7115</v>
      </c>
      <c r="E29" s="265" t="s">
        <v>8</v>
      </c>
      <c r="F29" s="265" t="s">
        <v>5</v>
      </c>
      <c r="G29" s="266"/>
      <c r="H29" s="266"/>
      <c r="I29" s="266"/>
      <c r="J29" s="265"/>
      <c r="K29" s="265" t="s">
        <v>604</v>
      </c>
    </row>
    <row r="30" spans="1:11" ht="45" customHeight="1" x14ac:dyDescent="0.3">
      <c r="A30" s="265" t="s">
        <v>831</v>
      </c>
      <c r="B30" s="265" t="s">
        <v>4674</v>
      </c>
      <c r="C30" s="265" t="s">
        <v>4675</v>
      </c>
      <c r="D30" s="265" t="s">
        <v>7115</v>
      </c>
      <c r="E30" s="265" t="s">
        <v>8</v>
      </c>
      <c r="F30" s="265" t="s">
        <v>5</v>
      </c>
      <c r="G30" s="266"/>
      <c r="H30" s="266"/>
      <c r="I30" s="266"/>
      <c r="J30" s="265"/>
      <c r="K30" s="265" t="s">
        <v>604</v>
      </c>
    </row>
    <row r="31" spans="1:11" ht="45" customHeight="1" x14ac:dyDescent="0.3">
      <c r="A31" s="265" t="s">
        <v>834</v>
      </c>
      <c r="B31" s="265" t="s">
        <v>6325</v>
      </c>
      <c r="C31" s="265" t="s">
        <v>6326</v>
      </c>
      <c r="D31" s="265" t="s">
        <v>7115</v>
      </c>
      <c r="E31" s="265" t="s">
        <v>8</v>
      </c>
      <c r="F31" s="265" t="s">
        <v>5</v>
      </c>
      <c r="G31" s="266"/>
      <c r="H31" s="266"/>
      <c r="I31" s="266"/>
      <c r="J31" s="265"/>
      <c r="K31" s="265" t="s">
        <v>835</v>
      </c>
    </row>
    <row r="32" spans="1:11" ht="45" customHeight="1" x14ac:dyDescent="0.3">
      <c r="A32" s="265" t="s">
        <v>837</v>
      </c>
      <c r="B32" s="265" t="s">
        <v>838</v>
      </c>
      <c r="C32" s="265" t="s">
        <v>839</v>
      </c>
      <c r="D32" s="265" t="s">
        <v>7115</v>
      </c>
      <c r="E32" s="265" t="s">
        <v>4</v>
      </c>
      <c r="F32" s="265" t="s">
        <v>5</v>
      </c>
      <c r="G32" s="266"/>
      <c r="H32" s="266"/>
      <c r="I32" s="266"/>
      <c r="J32" s="265"/>
      <c r="K32" s="265"/>
    </row>
    <row r="33" spans="1:11" ht="45" customHeight="1" x14ac:dyDescent="0.3">
      <c r="A33" s="265" t="s">
        <v>3263</v>
      </c>
      <c r="B33" s="265" t="s">
        <v>6440</v>
      </c>
      <c r="C33" s="265" t="s">
        <v>6441</v>
      </c>
      <c r="D33" s="265" t="s">
        <v>7115</v>
      </c>
      <c r="E33" s="265" t="s">
        <v>8</v>
      </c>
      <c r="F33" s="265" t="s">
        <v>5</v>
      </c>
      <c r="G33" s="266"/>
      <c r="H33" s="266"/>
      <c r="I33" s="266"/>
      <c r="J33" s="265"/>
      <c r="K33" s="265" t="s">
        <v>604</v>
      </c>
    </row>
    <row r="34" spans="1:11" ht="45" customHeight="1" x14ac:dyDescent="0.3">
      <c r="A34" s="265" t="s">
        <v>3266</v>
      </c>
      <c r="B34" s="265" t="s">
        <v>3267</v>
      </c>
      <c r="C34" s="265" t="s">
        <v>3268</v>
      </c>
      <c r="D34" s="265" t="s">
        <v>7115</v>
      </c>
      <c r="E34" s="265" t="s">
        <v>8</v>
      </c>
      <c r="F34" s="265" t="s">
        <v>5</v>
      </c>
      <c r="G34" s="266"/>
      <c r="H34" s="266"/>
      <c r="I34" s="266"/>
      <c r="J34" s="265"/>
      <c r="K34" s="265" t="s">
        <v>604</v>
      </c>
    </row>
    <row r="35" spans="1:11" ht="45" customHeight="1" x14ac:dyDescent="0.3">
      <c r="A35" s="265" t="s">
        <v>3271</v>
      </c>
      <c r="B35" s="265" t="s">
        <v>838</v>
      </c>
      <c r="C35" s="265" t="s">
        <v>4776</v>
      </c>
      <c r="D35" s="265" t="s">
        <v>7115</v>
      </c>
      <c r="E35" s="265" t="s">
        <v>8</v>
      </c>
      <c r="F35" s="265" t="s">
        <v>5</v>
      </c>
      <c r="G35" s="266"/>
      <c r="H35" s="266"/>
      <c r="I35" s="266"/>
      <c r="J35" s="265"/>
      <c r="K35" s="265" t="s">
        <v>604</v>
      </c>
    </row>
    <row r="36" spans="1:11" ht="45" customHeight="1" x14ac:dyDescent="0.3">
      <c r="A36" s="265" t="s">
        <v>3274</v>
      </c>
      <c r="B36" s="265" t="s">
        <v>3275</v>
      </c>
      <c r="C36" s="265" t="s">
        <v>3276</v>
      </c>
      <c r="D36" s="265" t="s">
        <v>7115</v>
      </c>
      <c r="E36" s="265" t="s">
        <v>8</v>
      </c>
      <c r="F36" s="265" t="s">
        <v>5</v>
      </c>
      <c r="G36" s="266"/>
      <c r="H36" s="266"/>
      <c r="I36" s="266"/>
      <c r="J36" s="265"/>
      <c r="K36" s="265" t="s">
        <v>604</v>
      </c>
    </row>
    <row r="37" spans="1:11" ht="45" customHeight="1" x14ac:dyDescent="0.3">
      <c r="A37" s="265" t="s">
        <v>3279</v>
      </c>
      <c r="B37" s="265" t="s">
        <v>6442</v>
      </c>
      <c r="C37" s="265" t="s">
        <v>6443</v>
      </c>
      <c r="D37" s="265" t="s">
        <v>7115</v>
      </c>
      <c r="E37" s="265" t="s">
        <v>8</v>
      </c>
      <c r="F37" s="265" t="s">
        <v>5</v>
      </c>
      <c r="G37" s="266"/>
      <c r="H37" s="266"/>
      <c r="I37" s="266"/>
      <c r="J37" s="265"/>
      <c r="K37" s="265" t="s">
        <v>604</v>
      </c>
    </row>
    <row r="38" spans="1:11" ht="45" customHeight="1" x14ac:dyDescent="0.3">
      <c r="A38" s="265" t="s">
        <v>3282</v>
      </c>
      <c r="B38" s="265" t="s">
        <v>3283</v>
      </c>
      <c r="C38" s="265" t="s">
        <v>3284</v>
      </c>
      <c r="D38" s="265" t="s">
        <v>7115</v>
      </c>
      <c r="E38" s="265" t="s">
        <v>8</v>
      </c>
      <c r="F38" s="265" t="s">
        <v>5</v>
      </c>
      <c r="G38" s="266"/>
      <c r="H38" s="266"/>
      <c r="I38" s="266"/>
      <c r="J38" s="265"/>
      <c r="K38" s="265" t="s">
        <v>3285</v>
      </c>
    </row>
    <row r="39" spans="1:11" ht="45" customHeight="1" x14ac:dyDescent="0.3">
      <c r="A39" s="265" t="s">
        <v>3288</v>
      </c>
      <c r="B39" s="265" t="s">
        <v>3289</v>
      </c>
      <c r="C39" s="265" t="s">
        <v>3290</v>
      </c>
      <c r="D39" s="265" t="s">
        <v>7115</v>
      </c>
      <c r="E39" s="265" t="s">
        <v>8</v>
      </c>
      <c r="F39" s="265" t="s">
        <v>5</v>
      </c>
      <c r="G39" s="266"/>
      <c r="H39" s="266"/>
      <c r="I39" s="266"/>
      <c r="J39" s="265"/>
      <c r="K39" s="265" t="s">
        <v>604</v>
      </c>
    </row>
    <row r="40" spans="1:11" ht="45" customHeight="1" x14ac:dyDescent="0.3">
      <c r="A40" s="265" t="s">
        <v>3293</v>
      </c>
      <c r="B40" s="265" t="s">
        <v>3294</v>
      </c>
      <c r="C40" s="265" t="s">
        <v>3295</v>
      </c>
      <c r="D40" s="265" t="s">
        <v>7115</v>
      </c>
      <c r="E40" s="265" t="s">
        <v>8</v>
      </c>
      <c r="F40" s="265" t="s">
        <v>5</v>
      </c>
      <c r="G40" s="266"/>
      <c r="H40" s="266"/>
      <c r="I40" s="266"/>
      <c r="J40" s="265"/>
      <c r="K40" s="265" t="s">
        <v>604</v>
      </c>
    </row>
    <row r="41" spans="1:11" ht="45" customHeight="1" x14ac:dyDescent="0.3">
      <c r="A41" s="265" t="s">
        <v>3298</v>
      </c>
      <c r="B41" s="265" t="s">
        <v>3299</v>
      </c>
      <c r="C41" s="265" t="s">
        <v>3300</v>
      </c>
      <c r="D41" s="265" t="s">
        <v>7115</v>
      </c>
      <c r="E41" s="265" t="s">
        <v>8</v>
      </c>
      <c r="F41" s="265" t="s">
        <v>5</v>
      </c>
      <c r="G41" s="266"/>
      <c r="H41" s="266"/>
      <c r="I41" s="266"/>
      <c r="J41" s="265"/>
      <c r="K41" s="265" t="s">
        <v>604</v>
      </c>
    </row>
    <row r="42" spans="1:11" ht="45" customHeight="1" x14ac:dyDescent="0.3">
      <c r="A42" s="265" t="s">
        <v>3307</v>
      </c>
      <c r="B42" s="265" t="s">
        <v>3308</v>
      </c>
      <c r="C42" s="265" t="s">
        <v>3309</v>
      </c>
      <c r="D42" s="265" t="s">
        <v>7115</v>
      </c>
      <c r="E42" s="265" t="s">
        <v>8</v>
      </c>
      <c r="F42" s="265" t="s">
        <v>5</v>
      </c>
      <c r="G42" s="266"/>
      <c r="H42" s="266"/>
      <c r="I42" s="266"/>
      <c r="J42" s="265"/>
      <c r="K42" s="265" t="s">
        <v>604</v>
      </c>
    </row>
    <row r="43" spans="1:11" ht="45" customHeight="1" x14ac:dyDescent="0.3">
      <c r="A43" s="265" t="s">
        <v>3312</v>
      </c>
      <c r="B43" s="265" t="s">
        <v>3313</v>
      </c>
      <c r="C43" s="265" t="s">
        <v>3314</v>
      </c>
      <c r="D43" s="265" t="s">
        <v>7115</v>
      </c>
      <c r="E43" s="265" t="s">
        <v>8</v>
      </c>
      <c r="F43" s="265" t="s">
        <v>5</v>
      </c>
      <c r="G43" s="266"/>
      <c r="H43" s="266"/>
      <c r="I43" s="266"/>
      <c r="J43" s="265"/>
      <c r="K43" s="265" t="s">
        <v>604</v>
      </c>
    </row>
    <row r="44" spans="1:11" ht="45" customHeight="1" x14ac:dyDescent="0.3">
      <c r="A44" s="265" t="s">
        <v>3317</v>
      </c>
      <c r="B44" s="265" t="s">
        <v>6444</v>
      </c>
      <c r="C44" s="265" t="s">
        <v>6445</v>
      </c>
      <c r="D44" s="265" t="s">
        <v>7115</v>
      </c>
      <c r="E44" s="265" t="s">
        <v>8</v>
      </c>
      <c r="F44" s="265" t="s">
        <v>5</v>
      </c>
      <c r="G44" s="266"/>
      <c r="H44" s="266"/>
      <c r="I44" s="266"/>
      <c r="J44" s="265"/>
      <c r="K44" s="265" t="s">
        <v>604</v>
      </c>
    </row>
    <row r="45" spans="1:11" ht="45" customHeight="1" x14ac:dyDescent="0.3">
      <c r="A45" s="265" t="s">
        <v>3320</v>
      </c>
      <c r="B45" s="265" t="s">
        <v>3321</v>
      </c>
      <c r="C45" s="265" t="s">
        <v>3322</v>
      </c>
      <c r="D45" s="265" t="s">
        <v>7115</v>
      </c>
      <c r="E45" s="265" t="s">
        <v>8</v>
      </c>
      <c r="F45" s="265" t="s">
        <v>5</v>
      </c>
      <c r="G45" s="266"/>
      <c r="H45" s="266"/>
      <c r="I45" s="266"/>
      <c r="J45" s="265"/>
      <c r="K45" s="265" t="s">
        <v>604</v>
      </c>
    </row>
    <row r="46" spans="1:11" ht="45" customHeight="1" x14ac:dyDescent="0.3">
      <c r="A46" s="265" t="s">
        <v>4777</v>
      </c>
      <c r="B46" s="265" t="s">
        <v>3303</v>
      </c>
      <c r="C46" s="265" t="s">
        <v>3304</v>
      </c>
      <c r="D46" s="265" t="s">
        <v>7115</v>
      </c>
      <c r="E46" s="265" t="s">
        <v>8</v>
      </c>
      <c r="F46" s="265" t="s">
        <v>5</v>
      </c>
      <c r="G46" s="266"/>
      <c r="H46" s="266"/>
      <c r="I46" s="266"/>
      <c r="J46" s="265"/>
      <c r="K46" s="265" t="s">
        <v>604</v>
      </c>
    </row>
    <row r="47" spans="1:11" ht="45" customHeight="1" x14ac:dyDescent="0.3">
      <c r="A47" s="265" t="s">
        <v>3325</v>
      </c>
      <c r="B47" s="265" t="s">
        <v>3326</v>
      </c>
      <c r="C47" s="265" t="s">
        <v>3327</v>
      </c>
      <c r="D47" s="265" t="s">
        <v>7115</v>
      </c>
      <c r="E47" s="265" t="s">
        <v>8</v>
      </c>
      <c r="F47" s="265" t="s">
        <v>5</v>
      </c>
      <c r="G47" s="266"/>
      <c r="H47" s="266"/>
      <c r="I47" s="266"/>
      <c r="J47" s="265"/>
      <c r="K47" s="265" t="s">
        <v>604</v>
      </c>
    </row>
    <row r="48" spans="1:11" ht="45" customHeight="1" x14ac:dyDescent="0.3">
      <c r="A48" s="265" t="s">
        <v>3330</v>
      </c>
      <c r="B48" s="265" t="s">
        <v>3331</v>
      </c>
      <c r="C48" s="265" t="s">
        <v>3332</v>
      </c>
      <c r="D48" s="265" t="s">
        <v>7115</v>
      </c>
      <c r="E48" s="265" t="s">
        <v>8</v>
      </c>
      <c r="F48" s="265" t="s">
        <v>5</v>
      </c>
      <c r="G48" s="266"/>
      <c r="H48" s="266"/>
      <c r="I48" s="266"/>
      <c r="J48" s="265"/>
      <c r="K48" s="265" t="s">
        <v>604</v>
      </c>
    </row>
    <row r="49" spans="1:11" ht="45" customHeight="1" x14ac:dyDescent="0.3">
      <c r="A49" s="265" t="s">
        <v>3335</v>
      </c>
      <c r="B49" s="265" t="s">
        <v>4778</v>
      </c>
      <c r="C49" s="265" t="s">
        <v>4779</v>
      </c>
      <c r="D49" s="265" t="s">
        <v>7115</v>
      </c>
      <c r="E49" s="265" t="s">
        <v>8</v>
      </c>
      <c r="F49" s="265" t="s">
        <v>5</v>
      </c>
      <c r="G49" s="266"/>
      <c r="H49" s="266"/>
      <c r="I49" s="266"/>
      <c r="J49" s="265"/>
      <c r="K49" s="265" t="s">
        <v>604</v>
      </c>
    </row>
    <row r="50" spans="1:11" ht="45" customHeight="1" x14ac:dyDescent="0.3">
      <c r="A50" s="265" t="s">
        <v>3338</v>
      </c>
      <c r="B50" s="265" t="s">
        <v>4780</v>
      </c>
      <c r="C50" s="265" t="s">
        <v>4781</v>
      </c>
      <c r="D50" s="265" t="s">
        <v>7115</v>
      </c>
      <c r="E50" s="265" t="s">
        <v>8</v>
      </c>
      <c r="F50" s="265" t="s">
        <v>5</v>
      </c>
      <c r="G50" s="266"/>
      <c r="H50" s="266"/>
      <c r="I50" s="266"/>
      <c r="J50" s="265"/>
      <c r="K50" s="265" t="s">
        <v>604</v>
      </c>
    </row>
    <row r="51" spans="1:11" ht="45" customHeight="1" x14ac:dyDescent="0.3">
      <c r="A51" s="265" t="s">
        <v>3340</v>
      </c>
      <c r="B51" s="265" t="s">
        <v>3341</v>
      </c>
      <c r="C51" s="265" t="s">
        <v>3342</v>
      </c>
      <c r="D51" s="265" t="s">
        <v>7115</v>
      </c>
      <c r="E51" s="265" t="s">
        <v>4</v>
      </c>
      <c r="F51" s="265" t="s">
        <v>5</v>
      </c>
      <c r="G51" s="266"/>
      <c r="H51" s="266"/>
      <c r="I51" s="266"/>
      <c r="J51" s="265"/>
      <c r="K51" s="265" t="s">
        <v>604</v>
      </c>
    </row>
    <row r="52" spans="1:11" ht="45" customHeight="1" x14ac:dyDescent="0.3">
      <c r="A52" s="265" t="s">
        <v>5822</v>
      </c>
      <c r="B52" s="265" t="s">
        <v>3344</v>
      </c>
      <c r="C52" s="265" t="s">
        <v>3345</v>
      </c>
      <c r="D52" s="265" t="s">
        <v>7115</v>
      </c>
      <c r="E52" s="265" t="s">
        <v>4</v>
      </c>
      <c r="F52" s="265" t="s">
        <v>5</v>
      </c>
      <c r="G52" s="266"/>
      <c r="H52" s="266"/>
      <c r="I52" s="266"/>
      <c r="J52" s="265"/>
      <c r="K52" s="265"/>
    </row>
    <row r="53" spans="1:11" ht="45" customHeight="1" x14ac:dyDescent="0.3">
      <c r="A53" s="265"/>
      <c r="B53" s="265"/>
      <c r="C53" s="265"/>
      <c r="D53" s="265"/>
      <c r="E53" s="265"/>
      <c r="F53" s="265"/>
      <c r="G53" s="266"/>
      <c r="H53" s="266"/>
      <c r="I53" s="266"/>
      <c r="J53" s="265"/>
      <c r="K53" s="265"/>
    </row>
    <row r="54" spans="1:11" ht="45" customHeight="1" x14ac:dyDescent="0.3">
      <c r="A54" s="7"/>
      <c r="B54" s="7"/>
      <c r="C54" s="7"/>
      <c r="D54" s="7"/>
      <c r="E54" s="7"/>
      <c r="F54" s="7"/>
      <c r="G54" s="17"/>
      <c r="H54" s="17"/>
      <c r="I54" s="17"/>
      <c r="J54" s="7"/>
      <c r="K54" s="7"/>
    </row>
    <row r="55" spans="1:11" ht="45" customHeight="1" x14ac:dyDescent="0.3">
      <c r="A55" s="7"/>
      <c r="B55" s="7"/>
      <c r="C55" s="7"/>
      <c r="D55" s="7"/>
      <c r="E55" s="7"/>
      <c r="F55" s="7"/>
      <c r="G55" s="17"/>
      <c r="H55" s="17"/>
      <c r="I55" s="17"/>
      <c r="J55" s="7"/>
      <c r="K55" s="7"/>
    </row>
    <row r="56" spans="1:11" ht="45" customHeight="1" x14ac:dyDescent="0.3">
      <c r="A56" s="7"/>
      <c r="B56" s="7"/>
      <c r="C56" s="7"/>
      <c r="D56" s="7"/>
      <c r="E56" s="7"/>
      <c r="F56" s="7"/>
      <c r="G56" s="17"/>
      <c r="H56" s="17"/>
      <c r="I56" s="17"/>
      <c r="J56" s="7"/>
      <c r="K56" s="7"/>
    </row>
    <row r="57" spans="1:11" ht="45" customHeight="1" x14ac:dyDescent="0.3">
      <c r="A57" s="7"/>
      <c r="B57" s="7"/>
      <c r="C57" s="7"/>
      <c r="D57" s="7"/>
      <c r="E57" s="7"/>
      <c r="F57" s="7"/>
      <c r="G57" s="17"/>
      <c r="H57" s="17"/>
      <c r="I57" s="17"/>
      <c r="J57" s="7"/>
      <c r="K57" s="7"/>
    </row>
    <row r="58" spans="1:11" ht="45" customHeight="1" x14ac:dyDescent="0.3">
      <c r="A58" s="7"/>
      <c r="B58" s="7"/>
      <c r="C58" s="7"/>
      <c r="D58" s="7"/>
      <c r="E58" s="7"/>
      <c r="F58" s="7"/>
      <c r="G58" s="17"/>
      <c r="H58" s="17"/>
      <c r="I58" s="17"/>
      <c r="J58" s="7"/>
      <c r="K58" s="7"/>
    </row>
    <row r="59" spans="1:11" ht="45" customHeight="1" x14ac:dyDescent="0.3">
      <c r="A59" s="7"/>
      <c r="B59" s="7"/>
      <c r="C59" s="7"/>
      <c r="D59" s="7"/>
      <c r="E59" s="7"/>
      <c r="F59" s="7"/>
      <c r="G59" s="17"/>
      <c r="H59" s="17"/>
      <c r="I59" s="17"/>
      <c r="J59" s="7"/>
      <c r="K59" s="7"/>
    </row>
    <row r="60" spans="1:11" ht="45" customHeight="1" x14ac:dyDescent="0.3">
      <c r="A60" s="7"/>
      <c r="B60" s="7"/>
      <c r="C60" s="7"/>
      <c r="D60" s="7"/>
      <c r="E60" s="7"/>
      <c r="F60" s="7"/>
      <c r="G60" s="17"/>
      <c r="H60" s="17"/>
      <c r="I60" s="17"/>
      <c r="J60" s="7"/>
      <c r="K60" s="7"/>
    </row>
    <row r="61" spans="1:11" ht="45" customHeight="1" x14ac:dyDescent="0.3">
      <c r="A61" s="7"/>
      <c r="B61" s="7"/>
      <c r="C61" s="7"/>
      <c r="D61" s="7"/>
      <c r="E61" s="7"/>
      <c r="F61" s="7"/>
      <c r="G61" s="17"/>
      <c r="H61" s="17"/>
      <c r="I61" s="17"/>
      <c r="J61" s="7"/>
      <c r="K61" s="7"/>
    </row>
    <row r="62" spans="1:11" ht="45" customHeight="1" x14ac:dyDescent="0.3">
      <c r="A62" s="7"/>
      <c r="B62" s="7"/>
      <c r="C62" s="7"/>
      <c r="D62" s="7"/>
      <c r="E62" s="7"/>
      <c r="F62" s="7"/>
      <c r="G62" s="17"/>
      <c r="H62" s="17"/>
      <c r="I62" s="17"/>
      <c r="J62" s="7"/>
      <c r="K62" s="7"/>
    </row>
  </sheetData>
  <sortState xmlns:xlrd2="http://schemas.microsoft.com/office/spreadsheetml/2017/richdata2" ref="A3:F53">
    <sortCondition descending="1" ref="F3:F53"/>
  </sortState>
  <conditionalFormatting sqref="A3:I53">
    <cfRule type="expression" dxfId="91" priority="1">
      <formula>$F3="m"</formula>
    </cfRule>
    <cfRule type="expression" dxfId="90" priority="2">
      <formula>$F3="d"</formula>
    </cfRule>
  </conditionalFormatting>
  <conditionalFormatting sqref="A3:K53">
    <cfRule type="expression" dxfId="89" priority="3">
      <formula>$F3="v"</formula>
    </cfRule>
    <cfRule type="expression" dxfId="88" priority="4">
      <formula>$F3="no"</formula>
    </cfRule>
  </conditionalFormatting>
  <pageMargins left="0.7" right="0.2" top="0.5" bottom="0.2" header="0.05" footer="0.05"/>
  <pageSetup orientation="landscape"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154EF-04C6-4D8B-A7C4-63A18940960D}">
  <dimension ref="A1:V238"/>
  <sheetViews>
    <sheetView topLeftCell="A212" workbookViewId="0">
      <selection activeCell="B1062" sqref="B1062:L1066"/>
    </sheetView>
  </sheetViews>
  <sheetFormatPr defaultRowHeight="14.4" x14ac:dyDescent="0.3"/>
  <cols>
    <col min="5" max="5" width="22.6640625" customWidth="1"/>
  </cols>
  <sheetData>
    <row r="1" spans="1:22" x14ac:dyDescent="0.3">
      <c r="E1">
        <f>COUNTA(E3:E180)</f>
        <v>174</v>
      </c>
      <c r="F1" s="275"/>
      <c r="J1">
        <f>COUNTIF(J3:J180,"yes")</f>
        <v>174</v>
      </c>
      <c r="R1">
        <v>67</v>
      </c>
      <c r="S1">
        <v>13</v>
      </c>
      <c r="T1">
        <v>31</v>
      </c>
      <c r="U1">
        <v>63</v>
      </c>
      <c r="V1">
        <f>SUM(R1:U1)</f>
        <v>174</v>
      </c>
    </row>
    <row r="2" spans="1:22" x14ac:dyDescent="0.3">
      <c r="A2" t="s">
        <v>4602</v>
      </c>
      <c r="B2" t="s">
        <v>4603</v>
      </c>
      <c r="C2" t="s">
        <v>4604</v>
      </c>
      <c r="D2" t="s">
        <v>4605</v>
      </c>
      <c r="E2" t="s">
        <v>4383</v>
      </c>
      <c r="F2" t="s">
        <v>4606</v>
      </c>
      <c r="G2" t="s">
        <v>4607</v>
      </c>
      <c r="H2" t="s">
        <v>4608</v>
      </c>
      <c r="I2" t="s">
        <v>4609</v>
      </c>
      <c r="J2" t="s">
        <v>4610</v>
      </c>
      <c r="K2" t="s">
        <v>4611</v>
      </c>
      <c r="L2" t="s">
        <v>4384</v>
      </c>
      <c r="M2" t="s">
        <v>4612</v>
      </c>
      <c r="N2" t="s">
        <v>4613</v>
      </c>
      <c r="O2" t="s">
        <v>4614</v>
      </c>
      <c r="P2" t="s">
        <v>4615</v>
      </c>
      <c r="Q2" s="273"/>
    </row>
    <row r="3" spans="1:22" ht="30.6" x14ac:dyDescent="0.3">
      <c r="A3" s="292" t="s">
        <v>4654</v>
      </c>
      <c r="B3" s="285" t="s">
        <v>6143</v>
      </c>
      <c r="C3" s="285" t="s">
        <v>5930</v>
      </c>
      <c r="D3" s="285" t="s">
        <v>5931</v>
      </c>
      <c r="E3" t="s">
        <v>5741</v>
      </c>
      <c r="F3" t="s">
        <v>5449</v>
      </c>
      <c r="G3" t="s">
        <v>5450</v>
      </c>
      <c r="H3" s="287" t="s">
        <v>68</v>
      </c>
      <c r="I3" s="287" t="s">
        <v>16</v>
      </c>
      <c r="J3" s="287" t="s">
        <v>6</v>
      </c>
      <c r="K3" s="287" t="s">
        <v>6144</v>
      </c>
      <c r="L3" s="287" t="s">
        <v>5027</v>
      </c>
      <c r="M3" s="285" t="s">
        <v>5932</v>
      </c>
      <c r="N3" s="285" t="s">
        <v>101</v>
      </c>
      <c r="O3" s="287" t="s">
        <v>5451</v>
      </c>
      <c r="P3" t="s">
        <v>37</v>
      </c>
      <c r="Q3" s="286"/>
    </row>
    <row r="4" spans="1:22" ht="30.6" x14ac:dyDescent="0.3">
      <c r="A4" s="292" t="s">
        <v>4654</v>
      </c>
      <c r="B4" s="288" t="s">
        <v>6143</v>
      </c>
      <c r="C4" s="288" t="s">
        <v>5933</v>
      </c>
      <c r="D4" s="288" t="s">
        <v>5934</v>
      </c>
      <c r="E4" t="s">
        <v>5742</v>
      </c>
      <c r="F4" t="s">
        <v>6418</v>
      </c>
      <c r="G4" t="s">
        <v>6419</v>
      </c>
      <c r="H4" s="290" t="s">
        <v>68</v>
      </c>
      <c r="I4" s="290" t="s">
        <v>16</v>
      </c>
      <c r="J4" s="290" t="s">
        <v>6</v>
      </c>
      <c r="K4" s="290" t="s">
        <v>6144</v>
      </c>
      <c r="L4" s="290" t="s">
        <v>5027</v>
      </c>
      <c r="M4" s="288" t="s">
        <v>5932</v>
      </c>
      <c r="N4" s="288" t="s">
        <v>101</v>
      </c>
      <c r="O4" s="290" t="s">
        <v>5451</v>
      </c>
      <c r="P4" t="s">
        <v>37</v>
      </c>
      <c r="Q4" s="289"/>
    </row>
    <row r="5" spans="1:22" ht="30.6" x14ac:dyDescent="0.3">
      <c r="A5" s="292" t="s">
        <v>4654</v>
      </c>
      <c r="B5" s="285" t="s">
        <v>6143</v>
      </c>
      <c r="C5" s="285" t="s">
        <v>5452</v>
      </c>
      <c r="D5" s="285" t="s">
        <v>5453</v>
      </c>
      <c r="E5" t="s">
        <v>5454</v>
      </c>
      <c r="F5" t="s">
        <v>5455</v>
      </c>
      <c r="G5" t="s">
        <v>5456</v>
      </c>
      <c r="H5" s="287" t="s">
        <v>68</v>
      </c>
      <c r="I5" s="287" t="s">
        <v>16</v>
      </c>
      <c r="J5" s="287" t="s">
        <v>6</v>
      </c>
      <c r="K5" s="287" t="s">
        <v>969</v>
      </c>
      <c r="L5" s="287" t="s">
        <v>5027</v>
      </c>
      <c r="M5" s="285" t="s">
        <v>5932</v>
      </c>
      <c r="N5" s="285" t="s">
        <v>101</v>
      </c>
      <c r="O5" s="287" t="s">
        <v>5451</v>
      </c>
      <c r="P5" t="s">
        <v>37</v>
      </c>
      <c r="Q5" s="286"/>
    </row>
    <row r="6" spans="1:22" ht="30.6" x14ac:dyDescent="0.3">
      <c r="A6" s="292" t="s">
        <v>4654</v>
      </c>
      <c r="B6" s="288" t="s">
        <v>6143</v>
      </c>
      <c r="C6" s="288" t="s">
        <v>5457</v>
      </c>
      <c r="D6" s="288" t="s">
        <v>5458</v>
      </c>
      <c r="E6" t="s">
        <v>5459</v>
      </c>
      <c r="F6" t="s">
        <v>5460</v>
      </c>
      <c r="G6" t="s">
        <v>5461</v>
      </c>
      <c r="H6" s="290" t="s">
        <v>68</v>
      </c>
      <c r="I6" s="290" t="s">
        <v>16</v>
      </c>
      <c r="J6" s="290" t="s">
        <v>6</v>
      </c>
      <c r="K6" s="290" t="s">
        <v>969</v>
      </c>
      <c r="L6" s="290" t="s">
        <v>5027</v>
      </c>
      <c r="M6" s="288" t="s">
        <v>5932</v>
      </c>
      <c r="N6" s="288" t="s">
        <v>101</v>
      </c>
      <c r="O6" s="290" t="s">
        <v>5451</v>
      </c>
      <c r="P6" t="s">
        <v>37</v>
      </c>
      <c r="Q6" s="289"/>
    </row>
    <row r="7" spans="1:22" ht="30.6" x14ac:dyDescent="0.3">
      <c r="A7" s="292" t="s">
        <v>4654</v>
      </c>
      <c r="B7" s="285" t="s">
        <v>6143</v>
      </c>
      <c r="C7" s="285" t="s">
        <v>5743</v>
      </c>
      <c r="D7" s="285" t="s">
        <v>5744</v>
      </c>
      <c r="E7" t="s">
        <v>5462</v>
      </c>
      <c r="F7" t="s">
        <v>5463</v>
      </c>
      <c r="G7" t="s">
        <v>5464</v>
      </c>
      <c r="H7" s="287" t="s">
        <v>68</v>
      </c>
      <c r="I7" s="287" t="s">
        <v>16</v>
      </c>
      <c r="J7" s="287" t="s">
        <v>6</v>
      </c>
      <c r="K7" s="287" t="s">
        <v>969</v>
      </c>
      <c r="L7" s="287" t="s">
        <v>5027</v>
      </c>
      <c r="M7" s="285" t="s">
        <v>5932</v>
      </c>
      <c r="N7" s="285" t="s">
        <v>101</v>
      </c>
      <c r="O7" s="287" t="s">
        <v>5451</v>
      </c>
      <c r="P7" t="s">
        <v>37</v>
      </c>
      <c r="Q7" s="286"/>
    </row>
    <row r="8" spans="1:22" ht="30.6" x14ac:dyDescent="0.3">
      <c r="A8" s="292" t="s">
        <v>4654</v>
      </c>
      <c r="B8" s="288" t="s">
        <v>6143</v>
      </c>
      <c r="C8" s="288" t="s">
        <v>5745</v>
      </c>
      <c r="D8" s="288" t="s">
        <v>5746</v>
      </c>
      <c r="E8" t="s">
        <v>5465</v>
      </c>
      <c r="F8" t="s">
        <v>5466</v>
      </c>
      <c r="G8" t="s">
        <v>5467</v>
      </c>
      <c r="H8" s="290" t="s">
        <v>68</v>
      </c>
      <c r="I8" s="290" t="s">
        <v>16</v>
      </c>
      <c r="J8" s="290" t="s">
        <v>6</v>
      </c>
      <c r="K8" s="290" t="s">
        <v>969</v>
      </c>
      <c r="L8" s="290" t="s">
        <v>5027</v>
      </c>
      <c r="M8" s="288" t="s">
        <v>5932</v>
      </c>
      <c r="N8" s="288" t="s">
        <v>101</v>
      </c>
      <c r="O8" s="290" t="s">
        <v>5451</v>
      </c>
      <c r="P8" t="s">
        <v>37</v>
      </c>
      <c r="Q8" s="289"/>
    </row>
    <row r="9" spans="1:22" ht="30.6" x14ac:dyDescent="0.3">
      <c r="A9" s="292" t="s">
        <v>4654</v>
      </c>
      <c r="B9" s="285" t="s">
        <v>6143</v>
      </c>
      <c r="C9" s="285" t="s">
        <v>5468</v>
      </c>
      <c r="D9" s="285" t="s">
        <v>5469</v>
      </c>
      <c r="E9" t="s">
        <v>5470</v>
      </c>
      <c r="F9" t="s">
        <v>5471</v>
      </c>
      <c r="G9" t="s">
        <v>5472</v>
      </c>
      <c r="H9" s="287" t="s">
        <v>68</v>
      </c>
      <c r="I9" s="287" t="s">
        <v>16</v>
      </c>
      <c r="J9" s="287" t="s">
        <v>6</v>
      </c>
      <c r="K9" s="287" t="s">
        <v>969</v>
      </c>
      <c r="L9" s="287" t="s">
        <v>5027</v>
      </c>
      <c r="M9" s="285" t="s">
        <v>5932</v>
      </c>
      <c r="N9" s="285" t="s">
        <v>101</v>
      </c>
      <c r="O9" s="287" t="s">
        <v>5451</v>
      </c>
      <c r="P9" t="s">
        <v>37</v>
      </c>
      <c r="Q9" s="286"/>
    </row>
    <row r="10" spans="1:22" ht="30.6" x14ac:dyDescent="0.3">
      <c r="A10" s="292" t="s">
        <v>4654</v>
      </c>
      <c r="B10" s="288" t="s">
        <v>6143</v>
      </c>
      <c r="C10" s="288" t="s">
        <v>5473</v>
      </c>
      <c r="D10" s="288" t="s">
        <v>5474</v>
      </c>
      <c r="E10" t="s">
        <v>5475</v>
      </c>
      <c r="F10" t="s">
        <v>5476</v>
      </c>
      <c r="G10" t="s">
        <v>5477</v>
      </c>
      <c r="H10" s="290" t="s">
        <v>68</v>
      </c>
      <c r="I10" s="290" t="s">
        <v>16</v>
      </c>
      <c r="J10" s="290" t="s">
        <v>6</v>
      </c>
      <c r="K10" s="290" t="s">
        <v>969</v>
      </c>
      <c r="L10" s="290" t="s">
        <v>5027</v>
      </c>
      <c r="M10" s="288" t="s">
        <v>5932</v>
      </c>
      <c r="N10" s="288" t="s">
        <v>101</v>
      </c>
      <c r="O10" s="290" t="s">
        <v>5451</v>
      </c>
      <c r="P10" t="s">
        <v>37</v>
      </c>
      <c r="Q10" s="289"/>
    </row>
    <row r="11" spans="1:22" ht="30.6" x14ac:dyDescent="0.3">
      <c r="A11" s="292" t="s">
        <v>4654</v>
      </c>
      <c r="B11" s="285" t="s">
        <v>6143</v>
      </c>
      <c r="C11" s="285" t="s">
        <v>5478</v>
      </c>
      <c r="D11" s="285" t="s">
        <v>5479</v>
      </c>
      <c r="E11" t="s">
        <v>5480</v>
      </c>
      <c r="F11" t="s">
        <v>5481</v>
      </c>
      <c r="G11" t="s">
        <v>5482</v>
      </c>
      <c r="H11" s="287" t="s">
        <v>68</v>
      </c>
      <c r="I11" s="287" t="s">
        <v>16</v>
      </c>
      <c r="J11" s="287" t="s">
        <v>6</v>
      </c>
      <c r="K11" s="287" t="s">
        <v>969</v>
      </c>
      <c r="L11" s="287" t="s">
        <v>5027</v>
      </c>
      <c r="M11" s="285" t="s">
        <v>5932</v>
      </c>
      <c r="N11" s="285" t="s">
        <v>101</v>
      </c>
      <c r="O11" s="287" t="s">
        <v>5451</v>
      </c>
      <c r="P11" t="s">
        <v>37</v>
      </c>
      <c r="Q11" s="286"/>
    </row>
    <row r="12" spans="1:22" ht="30.6" x14ac:dyDescent="0.3">
      <c r="A12" s="292" t="s">
        <v>4654</v>
      </c>
      <c r="B12" s="288" t="s">
        <v>6145</v>
      </c>
      <c r="C12" s="288" t="s">
        <v>5956</v>
      </c>
      <c r="D12" s="288" t="s">
        <v>5957</v>
      </c>
      <c r="E12" t="s">
        <v>5483</v>
      </c>
      <c r="F12" t="s">
        <v>5484</v>
      </c>
      <c r="G12" t="s">
        <v>5485</v>
      </c>
      <c r="H12" s="290" t="s">
        <v>68</v>
      </c>
      <c r="I12" s="290" t="s">
        <v>16</v>
      </c>
      <c r="J12" s="290" t="s">
        <v>6</v>
      </c>
      <c r="K12" s="290" t="s">
        <v>969</v>
      </c>
      <c r="L12" s="290" t="s">
        <v>5027</v>
      </c>
      <c r="M12" s="288" t="s">
        <v>5932</v>
      </c>
      <c r="N12" s="288" t="s">
        <v>101</v>
      </c>
      <c r="O12" s="290" t="s">
        <v>5451</v>
      </c>
      <c r="P12" t="s">
        <v>37</v>
      </c>
      <c r="Q12" s="289"/>
    </row>
    <row r="13" spans="1:22" ht="30.6" x14ac:dyDescent="0.3">
      <c r="A13" s="292" t="s">
        <v>4654</v>
      </c>
      <c r="B13" s="286"/>
      <c r="C13" s="285" t="s">
        <v>6420</v>
      </c>
      <c r="D13" s="285" t="s">
        <v>6421</v>
      </c>
      <c r="E13" t="s">
        <v>5486</v>
      </c>
      <c r="F13" t="s">
        <v>5487</v>
      </c>
      <c r="G13" t="s">
        <v>5488</v>
      </c>
      <c r="H13" s="287" t="s">
        <v>68</v>
      </c>
      <c r="I13" s="287" t="s">
        <v>16</v>
      </c>
      <c r="J13" s="287" t="s">
        <v>6</v>
      </c>
      <c r="K13" s="287" t="s">
        <v>969</v>
      </c>
      <c r="L13" s="287" t="s">
        <v>5027</v>
      </c>
      <c r="M13" s="285" t="s">
        <v>5932</v>
      </c>
      <c r="N13" s="285" t="s">
        <v>101</v>
      </c>
      <c r="O13" s="287" t="s">
        <v>5451</v>
      </c>
      <c r="P13" t="s">
        <v>37</v>
      </c>
      <c r="Q13" s="286"/>
    </row>
    <row r="14" spans="1:22" ht="30.6" x14ac:dyDescent="0.3">
      <c r="A14" s="292" t="s">
        <v>4654</v>
      </c>
      <c r="B14" s="288" t="s">
        <v>6143</v>
      </c>
      <c r="C14" s="288" t="s">
        <v>5747</v>
      </c>
      <c r="D14" s="288" t="s">
        <v>5748</v>
      </c>
      <c r="E14" t="s">
        <v>5489</v>
      </c>
      <c r="F14" t="s">
        <v>5490</v>
      </c>
      <c r="G14" t="s">
        <v>5491</v>
      </c>
      <c r="H14" s="290" t="s">
        <v>68</v>
      </c>
      <c r="I14" s="290" t="s">
        <v>16</v>
      </c>
      <c r="J14" s="290" t="s">
        <v>6</v>
      </c>
      <c r="K14" s="290" t="s">
        <v>969</v>
      </c>
      <c r="L14" s="290" t="s">
        <v>5027</v>
      </c>
      <c r="M14" s="288" t="s">
        <v>5932</v>
      </c>
      <c r="N14" s="288" t="s">
        <v>101</v>
      </c>
      <c r="O14" s="290" t="s">
        <v>5451</v>
      </c>
      <c r="P14" t="s">
        <v>37</v>
      </c>
      <c r="Q14" s="289"/>
    </row>
    <row r="15" spans="1:22" ht="30.6" x14ac:dyDescent="0.3">
      <c r="A15" s="292" t="s">
        <v>4654</v>
      </c>
      <c r="B15" s="285" t="s">
        <v>6143</v>
      </c>
      <c r="C15" s="285" t="s">
        <v>5749</v>
      </c>
      <c r="D15" s="285" t="s">
        <v>5750</v>
      </c>
      <c r="E15" t="s">
        <v>5492</v>
      </c>
      <c r="F15" t="s">
        <v>5493</v>
      </c>
      <c r="G15" t="s">
        <v>5494</v>
      </c>
      <c r="H15" s="287" t="s">
        <v>68</v>
      </c>
      <c r="I15" s="287" t="s">
        <v>16</v>
      </c>
      <c r="J15" s="287" t="s">
        <v>6</v>
      </c>
      <c r="K15" s="287" t="s">
        <v>969</v>
      </c>
      <c r="L15" s="287" t="s">
        <v>5027</v>
      </c>
      <c r="M15" s="285" t="s">
        <v>5932</v>
      </c>
      <c r="N15" s="285" t="s">
        <v>101</v>
      </c>
      <c r="O15" s="287" t="s">
        <v>5451</v>
      </c>
      <c r="P15" t="s">
        <v>37</v>
      </c>
      <c r="Q15" s="286"/>
    </row>
    <row r="16" spans="1:22" ht="30.6" x14ac:dyDescent="0.3">
      <c r="A16" s="284" t="s">
        <v>30</v>
      </c>
      <c r="B16" s="288" t="s">
        <v>6145</v>
      </c>
      <c r="C16" s="288" t="s">
        <v>5958</v>
      </c>
      <c r="D16" s="288" t="s">
        <v>5959</v>
      </c>
      <c r="E16" t="s">
        <v>5495</v>
      </c>
      <c r="F16" t="s">
        <v>6146</v>
      </c>
      <c r="G16" t="s">
        <v>5960</v>
      </c>
      <c r="H16" s="290" t="s">
        <v>68</v>
      </c>
      <c r="I16" s="290" t="s">
        <v>16</v>
      </c>
      <c r="J16" s="290" t="s">
        <v>6</v>
      </c>
      <c r="K16" s="290" t="s">
        <v>969</v>
      </c>
      <c r="L16" s="290" t="s">
        <v>5027</v>
      </c>
      <c r="M16" s="288" t="s">
        <v>5932</v>
      </c>
      <c r="N16" s="288" t="s">
        <v>101</v>
      </c>
      <c r="O16" s="290" t="s">
        <v>5451</v>
      </c>
      <c r="P16" t="s">
        <v>37</v>
      </c>
      <c r="Q16" s="289"/>
    </row>
    <row r="17" spans="1:17" ht="30.6" x14ac:dyDescent="0.3">
      <c r="A17" s="284" t="s">
        <v>30</v>
      </c>
      <c r="B17" s="285" t="s">
        <v>6145</v>
      </c>
      <c r="C17" s="285" t="s">
        <v>5961</v>
      </c>
      <c r="D17" s="285" t="s">
        <v>5962</v>
      </c>
      <c r="E17" t="s">
        <v>5496</v>
      </c>
      <c r="F17" t="s">
        <v>5497</v>
      </c>
      <c r="G17" t="s">
        <v>5963</v>
      </c>
      <c r="H17" s="287" t="s">
        <v>68</v>
      </c>
      <c r="I17" s="287" t="s">
        <v>16</v>
      </c>
      <c r="J17" s="287" t="s">
        <v>6</v>
      </c>
      <c r="K17" s="287" t="s">
        <v>969</v>
      </c>
      <c r="L17" s="287" t="s">
        <v>5027</v>
      </c>
      <c r="M17" s="285" t="s">
        <v>5932</v>
      </c>
      <c r="N17" s="285" t="s">
        <v>101</v>
      </c>
      <c r="O17" s="287" t="s">
        <v>5451</v>
      </c>
      <c r="P17" t="s">
        <v>37</v>
      </c>
      <c r="Q17" s="286"/>
    </row>
    <row r="18" spans="1:17" ht="30.6" x14ac:dyDescent="0.3">
      <c r="A18" s="292" t="s">
        <v>4654</v>
      </c>
      <c r="B18" s="288" t="s">
        <v>6143</v>
      </c>
      <c r="C18" s="288" t="s">
        <v>5498</v>
      </c>
      <c r="D18" s="288" t="s">
        <v>5499</v>
      </c>
      <c r="E18" t="s">
        <v>5500</v>
      </c>
      <c r="F18" t="s">
        <v>5501</v>
      </c>
      <c r="G18" t="s">
        <v>5502</v>
      </c>
      <c r="H18" s="290" t="s">
        <v>68</v>
      </c>
      <c r="I18" s="290" t="s">
        <v>16</v>
      </c>
      <c r="J18" s="290" t="s">
        <v>6</v>
      </c>
      <c r="K18" s="290" t="s">
        <v>969</v>
      </c>
      <c r="L18" s="290" t="s">
        <v>5027</v>
      </c>
      <c r="M18" s="288" t="s">
        <v>5932</v>
      </c>
      <c r="N18" s="288" t="s">
        <v>101</v>
      </c>
      <c r="O18" s="290" t="s">
        <v>5451</v>
      </c>
      <c r="P18" t="s">
        <v>37</v>
      </c>
      <c r="Q18" s="289"/>
    </row>
    <row r="19" spans="1:17" ht="30.6" x14ac:dyDescent="0.3">
      <c r="A19" s="292" t="s">
        <v>4654</v>
      </c>
      <c r="B19" s="285" t="s">
        <v>6143</v>
      </c>
      <c r="C19" s="285" t="s">
        <v>5751</v>
      </c>
      <c r="D19" s="285" t="s">
        <v>5752</v>
      </c>
      <c r="E19" t="s">
        <v>5503</v>
      </c>
      <c r="F19" t="s">
        <v>5504</v>
      </c>
      <c r="G19" t="s">
        <v>5505</v>
      </c>
      <c r="H19" s="287" t="s">
        <v>68</v>
      </c>
      <c r="I19" s="287" t="s">
        <v>16</v>
      </c>
      <c r="J19" s="287" t="s">
        <v>6</v>
      </c>
      <c r="K19" s="287" t="s">
        <v>969</v>
      </c>
      <c r="L19" s="287" t="s">
        <v>5027</v>
      </c>
      <c r="M19" s="285" t="s">
        <v>5932</v>
      </c>
      <c r="N19" s="285" t="s">
        <v>101</v>
      </c>
      <c r="O19" s="287" t="s">
        <v>5451</v>
      </c>
      <c r="P19" t="s">
        <v>37</v>
      </c>
      <c r="Q19" s="286"/>
    </row>
    <row r="20" spans="1:17" ht="30.6" x14ac:dyDescent="0.3">
      <c r="A20" s="292" t="s">
        <v>4654</v>
      </c>
      <c r="B20" s="288" t="s">
        <v>6145</v>
      </c>
      <c r="C20" s="288" t="s">
        <v>5935</v>
      </c>
      <c r="D20" s="288" t="s">
        <v>5936</v>
      </c>
      <c r="E20" t="s">
        <v>5506</v>
      </c>
      <c r="F20" t="s">
        <v>5507</v>
      </c>
      <c r="G20" t="s">
        <v>5508</v>
      </c>
      <c r="H20" s="290" t="s">
        <v>68</v>
      </c>
      <c r="I20" s="290" t="s">
        <v>16</v>
      </c>
      <c r="J20" s="290" t="s">
        <v>6</v>
      </c>
      <c r="K20" s="290" t="s">
        <v>6144</v>
      </c>
      <c r="L20" s="290" t="s">
        <v>5027</v>
      </c>
      <c r="M20" s="288" t="s">
        <v>5932</v>
      </c>
      <c r="N20" s="288" t="s">
        <v>101</v>
      </c>
      <c r="O20" s="290" t="s">
        <v>5451</v>
      </c>
      <c r="P20" t="s">
        <v>37</v>
      </c>
      <c r="Q20" s="289"/>
    </row>
    <row r="21" spans="1:17" ht="30.6" x14ac:dyDescent="0.3">
      <c r="A21" s="292" t="s">
        <v>4654</v>
      </c>
      <c r="B21" s="285" t="s">
        <v>6143</v>
      </c>
      <c r="C21" s="285" t="s">
        <v>5753</v>
      </c>
      <c r="D21" s="285" t="s">
        <v>5754</v>
      </c>
      <c r="E21" t="s">
        <v>5509</v>
      </c>
      <c r="F21" t="s">
        <v>5510</v>
      </c>
      <c r="G21" t="s">
        <v>5511</v>
      </c>
      <c r="H21" s="287" t="s">
        <v>68</v>
      </c>
      <c r="I21" s="287" t="s">
        <v>16</v>
      </c>
      <c r="J21" s="287" t="s">
        <v>6</v>
      </c>
      <c r="K21" s="287" t="s">
        <v>969</v>
      </c>
      <c r="L21" s="287" t="s">
        <v>5027</v>
      </c>
      <c r="M21" s="285" t="s">
        <v>5932</v>
      </c>
      <c r="N21" s="285" t="s">
        <v>101</v>
      </c>
      <c r="O21" s="287" t="s">
        <v>5451</v>
      </c>
      <c r="P21" t="s">
        <v>37</v>
      </c>
      <c r="Q21" s="286"/>
    </row>
    <row r="22" spans="1:17" ht="30.6" x14ac:dyDescent="0.3">
      <c r="A22" s="292" t="s">
        <v>4654</v>
      </c>
      <c r="B22" s="288" t="s">
        <v>6145</v>
      </c>
      <c r="C22" s="288" t="s">
        <v>5755</v>
      </c>
      <c r="D22" s="288" t="s">
        <v>5756</v>
      </c>
      <c r="E22" t="s">
        <v>5512</v>
      </c>
      <c r="F22" t="s">
        <v>5513</v>
      </c>
      <c r="G22" t="s">
        <v>5514</v>
      </c>
      <c r="H22" s="290" t="s">
        <v>68</v>
      </c>
      <c r="I22" s="290" t="s">
        <v>16</v>
      </c>
      <c r="J22" s="290" t="s">
        <v>6</v>
      </c>
      <c r="K22" s="290" t="s">
        <v>969</v>
      </c>
      <c r="L22" s="290" t="s">
        <v>5027</v>
      </c>
      <c r="M22" s="288" t="s">
        <v>5932</v>
      </c>
      <c r="N22" s="288" t="s">
        <v>101</v>
      </c>
      <c r="O22" s="290" t="s">
        <v>5451</v>
      </c>
      <c r="P22" t="s">
        <v>37</v>
      </c>
      <c r="Q22" s="289"/>
    </row>
    <row r="23" spans="1:17" ht="30.6" x14ac:dyDescent="0.3">
      <c r="A23" s="292" t="s">
        <v>4654</v>
      </c>
      <c r="B23" s="285" t="s">
        <v>6143</v>
      </c>
      <c r="C23" s="285" t="s">
        <v>5757</v>
      </c>
      <c r="D23" s="285" t="s">
        <v>5758</v>
      </c>
      <c r="E23" t="s">
        <v>5515</v>
      </c>
      <c r="F23" t="s">
        <v>5516</v>
      </c>
      <c r="G23" t="s">
        <v>5517</v>
      </c>
      <c r="H23" s="287" t="s">
        <v>68</v>
      </c>
      <c r="I23" s="287" t="s">
        <v>16</v>
      </c>
      <c r="J23" s="287" t="s">
        <v>6</v>
      </c>
      <c r="K23" s="287" t="s">
        <v>969</v>
      </c>
      <c r="L23" s="287" t="s">
        <v>5027</v>
      </c>
      <c r="M23" s="285" t="s">
        <v>5932</v>
      </c>
      <c r="N23" s="285" t="s">
        <v>101</v>
      </c>
      <c r="O23" s="287" t="s">
        <v>5451</v>
      </c>
      <c r="P23" t="s">
        <v>37</v>
      </c>
      <c r="Q23" s="286"/>
    </row>
    <row r="24" spans="1:17" ht="30.6" x14ac:dyDescent="0.3">
      <c r="A24" s="292" t="s">
        <v>4654</v>
      </c>
      <c r="B24" s="288" t="s">
        <v>6143</v>
      </c>
      <c r="C24" s="288" t="s">
        <v>5759</v>
      </c>
      <c r="D24" s="288" t="s">
        <v>5760</v>
      </c>
      <c r="E24" t="s">
        <v>5518</v>
      </c>
      <c r="F24" t="s">
        <v>5519</v>
      </c>
      <c r="G24" t="s">
        <v>5520</v>
      </c>
      <c r="H24" s="290" t="s">
        <v>68</v>
      </c>
      <c r="I24" s="290" t="s">
        <v>16</v>
      </c>
      <c r="J24" s="290" t="s">
        <v>6</v>
      </c>
      <c r="K24" s="290" t="s">
        <v>969</v>
      </c>
      <c r="L24" s="290" t="s">
        <v>5027</v>
      </c>
      <c r="M24" s="288" t="s">
        <v>5932</v>
      </c>
      <c r="N24" s="288" t="s">
        <v>101</v>
      </c>
      <c r="O24" s="290" t="s">
        <v>5451</v>
      </c>
      <c r="P24" t="s">
        <v>37</v>
      </c>
      <c r="Q24" s="289"/>
    </row>
    <row r="25" spans="1:17" ht="30.6" x14ac:dyDescent="0.3">
      <c r="A25" s="292" t="s">
        <v>4654</v>
      </c>
      <c r="B25" s="285" t="s">
        <v>6145</v>
      </c>
      <c r="C25" s="285" t="s">
        <v>5964</v>
      </c>
      <c r="D25" s="285" t="s">
        <v>5965</v>
      </c>
      <c r="E25" t="s">
        <v>5521</v>
      </c>
      <c r="F25" t="s">
        <v>5522</v>
      </c>
      <c r="G25" t="s">
        <v>5523</v>
      </c>
      <c r="H25" s="287" t="s">
        <v>68</v>
      </c>
      <c r="I25" s="287" t="s">
        <v>16</v>
      </c>
      <c r="J25" s="287" t="s">
        <v>6</v>
      </c>
      <c r="K25" s="287" t="s">
        <v>969</v>
      </c>
      <c r="L25" s="287" t="s">
        <v>5027</v>
      </c>
      <c r="M25" s="285" t="s">
        <v>5932</v>
      </c>
      <c r="N25" s="285" t="s">
        <v>101</v>
      </c>
      <c r="O25" s="287" t="s">
        <v>5451</v>
      </c>
      <c r="P25" t="s">
        <v>37</v>
      </c>
      <c r="Q25" s="286"/>
    </row>
    <row r="26" spans="1:17" ht="30.6" x14ac:dyDescent="0.3">
      <c r="A26" s="292" t="s">
        <v>4654</v>
      </c>
      <c r="B26" s="288" t="s">
        <v>6143</v>
      </c>
      <c r="C26" s="288" t="s">
        <v>5761</v>
      </c>
      <c r="D26" s="288" t="s">
        <v>5762</v>
      </c>
      <c r="E26" t="s">
        <v>5524</v>
      </c>
      <c r="F26" t="s">
        <v>5525</v>
      </c>
      <c r="G26" t="s">
        <v>5526</v>
      </c>
      <c r="H26" s="290" t="s">
        <v>68</v>
      </c>
      <c r="I26" s="290" t="s">
        <v>16</v>
      </c>
      <c r="J26" s="290" t="s">
        <v>6</v>
      </c>
      <c r="K26" s="290" t="s">
        <v>969</v>
      </c>
      <c r="L26" s="290" t="s">
        <v>5027</v>
      </c>
      <c r="M26" s="288" t="s">
        <v>5932</v>
      </c>
      <c r="N26" s="288" t="s">
        <v>101</v>
      </c>
      <c r="O26" s="290" t="s">
        <v>5451</v>
      </c>
      <c r="P26" t="s">
        <v>37</v>
      </c>
      <c r="Q26" s="289"/>
    </row>
    <row r="27" spans="1:17" ht="30.6" x14ac:dyDescent="0.3">
      <c r="A27" s="292" t="s">
        <v>4654</v>
      </c>
      <c r="B27" s="285" t="s">
        <v>6143</v>
      </c>
      <c r="C27" s="285" t="s">
        <v>5763</v>
      </c>
      <c r="D27" s="285" t="s">
        <v>5764</v>
      </c>
      <c r="E27" t="s">
        <v>5527</v>
      </c>
      <c r="F27" t="s">
        <v>5528</v>
      </c>
      <c r="G27" t="s">
        <v>5529</v>
      </c>
      <c r="H27" s="287" t="s">
        <v>68</v>
      </c>
      <c r="I27" s="287" t="s">
        <v>16</v>
      </c>
      <c r="J27" s="287" t="s">
        <v>6</v>
      </c>
      <c r="K27" s="287" t="s">
        <v>969</v>
      </c>
      <c r="L27" s="287" t="s">
        <v>5027</v>
      </c>
      <c r="M27" s="285" t="s">
        <v>5932</v>
      </c>
      <c r="N27" s="285" t="s">
        <v>101</v>
      </c>
      <c r="O27" s="287" t="s">
        <v>5451</v>
      </c>
      <c r="P27" t="s">
        <v>37</v>
      </c>
      <c r="Q27" s="286"/>
    </row>
    <row r="28" spans="1:17" ht="30.6" x14ac:dyDescent="0.3">
      <c r="A28" s="292" t="s">
        <v>4654</v>
      </c>
      <c r="B28" s="288" t="s">
        <v>6143</v>
      </c>
      <c r="C28" s="288" t="s">
        <v>5530</v>
      </c>
      <c r="D28" s="288" t="s">
        <v>5765</v>
      </c>
      <c r="E28" t="s">
        <v>5531</v>
      </c>
      <c r="F28" t="s">
        <v>5532</v>
      </c>
      <c r="G28" t="s">
        <v>5533</v>
      </c>
      <c r="H28" s="290" t="s">
        <v>68</v>
      </c>
      <c r="I28" s="290" t="s">
        <v>16</v>
      </c>
      <c r="J28" s="290" t="s">
        <v>6</v>
      </c>
      <c r="K28" s="290" t="s">
        <v>969</v>
      </c>
      <c r="L28" s="290" t="s">
        <v>5027</v>
      </c>
      <c r="M28" s="288" t="s">
        <v>5932</v>
      </c>
      <c r="N28" s="288" t="s">
        <v>101</v>
      </c>
      <c r="O28" s="290" t="s">
        <v>5451</v>
      </c>
      <c r="P28" t="s">
        <v>37</v>
      </c>
      <c r="Q28" s="289"/>
    </row>
    <row r="29" spans="1:17" ht="30.6" x14ac:dyDescent="0.3">
      <c r="A29" s="292" t="s">
        <v>4654</v>
      </c>
      <c r="B29" s="285" t="s">
        <v>6143</v>
      </c>
      <c r="C29" s="285" t="s">
        <v>5766</v>
      </c>
      <c r="D29" s="285" t="s">
        <v>5767</v>
      </c>
      <c r="E29" t="s">
        <v>5534</v>
      </c>
      <c r="F29" t="s">
        <v>5535</v>
      </c>
      <c r="G29" t="s">
        <v>5536</v>
      </c>
      <c r="H29" s="287" t="s">
        <v>68</v>
      </c>
      <c r="I29" s="287" t="s">
        <v>16</v>
      </c>
      <c r="J29" s="287" t="s">
        <v>6</v>
      </c>
      <c r="K29" s="287" t="s">
        <v>969</v>
      </c>
      <c r="L29" s="287" t="s">
        <v>5027</v>
      </c>
      <c r="M29" s="285" t="s">
        <v>5932</v>
      </c>
      <c r="N29" s="285" t="s">
        <v>101</v>
      </c>
      <c r="O29" s="287" t="s">
        <v>5451</v>
      </c>
      <c r="P29" t="s">
        <v>37</v>
      </c>
      <c r="Q29" s="286"/>
    </row>
    <row r="30" spans="1:17" ht="30.6" x14ac:dyDescent="0.3">
      <c r="A30" s="292" t="s">
        <v>4654</v>
      </c>
      <c r="B30" s="288" t="s">
        <v>6145</v>
      </c>
      <c r="C30" s="288" t="s">
        <v>5966</v>
      </c>
      <c r="D30" s="288" t="s">
        <v>5967</v>
      </c>
      <c r="E30" t="s">
        <v>5537</v>
      </c>
      <c r="F30" t="s">
        <v>5538</v>
      </c>
      <c r="G30" t="s">
        <v>5539</v>
      </c>
      <c r="H30" s="290" t="s">
        <v>68</v>
      </c>
      <c r="I30" s="290" t="s">
        <v>16</v>
      </c>
      <c r="J30" s="290" t="s">
        <v>6</v>
      </c>
      <c r="K30" s="290" t="s">
        <v>969</v>
      </c>
      <c r="L30" s="290" t="s">
        <v>5027</v>
      </c>
      <c r="M30" s="288" t="s">
        <v>5932</v>
      </c>
      <c r="N30" s="288" t="s">
        <v>101</v>
      </c>
      <c r="O30" s="290" t="s">
        <v>5451</v>
      </c>
      <c r="P30" t="s">
        <v>37</v>
      </c>
      <c r="Q30" s="289"/>
    </row>
    <row r="31" spans="1:17" ht="30.6" x14ac:dyDescent="0.3">
      <c r="A31" s="292" t="s">
        <v>4654</v>
      </c>
      <c r="B31" s="285" t="s">
        <v>6143</v>
      </c>
      <c r="C31" s="285" t="s">
        <v>5937</v>
      </c>
      <c r="D31" s="285" t="s">
        <v>5938</v>
      </c>
      <c r="E31" t="s">
        <v>5540</v>
      </c>
      <c r="F31" t="s">
        <v>5541</v>
      </c>
      <c r="G31" t="s">
        <v>5542</v>
      </c>
      <c r="H31" s="287" t="s">
        <v>68</v>
      </c>
      <c r="I31" s="287" t="s">
        <v>16</v>
      </c>
      <c r="J31" s="287" t="s">
        <v>6</v>
      </c>
      <c r="K31" s="287" t="s">
        <v>6144</v>
      </c>
      <c r="L31" s="287" t="s">
        <v>5027</v>
      </c>
      <c r="M31" s="285" t="s">
        <v>5932</v>
      </c>
      <c r="N31" s="285" t="s">
        <v>101</v>
      </c>
      <c r="O31" s="287" t="s">
        <v>5451</v>
      </c>
      <c r="P31" t="s">
        <v>37</v>
      </c>
      <c r="Q31" s="286"/>
    </row>
    <row r="32" spans="1:17" ht="30.6" x14ac:dyDescent="0.3">
      <c r="A32" s="292" t="s">
        <v>4654</v>
      </c>
      <c r="B32" s="289"/>
      <c r="C32" s="288" t="s">
        <v>6422</v>
      </c>
      <c r="D32" s="288" t="s">
        <v>6423</v>
      </c>
      <c r="E32" t="s">
        <v>5543</v>
      </c>
      <c r="F32" t="s">
        <v>5544</v>
      </c>
      <c r="G32" t="s">
        <v>5545</v>
      </c>
      <c r="H32" s="290" t="s">
        <v>68</v>
      </c>
      <c r="I32" s="290" t="s">
        <v>16</v>
      </c>
      <c r="J32" s="290" t="s">
        <v>6</v>
      </c>
      <c r="K32" s="290" t="s">
        <v>969</v>
      </c>
      <c r="L32" s="290" t="s">
        <v>5027</v>
      </c>
      <c r="M32" s="288" t="s">
        <v>5932</v>
      </c>
      <c r="N32" s="288" t="s">
        <v>101</v>
      </c>
      <c r="O32" s="290" t="s">
        <v>5451</v>
      </c>
      <c r="P32" t="s">
        <v>37</v>
      </c>
      <c r="Q32" s="289"/>
    </row>
    <row r="33" spans="1:17" ht="30.6" x14ac:dyDescent="0.3">
      <c r="A33" s="292" t="s">
        <v>4654</v>
      </c>
      <c r="B33" s="285" t="s">
        <v>6143</v>
      </c>
      <c r="C33" s="285" t="s">
        <v>5768</v>
      </c>
      <c r="D33" s="285" t="s">
        <v>5769</v>
      </c>
      <c r="E33" t="s">
        <v>5546</v>
      </c>
      <c r="F33" t="s">
        <v>5547</v>
      </c>
      <c r="G33" t="s">
        <v>5548</v>
      </c>
      <c r="H33" s="287" t="s">
        <v>68</v>
      </c>
      <c r="I33" s="287" t="s">
        <v>16</v>
      </c>
      <c r="J33" s="287" t="s">
        <v>6</v>
      </c>
      <c r="K33" s="287" t="s">
        <v>969</v>
      </c>
      <c r="L33" s="287" t="s">
        <v>5027</v>
      </c>
      <c r="M33" s="285" t="s">
        <v>5932</v>
      </c>
      <c r="N33" s="285" t="s">
        <v>101</v>
      </c>
      <c r="O33" s="287" t="s">
        <v>5451</v>
      </c>
      <c r="P33" t="s">
        <v>37</v>
      </c>
      <c r="Q33" s="286"/>
    </row>
    <row r="34" spans="1:17" ht="30.6" x14ac:dyDescent="0.3">
      <c r="A34" s="292" t="s">
        <v>4654</v>
      </c>
      <c r="B34" s="288" t="s">
        <v>6143</v>
      </c>
      <c r="C34" s="288" t="s">
        <v>5770</v>
      </c>
      <c r="D34" s="288" t="s">
        <v>5771</v>
      </c>
      <c r="E34" t="s">
        <v>5549</v>
      </c>
      <c r="F34" t="s">
        <v>5550</v>
      </c>
      <c r="G34" t="s">
        <v>5551</v>
      </c>
      <c r="H34" s="290" t="s">
        <v>68</v>
      </c>
      <c r="I34" s="290" t="s">
        <v>16</v>
      </c>
      <c r="J34" s="290" t="s">
        <v>6</v>
      </c>
      <c r="K34" s="290" t="s">
        <v>969</v>
      </c>
      <c r="L34" s="290" t="s">
        <v>5027</v>
      </c>
      <c r="M34" s="288" t="s">
        <v>5932</v>
      </c>
      <c r="N34" s="288" t="s">
        <v>101</v>
      </c>
      <c r="O34" s="290" t="s">
        <v>5451</v>
      </c>
      <c r="P34" t="s">
        <v>37</v>
      </c>
      <c r="Q34" s="289"/>
    </row>
    <row r="35" spans="1:17" ht="30.6" x14ac:dyDescent="0.3">
      <c r="A35" s="292" t="s">
        <v>4654</v>
      </c>
      <c r="B35" s="285" t="s">
        <v>6143</v>
      </c>
      <c r="C35" s="285" t="s">
        <v>5772</v>
      </c>
      <c r="D35" s="285" t="s">
        <v>5773</v>
      </c>
      <c r="E35" t="s">
        <v>5552</v>
      </c>
      <c r="F35" t="s">
        <v>5553</v>
      </c>
      <c r="G35" t="s">
        <v>5554</v>
      </c>
      <c r="H35" s="287" t="s">
        <v>68</v>
      </c>
      <c r="I35" s="287" t="s">
        <v>16</v>
      </c>
      <c r="J35" s="287" t="s">
        <v>6</v>
      </c>
      <c r="K35" s="287" t="s">
        <v>969</v>
      </c>
      <c r="L35" s="287" t="s">
        <v>5027</v>
      </c>
      <c r="M35" s="285" t="s">
        <v>5932</v>
      </c>
      <c r="N35" s="285" t="s">
        <v>101</v>
      </c>
      <c r="O35" s="287" t="s">
        <v>5451</v>
      </c>
      <c r="P35" t="s">
        <v>37</v>
      </c>
      <c r="Q35" s="286"/>
    </row>
    <row r="36" spans="1:17" ht="30.6" x14ac:dyDescent="0.3">
      <c r="A36" s="292" t="s">
        <v>4654</v>
      </c>
      <c r="B36" s="288" t="s">
        <v>6143</v>
      </c>
      <c r="C36" s="288" t="s">
        <v>5774</v>
      </c>
      <c r="D36" s="288" t="s">
        <v>5775</v>
      </c>
      <c r="E36" t="s">
        <v>5555</v>
      </c>
      <c r="F36" t="s">
        <v>5556</v>
      </c>
      <c r="G36" t="s">
        <v>5557</v>
      </c>
      <c r="H36" s="290" t="s">
        <v>68</v>
      </c>
      <c r="I36" s="290" t="s">
        <v>16</v>
      </c>
      <c r="J36" s="290" t="s">
        <v>6</v>
      </c>
      <c r="K36" s="290" t="s">
        <v>969</v>
      </c>
      <c r="L36" s="290" t="s">
        <v>5027</v>
      </c>
      <c r="M36" s="288" t="s">
        <v>5932</v>
      </c>
      <c r="N36" s="288" t="s">
        <v>101</v>
      </c>
      <c r="O36" s="290" t="s">
        <v>5451</v>
      </c>
      <c r="P36" t="s">
        <v>37</v>
      </c>
      <c r="Q36" s="289"/>
    </row>
    <row r="37" spans="1:17" ht="30.6" x14ac:dyDescent="0.3">
      <c r="A37" s="292" t="s">
        <v>4654</v>
      </c>
      <c r="B37" s="285" t="s">
        <v>6143</v>
      </c>
      <c r="C37" s="285" t="s">
        <v>5939</v>
      </c>
      <c r="D37" s="285" t="s">
        <v>5940</v>
      </c>
      <c r="E37" t="s">
        <v>5558</v>
      </c>
      <c r="F37" t="s">
        <v>5559</v>
      </c>
      <c r="G37" t="s">
        <v>5560</v>
      </c>
      <c r="H37" s="287" t="s">
        <v>68</v>
      </c>
      <c r="I37" s="287" t="s">
        <v>16</v>
      </c>
      <c r="J37" s="287" t="s">
        <v>6</v>
      </c>
      <c r="K37" s="287" t="s">
        <v>6144</v>
      </c>
      <c r="L37" s="287" t="s">
        <v>5027</v>
      </c>
      <c r="M37" s="285" t="s">
        <v>5932</v>
      </c>
      <c r="N37" s="285" t="s">
        <v>101</v>
      </c>
      <c r="O37" s="287" t="s">
        <v>5451</v>
      </c>
      <c r="P37" t="s">
        <v>37</v>
      </c>
      <c r="Q37" s="286"/>
    </row>
    <row r="38" spans="1:17" ht="30.6" x14ac:dyDescent="0.3">
      <c r="A38" s="292" t="s">
        <v>4654</v>
      </c>
      <c r="B38" s="288" t="s">
        <v>6143</v>
      </c>
      <c r="C38" s="288" t="s">
        <v>5776</v>
      </c>
      <c r="D38" s="288" t="s">
        <v>5777</v>
      </c>
      <c r="E38" t="s">
        <v>5561</v>
      </c>
      <c r="F38" t="s">
        <v>5562</v>
      </c>
      <c r="G38" t="s">
        <v>5563</v>
      </c>
      <c r="H38" s="290" t="s">
        <v>68</v>
      </c>
      <c r="I38" s="290" t="s">
        <v>16</v>
      </c>
      <c r="J38" s="290" t="s">
        <v>6</v>
      </c>
      <c r="K38" s="290" t="s">
        <v>969</v>
      </c>
      <c r="L38" s="290" t="s">
        <v>5027</v>
      </c>
      <c r="M38" s="288" t="s">
        <v>5932</v>
      </c>
      <c r="N38" s="288" t="s">
        <v>101</v>
      </c>
      <c r="O38" s="290" t="s">
        <v>5451</v>
      </c>
      <c r="P38" t="s">
        <v>37</v>
      </c>
      <c r="Q38" s="289"/>
    </row>
    <row r="39" spans="1:17" ht="30.6" x14ac:dyDescent="0.3">
      <c r="A39" s="292" t="s">
        <v>4654</v>
      </c>
      <c r="B39" s="285" t="s">
        <v>6143</v>
      </c>
      <c r="C39" s="285" t="s">
        <v>5778</v>
      </c>
      <c r="D39" s="285" t="s">
        <v>5779</v>
      </c>
      <c r="E39" t="s">
        <v>5564</v>
      </c>
      <c r="F39" t="s">
        <v>5565</v>
      </c>
      <c r="G39" t="s">
        <v>5566</v>
      </c>
      <c r="H39" s="287" t="s">
        <v>68</v>
      </c>
      <c r="I39" s="287" t="s">
        <v>16</v>
      </c>
      <c r="J39" s="287" t="s">
        <v>6</v>
      </c>
      <c r="K39" s="287" t="s">
        <v>969</v>
      </c>
      <c r="L39" s="287" t="s">
        <v>5027</v>
      </c>
      <c r="M39" s="285" t="s">
        <v>5932</v>
      </c>
      <c r="N39" s="285" t="s">
        <v>101</v>
      </c>
      <c r="O39" s="287" t="s">
        <v>5451</v>
      </c>
      <c r="P39" t="s">
        <v>37</v>
      </c>
      <c r="Q39" s="286"/>
    </row>
    <row r="40" spans="1:17" ht="30.6" x14ac:dyDescent="0.3">
      <c r="A40" s="292" t="s">
        <v>4654</v>
      </c>
      <c r="B40" s="288" t="s">
        <v>6143</v>
      </c>
      <c r="C40" s="288" t="s">
        <v>5780</v>
      </c>
      <c r="D40" s="288" t="s">
        <v>5781</v>
      </c>
      <c r="E40" t="s">
        <v>5567</v>
      </c>
      <c r="F40" t="s">
        <v>5568</v>
      </c>
      <c r="G40" t="s">
        <v>5569</v>
      </c>
      <c r="H40" s="290" t="s">
        <v>68</v>
      </c>
      <c r="I40" s="290" t="s">
        <v>16</v>
      </c>
      <c r="J40" s="290" t="s">
        <v>6</v>
      </c>
      <c r="K40" s="290" t="s">
        <v>969</v>
      </c>
      <c r="L40" s="290" t="s">
        <v>5027</v>
      </c>
      <c r="M40" s="288" t="s">
        <v>5932</v>
      </c>
      <c r="N40" s="288" t="s">
        <v>101</v>
      </c>
      <c r="O40" s="290" t="s">
        <v>5451</v>
      </c>
      <c r="P40" t="s">
        <v>37</v>
      </c>
      <c r="Q40" s="289"/>
    </row>
    <row r="41" spans="1:17" ht="30.6" x14ac:dyDescent="0.3">
      <c r="A41" s="284" t="s">
        <v>30</v>
      </c>
      <c r="B41" s="286"/>
      <c r="C41" s="285" t="s">
        <v>6424</v>
      </c>
      <c r="D41" s="285" t="s">
        <v>6425</v>
      </c>
      <c r="E41" t="s">
        <v>5570</v>
      </c>
      <c r="F41" t="s">
        <v>5571</v>
      </c>
      <c r="G41" t="s">
        <v>5572</v>
      </c>
      <c r="H41" s="287" t="s">
        <v>68</v>
      </c>
      <c r="I41" s="287" t="s">
        <v>16</v>
      </c>
      <c r="J41" s="287" t="s">
        <v>6</v>
      </c>
      <c r="K41" s="287" t="s">
        <v>969</v>
      </c>
      <c r="L41" s="287" t="s">
        <v>5027</v>
      </c>
      <c r="M41" s="285" t="s">
        <v>5932</v>
      </c>
      <c r="N41" s="285" t="s">
        <v>101</v>
      </c>
      <c r="O41" s="287" t="s">
        <v>5451</v>
      </c>
      <c r="P41" t="s">
        <v>37</v>
      </c>
      <c r="Q41" s="286"/>
    </row>
    <row r="42" spans="1:17" ht="30.6" x14ac:dyDescent="0.3">
      <c r="A42" s="292" t="s">
        <v>4654</v>
      </c>
      <c r="B42" s="288" t="s">
        <v>6143</v>
      </c>
      <c r="C42" s="288" t="s">
        <v>5782</v>
      </c>
      <c r="D42" s="288" t="s">
        <v>5783</v>
      </c>
      <c r="E42" t="s">
        <v>5573</v>
      </c>
      <c r="F42" t="s">
        <v>5574</v>
      </c>
      <c r="G42" t="s">
        <v>5575</v>
      </c>
      <c r="H42" s="290" t="s">
        <v>68</v>
      </c>
      <c r="I42" s="290" t="s">
        <v>16</v>
      </c>
      <c r="J42" s="290" t="s">
        <v>6</v>
      </c>
      <c r="K42" s="290" t="s">
        <v>969</v>
      </c>
      <c r="L42" s="290" t="s">
        <v>5027</v>
      </c>
      <c r="M42" s="288" t="s">
        <v>5932</v>
      </c>
      <c r="N42" s="288" t="s">
        <v>101</v>
      </c>
      <c r="O42" s="290" t="s">
        <v>5451</v>
      </c>
      <c r="P42" t="s">
        <v>37</v>
      </c>
      <c r="Q42" s="289"/>
    </row>
    <row r="43" spans="1:17" ht="30.6" x14ac:dyDescent="0.3">
      <c r="A43" s="292" t="s">
        <v>4654</v>
      </c>
      <c r="B43" s="285" t="s">
        <v>6143</v>
      </c>
      <c r="C43" s="285" t="s">
        <v>5576</v>
      </c>
      <c r="D43" s="285" t="s">
        <v>5577</v>
      </c>
      <c r="E43" t="s">
        <v>5578</v>
      </c>
      <c r="F43" t="s">
        <v>5579</v>
      </c>
      <c r="G43" t="s">
        <v>5580</v>
      </c>
      <c r="H43" s="287" t="s">
        <v>68</v>
      </c>
      <c r="I43" s="287" t="s">
        <v>16</v>
      </c>
      <c r="J43" s="287" t="s">
        <v>6</v>
      </c>
      <c r="K43" s="287" t="s">
        <v>969</v>
      </c>
      <c r="L43" s="287" t="s">
        <v>5027</v>
      </c>
      <c r="M43" s="285" t="s">
        <v>5941</v>
      </c>
      <c r="N43" s="285" t="s">
        <v>101</v>
      </c>
      <c r="O43" s="287" t="s">
        <v>5451</v>
      </c>
      <c r="P43" t="s">
        <v>37</v>
      </c>
      <c r="Q43" s="286"/>
    </row>
    <row r="44" spans="1:17" ht="30.6" x14ac:dyDescent="0.3">
      <c r="A44" s="292" t="s">
        <v>4654</v>
      </c>
      <c r="B44" s="288" t="s">
        <v>6143</v>
      </c>
      <c r="C44" s="288" t="s">
        <v>5942</v>
      </c>
      <c r="D44" s="288" t="s">
        <v>5943</v>
      </c>
      <c r="E44" t="s">
        <v>5581</v>
      </c>
      <c r="F44" t="s">
        <v>5582</v>
      </c>
      <c r="G44" t="s">
        <v>5583</v>
      </c>
      <c r="H44" s="290" t="s">
        <v>68</v>
      </c>
      <c r="I44" s="290" t="s">
        <v>16</v>
      </c>
      <c r="J44" s="290" t="s">
        <v>6</v>
      </c>
      <c r="K44" s="290" t="s">
        <v>6144</v>
      </c>
      <c r="L44" s="290" t="s">
        <v>5027</v>
      </c>
      <c r="M44" s="288" t="s">
        <v>5932</v>
      </c>
      <c r="N44" s="288" t="s">
        <v>101</v>
      </c>
      <c r="O44" s="290" t="s">
        <v>5451</v>
      </c>
      <c r="P44" t="s">
        <v>37</v>
      </c>
      <c r="Q44" s="289"/>
    </row>
    <row r="45" spans="1:17" ht="30.6" x14ac:dyDescent="0.3">
      <c r="A45" s="292" t="s">
        <v>4654</v>
      </c>
      <c r="B45" s="285" t="s">
        <v>6143</v>
      </c>
      <c r="C45" s="285" t="s">
        <v>5784</v>
      </c>
      <c r="D45" s="285" t="s">
        <v>5785</v>
      </c>
      <c r="E45" t="s">
        <v>5584</v>
      </c>
      <c r="F45" t="s">
        <v>5585</v>
      </c>
      <c r="G45" t="s">
        <v>5586</v>
      </c>
      <c r="H45" s="287" t="s">
        <v>68</v>
      </c>
      <c r="I45" s="287" t="s">
        <v>16</v>
      </c>
      <c r="J45" s="287" t="s">
        <v>6</v>
      </c>
      <c r="K45" s="287" t="s">
        <v>969</v>
      </c>
      <c r="L45" s="287" t="s">
        <v>5027</v>
      </c>
      <c r="M45" s="285" t="s">
        <v>5932</v>
      </c>
      <c r="N45" s="285" t="s">
        <v>101</v>
      </c>
      <c r="O45" s="287" t="s">
        <v>5451</v>
      </c>
      <c r="P45" t="s">
        <v>37</v>
      </c>
      <c r="Q45" s="286"/>
    </row>
    <row r="46" spans="1:17" ht="30.6" x14ac:dyDescent="0.3">
      <c r="A46" s="292" t="s">
        <v>4654</v>
      </c>
      <c r="B46" s="288" t="s">
        <v>6143</v>
      </c>
      <c r="C46" s="288" t="s">
        <v>5944</v>
      </c>
      <c r="D46" s="288" t="s">
        <v>5945</v>
      </c>
      <c r="E46" t="s">
        <v>5587</v>
      </c>
      <c r="F46" t="s">
        <v>5588</v>
      </c>
      <c r="G46" t="s">
        <v>5589</v>
      </c>
      <c r="H46" s="290" t="s">
        <v>68</v>
      </c>
      <c r="I46" s="290" t="s">
        <v>16</v>
      </c>
      <c r="J46" s="290" t="s">
        <v>6</v>
      </c>
      <c r="K46" s="290" t="s">
        <v>6144</v>
      </c>
      <c r="L46" s="290" t="s">
        <v>5027</v>
      </c>
      <c r="M46" s="288" t="s">
        <v>5932</v>
      </c>
      <c r="N46" s="288" t="s">
        <v>101</v>
      </c>
      <c r="O46" s="290" t="s">
        <v>5451</v>
      </c>
      <c r="P46" t="s">
        <v>37</v>
      </c>
      <c r="Q46" s="289"/>
    </row>
    <row r="47" spans="1:17" ht="30.6" x14ac:dyDescent="0.3">
      <c r="A47" s="292" t="s">
        <v>4654</v>
      </c>
      <c r="B47" s="285" t="s">
        <v>6143</v>
      </c>
      <c r="C47" s="285" t="s">
        <v>5786</v>
      </c>
      <c r="D47" s="285" t="s">
        <v>5787</v>
      </c>
      <c r="E47" t="s">
        <v>5590</v>
      </c>
      <c r="F47" t="s">
        <v>5591</v>
      </c>
      <c r="G47" t="s">
        <v>5592</v>
      </c>
      <c r="H47" s="287" t="s">
        <v>68</v>
      </c>
      <c r="I47" s="287" t="s">
        <v>16</v>
      </c>
      <c r="J47" s="287" t="s">
        <v>6</v>
      </c>
      <c r="K47" s="287" t="s">
        <v>969</v>
      </c>
      <c r="L47" s="287" t="s">
        <v>5027</v>
      </c>
      <c r="M47" s="285" t="s">
        <v>5932</v>
      </c>
      <c r="N47" s="285" t="s">
        <v>101</v>
      </c>
      <c r="O47" s="287" t="s">
        <v>5451</v>
      </c>
      <c r="P47" t="s">
        <v>37</v>
      </c>
      <c r="Q47" s="286"/>
    </row>
    <row r="48" spans="1:17" ht="30.6" x14ac:dyDescent="0.3">
      <c r="A48" s="292" t="s">
        <v>4654</v>
      </c>
      <c r="B48" s="288" t="s">
        <v>6143</v>
      </c>
      <c r="C48" s="288" t="s">
        <v>5788</v>
      </c>
      <c r="D48" s="288" t="s">
        <v>5789</v>
      </c>
      <c r="E48" t="s">
        <v>5593</v>
      </c>
      <c r="F48" t="s">
        <v>5594</v>
      </c>
      <c r="G48" t="s">
        <v>5595</v>
      </c>
      <c r="H48" s="290" t="s">
        <v>68</v>
      </c>
      <c r="I48" s="290" t="s">
        <v>16</v>
      </c>
      <c r="J48" s="290" t="s">
        <v>6</v>
      </c>
      <c r="K48" s="290" t="s">
        <v>969</v>
      </c>
      <c r="L48" s="290" t="s">
        <v>5027</v>
      </c>
      <c r="M48" s="288" t="s">
        <v>5932</v>
      </c>
      <c r="N48" s="288" t="s">
        <v>101</v>
      </c>
      <c r="O48" s="290" t="s">
        <v>5451</v>
      </c>
      <c r="P48" t="s">
        <v>37</v>
      </c>
      <c r="Q48" s="289"/>
    </row>
    <row r="49" spans="1:17" ht="30.6" x14ac:dyDescent="0.3">
      <c r="A49" s="292" t="s">
        <v>4654</v>
      </c>
      <c r="B49" s="285" t="s">
        <v>6143</v>
      </c>
      <c r="C49" s="285" t="s">
        <v>5790</v>
      </c>
      <c r="D49" s="285" t="s">
        <v>5791</v>
      </c>
      <c r="E49" t="s">
        <v>5596</v>
      </c>
      <c r="F49" t="s">
        <v>5597</v>
      </c>
      <c r="G49" t="s">
        <v>5598</v>
      </c>
      <c r="H49" s="287" t="s">
        <v>68</v>
      </c>
      <c r="I49" s="287" t="s">
        <v>16</v>
      </c>
      <c r="J49" s="287" t="s">
        <v>6</v>
      </c>
      <c r="K49" s="287" t="s">
        <v>969</v>
      </c>
      <c r="L49" s="287" t="s">
        <v>5027</v>
      </c>
      <c r="M49" s="285" t="s">
        <v>5932</v>
      </c>
      <c r="N49" s="285" t="s">
        <v>101</v>
      </c>
      <c r="O49" s="287" t="s">
        <v>5451</v>
      </c>
      <c r="P49" t="s">
        <v>37</v>
      </c>
      <c r="Q49" s="286"/>
    </row>
    <row r="50" spans="1:17" ht="30.6" x14ac:dyDescent="0.3">
      <c r="A50" s="292" t="s">
        <v>4654</v>
      </c>
      <c r="B50" s="288" t="s">
        <v>6143</v>
      </c>
      <c r="C50" s="288" t="s">
        <v>5792</v>
      </c>
      <c r="D50" s="288" t="s">
        <v>5793</v>
      </c>
      <c r="E50" t="s">
        <v>5599</v>
      </c>
      <c r="F50" t="s">
        <v>5600</v>
      </c>
      <c r="G50" t="s">
        <v>5601</v>
      </c>
      <c r="H50" s="290" t="s">
        <v>68</v>
      </c>
      <c r="I50" s="290" t="s">
        <v>16</v>
      </c>
      <c r="J50" s="290" t="s">
        <v>6</v>
      </c>
      <c r="K50" s="290" t="s">
        <v>969</v>
      </c>
      <c r="L50" s="290" t="s">
        <v>5027</v>
      </c>
      <c r="M50" s="288" t="s">
        <v>5932</v>
      </c>
      <c r="N50" s="288" t="s">
        <v>101</v>
      </c>
      <c r="O50" s="290" t="s">
        <v>5451</v>
      </c>
      <c r="P50" t="s">
        <v>37</v>
      </c>
      <c r="Q50" s="289"/>
    </row>
    <row r="51" spans="1:17" ht="30.6" x14ac:dyDescent="0.3">
      <c r="A51" s="292" t="s">
        <v>4654</v>
      </c>
      <c r="B51" s="285" t="s">
        <v>6143</v>
      </c>
      <c r="C51" s="285" t="s">
        <v>5794</v>
      </c>
      <c r="D51" s="285" t="s">
        <v>5795</v>
      </c>
      <c r="E51" t="s">
        <v>5602</v>
      </c>
      <c r="F51" t="s">
        <v>5603</v>
      </c>
      <c r="G51" t="s">
        <v>5604</v>
      </c>
      <c r="H51" s="287" t="s">
        <v>68</v>
      </c>
      <c r="I51" s="287" t="s">
        <v>16</v>
      </c>
      <c r="J51" s="287" t="s">
        <v>6</v>
      </c>
      <c r="K51" s="287" t="s">
        <v>969</v>
      </c>
      <c r="L51" s="287" t="s">
        <v>5027</v>
      </c>
      <c r="M51" s="285" t="s">
        <v>5932</v>
      </c>
      <c r="N51" s="285" t="s">
        <v>101</v>
      </c>
      <c r="O51" s="287" t="s">
        <v>5451</v>
      </c>
      <c r="P51" t="s">
        <v>37</v>
      </c>
      <c r="Q51" s="286"/>
    </row>
    <row r="52" spans="1:17" ht="30.6" x14ac:dyDescent="0.3">
      <c r="A52" s="292" t="s">
        <v>4654</v>
      </c>
      <c r="B52" s="288" t="s">
        <v>6143</v>
      </c>
      <c r="C52" s="288" t="s">
        <v>5796</v>
      </c>
      <c r="D52" s="288" t="s">
        <v>5797</v>
      </c>
      <c r="E52" t="s">
        <v>5605</v>
      </c>
      <c r="F52" t="s">
        <v>5606</v>
      </c>
      <c r="G52" t="s">
        <v>5607</v>
      </c>
      <c r="H52" s="290" t="s">
        <v>68</v>
      </c>
      <c r="I52" s="290" t="s">
        <v>16</v>
      </c>
      <c r="J52" s="290" t="s">
        <v>6</v>
      </c>
      <c r="K52" s="290" t="s">
        <v>969</v>
      </c>
      <c r="L52" s="290" t="s">
        <v>5027</v>
      </c>
      <c r="M52" s="288" t="s">
        <v>5932</v>
      </c>
      <c r="N52" s="288" t="s">
        <v>101</v>
      </c>
      <c r="O52" s="290" t="s">
        <v>5451</v>
      </c>
      <c r="P52" t="s">
        <v>37</v>
      </c>
      <c r="Q52" s="289"/>
    </row>
    <row r="53" spans="1:17" ht="30.6" x14ac:dyDescent="0.3">
      <c r="A53" s="292" t="s">
        <v>4654</v>
      </c>
      <c r="B53" s="285" t="s">
        <v>6143</v>
      </c>
      <c r="C53" s="285" t="s">
        <v>5798</v>
      </c>
      <c r="D53" s="285" t="s">
        <v>5799</v>
      </c>
      <c r="E53" t="s">
        <v>5608</v>
      </c>
      <c r="F53" t="s">
        <v>5609</v>
      </c>
      <c r="G53" t="s">
        <v>5610</v>
      </c>
      <c r="H53" s="287" t="s">
        <v>68</v>
      </c>
      <c r="I53" s="287" t="s">
        <v>16</v>
      </c>
      <c r="J53" s="287" t="s">
        <v>6</v>
      </c>
      <c r="K53" s="287" t="s">
        <v>969</v>
      </c>
      <c r="L53" s="287" t="s">
        <v>5027</v>
      </c>
      <c r="M53" s="285" t="s">
        <v>5932</v>
      </c>
      <c r="N53" s="285" t="s">
        <v>101</v>
      </c>
      <c r="O53" s="287" t="s">
        <v>5451</v>
      </c>
      <c r="P53" t="s">
        <v>37</v>
      </c>
      <c r="Q53" s="286"/>
    </row>
    <row r="54" spans="1:17" ht="30.6" x14ac:dyDescent="0.3">
      <c r="A54" s="292" t="s">
        <v>4654</v>
      </c>
      <c r="B54" s="288" t="s">
        <v>6143</v>
      </c>
      <c r="C54" s="288" t="s">
        <v>5800</v>
      </c>
      <c r="D54" s="288" t="s">
        <v>5801</v>
      </c>
      <c r="E54" t="s">
        <v>5611</v>
      </c>
      <c r="F54" t="s">
        <v>5612</v>
      </c>
      <c r="G54" t="s">
        <v>5613</v>
      </c>
      <c r="H54" s="290" t="s">
        <v>68</v>
      </c>
      <c r="I54" s="290" t="s">
        <v>16</v>
      </c>
      <c r="J54" s="290" t="s">
        <v>6</v>
      </c>
      <c r="K54" s="290" t="s">
        <v>969</v>
      </c>
      <c r="L54" s="290" t="s">
        <v>5027</v>
      </c>
      <c r="M54" s="288" t="s">
        <v>5932</v>
      </c>
      <c r="N54" s="288" t="s">
        <v>101</v>
      </c>
      <c r="O54" s="290" t="s">
        <v>5451</v>
      </c>
      <c r="P54" t="s">
        <v>37</v>
      </c>
      <c r="Q54" s="289"/>
    </row>
    <row r="55" spans="1:17" ht="30.6" x14ac:dyDescent="0.3">
      <c r="A55" s="292" t="s">
        <v>4654</v>
      </c>
      <c r="B55" s="285" t="s">
        <v>6143</v>
      </c>
      <c r="C55" s="285" t="s">
        <v>5802</v>
      </c>
      <c r="D55" s="285" t="s">
        <v>5803</v>
      </c>
      <c r="E55" t="s">
        <v>5614</v>
      </c>
      <c r="F55" t="s">
        <v>5615</v>
      </c>
      <c r="G55" t="s">
        <v>5616</v>
      </c>
      <c r="H55" s="287" t="s">
        <v>68</v>
      </c>
      <c r="I55" s="287" t="s">
        <v>16</v>
      </c>
      <c r="J55" s="287" t="s">
        <v>6</v>
      </c>
      <c r="K55" s="287" t="s">
        <v>969</v>
      </c>
      <c r="L55" s="287" t="s">
        <v>5027</v>
      </c>
      <c r="M55" s="285" t="s">
        <v>5932</v>
      </c>
      <c r="N55" s="285" t="s">
        <v>101</v>
      </c>
      <c r="O55" s="287" t="s">
        <v>5451</v>
      </c>
      <c r="P55" t="s">
        <v>37</v>
      </c>
      <c r="Q55" s="286"/>
    </row>
    <row r="56" spans="1:17" ht="30.6" x14ac:dyDescent="0.3">
      <c r="A56" s="292" t="s">
        <v>4654</v>
      </c>
      <c r="B56" s="288" t="s">
        <v>6143</v>
      </c>
      <c r="C56" s="288" t="s">
        <v>5804</v>
      </c>
      <c r="D56" s="288" t="s">
        <v>5805</v>
      </c>
      <c r="E56" t="s">
        <v>5617</v>
      </c>
      <c r="F56" t="s">
        <v>5618</v>
      </c>
      <c r="G56" t="s">
        <v>5619</v>
      </c>
      <c r="H56" s="290" t="s">
        <v>68</v>
      </c>
      <c r="I56" s="290" t="s">
        <v>16</v>
      </c>
      <c r="J56" s="290" t="s">
        <v>6</v>
      </c>
      <c r="K56" s="290" t="s">
        <v>969</v>
      </c>
      <c r="L56" s="290" t="s">
        <v>5027</v>
      </c>
      <c r="M56" s="288" t="s">
        <v>5932</v>
      </c>
      <c r="N56" s="288" t="s">
        <v>101</v>
      </c>
      <c r="O56" s="290" t="s">
        <v>5451</v>
      </c>
      <c r="P56" t="s">
        <v>37</v>
      </c>
      <c r="Q56" s="289"/>
    </row>
    <row r="57" spans="1:17" ht="30.6" x14ac:dyDescent="0.3">
      <c r="A57" s="292" t="s">
        <v>4654</v>
      </c>
      <c r="B57" s="285" t="s">
        <v>6143</v>
      </c>
      <c r="C57" s="285" t="s">
        <v>5806</v>
      </c>
      <c r="D57" s="285" t="s">
        <v>5807</v>
      </c>
      <c r="E57" t="s">
        <v>5620</v>
      </c>
      <c r="F57" t="s">
        <v>5621</v>
      </c>
      <c r="G57" t="s">
        <v>5622</v>
      </c>
      <c r="H57" s="287" t="s">
        <v>68</v>
      </c>
      <c r="I57" s="287" t="s">
        <v>16</v>
      </c>
      <c r="J57" s="287" t="s">
        <v>6</v>
      </c>
      <c r="K57" s="287" t="s">
        <v>969</v>
      </c>
      <c r="L57" s="287" t="s">
        <v>5027</v>
      </c>
      <c r="M57" s="285" t="s">
        <v>5932</v>
      </c>
      <c r="N57" s="285" t="s">
        <v>101</v>
      </c>
      <c r="O57" s="287" t="s">
        <v>5451</v>
      </c>
      <c r="P57" t="s">
        <v>37</v>
      </c>
      <c r="Q57" s="286"/>
    </row>
    <row r="58" spans="1:17" ht="30.6" x14ac:dyDescent="0.3">
      <c r="A58" s="292" t="s">
        <v>4654</v>
      </c>
      <c r="B58" s="288" t="s">
        <v>6143</v>
      </c>
      <c r="C58" s="288" t="s">
        <v>5808</v>
      </c>
      <c r="D58" s="288" t="s">
        <v>5809</v>
      </c>
      <c r="E58" t="s">
        <v>5623</v>
      </c>
      <c r="F58" t="s">
        <v>5624</v>
      </c>
      <c r="G58" t="s">
        <v>5625</v>
      </c>
      <c r="H58" s="290" t="s">
        <v>68</v>
      </c>
      <c r="I58" s="290" t="s">
        <v>16</v>
      </c>
      <c r="J58" s="290" t="s">
        <v>6</v>
      </c>
      <c r="K58" s="290" t="s">
        <v>969</v>
      </c>
      <c r="L58" s="290" t="s">
        <v>5027</v>
      </c>
      <c r="M58" s="288" t="s">
        <v>5932</v>
      </c>
      <c r="N58" s="288" t="s">
        <v>101</v>
      </c>
      <c r="O58" s="290" t="s">
        <v>5451</v>
      </c>
      <c r="P58" t="s">
        <v>37</v>
      </c>
      <c r="Q58" s="289"/>
    </row>
    <row r="59" spans="1:17" ht="30.6" x14ac:dyDescent="0.3">
      <c r="A59" s="292" t="s">
        <v>4654</v>
      </c>
      <c r="B59" s="285" t="s">
        <v>6145</v>
      </c>
      <c r="C59" s="285" t="s">
        <v>5968</v>
      </c>
      <c r="D59" s="285" t="s">
        <v>5969</v>
      </c>
      <c r="E59" t="s">
        <v>5626</v>
      </c>
      <c r="F59" t="s">
        <v>6147</v>
      </c>
      <c r="G59" t="s">
        <v>5970</v>
      </c>
      <c r="H59" s="287" t="s">
        <v>68</v>
      </c>
      <c r="I59" s="287" t="s">
        <v>16</v>
      </c>
      <c r="J59" s="287" t="s">
        <v>6</v>
      </c>
      <c r="K59" s="287" t="s">
        <v>969</v>
      </c>
      <c r="L59" s="287" t="s">
        <v>5027</v>
      </c>
      <c r="M59" s="285" t="s">
        <v>5932</v>
      </c>
      <c r="N59" s="285" t="s">
        <v>101</v>
      </c>
      <c r="O59" s="287" t="s">
        <v>5451</v>
      </c>
      <c r="P59" t="s">
        <v>37</v>
      </c>
      <c r="Q59" s="286"/>
    </row>
    <row r="60" spans="1:17" ht="30.6" x14ac:dyDescent="0.3">
      <c r="A60" s="292" t="s">
        <v>4654</v>
      </c>
      <c r="B60" s="288" t="s">
        <v>6143</v>
      </c>
      <c r="C60" s="288" t="s">
        <v>5810</v>
      </c>
      <c r="D60" s="288" t="s">
        <v>5811</v>
      </c>
      <c r="E60" t="s">
        <v>5627</v>
      </c>
      <c r="F60" t="s">
        <v>5628</v>
      </c>
      <c r="G60" t="s">
        <v>5629</v>
      </c>
      <c r="H60" s="290" t="s">
        <v>68</v>
      </c>
      <c r="I60" s="290" t="s">
        <v>16</v>
      </c>
      <c r="J60" s="290" t="s">
        <v>6</v>
      </c>
      <c r="K60" s="290" t="s">
        <v>969</v>
      </c>
      <c r="L60" s="290" t="s">
        <v>5027</v>
      </c>
      <c r="M60" s="288" t="s">
        <v>5932</v>
      </c>
      <c r="N60" s="288" t="s">
        <v>101</v>
      </c>
      <c r="O60" s="290" t="s">
        <v>5451</v>
      </c>
      <c r="P60" t="s">
        <v>37</v>
      </c>
      <c r="Q60" s="289"/>
    </row>
    <row r="61" spans="1:17" ht="30.6" x14ac:dyDescent="0.3">
      <c r="A61" s="292" t="s">
        <v>4654</v>
      </c>
      <c r="B61" s="285" t="s">
        <v>6143</v>
      </c>
      <c r="C61" s="285" t="s">
        <v>5812</v>
      </c>
      <c r="D61" s="285" t="s">
        <v>5813</v>
      </c>
      <c r="E61" t="s">
        <v>5630</v>
      </c>
      <c r="F61" t="s">
        <v>5631</v>
      </c>
      <c r="G61" t="s">
        <v>5632</v>
      </c>
      <c r="H61" s="287" t="s">
        <v>68</v>
      </c>
      <c r="I61" s="287" t="s">
        <v>16</v>
      </c>
      <c r="J61" s="287" t="s">
        <v>6</v>
      </c>
      <c r="K61" s="287" t="s">
        <v>969</v>
      </c>
      <c r="L61" s="287" t="s">
        <v>5027</v>
      </c>
      <c r="M61" s="285" t="s">
        <v>5932</v>
      </c>
      <c r="N61" s="285" t="s">
        <v>101</v>
      </c>
      <c r="O61" s="287" t="s">
        <v>5451</v>
      </c>
      <c r="P61" t="s">
        <v>37</v>
      </c>
      <c r="Q61" s="286"/>
    </row>
    <row r="62" spans="1:17" ht="30.6" x14ac:dyDescent="0.3">
      <c r="A62" s="284" t="s">
        <v>30</v>
      </c>
      <c r="B62" s="288" t="s">
        <v>6143</v>
      </c>
      <c r="C62" s="288" t="s">
        <v>5946</v>
      </c>
      <c r="D62" s="288" t="s">
        <v>5947</v>
      </c>
      <c r="E62" t="s">
        <v>5633</v>
      </c>
      <c r="F62" t="s">
        <v>5634</v>
      </c>
      <c r="G62" t="s">
        <v>5635</v>
      </c>
      <c r="H62" s="290" t="s">
        <v>68</v>
      </c>
      <c r="I62" s="290" t="s">
        <v>16</v>
      </c>
      <c r="J62" s="290" t="s">
        <v>6</v>
      </c>
      <c r="K62" s="290" t="s">
        <v>6144</v>
      </c>
      <c r="L62" s="290" t="s">
        <v>5027</v>
      </c>
      <c r="M62" s="288" t="s">
        <v>5932</v>
      </c>
      <c r="N62" s="288" t="s">
        <v>101</v>
      </c>
      <c r="O62" s="290" t="s">
        <v>5451</v>
      </c>
      <c r="P62" t="s">
        <v>37</v>
      </c>
      <c r="Q62" s="289"/>
    </row>
    <row r="63" spans="1:17" ht="30.6" x14ac:dyDescent="0.3">
      <c r="A63" s="292" t="s">
        <v>4654</v>
      </c>
      <c r="B63" s="285" t="s">
        <v>6143</v>
      </c>
      <c r="C63" s="285" t="s">
        <v>5636</v>
      </c>
      <c r="D63" s="285" t="s">
        <v>5637</v>
      </c>
      <c r="E63" t="s">
        <v>5638</v>
      </c>
      <c r="F63" t="s">
        <v>5639</v>
      </c>
      <c r="G63" t="s">
        <v>5640</v>
      </c>
      <c r="H63" s="287" t="s">
        <v>68</v>
      </c>
      <c r="I63" s="287" t="s">
        <v>16</v>
      </c>
      <c r="J63" s="287" t="s">
        <v>6</v>
      </c>
      <c r="K63" s="287" t="s">
        <v>969</v>
      </c>
      <c r="L63" s="287" t="s">
        <v>5027</v>
      </c>
      <c r="M63" s="285" t="s">
        <v>5932</v>
      </c>
      <c r="N63" s="285" t="s">
        <v>101</v>
      </c>
      <c r="O63" s="287" t="s">
        <v>5451</v>
      </c>
      <c r="P63" t="s">
        <v>37</v>
      </c>
      <c r="Q63" s="286"/>
    </row>
    <row r="64" spans="1:17" ht="30.6" x14ac:dyDescent="0.3">
      <c r="A64" s="292" t="s">
        <v>4654</v>
      </c>
      <c r="B64" s="289"/>
      <c r="C64" s="288" t="s">
        <v>6426</v>
      </c>
      <c r="D64" s="288" t="s">
        <v>6427</v>
      </c>
      <c r="E64" t="s">
        <v>5641</v>
      </c>
      <c r="F64" t="s">
        <v>5642</v>
      </c>
      <c r="G64" t="s">
        <v>5643</v>
      </c>
      <c r="H64" s="290" t="s">
        <v>68</v>
      </c>
      <c r="I64" s="290" t="s">
        <v>16</v>
      </c>
      <c r="J64" s="290" t="s">
        <v>6</v>
      </c>
      <c r="K64" s="290" t="s">
        <v>969</v>
      </c>
      <c r="L64" s="290" t="s">
        <v>5027</v>
      </c>
      <c r="M64" s="288" t="s">
        <v>5932</v>
      </c>
      <c r="N64" s="288" t="s">
        <v>101</v>
      </c>
      <c r="O64" s="290" t="s">
        <v>5451</v>
      </c>
      <c r="P64" t="s">
        <v>37</v>
      </c>
      <c r="Q64" s="289"/>
    </row>
    <row r="65" spans="1:17" ht="30.6" x14ac:dyDescent="0.3">
      <c r="A65" s="292" t="s">
        <v>4654</v>
      </c>
      <c r="B65" s="286"/>
      <c r="C65" s="285" t="s">
        <v>6428</v>
      </c>
      <c r="D65" s="285" t="s">
        <v>6429</v>
      </c>
      <c r="E65" t="s">
        <v>5644</v>
      </c>
      <c r="F65" t="s">
        <v>5645</v>
      </c>
      <c r="G65" t="s">
        <v>5646</v>
      </c>
      <c r="H65" s="287" t="s">
        <v>68</v>
      </c>
      <c r="I65" s="287" t="s">
        <v>16</v>
      </c>
      <c r="J65" s="287" t="s">
        <v>6</v>
      </c>
      <c r="K65" s="287" t="s">
        <v>969</v>
      </c>
      <c r="L65" s="287" t="s">
        <v>5027</v>
      </c>
      <c r="M65" s="285" t="s">
        <v>5932</v>
      </c>
      <c r="N65" s="285" t="s">
        <v>101</v>
      </c>
      <c r="O65" s="287" t="s">
        <v>5451</v>
      </c>
      <c r="P65" t="s">
        <v>37</v>
      </c>
      <c r="Q65" s="286"/>
    </row>
    <row r="66" spans="1:17" ht="30.6" x14ac:dyDescent="0.3">
      <c r="A66" s="292" t="s">
        <v>4654</v>
      </c>
      <c r="B66" s="288" t="s">
        <v>6143</v>
      </c>
      <c r="C66" s="288" t="s">
        <v>5814</v>
      </c>
      <c r="D66" s="288" t="s">
        <v>5815</v>
      </c>
      <c r="E66" t="s">
        <v>5647</v>
      </c>
      <c r="F66" t="s">
        <v>5648</v>
      </c>
      <c r="G66" t="s">
        <v>5649</v>
      </c>
      <c r="H66" s="290" t="s">
        <v>68</v>
      </c>
      <c r="I66" s="290" t="s">
        <v>16</v>
      </c>
      <c r="J66" s="290" t="s">
        <v>6</v>
      </c>
      <c r="K66" s="290" t="s">
        <v>969</v>
      </c>
      <c r="L66" s="290" t="s">
        <v>5027</v>
      </c>
      <c r="M66" s="288" t="s">
        <v>5932</v>
      </c>
      <c r="N66" s="288" t="s">
        <v>101</v>
      </c>
      <c r="O66" s="290" t="s">
        <v>5451</v>
      </c>
      <c r="P66" t="s">
        <v>37</v>
      </c>
      <c r="Q66" s="289"/>
    </row>
    <row r="67" spans="1:17" ht="30.6" x14ac:dyDescent="0.3">
      <c r="A67" s="292" t="s">
        <v>4654</v>
      </c>
      <c r="B67" s="285" t="s">
        <v>6143</v>
      </c>
      <c r="C67" s="285" t="s">
        <v>5816</v>
      </c>
      <c r="D67" s="285" t="s">
        <v>5817</v>
      </c>
      <c r="E67" t="s">
        <v>5650</v>
      </c>
      <c r="F67" t="s">
        <v>5651</v>
      </c>
      <c r="G67" t="s">
        <v>5652</v>
      </c>
      <c r="H67" s="287" t="s">
        <v>68</v>
      </c>
      <c r="I67" s="287" t="s">
        <v>16</v>
      </c>
      <c r="J67" s="287" t="s">
        <v>6</v>
      </c>
      <c r="K67" s="287" t="s">
        <v>969</v>
      </c>
      <c r="L67" s="287" t="s">
        <v>5027</v>
      </c>
      <c r="M67" s="285" t="s">
        <v>5932</v>
      </c>
      <c r="N67" s="285" t="s">
        <v>101</v>
      </c>
      <c r="O67" s="287" t="s">
        <v>5451</v>
      </c>
      <c r="P67" t="s">
        <v>37</v>
      </c>
      <c r="Q67" s="286"/>
    </row>
    <row r="68" spans="1:17" ht="30.6" x14ac:dyDescent="0.3">
      <c r="A68" s="292" t="s">
        <v>4654</v>
      </c>
      <c r="B68" s="288" t="s">
        <v>6143</v>
      </c>
      <c r="C68" s="288" t="s">
        <v>5818</v>
      </c>
      <c r="D68" s="288" t="s">
        <v>5819</v>
      </c>
      <c r="E68" t="s">
        <v>5653</v>
      </c>
      <c r="F68" t="s">
        <v>5654</v>
      </c>
      <c r="G68" t="s">
        <v>5655</v>
      </c>
      <c r="H68" s="290" t="s">
        <v>68</v>
      </c>
      <c r="I68" s="290" t="s">
        <v>16</v>
      </c>
      <c r="J68" s="290" t="s">
        <v>6</v>
      </c>
      <c r="K68" s="290" t="s">
        <v>969</v>
      </c>
      <c r="L68" s="290" t="s">
        <v>5027</v>
      </c>
      <c r="M68" s="288" t="s">
        <v>5932</v>
      </c>
      <c r="N68" s="288" t="s">
        <v>101</v>
      </c>
      <c r="O68" s="290" t="s">
        <v>5451</v>
      </c>
      <c r="P68" t="s">
        <v>37</v>
      </c>
      <c r="Q68" s="289"/>
    </row>
    <row r="69" spans="1:17" ht="30.6" x14ac:dyDescent="0.3">
      <c r="A69" s="292" t="s">
        <v>4654</v>
      </c>
      <c r="B69" s="285" t="s">
        <v>6143</v>
      </c>
      <c r="C69" s="285" t="s">
        <v>5820</v>
      </c>
      <c r="D69" s="285" t="s">
        <v>5821</v>
      </c>
      <c r="E69" t="s">
        <v>5656</v>
      </c>
      <c r="F69" t="s">
        <v>5657</v>
      </c>
      <c r="G69" t="s">
        <v>5658</v>
      </c>
      <c r="H69" s="287" t="s">
        <v>68</v>
      </c>
      <c r="I69" s="287" t="s">
        <v>16</v>
      </c>
      <c r="J69" s="287" t="s">
        <v>6</v>
      </c>
      <c r="K69" s="287" t="s">
        <v>969</v>
      </c>
      <c r="L69" s="287" t="s">
        <v>5027</v>
      </c>
      <c r="M69" s="285" t="s">
        <v>5932</v>
      </c>
      <c r="N69" s="285" t="s">
        <v>101</v>
      </c>
      <c r="O69" s="287" t="s">
        <v>5451</v>
      </c>
      <c r="P69" t="s">
        <v>37</v>
      </c>
      <c r="Q69" s="286"/>
    </row>
    <row r="70" spans="1:17" ht="30.6" x14ac:dyDescent="0.3">
      <c r="A70" s="284" t="s">
        <v>30</v>
      </c>
      <c r="B70" s="288" t="s">
        <v>5948</v>
      </c>
      <c r="C70" s="288" t="s">
        <v>4971</v>
      </c>
      <c r="D70" s="288" t="s">
        <v>4972</v>
      </c>
      <c r="E70" t="s">
        <v>5825</v>
      </c>
      <c r="F70" t="s">
        <v>5328</v>
      </c>
      <c r="G70" t="s">
        <v>4973</v>
      </c>
      <c r="H70" s="290" t="s">
        <v>68</v>
      </c>
      <c r="I70" s="290" t="s">
        <v>16</v>
      </c>
      <c r="J70" s="290" t="s">
        <v>6</v>
      </c>
      <c r="K70" s="290" t="s">
        <v>969</v>
      </c>
      <c r="L70" s="290" t="s">
        <v>5027</v>
      </c>
      <c r="M70" s="288" t="s">
        <v>4974</v>
      </c>
      <c r="N70" s="288" t="s">
        <v>101</v>
      </c>
      <c r="O70" s="290" t="s">
        <v>5130</v>
      </c>
      <c r="P70" t="s">
        <v>37</v>
      </c>
      <c r="Q70" s="289"/>
    </row>
    <row r="71" spans="1:17" ht="30.6" x14ac:dyDescent="0.3">
      <c r="A71" s="284" t="s">
        <v>30</v>
      </c>
      <c r="B71" s="285" t="s">
        <v>5948</v>
      </c>
      <c r="C71" s="285" t="s">
        <v>4975</v>
      </c>
      <c r="D71" s="285" t="s">
        <v>4976</v>
      </c>
      <c r="E71" t="s">
        <v>4977</v>
      </c>
      <c r="F71" t="s">
        <v>5329</v>
      </c>
      <c r="G71" t="s">
        <v>4978</v>
      </c>
      <c r="H71" s="287" t="s">
        <v>68</v>
      </c>
      <c r="I71" s="287" t="s">
        <v>16</v>
      </c>
      <c r="J71" s="287" t="s">
        <v>6</v>
      </c>
      <c r="K71" s="287" t="s">
        <v>969</v>
      </c>
      <c r="L71" s="287" t="s">
        <v>5027</v>
      </c>
      <c r="M71" s="285" t="s">
        <v>4974</v>
      </c>
      <c r="N71" s="285" t="s">
        <v>101</v>
      </c>
      <c r="O71" s="287" t="s">
        <v>5131</v>
      </c>
      <c r="P71" t="s">
        <v>37</v>
      </c>
      <c r="Q71" s="286"/>
    </row>
    <row r="72" spans="1:17" ht="30.6" x14ac:dyDescent="0.3">
      <c r="A72" s="284" t="s">
        <v>30</v>
      </c>
      <c r="B72" s="288" t="s">
        <v>5948</v>
      </c>
      <c r="C72" s="288" t="s">
        <v>4979</v>
      </c>
      <c r="D72" s="288" t="s">
        <v>4980</v>
      </c>
      <c r="E72" t="s">
        <v>4981</v>
      </c>
      <c r="F72" t="s">
        <v>5330</v>
      </c>
      <c r="G72" t="s">
        <v>4982</v>
      </c>
      <c r="H72" s="290" t="s">
        <v>68</v>
      </c>
      <c r="I72" s="290" t="s">
        <v>16</v>
      </c>
      <c r="J72" s="290" t="s">
        <v>6</v>
      </c>
      <c r="K72" s="290" t="s">
        <v>969</v>
      </c>
      <c r="L72" s="290" t="s">
        <v>5027</v>
      </c>
      <c r="M72" s="288" t="s">
        <v>4974</v>
      </c>
      <c r="N72" s="288" t="s">
        <v>101</v>
      </c>
      <c r="O72" s="290" t="s">
        <v>5132</v>
      </c>
      <c r="P72" t="s">
        <v>37</v>
      </c>
      <c r="Q72" s="289"/>
    </row>
    <row r="73" spans="1:17" ht="30.6" x14ac:dyDescent="0.3">
      <c r="A73" s="284" t="s">
        <v>30</v>
      </c>
      <c r="B73" s="285" t="s">
        <v>5948</v>
      </c>
      <c r="C73" s="285" t="s">
        <v>4983</v>
      </c>
      <c r="D73" s="285" t="s">
        <v>4984</v>
      </c>
      <c r="E73" t="s">
        <v>4985</v>
      </c>
      <c r="F73" t="s">
        <v>5331</v>
      </c>
      <c r="G73" t="s">
        <v>4986</v>
      </c>
      <c r="H73" s="287" t="s">
        <v>68</v>
      </c>
      <c r="I73" s="287" t="s">
        <v>16</v>
      </c>
      <c r="J73" s="287" t="s">
        <v>6</v>
      </c>
      <c r="K73" s="287" t="s">
        <v>969</v>
      </c>
      <c r="L73" s="287" t="s">
        <v>5027</v>
      </c>
      <c r="M73" s="285" t="s">
        <v>4974</v>
      </c>
      <c r="N73" s="285" t="s">
        <v>101</v>
      </c>
      <c r="O73" s="287" t="s">
        <v>5133</v>
      </c>
      <c r="P73" t="s">
        <v>37</v>
      </c>
      <c r="Q73" s="286"/>
    </row>
    <row r="74" spans="1:17" ht="30.6" x14ac:dyDescent="0.3">
      <c r="A74" s="284" t="s">
        <v>30</v>
      </c>
      <c r="B74" s="288" t="s">
        <v>5948</v>
      </c>
      <c r="C74" s="288" t="s">
        <v>4987</v>
      </c>
      <c r="D74" s="288" t="s">
        <v>4988</v>
      </c>
      <c r="E74" t="s">
        <v>4989</v>
      </c>
      <c r="F74" t="s">
        <v>5332</v>
      </c>
      <c r="G74" t="s">
        <v>4990</v>
      </c>
      <c r="H74" s="290" t="s">
        <v>68</v>
      </c>
      <c r="I74" s="290" t="s">
        <v>16</v>
      </c>
      <c r="J74" s="290" t="s">
        <v>6</v>
      </c>
      <c r="K74" s="290" t="s">
        <v>969</v>
      </c>
      <c r="L74" s="290" t="s">
        <v>5027</v>
      </c>
      <c r="M74" s="288" t="s">
        <v>4974</v>
      </c>
      <c r="N74" s="288" t="s">
        <v>101</v>
      </c>
      <c r="O74" s="290" t="s">
        <v>5131</v>
      </c>
      <c r="P74" t="s">
        <v>37</v>
      </c>
      <c r="Q74" s="289"/>
    </row>
    <row r="75" spans="1:17" ht="30.6" x14ac:dyDescent="0.3">
      <c r="A75" s="284" t="s">
        <v>30</v>
      </c>
      <c r="B75" s="285" t="s">
        <v>5948</v>
      </c>
      <c r="C75" s="285" t="s">
        <v>4991</v>
      </c>
      <c r="D75" s="285" t="s">
        <v>4992</v>
      </c>
      <c r="E75" t="s">
        <v>4993</v>
      </c>
      <c r="F75" t="s">
        <v>5333</v>
      </c>
      <c r="G75" t="s">
        <v>4994</v>
      </c>
      <c r="H75" s="287" t="s">
        <v>68</v>
      </c>
      <c r="I75" s="287" t="s">
        <v>16</v>
      </c>
      <c r="J75" s="287" t="s">
        <v>6</v>
      </c>
      <c r="K75" s="287" t="s">
        <v>969</v>
      </c>
      <c r="L75" s="287" t="s">
        <v>5027</v>
      </c>
      <c r="M75" s="285" t="s">
        <v>4974</v>
      </c>
      <c r="N75" s="285" t="s">
        <v>101</v>
      </c>
      <c r="O75" s="287" t="s">
        <v>5131</v>
      </c>
      <c r="P75" t="s">
        <v>37</v>
      </c>
      <c r="Q75" s="286"/>
    </row>
    <row r="76" spans="1:17" ht="30.6" x14ac:dyDescent="0.3">
      <c r="A76" s="284" t="s">
        <v>30</v>
      </c>
      <c r="B76" s="288" t="s">
        <v>5948</v>
      </c>
      <c r="C76" s="288" t="s">
        <v>4995</v>
      </c>
      <c r="D76" s="288" t="s">
        <v>4996</v>
      </c>
      <c r="E76" t="s">
        <v>4997</v>
      </c>
      <c r="F76" t="s">
        <v>5334</v>
      </c>
      <c r="G76" t="s">
        <v>4998</v>
      </c>
      <c r="H76" s="290" t="s">
        <v>68</v>
      </c>
      <c r="I76" s="290" t="s">
        <v>16</v>
      </c>
      <c r="J76" s="290" t="s">
        <v>6</v>
      </c>
      <c r="K76" s="290" t="s">
        <v>969</v>
      </c>
      <c r="L76" s="290" t="s">
        <v>5027</v>
      </c>
      <c r="M76" s="288" t="s">
        <v>4974</v>
      </c>
      <c r="N76" s="288" t="s">
        <v>101</v>
      </c>
      <c r="O76" s="290" t="s">
        <v>5133</v>
      </c>
      <c r="P76" t="s">
        <v>37</v>
      </c>
      <c r="Q76" s="289"/>
    </row>
    <row r="77" spans="1:17" ht="30.6" x14ac:dyDescent="0.3">
      <c r="A77" s="284" t="s">
        <v>30</v>
      </c>
      <c r="B77" s="285" t="s">
        <v>5948</v>
      </c>
      <c r="C77" s="285" t="s">
        <v>4999</v>
      </c>
      <c r="D77" s="285" t="s">
        <v>5000</v>
      </c>
      <c r="E77" t="s">
        <v>5001</v>
      </c>
      <c r="F77" t="s">
        <v>5335</v>
      </c>
      <c r="G77" t="s">
        <v>5002</v>
      </c>
      <c r="H77" s="287" t="s">
        <v>68</v>
      </c>
      <c r="I77" s="287" t="s">
        <v>16</v>
      </c>
      <c r="J77" s="287" t="s">
        <v>6</v>
      </c>
      <c r="K77" s="287" t="s">
        <v>969</v>
      </c>
      <c r="L77" s="287" t="s">
        <v>5027</v>
      </c>
      <c r="M77" s="285" t="s">
        <v>4974</v>
      </c>
      <c r="N77" s="285" t="s">
        <v>101</v>
      </c>
      <c r="O77" s="287" t="s">
        <v>5133</v>
      </c>
      <c r="P77" t="s">
        <v>37</v>
      </c>
      <c r="Q77" s="286"/>
    </row>
    <row r="78" spans="1:17" ht="30.6" x14ac:dyDescent="0.3">
      <c r="A78" s="284" t="s">
        <v>30</v>
      </c>
      <c r="B78" s="288" t="s">
        <v>5948</v>
      </c>
      <c r="C78" s="288" t="s">
        <v>5003</v>
      </c>
      <c r="D78" s="288" t="s">
        <v>5004</v>
      </c>
      <c r="E78" t="s">
        <v>5005</v>
      </c>
      <c r="F78" t="s">
        <v>5336</v>
      </c>
      <c r="G78" t="s">
        <v>5006</v>
      </c>
      <c r="H78" s="290" t="s">
        <v>68</v>
      </c>
      <c r="I78" s="290" t="s">
        <v>16</v>
      </c>
      <c r="J78" s="290" t="s">
        <v>6</v>
      </c>
      <c r="K78" s="290" t="s">
        <v>969</v>
      </c>
      <c r="L78" s="290" t="s">
        <v>5027</v>
      </c>
      <c r="M78" s="288" t="s">
        <v>4974</v>
      </c>
      <c r="N78" s="288" t="s">
        <v>101</v>
      </c>
      <c r="O78" s="290" t="s">
        <v>5134</v>
      </c>
      <c r="P78" t="s">
        <v>37</v>
      </c>
      <c r="Q78" s="289"/>
    </row>
    <row r="79" spans="1:17" ht="30.6" x14ac:dyDescent="0.3">
      <c r="A79" s="284" t="s">
        <v>30</v>
      </c>
      <c r="B79" s="285" t="s">
        <v>5948</v>
      </c>
      <c r="C79" s="285" t="s">
        <v>5007</v>
      </c>
      <c r="D79" s="285" t="s">
        <v>5008</v>
      </c>
      <c r="E79" t="s">
        <v>5009</v>
      </c>
      <c r="F79" t="s">
        <v>5337</v>
      </c>
      <c r="G79" t="s">
        <v>5010</v>
      </c>
      <c r="H79" s="287" t="s">
        <v>68</v>
      </c>
      <c r="I79" s="287" t="s">
        <v>16</v>
      </c>
      <c r="J79" s="287" t="s">
        <v>6</v>
      </c>
      <c r="K79" s="287" t="s">
        <v>969</v>
      </c>
      <c r="L79" s="287" t="s">
        <v>5027</v>
      </c>
      <c r="M79" s="285" t="s">
        <v>4974</v>
      </c>
      <c r="N79" s="285" t="s">
        <v>101</v>
      </c>
      <c r="O79" s="287" t="s">
        <v>5133</v>
      </c>
      <c r="P79" t="s">
        <v>37</v>
      </c>
      <c r="Q79" s="286"/>
    </row>
    <row r="80" spans="1:17" ht="30.6" x14ac:dyDescent="0.3">
      <c r="A80" s="284" t="s">
        <v>30</v>
      </c>
      <c r="B80" s="288" t="s">
        <v>5948</v>
      </c>
      <c r="C80" s="288" t="s">
        <v>5011</v>
      </c>
      <c r="D80" s="288" t="s">
        <v>5012</v>
      </c>
      <c r="E80" t="s">
        <v>5013</v>
      </c>
      <c r="F80" t="s">
        <v>5338</v>
      </c>
      <c r="G80" t="s">
        <v>5014</v>
      </c>
      <c r="H80" s="290" t="s">
        <v>68</v>
      </c>
      <c r="I80" s="290" t="s">
        <v>16</v>
      </c>
      <c r="J80" s="290" t="s">
        <v>6</v>
      </c>
      <c r="K80" s="290" t="s">
        <v>969</v>
      </c>
      <c r="L80" s="290" t="s">
        <v>5027</v>
      </c>
      <c r="M80" s="288" t="s">
        <v>4974</v>
      </c>
      <c r="N80" s="288" t="s">
        <v>101</v>
      </c>
      <c r="O80" s="290" t="s">
        <v>5135</v>
      </c>
      <c r="P80" t="s">
        <v>37</v>
      </c>
      <c r="Q80" s="289"/>
    </row>
    <row r="81" spans="1:17" ht="30.6" x14ac:dyDescent="0.3">
      <c r="A81" s="284" t="s">
        <v>30</v>
      </c>
      <c r="B81" s="285" t="s">
        <v>5948</v>
      </c>
      <c r="C81" s="285" t="s">
        <v>5015</v>
      </c>
      <c r="D81" s="285" t="s">
        <v>5016</v>
      </c>
      <c r="E81" t="s">
        <v>5017</v>
      </c>
      <c r="F81" t="s">
        <v>5339</v>
      </c>
      <c r="G81" t="s">
        <v>5018</v>
      </c>
      <c r="H81" s="287" t="s">
        <v>68</v>
      </c>
      <c r="I81" s="287" t="s">
        <v>16</v>
      </c>
      <c r="J81" s="287" t="s">
        <v>6</v>
      </c>
      <c r="K81" s="287" t="s">
        <v>969</v>
      </c>
      <c r="L81" s="287" t="s">
        <v>5027</v>
      </c>
      <c r="M81" s="285" t="s">
        <v>4974</v>
      </c>
      <c r="N81" s="285" t="s">
        <v>101</v>
      </c>
      <c r="O81" s="287" t="s">
        <v>5134</v>
      </c>
      <c r="P81" t="s">
        <v>37</v>
      </c>
      <c r="Q81" s="286"/>
    </row>
    <row r="82" spans="1:17" ht="30.6" x14ac:dyDescent="0.3">
      <c r="A82" s="284" t="s">
        <v>30</v>
      </c>
      <c r="B82" s="288" t="s">
        <v>5948</v>
      </c>
      <c r="C82" s="288" t="s">
        <v>5019</v>
      </c>
      <c r="D82" s="288" t="s">
        <v>5020</v>
      </c>
      <c r="E82" t="s">
        <v>5021</v>
      </c>
      <c r="F82" t="s">
        <v>5340</v>
      </c>
      <c r="G82" t="s">
        <v>5022</v>
      </c>
      <c r="H82" s="290" t="s">
        <v>68</v>
      </c>
      <c r="I82" s="290" t="s">
        <v>16</v>
      </c>
      <c r="J82" s="290" t="s">
        <v>6</v>
      </c>
      <c r="K82" s="290" t="s">
        <v>969</v>
      </c>
      <c r="L82" s="290" t="s">
        <v>5027</v>
      </c>
      <c r="M82" s="288" t="s">
        <v>4974</v>
      </c>
      <c r="N82" s="288" t="s">
        <v>101</v>
      </c>
      <c r="O82" s="290" t="s">
        <v>5132</v>
      </c>
      <c r="P82" t="s">
        <v>37</v>
      </c>
      <c r="Q82" s="289"/>
    </row>
    <row r="83" spans="1:17" ht="30.6" x14ac:dyDescent="0.3">
      <c r="A83" s="292" t="s">
        <v>4654</v>
      </c>
      <c r="B83" s="286"/>
      <c r="C83" s="285" t="s">
        <v>6463</v>
      </c>
      <c r="D83" s="285" t="s">
        <v>6464</v>
      </c>
      <c r="E83" t="s">
        <v>5980</v>
      </c>
      <c r="F83" t="s">
        <v>6465</v>
      </c>
      <c r="G83" t="s">
        <v>6466</v>
      </c>
      <c r="H83" s="287" t="s">
        <v>68</v>
      </c>
      <c r="I83" s="287" t="s">
        <v>16</v>
      </c>
      <c r="J83" s="287" t="s">
        <v>6</v>
      </c>
      <c r="K83" s="287" t="s">
        <v>969</v>
      </c>
      <c r="L83" s="287" t="s">
        <v>5027</v>
      </c>
      <c r="M83" s="285" t="s">
        <v>5974</v>
      </c>
      <c r="N83" s="285" t="s">
        <v>101</v>
      </c>
      <c r="O83" s="287" t="s">
        <v>6182</v>
      </c>
      <c r="P83" t="s">
        <v>37</v>
      </c>
      <c r="Q83" s="286"/>
    </row>
    <row r="84" spans="1:17" ht="30.6" x14ac:dyDescent="0.3">
      <c r="A84" s="292" t="s">
        <v>4654</v>
      </c>
      <c r="B84" s="289"/>
      <c r="C84" s="288" t="s">
        <v>6467</v>
      </c>
      <c r="D84" s="288" t="s">
        <v>6468</v>
      </c>
      <c r="E84" t="s">
        <v>6001</v>
      </c>
      <c r="F84" t="s">
        <v>6194</v>
      </c>
      <c r="G84" t="s">
        <v>6002</v>
      </c>
      <c r="H84" s="290" t="s">
        <v>68</v>
      </c>
      <c r="I84" s="290" t="s">
        <v>16</v>
      </c>
      <c r="J84" s="290" t="s">
        <v>6</v>
      </c>
      <c r="K84" s="290" t="s">
        <v>969</v>
      </c>
      <c r="L84" s="290" t="s">
        <v>5027</v>
      </c>
      <c r="M84" s="288" t="s">
        <v>5974</v>
      </c>
      <c r="N84" s="288" t="s">
        <v>101</v>
      </c>
      <c r="O84" s="290" t="s">
        <v>6182</v>
      </c>
      <c r="P84" t="s">
        <v>37</v>
      </c>
      <c r="Q84" s="289"/>
    </row>
    <row r="85" spans="1:17" ht="30.6" x14ac:dyDescent="0.3">
      <c r="A85" s="292" t="s">
        <v>4654</v>
      </c>
      <c r="B85" s="286"/>
      <c r="C85" s="285" t="s">
        <v>6469</v>
      </c>
      <c r="D85" s="285" t="s">
        <v>6470</v>
      </c>
      <c r="E85" t="s">
        <v>6007</v>
      </c>
      <c r="F85" t="s">
        <v>6197</v>
      </c>
      <c r="G85" t="s">
        <v>6008</v>
      </c>
      <c r="H85" s="287" t="s">
        <v>68</v>
      </c>
      <c r="I85" s="287" t="s">
        <v>16</v>
      </c>
      <c r="J85" s="287" t="s">
        <v>6</v>
      </c>
      <c r="K85" s="287" t="s">
        <v>969</v>
      </c>
      <c r="L85" s="287" t="s">
        <v>5027</v>
      </c>
      <c r="M85" s="285" t="s">
        <v>5974</v>
      </c>
      <c r="N85" s="285" t="s">
        <v>101</v>
      </c>
      <c r="O85" s="287" t="s">
        <v>6182</v>
      </c>
      <c r="P85" t="s">
        <v>37</v>
      </c>
      <c r="Q85" s="286"/>
    </row>
    <row r="86" spans="1:17" ht="30.6" x14ac:dyDescent="0.3">
      <c r="A86" s="292" t="s">
        <v>4654</v>
      </c>
      <c r="B86" s="289"/>
      <c r="C86" s="288" t="s">
        <v>6471</v>
      </c>
      <c r="D86" s="288" t="s">
        <v>6472</v>
      </c>
      <c r="E86" t="s">
        <v>6009</v>
      </c>
      <c r="F86" t="s">
        <v>6198</v>
      </c>
      <c r="G86" t="s">
        <v>6010</v>
      </c>
      <c r="H86" s="290" t="s">
        <v>68</v>
      </c>
      <c r="I86" s="290" t="s">
        <v>16</v>
      </c>
      <c r="J86" s="290" t="s">
        <v>6</v>
      </c>
      <c r="K86" s="290" t="s">
        <v>969</v>
      </c>
      <c r="L86" s="290" t="s">
        <v>5027</v>
      </c>
      <c r="M86" s="288" t="s">
        <v>5974</v>
      </c>
      <c r="N86" s="288" t="s">
        <v>101</v>
      </c>
      <c r="O86" s="290" t="s">
        <v>6182</v>
      </c>
      <c r="P86" t="s">
        <v>37</v>
      </c>
      <c r="Q86" s="289"/>
    </row>
    <row r="87" spans="1:17" ht="30.6" x14ac:dyDescent="0.3">
      <c r="A87" s="292" t="s">
        <v>4654</v>
      </c>
      <c r="B87" s="286"/>
      <c r="C87" s="285" t="s">
        <v>6473</v>
      </c>
      <c r="D87" s="285" t="s">
        <v>6474</v>
      </c>
      <c r="E87" t="s">
        <v>6019</v>
      </c>
      <c r="F87" t="s">
        <v>6475</v>
      </c>
      <c r="G87" t="s">
        <v>6476</v>
      </c>
      <c r="H87" s="287" t="s">
        <v>68</v>
      </c>
      <c r="I87" s="287" t="s">
        <v>16</v>
      </c>
      <c r="J87" s="287" t="s">
        <v>6</v>
      </c>
      <c r="K87" s="287" t="s">
        <v>969</v>
      </c>
      <c r="L87" s="287" t="s">
        <v>5027</v>
      </c>
      <c r="M87" s="285" t="s">
        <v>5974</v>
      </c>
      <c r="N87" s="285" t="s">
        <v>101</v>
      </c>
      <c r="O87" s="287" t="s">
        <v>6182</v>
      </c>
      <c r="P87" t="s">
        <v>37</v>
      </c>
      <c r="Q87" s="286"/>
    </row>
    <row r="88" spans="1:17" ht="30.6" x14ac:dyDescent="0.3">
      <c r="A88" s="292" t="s">
        <v>4654</v>
      </c>
      <c r="B88" s="289"/>
      <c r="C88" s="288" t="s">
        <v>6479</v>
      </c>
      <c r="D88" s="288" t="s">
        <v>6480</v>
      </c>
      <c r="E88" t="s">
        <v>6023</v>
      </c>
      <c r="F88" t="s">
        <v>6481</v>
      </c>
      <c r="G88" t="s">
        <v>6482</v>
      </c>
      <c r="H88" s="290" t="s">
        <v>68</v>
      </c>
      <c r="I88" s="290" t="s">
        <v>16</v>
      </c>
      <c r="J88" s="290" t="s">
        <v>6</v>
      </c>
      <c r="K88" s="290" t="s">
        <v>969</v>
      </c>
      <c r="L88" s="290" t="s">
        <v>5027</v>
      </c>
      <c r="M88" s="288" t="s">
        <v>5974</v>
      </c>
      <c r="N88" s="288" t="s">
        <v>101</v>
      </c>
      <c r="O88" s="290" t="s">
        <v>6182</v>
      </c>
      <c r="P88" t="s">
        <v>37</v>
      </c>
      <c r="Q88" s="289"/>
    </row>
    <row r="89" spans="1:17" ht="30.6" x14ac:dyDescent="0.3">
      <c r="A89" s="292" t="s">
        <v>4654</v>
      </c>
      <c r="B89" s="289"/>
      <c r="C89" s="288" t="s">
        <v>6483</v>
      </c>
      <c r="D89" s="288" t="s">
        <v>6484</v>
      </c>
      <c r="E89" t="s">
        <v>6026</v>
      </c>
      <c r="F89" t="s">
        <v>6485</v>
      </c>
      <c r="G89" t="s">
        <v>6486</v>
      </c>
      <c r="H89" s="290" t="s">
        <v>68</v>
      </c>
      <c r="I89" s="290" t="s">
        <v>16</v>
      </c>
      <c r="J89" s="290" t="s">
        <v>6</v>
      </c>
      <c r="K89" s="290" t="s">
        <v>969</v>
      </c>
      <c r="L89" s="290" t="s">
        <v>5027</v>
      </c>
      <c r="M89" s="288" t="s">
        <v>5974</v>
      </c>
      <c r="N89" s="288" t="s">
        <v>101</v>
      </c>
      <c r="O89" s="290" t="s">
        <v>6182</v>
      </c>
      <c r="P89" t="s">
        <v>37</v>
      </c>
      <c r="Q89" s="289"/>
    </row>
    <row r="90" spans="1:17" ht="30.6" x14ac:dyDescent="0.3">
      <c r="A90" s="292" t="s">
        <v>4654</v>
      </c>
      <c r="B90" s="286"/>
      <c r="C90" s="285" t="s">
        <v>6487</v>
      </c>
      <c r="D90" s="285" t="s">
        <v>6488</v>
      </c>
      <c r="E90" t="s">
        <v>6027</v>
      </c>
      <c r="F90" t="s">
        <v>6489</v>
      </c>
      <c r="G90" t="s">
        <v>6490</v>
      </c>
      <c r="H90" s="287" t="s">
        <v>68</v>
      </c>
      <c r="I90" s="287" t="s">
        <v>16</v>
      </c>
      <c r="J90" s="287" t="s">
        <v>6</v>
      </c>
      <c r="K90" s="287" t="s">
        <v>969</v>
      </c>
      <c r="L90" s="287" t="s">
        <v>5027</v>
      </c>
      <c r="M90" s="285" t="s">
        <v>5974</v>
      </c>
      <c r="N90" s="285" t="s">
        <v>101</v>
      </c>
      <c r="O90" s="287" t="s">
        <v>6182</v>
      </c>
      <c r="P90" t="s">
        <v>37</v>
      </c>
      <c r="Q90" s="286"/>
    </row>
    <row r="91" spans="1:17" ht="30.6" x14ac:dyDescent="0.3">
      <c r="A91" s="292" t="s">
        <v>4654</v>
      </c>
      <c r="B91" s="286"/>
      <c r="C91" s="285" t="s">
        <v>6491</v>
      </c>
      <c r="D91" s="285" t="s">
        <v>6492</v>
      </c>
      <c r="E91" t="s">
        <v>6030</v>
      </c>
      <c r="F91" t="s">
        <v>6493</v>
      </c>
      <c r="G91" t="s">
        <v>6494</v>
      </c>
      <c r="H91" s="287" t="s">
        <v>68</v>
      </c>
      <c r="I91" s="287" t="s">
        <v>16</v>
      </c>
      <c r="J91" s="287" t="s">
        <v>6</v>
      </c>
      <c r="K91" s="287" t="s">
        <v>969</v>
      </c>
      <c r="L91" s="287" t="s">
        <v>5027</v>
      </c>
      <c r="M91" s="285" t="s">
        <v>5974</v>
      </c>
      <c r="N91" s="285" t="s">
        <v>101</v>
      </c>
      <c r="O91" s="287" t="s">
        <v>6182</v>
      </c>
      <c r="P91" t="s">
        <v>37</v>
      </c>
      <c r="Q91" s="286"/>
    </row>
    <row r="92" spans="1:17" ht="30.6" x14ac:dyDescent="0.3">
      <c r="A92" s="292" t="s">
        <v>4654</v>
      </c>
      <c r="B92" s="286"/>
      <c r="C92" s="285" t="s">
        <v>6495</v>
      </c>
      <c r="D92" s="285" t="s">
        <v>6496</v>
      </c>
      <c r="E92" t="s">
        <v>6033</v>
      </c>
      <c r="F92" t="s">
        <v>6207</v>
      </c>
      <c r="G92" t="s">
        <v>6034</v>
      </c>
      <c r="H92" s="287" t="s">
        <v>68</v>
      </c>
      <c r="I92" s="287" t="s">
        <v>16</v>
      </c>
      <c r="J92" s="287" t="s">
        <v>6</v>
      </c>
      <c r="K92" s="287" t="s">
        <v>969</v>
      </c>
      <c r="L92" s="287" t="s">
        <v>5027</v>
      </c>
      <c r="M92" s="285" t="s">
        <v>5974</v>
      </c>
      <c r="N92" s="285" t="s">
        <v>101</v>
      </c>
      <c r="O92" s="287" t="s">
        <v>6182</v>
      </c>
      <c r="P92" t="s">
        <v>37</v>
      </c>
      <c r="Q92" s="286"/>
    </row>
    <row r="93" spans="1:17" ht="30.6" x14ac:dyDescent="0.3">
      <c r="A93" s="292" t="s">
        <v>4654</v>
      </c>
      <c r="B93" s="286"/>
      <c r="C93" s="285" t="s">
        <v>6497</v>
      </c>
      <c r="D93" s="285" t="s">
        <v>6498</v>
      </c>
      <c r="E93" t="s">
        <v>6041</v>
      </c>
      <c r="F93" t="s">
        <v>6211</v>
      </c>
      <c r="G93" t="s">
        <v>6042</v>
      </c>
      <c r="H93" s="287" t="s">
        <v>68</v>
      </c>
      <c r="I93" s="287" t="s">
        <v>16</v>
      </c>
      <c r="J93" s="287" t="s">
        <v>6</v>
      </c>
      <c r="K93" s="287" t="s">
        <v>969</v>
      </c>
      <c r="L93" s="287" t="s">
        <v>5027</v>
      </c>
      <c r="M93" s="285" t="s">
        <v>5974</v>
      </c>
      <c r="N93" s="285" t="s">
        <v>101</v>
      </c>
      <c r="O93" s="287" t="s">
        <v>6182</v>
      </c>
      <c r="P93" t="s">
        <v>37</v>
      </c>
      <c r="Q93" s="286"/>
    </row>
    <row r="94" spans="1:17" ht="30.6" x14ac:dyDescent="0.3">
      <c r="A94" s="292" t="s">
        <v>4654</v>
      </c>
      <c r="B94" s="289"/>
      <c r="C94" s="288" t="s">
        <v>6499</v>
      </c>
      <c r="D94" s="288" t="s">
        <v>6500</v>
      </c>
      <c r="E94" t="s">
        <v>6043</v>
      </c>
      <c r="F94" t="s">
        <v>6501</v>
      </c>
      <c r="G94" t="s">
        <v>6502</v>
      </c>
      <c r="H94" s="290" t="s">
        <v>68</v>
      </c>
      <c r="I94" s="290" t="s">
        <v>16</v>
      </c>
      <c r="J94" s="290" t="s">
        <v>6</v>
      </c>
      <c r="K94" s="290" t="s">
        <v>969</v>
      </c>
      <c r="L94" s="290" t="s">
        <v>5027</v>
      </c>
      <c r="M94" s="288" t="s">
        <v>5974</v>
      </c>
      <c r="N94" s="288" t="s">
        <v>101</v>
      </c>
      <c r="O94" s="290" t="s">
        <v>6182</v>
      </c>
      <c r="P94" t="s">
        <v>37</v>
      </c>
      <c r="Q94" s="289"/>
    </row>
    <row r="95" spans="1:17" ht="30.6" x14ac:dyDescent="0.3">
      <c r="A95" s="292" t="s">
        <v>4654</v>
      </c>
      <c r="B95" s="289"/>
      <c r="C95" s="288" t="s">
        <v>6503</v>
      </c>
      <c r="D95" s="288" t="s">
        <v>6504</v>
      </c>
      <c r="E95" t="s">
        <v>6046</v>
      </c>
      <c r="F95" t="s">
        <v>6505</v>
      </c>
      <c r="G95" t="s">
        <v>6506</v>
      </c>
      <c r="H95" s="290" t="s">
        <v>68</v>
      </c>
      <c r="I95" s="290" t="s">
        <v>16</v>
      </c>
      <c r="J95" s="290" t="s">
        <v>6</v>
      </c>
      <c r="K95" s="290" t="s">
        <v>969</v>
      </c>
      <c r="L95" s="290" t="s">
        <v>5027</v>
      </c>
      <c r="M95" s="288" t="s">
        <v>5974</v>
      </c>
      <c r="N95" s="288" t="s">
        <v>101</v>
      </c>
      <c r="O95" s="290" t="s">
        <v>6182</v>
      </c>
      <c r="P95" t="s">
        <v>37</v>
      </c>
      <c r="Q95" s="289"/>
    </row>
    <row r="96" spans="1:17" ht="30.6" x14ac:dyDescent="0.3">
      <c r="A96" s="292" t="s">
        <v>4654</v>
      </c>
      <c r="B96" s="286"/>
      <c r="C96" s="285" t="s">
        <v>6507</v>
      </c>
      <c r="D96" s="285" t="s">
        <v>6508</v>
      </c>
      <c r="E96" t="s">
        <v>6047</v>
      </c>
      <c r="F96" t="s">
        <v>6509</v>
      </c>
      <c r="G96" t="s">
        <v>6510</v>
      </c>
      <c r="H96" s="287" t="s">
        <v>68</v>
      </c>
      <c r="I96" s="287" t="s">
        <v>16</v>
      </c>
      <c r="J96" s="287" t="s">
        <v>6</v>
      </c>
      <c r="K96" s="287" t="s">
        <v>969</v>
      </c>
      <c r="L96" s="287" t="s">
        <v>5027</v>
      </c>
      <c r="M96" s="285" t="s">
        <v>5974</v>
      </c>
      <c r="N96" s="285" t="s">
        <v>101</v>
      </c>
      <c r="O96" s="287" t="s">
        <v>6182</v>
      </c>
      <c r="P96" t="s">
        <v>37</v>
      </c>
      <c r="Q96" s="286"/>
    </row>
    <row r="97" spans="1:17" ht="30.6" x14ac:dyDescent="0.3">
      <c r="A97" s="292" t="s">
        <v>4654</v>
      </c>
      <c r="B97" s="289"/>
      <c r="C97" s="288" t="s">
        <v>6511</v>
      </c>
      <c r="D97" s="288" t="s">
        <v>6512</v>
      </c>
      <c r="E97" t="s">
        <v>6048</v>
      </c>
      <c r="F97" t="s">
        <v>6513</v>
      </c>
      <c r="G97" t="s">
        <v>6514</v>
      </c>
      <c r="H97" s="290" t="s">
        <v>68</v>
      </c>
      <c r="I97" s="290" t="s">
        <v>16</v>
      </c>
      <c r="J97" s="290" t="s">
        <v>6</v>
      </c>
      <c r="K97" s="290" t="s">
        <v>969</v>
      </c>
      <c r="L97" s="290" t="s">
        <v>5027</v>
      </c>
      <c r="M97" s="288" t="s">
        <v>5974</v>
      </c>
      <c r="N97" s="288" t="s">
        <v>101</v>
      </c>
      <c r="O97" s="290" t="s">
        <v>6182</v>
      </c>
      <c r="P97" t="s">
        <v>37</v>
      </c>
      <c r="Q97" s="289"/>
    </row>
    <row r="98" spans="1:17" ht="30.6" x14ac:dyDescent="0.3">
      <c r="A98" s="292" t="s">
        <v>4654</v>
      </c>
      <c r="B98" s="286"/>
      <c r="C98" s="285" t="s">
        <v>6515</v>
      </c>
      <c r="D98" s="285" t="s">
        <v>6516</v>
      </c>
      <c r="E98" t="s">
        <v>6049</v>
      </c>
      <c r="F98" t="s">
        <v>6213</v>
      </c>
      <c r="G98" t="s">
        <v>6050</v>
      </c>
      <c r="H98" s="287" t="s">
        <v>68</v>
      </c>
      <c r="I98" s="287" t="s">
        <v>16</v>
      </c>
      <c r="J98" s="287" t="s">
        <v>6</v>
      </c>
      <c r="K98" s="287" t="s">
        <v>969</v>
      </c>
      <c r="L98" s="287" t="s">
        <v>5027</v>
      </c>
      <c r="M98" s="285" t="s">
        <v>5974</v>
      </c>
      <c r="N98" s="285" t="s">
        <v>101</v>
      </c>
      <c r="O98" s="287" t="s">
        <v>6182</v>
      </c>
      <c r="P98" t="s">
        <v>37</v>
      </c>
      <c r="Q98" s="286"/>
    </row>
    <row r="99" spans="1:17" ht="30.6" x14ac:dyDescent="0.3">
      <c r="A99" s="292" t="s">
        <v>4654</v>
      </c>
      <c r="B99" s="289"/>
      <c r="C99" s="288" t="s">
        <v>6517</v>
      </c>
      <c r="D99" s="288" t="s">
        <v>6518</v>
      </c>
      <c r="E99" t="s">
        <v>6051</v>
      </c>
      <c r="F99" t="s">
        <v>6214</v>
      </c>
      <c r="G99" t="s">
        <v>6052</v>
      </c>
      <c r="H99" s="290" t="s">
        <v>68</v>
      </c>
      <c r="I99" s="290" t="s">
        <v>16</v>
      </c>
      <c r="J99" s="290" t="s">
        <v>6</v>
      </c>
      <c r="K99" s="290" t="s">
        <v>969</v>
      </c>
      <c r="L99" s="290" t="s">
        <v>5027</v>
      </c>
      <c r="M99" s="288" t="s">
        <v>5974</v>
      </c>
      <c r="N99" s="288" t="s">
        <v>101</v>
      </c>
      <c r="O99" s="290" t="s">
        <v>6182</v>
      </c>
      <c r="P99" t="s">
        <v>37</v>
      </c>
      <c r="Q99" s="289"/>
    </row>
    <row r="100" spans="1:17" ht="30.6" x14ac:dyDescent="0.3">
      <c r="A100" s="292" t="s">
        <v>4654</v>
      </c>
      <c r="B100" s="286"/>
      <c r="C100" s="285" t="s">
        <v>6519</v>
      </c>
      <c r="D100" s="285" t="s">
        <v>6520</v>
      </c>
      <c r="E100" t="s">
        <v>6053</v>
      </c>
      <c r="F100" t="s">
        <v>6215</v>
      </c>
      <c r="G100" t="s">
        <v>6054</v>
      </c>
      <c r="H100" s="287" t="s">
        <v>68</v>
      </c>
      <c r="I100" s="287" t="s">
        <v>16</v>
      </c>
      <c r="J100" s="287" t="s">
        <v>6</v>
      </c>
      <c r="K100" s="287" t="s">
        <v>969</v>
      </c>
      <c r="L100" s="287" t="s">
        <v>5027</v>
      </c>
      <c r="M100" s="285" t="s">
        <v>5974</v>
      </c>
      <c r="N100" s="285" t="s">
        <v>101</v>
      </c>
      <c r="O100" s="287" t="s">
        <v>6182</v>
      </c>
      <c r="P100" t="s">
        <v>37</v>
      </c>
      <c r="Q100" s="286"/>
    </row>
    <row r="101" spans="1:17" ht="30.6" x14ac:dyDescent="0.3">
      <c r="A101" s="292" t="s">
        <v>4654</v>
      </c>
      <c r="B101" s="289"/>
      <c r="C101" s="288" t="s">
        <v>6521</v>
      </c>
      <c r="D101" s="288" t="s">
        <v>6522</v>
      </c>
      <c r="E101" t="s">
        <v>6055</v>
      </c>
      <c r="F101" t="s">
        <v>6216</v>
      </c>
      <c r="G101" t="s">
        <v>6056</v>
      </c>
      <c r="H101" s="290" t="s">
        <v>68</v>
      </c>
      <c r="I101" s="290" t="s">
        <v>16</v>
      </c>
      <c r="J101" s="290" t="s">
        <v>6</v>
      </c>
      <c r="K101" s="290" t="s">
        <v>969</v>
      </c>
      <c r="L101" s="290" t="s">
        <v>5027</v>
      </c>
      <c r="M101" s="288" t="s">
        <v>5974</v>
      </c>
      <c r="N101" s="288" t="s">
        <v>101</v>
      </c>
      <c r="O101" s="290" t="s">
        <v>6182</v>
      </c>
      <c r="P101" t="s">
        <v>37</v>
      </c>
      <c r="Q101" s="289"/>
    </row>
    <row r="102" spans="1:17" ht="30.6" x14ac:dyDescent="0.3">
      <c r="A102" s="292" t="s">
        <v>4654</v>
      </c>
      <c r="B102" s="289"/>
      <c r="C102" s="288" t="s">
        <v>6525</v>
      </c>
      <c r="D102" s="288" t="s">
        <v>6526</v>
      </c>
      <c r="E102" t="s">
        <v>6058</v>
      </c>
      <c r="F102" t="s">
        <v>6217</v>
      </c>
      <c r="G102" t="s">
        <v>6059</v>
      </c>
      <c r="H102" s="290" t="s">
        <v>68</v>
      </c>
      <c r="I102" s="290" t="s">
        <v>16</v>
      </c>
      <c r="J102" s="290" t="s">
        <v>6</v>
      </c>
      <c r="K102" s="290" t="s">
        <v>969</v>
      </c>
      <c r="L102" s="290" t="s">
        <v>5027</v>
      </c>
      <c r="M102" s="288" t="s">
        <v>5974</v>
      </c>
      <c r="N102" s="288" t="s">
        <v>101</v>
      </c>
      <c r="O102" s="290" t="s">
        <v>6182</v>
      </c>
      <c r="P102" t="s">
        <v>37</v>
      </c>
      <c r="Q102" s="289"/>
    </row>
    <row r="103" spans="1:17" ht="30.6" x14ac:dyDescent="0.3">
      <c r="A103" s="292" t="s">
        <v>4654</v>
      </c>
      <c r="B103" s="289"/>
      <c r="C103" s="288" t="s">
        <v>6527</v>
      </c>
      <c r="D103" s="288" t="s">
        <v>6528</v>
      </c>
      <c r="E103" t="s">
        <v>6062</v>
      </c>
      <c r="F103" t="s">
        <v>6219</v>
      </c>
      <c r="G103" t="s">
        <v>6063</v>
      </c>
      <c r="H103" s="290" t="s">
        <v>68</v>
      </c>
      <c r="I103" s="290" t="s">
        <v>16</v>
      </c>
      <c r="J103" s="290" t="s">
        <v>6</v>
      </c>
      <c r="K103" s="290" t="s">
        <v>969</v>
      </c>
      <c r="L103" s="290" t="s">
        <v>5027</v>
      </c>
      <c r="M103" s="288" t="s">
        <v>5974</v>
      </c>
      <c r="N103" s="288" t="s">
        <v>101</v>
      </c>
      <c r="O103" s="290" t="s">
        <v>6182</v>
      </c>
      <c r="P103" t="s">
        <v>37</v>
      </c>
      <c r="Q103" s="289"/>
    </row>
    <row r="104" spans="1:17" ht="30.6" x14ac:dyDescent="0.3">
      <c r="A104" s="292" t="s">
        <v>4654</v>
      </c>
      <c r="B104" s="286"/>
      <c r="C104" s="285" t="s">
        <v>6529</v>
      </c>
      <c r="D104" s="285" t="s">
        <v>6530</v>
      </c>
      <c r="E104" t="s">
        <v>6064</v>
      </c>
      <c r="F104" t="s">
        <v>6220</v>
      </c>
      <c r="G104" t="s">
        <v>6065</v>
      </c>
      <c r="H104" s="287" t="s">
        <v>68</v>
      </c>
      <c r="I104" s="287" t="s">
        <v>16</v>
      </c>
      <c r="J104" s="287" t="s">
        <v>6</v>
      </c>
      <c r="K104" s="287" t="s">
        <v>969</v>
      </c>
      <c r="L104" s="287" t="s">
        <v>5027</v>
      </c>
      <c r="M104" s="285" t="s">
        <v>5974</v>
      </c>
      <c r="N104" s="285" t="s">
        <v>101</v>
      </c>
      <c r="O104" s="287" t="s">
        <v>6182</v>
      </c>
      <c r="P104" t="s">
        <v>37</v>
      </c>
      <c r="Q104" s="286"/>
    </row>
    <row r="105" spans="1:17" ht="30.6" x14ac:dyDescent="0.3">
      <c r="A105" s="292" t="s">
        <v>4654</v>
      </c>
      <c r="B105" s="285" t="s">
        <v>6145</v>
      </c>
      <c r="C105" s="285" t="s">
        <v>6080</v>
      </c>
      <c r="D105" s="285" t="s">
        <v>6081</v>
      </c>
      <c r="E105" t="s">
        <v>6082</v>
      </c>
      <c r="F105" t="s">
        <v>6228</v>
      </c>
      <c r="G105" t="s">
        <v>6083</v>
      </c>
      <c r="H105" s="287" t="s">
        <v>68</v>
      </c>
      <c r="I105" s="287" t="s">
        <v>16</v>
      </c>
      <c r="J105" s="287" t="s">
        <v>6</v>
      </c>
      <c r="K105" s="287" t="s">
        <v>969</v>
      </c>
      <c r="L105" s="287" t="s">
        <v>5027</v>
      </c>
      <c r="M105" s="285" t="s">
        <v>5974</v>
      </c>
      <c r="N105" s="285" t="s">
        <v>101</v>
      </c>
      <c r="O105" s="287" t="s">
        <v>6182</v>
      </c>
      <c r="P105" t="s">
        <v>37</v>
      </c>
      <c r="Q105" s="286"/>
    </row>
    <row r="106" spans="1:17" ht="30.6" x14ac:dyDescent="0.3">
      <c r="A106" s="292" t="s">
        <v>4654</v>
      </c>
      <c r="B106" s="288" t="s">
        <v>6145</v>
      </c>
      <c r="C106" s="288" t="s">
        <v>6084</v>
      </c>
      <c r="D106" s="288" t="s">
        <v>6085</v>
      </c>
      <c r="E106" t="s">
        <v>6086</v>
      </c>
      <c r="F106" t="s">
        <v>6229</v>
      </c>
      <c r="G106" t="s">
        <v>6087</v>
      </c>
      <c r="H106" s="290" t="s">
        <v>68</v>
      </c>
      <c r="I106" s="290" t="s">
        <v>16</v>
      </c>
      <c r="J106" s="290" t="s">
        <v>6</v>
      </c>
      <c r="K106" s="290" t="s">
        <v>969</v>
      </c>
      <c r="L106" s="290" t="s">
        <v>5027</v>
      </c>
      <c r="M106" s="288" t="s">
        <v>5974</v>
      </c>
      <c r="N106" s="288" t="s">
        <v>101</v>
      </c>
      <c r="O106" s="290" t="s">
        <v>6182</v>
      </c>
      <c r="P106" t="s">
        <v>37</v>
      </c>
      <c r="Q106" s="289"/>
    </row>
    <row r="107" spans="1:17" ht="30.6" x14ac:dyDescent="0.3">
      <c r="A107" s="292" t="s">
        <v>4654</v>
      </c>
      <c r="B107" s="286"/>
      <c r="C107" s="285" t="s">
        <v>6531</v>
      </c>
      <c r="D107" s="285" t="s">
        <v>6532</v>
      </c>
      <c r="E107" t="s">
        <v>6092</v>
      </c>
      <c r="F107" t="s">
        <v>6232</v>
      </c>
      <c r="G107" t="s">
        <v>6093</v>
      </c>
      <c r="H107" s="287" t="s">
        <v>68</v>
      </c>
      <c r="I107" s="287" t="s">
        <v>16</v>
      </c>
      <c r="J107" s="287" t="s">
        <v>6</v>
      </c>
      <c r="K107" s="287" t="s">
        <v>969</v>
      </c>
      <c r="L107" s="287" t="s">
        <v>5027</v>
      </c>
      <c r="M107" s="285" t="s">
        <v>5974</v>
      </c>
      <c r="N107" s="285" t="s">
        <v>101</v>
      </c>
      <c r="O107" s="287" t="s">
        <v>6182</v>
      </c>
      <c r="P107" t="s">
        <v>37</v>
      </c>
      <c r="Q107" s="286"/>
    </row>
    <row r="108" spans="1:17" ht="30.6" x14ac:dyDescent="0.3">
      <c r="A108" s="292" t="s">
        <v>4654</v>
      </c>
      <c r="B108" s="289"/>
      <c r="C108" s="288" t="s">
        <v>6533</v>
      </c>
      <c r="D108" s="288" t="s">
        <v>6534</v>
      </c>
      <c r="E108" t="s">
        <v>6094</v>
      </c>
      <c r="F108" t="s">
        <v>6233</v>
      </c>
      <c r="G108" t="s">
        <v>6095</v>
      </c>
      <c r="H108" s="290" t="s">
        <v>68</v>
      </c>
      <c r="I108" s="290" t="s">
        <v>16</v>
      </c>
      <c r="J108" s="290" t="s">
        <v>6</v>
      </c>
      <c r="K108" s="290" t="s">
        <v>969</v>
      </c>
      <c r="L108" s="290" t="s">
        <v>5027</v>
      </c>
      <c r="M108" s="288" t="s">
        <v>5974</v>
      </c>
      <c r="N108" s="288" t="s">
        <v>101</v>
      </c>
      <c r="O108" s="290" t="s">
        <v>6182</v>
      </c>
      <c r="P108" t="s">
        <v>37</v>
      </c>
      <c r="Q108" s="289"/>
    </row>
    <row r="109" spans="1:17" ht="30.6" x14ac:dyDescent="0.3">
      <c r="A109" s="292" t="s">
        <v>4654</v>
      </c>
      <c r="B109" s="289"/>
      <c r="C109" s="288" t="s">
        <v>6535</v>
      </c>
      <c r="D109" s="288" t="s">
        <v>6536</v>
      </c>
      <c r="E109" t="s">
        <v>6098</v>
      </c>
      <c r="F109" t="s">
        <v>6235</v>
      </c>
      <c r="G109" t="s">
        <v>6099</v>
      </c>
      <c r="H109" s="290" t="s">
        <v>68</v>
      </c>
      <c r="I109" s="290" t="s">
        <v>16</v>
      </c>
      <c r="J109" s="290" t="s">
        <v>6</v>
      </c>
      <c r="K109" s="290" t="s">
        <v>969</v>
      </c>
      <c r="L109" s="290" t="s">
        <v>5027</v>
      </c>
      <c r="M109" s="288" t="s">
        <v>5974</v>
      </c>
      <c r="N109" s="288" t="s">
        <v>101</v>
      </c>
      <c r="O109" s="290" t="s">
        <v>6182</v>
      </c>
      <c r="P109" t="s">
        <v>37</v>
      </c>
      <c r="Q109" s="289"/>
    </row>
    <row r="110" spans="1:17" ht="30.6" x14ac:dyDescent="0.3">
      <c r="A110" s="292" t="s">
        <v>4654</v>
      </c>
      <c r="B110" s="286"/>
      <c r="C110" s="285" t="s">
        <v>6537</v>
      </c>
      <c r="D110" s="285" t="s">
        <v>6538</v>
      </c>
      <c r="E110" t="s">
        <v>6116</v>
      </c>
      <c r="F110" t="s">
        <v>6244</v>
      </c>
      <c r="G110" t="s">
        <v>6117</v>
      </c>
      <c r="H110" s="287" t="s">
        <v>68</v>
      </c>
      <c r="I110" s="287" t="s">
        <v>16</v>
      </c>
      <c r="J110" s="287" t="s">
        <v>6</v>
      </c>
      <c r="K110" s="287" t="s">
        <v>969</v>
      </c>
      <c r="L110" s="287" t="s">
        <v>5027</v>
      </c>
      <c r="M110" s="285" t="s">
        <v>5974</v>
      </c>
      <c r="N110" s="285" t="s">
        <v>101</v>
      </c>
      <c r="O110" s="287" t="s">
        <v>6182</v>
      </c>
      <c r="P110" t="s">
        <v>37</v>
      </c>
      <c r="Q110" s="286"/>
    </row>
    <row r="111" spans="1:17" ht="30.6" x14ac:dyDescent="0.3">
      <c r="A111" s="292" t="s">
        <v>4654</v>
      </c>
      <c r="B111" s="289"/>
      <c r="C111" s="288" t="s">
        <v>6539</v>
      </c>
      <c r="D111" s="288" t="s">
        <v>6540</v>
      </c>
      <c r="E111" t="s">
        <v>6118</v>
      </c>
      <c r="F111" t="s">
        <v>6541</v>
      </c>
      <c r="G111" t="s">
        <v>6542</v>
      </c>
      <c r="H111" s="290" t="s">
        <v>68</v>
      </c>
      <c r="I111" s="290" t="s">
        <v>16</v>
      </c>
      <c r="J111" s="290" t="s">
        <v>6</v>
      </c>
      <c r="K111" s="290" t="s">
        <v>969</v>
      </c>
      <c r="L111" s="290" t="s">
        <v>5027</v>
      </c>
      <c r="M111" s="288" t="s">
        <v>5974</v>
      </c>
      <c r="N111" s="288" t="s">
        <v>101</v>
      </c>
      <c r="O111" s="290" t="s">
        <v>6182</v>
      </c>
      <c r="P111" t="s">
        <v>37</v>
      </c>
      <c r="Q111" s="289"/>
    </row>
    <row r="112" spans="1:17" ht="30.6" x14ac:dyDescent="0.3">
      <c r="A112" s="292" t="s">
        <v>4654</v>
      </c>
      <c r="B112" s="289"/>
      <c r="C112" s="288" t="s">
        <v>6543</v>
      </c>
      <c r="D112" s="288" t="s">
        <v>6544</v>
      </c>
      <c r="E112" t="s">
        <v>6121</v>
      </c>
      <c r="F112" t="s">
        <v>6545</v>
      </c>
      <c r="G112" t="s">
        <v>6546</v>
      </c>
      <c r="H112" s="290" t="s">
        <v>68</v>
      </c>
      <c r="I112" s="290" t="s">
        <v>16</v>
      </c>
      <c r="J112" s="290" t="s">
        <v>6</v>
      </c>
      <c r="K112" s="290" t="s">
        <v>969</v>
      </c>
      <c r="L112" s="290" t="s">
        <v>5027</v>
      </c>
      <c r="M112" s="288" t="s">
        <v>5974</v>
      </c>
      <c r="N112" s="288" t="s">
        <v>101</v>
      </c>
      <c r="O112" s="290" t="s">
        <v>6182</v>
      </c>
      <c r="P112" t="s">
        <v>37</v>
      </c>
      <c r="Q112" s="289"/>
    </row>
    <row r="113" spans="1:17" ht="30.6" x14ac:dyDescent="0.3">
      <c r="A113" s="291" t="s">
        <v>4565</v>
      </c>
      <c r="B113" s="288" t="s">
        <v>6145</v>
      </c>
      <c r="C113" s="288" t="s">
        <v>5925</v>
      </c>
      <c r="D113" s="288" t="s">
        <v>6132</v>
      </c>
      <c r="E113" t="s">
        <v>6133</v>
      </c>
      <c r="F113" t="s">
        <v>6251</v>
      </c>
      <c r="G113" t="s">
        <v>6134</v>
      </c>
      <c r="H113" s="290" t="s">
        <v>68</v>
      </c>
      <c r="I113" s="290" t="s">
        <v>16</v>
      </c>
      <c r="J113" s="290" t="s">
        <v>6</v>
      </c>
      <c r="K113" s="290" t="s">
        <v>969</v>
      </c>
      <c r="L113" s="290" t="s">
        <v>5027</v>
      </c>
      <c r="M113" s="288" t="s">
        <v>5974</v>
      </c>
      <c r="N113" s="288" t="s">
        <v>101</v>
      </c>
      <c r="O113" s="290" t="s">
        <v>6182</v>
      </c>
      <c r="P113" t="s">
        <v>37</v>
      </c>
      <c r="Q113" s="289"/>
    </row>
    <row r="114" spans="1:17" ht="30.6" x14ac:dyDescent="0.3">
      <c r="A114" s="284" t="s">
        <v>30</v>
      </c>
      <c r="B114" s="288" t="s">
        <v>5950</v>
      </c>
      <c r="C114" s="288" t="s">
        <v>4845</v>
      </c>
      <c r="D114" s="288" t="s">
        <v>5026</v>
      </c>
      <c r="E114" t="s">
        <v>5851</v>
      </c>
      <c r="F114" t="s">
        <v>5659</v>
      </c>
      <c r="G114" t="s">
        <v>5660</v>
      </c>
      <c r="H114" s="290" t="s">
        <v>68</v>
      </c>
      <c r="I114" s="290" t="s">
        <v>16</v>
      </c>
      <c r="J114" s="290" t="s">
        <v>6</v>
      </c>
      <c r="K114" s="290" t="s">
        <v>969</v>
      </c>
      <c r="L114" s="290" t="s">
        <v>5027</v>
      </c>
      <c r="M114" s="288" t="s">
        <v>4841</v>
      </c>
      <c r="N114" s="288" t="s">
        <v>101</v>
      </c>
      <c r="O114" s="290" t="s">
        <v>5136</v>
      </c>
      <c r="P114" t="s">
        <v>37</v>
      </c>
      <c r="Q114" s="289"/>
    </row>
    <row r="115" spans="1:17" ht="30.6" x14ac:dyDescent="0.3">
      <c r="A115" s="284" t="s">
        <v>30</v>
      </c>
      <c r="B115" s="285" t="s">
        <v>5950</v>
      </c>
      <c r="C115" s="285" t="s">
        <v>5028</v>
      </c>
      <c r="D115" s="285" t="s">
        <v>5029</v>
      </c>
      <c r="E115" t="s">
        <v>4923</v>
      </c>
      <c r="F115" t="s">
        <v>5345</v>
      </c>
      <c r="G115" t="s">
        <v>5030</v>
      </c>
      <c r="H115" s="287" t="s">
        <v>68</v>
      </c>
      <c r="I115" s="287" t="s">
        <v>16</v>
      </c>
      <c r="J115" s="287" t="s">
        <v>6</v>
      </c>
      <c r="K115" s="287" t="s">
        <v>969</v>
      </c>
      <c r="L115" s="287" t="s">
        <v>5027</v>
      </c>
      <c r="M115" s="285" t="s">
        <v>4841</v>
      </c>
      <c r="N115" s="285" t="s">
        <v>101</v>
      </c>
      <c r="O115" s="287" t="s">
        <v>5137</v>
      </c>
      <c r="P115" t="s">
        <v>37</v>
      </c>
      <c r="Q115" s="286"/>
    </row>
    <row r="116" spans="1:17" ht="30.6" x14ac:dyDescent="0.3">
      <c r="A116" s="284" t="s">
        <v>30</v>
      </c>
      <c r="B116" s="288" t="s">
        <v>5950</v>
      </c>
      <c r="C116" s="288" t="s">
        <v>4920</v>
      </c>
      <c r="D116" s="288" t="s">
        <v>5031</v>
      </c>
      <c r="E116" t="s">
        <v>4921</v>
      </c>
      <c r="F116" t="s">
        <v>5346</v>
      </c>
      <c r="G116" t="s">
        <v>5032</v>
      </c>
      <c r="H116" s="290" t="s">
        <v>68</v>
      </c>
      <c r="I116" s="290" t="s">
        <v>16</v>
      </c>
      <c r="J116" s="290" t="s">
        <v>6</v>
      </c>
      <c r="K116" s="290" t="s">
        <v>969</v>
      </c>
      <c r="L116" s="290" t="s">
        <v>5027</v>
      </c>
      <c r="M116" s="288" t="s">
        <v>4841</v>
      </c>
      <c r="N116" s="288" t="s">
        <v>101</v>
      </c>
      <c r="O116" s="290" t="s">
        <v>5136</v>
      </c>
      <c r="P116" t="s">
        <v>37</v>
      </c>
      <c r="Q116" s="289"/>
    </row>
    <row r="117" spans="1:17" ht="30.6" x14ac:dyDescent="0.3">
      <c r="A117" s="284" t="s">
        <v>30</v>
      </c>
      <c r="B117" s="285" t="s">
        <v>5950</v>
      </c>
      <c r="C117" s="285" t="s">
        <v>5033</v>
      </c>
      <c r="D117" s="285" t="s">
        <v>5034</v>
      </c>
      <c r="E117" t="s">
        <v>4970</v>
      </c>
      <c r="F117" t="s">
        <v>5347</v>
      </c>
      <c r="G117" t="s">
        <v>5035</v>
      </c>
      <c r="H117" s="287" t="s">
        <v>68</v>
      </c>
      <c r="I117" s="287" t="s">
        <v>16</v>
      </c>
      <c r="J117" s="287" t="s">
        <v>6</v>
      </c>
      <c r="K117" s="287" t="s">
        <v>969</v>
      </c>
      <c r="L117" s="287" t="s">
        <v>5027</v>
      </c>
      <c r="M117" s="285" t="s">
        <v>4841</v>
      </c>
      <c r="N117" s="285" t="s">
        <v>101</v>
      </c>
      <c r="O117" s="287" t="s">
        <v>5136</v>
      </c>
      <c r="P117" t="s">
        <v>37</v>
      </c>
      <c r="Q117" s="286"/>
    </row>
    <row r="118" spans="1:17" ht="30.6" x14ac:dyDescent="0.3">
      <c r="A118" s="284" t="s">
        <v>30</v>
      </c>
      <c r="B118" s="288" t="s">
        <v>5950</v>
      </c>
      <c r="C118" s="288" t="s">
        <v>5036</v>
      </c>
      <c r="D118" s="288" t="s">
        <v>5037</v>
      </c>
      <c r="E118" t="s">
        <v>4969</v>
      </c>
      <c r="F118" t="s">
        <v>5348</v>
      </c>
      <c r="G118" t="s">
        <v>5038</v>
      </c>
      <c r="H118" s="290" t="s">
        <v>68</v>
      </c>
      <c r="I118" s="290" t="s">
        <v>16</v>
      </c>
      <c r="J118" s="290" t="s">
        <v>6</v>
      </c>
      <c r="K118" s="290" t="s">
        <v>969</v>
      </c>
      <c r="L118" s="290" t="s">
        <v>5027</v>
      </c>
      <c r="M118" s="288" t="s">
        <v>4841</v>
      </c>
      <c r="N118" s="288" t="s">
        <v>101</v>
      </c>
      <c r="O118" s="290" t="s">
        <v>5136</v>
      </c>
      <c r="P118" t="s">
        <v>37</v>
      </c>
      <c r="Q118" s="289"/>
    </row>
    <row r="119" spans="1:17" ht="30.6" x14ac:dyDescent="0.3">
      <c r="A119" s="284" t="s">
        <v>30</v>
      </c>
      <c r="B119" s="285" t="s">
        <v>5950</v>
      </c>
      <c r="C119" s="285" t="s">
        <v>4917</v>
      </c>
      <c r="D119" s="285" t="s">
        <v>5039</v>
      </c>
      <c r="E119" t="s">
        <v>4918</v>
      </c>
      <c r="F119" t="s">
        <v>5349</v>
      </c>
      <c r="G119" t="s">
        <v>4919</v>
      </c>
      <c r="H119" s="287" t="s">
        <v>68</v>
      </c>
      <c r="I119" s="287" t="s">
        <v>16</v>
      </c>
      <c r="J119" s="287" t="s">
        <v>6</v>
      </c>
      <c r="K119" s="287" t="s">
        <v>969</v>
      </c>
      <c r="L119" s="287" t="s">
        <v>5027</v>
      </c>
      <c r="M119" s="285" t="s">
        <v>4841</v>
      </c>
      <c r="N119" s="285" t="s">
        <v>101</v>
      </c>
      <c r="O119" s="287" t="s">
        <v>5136</v>
      </c>
      <c r="P119" t="s">
        <v>37</v>
      </c>
      <c r="Q119" s="286"/>
    </row>
    <row r="120" spans="1:17" ht="30.6" x14ac:dyDescent="0.3">
      <c r="A120" s="284" t="s">
        <v>30</v>
      </c>
      <c r="B120" s="288" t="s">
        <v>5950</v>
      </c>
      <c r="C120" s="288" t="s">
        <v>4914</v>
      </c>
      <c r="D120" s="288" t="s">
        <v>5040</v>
      </c>
      <c r="E120" t="s">
        <v>4915</v>
      </c>
      <c r="F120" t="s">
        <v>5350</v>
      </c>
      <c r="G120" t="s">
        <v>4916</v>
      </c>
      <c r="H120" s="290" t="s">
        <v>68</v>
      </c>
      <c r="I120" s="290" t="s">
        <v>16</v>
      </c>
      <c r="J120" s="290" t="s">
        <v>6</v>
      </c>
      <c r="K120" s="290" t="s">
        <v>969</v>
      </c>
      <c r="L120" s="290" t="s">
        <v>5027</v>
      </c>
      <c r="M120" s="288" t="s">
        <v>4841</v>
      </c>
      <c r="N120" s="288" t="s">
        <v>101</v>
      </c>
      <c r="O120" s="290" t="s">
        <v>5136</v>
      </c>
      <c r="P120" t="s">
        <v>37</v>
      </c>
      <c r="Q120" s="289"/>
    </row>
    <row r="121" spans="1:17" ht="30.6" x14ac:dyDescent="0.3">
      <c r="A121" s="284" t="s">
        <v>30</v>
      </c>
      <c r="B121" s="285" t="s">
        <v>5950</v>
      </c>
      <c r="C121" s="285" t="s">
        <v>5041</v>
      </c>
      <c r="D121" s="285" t="s">
        <v>5042</v>
      </c>
      <c r="E121" t="s">
        <v>4968</v>
      </c>
      <c r="F121" t="s">
        <v>5351</v>
      </c>
      <c r="G121" t="s">
        <v>5043</v>
      </c>
      <c r="H121" s="287" t="s">
        <v>68</v>
      </c>
      <c r="I121" s="287" t="s">
        <v>16</v>
      </c>
      <c r="J121" s="287" t="s">
        <v>6</v>
      </c>
      <c r="K121" s="287" t="s">
        <v>969</v>
      </c>
      <c r="L121" s="287" t="s">
        <v>5027</v>
      </c>
      <c r="M121" s="285" t="s">
        <v>4841</v>
      </c>
      <c r="N121" s="285" t="s">
        <v>101</v>
      </c>
      <c r="O121" s="287" t="s">
        <v>5136</v>
      </c>
      <c r="P121" t="s">
        <v>37</v>
      </c>
      <c r="Q121" s="286"/>
    </row>
    <row r="122" spans="1:17" ht="30.6" x14ac:dyDescent="0.3">
      <c r="A122" s="284" t="s">
        <v>30</v>
      </c>
      <c r="B122" s="288" t="s">
        <v>5950</v>
      </c>
      <c r="C122" s="288" t="s">
        <v>5044</v>
      </c>
      <c r="D122" s="288" t="s">
        <v>5045</v>
      </c>
      <c r="E122" t="s">
        <v>4967</v>
      </c>
      <c r="F122" t="s">
        <v>5352</v>
      </c>
      <c r="G122" t="s">
        <v>5046</v>
      </c>
      <c r="H122" s="290" t="s">
        <v>68</v>
      </c>
      <c r="I122" s="290" t="s">
        <v>16</v>
      </c>
      <c r="J122" s="290" t="s">
        <v>6</v>
      </c>
      <c r="K122" s="290" t="s">
        <v>969</v>
      </c>
      <c r="L122" s="290" t="s">
        <v>5027</v>
      </c>
      <c r="M122" s="288" t="s">
        <v>4841</v>
      </c>
      <c r="N122" s="288" t="s">
        <v>101</v>
      </c>
      <c r="O122" s="290" t="s">
        <v>5136</v>
      </c>
      <c r="P122" t="s">
        <v>37</v>
      </c>
      <c r="Q122" s="289"/>
    </row>
    <row r="123" spans="1:17" ht="30.6" x14ac:dyDescent="0.3">
      <c r="A123" s="284" t="s">
        <v>30</v>
      </c>
      <c r="B123" s="285" t="s">
        <v>5951</v>
      </c>
      <c r="C123" s="285" t="s">
        <v>5852</v>
      </c>
      <c r="D123" s="285" t="s">
        <v>5853</v>
      </c>
      <c r="E123" t="s">
        <v>4966</v>
      </c>
      <c r="F123" t="s">
        <v>5854</v>
      </c>
      <c r="G123" t="s">
        <v>5855</v>
      </c>
      <c r="H123" s="287" t="s">
        <v>68</v>
      </c>
      <c r="I123" s="287" t="s">
        <v>16</v>
      </c>
      <c r="J123" s="287" t="s">
        <v>6</v>
      </c>
      <c r="K123" s="287" t="s">
        <v>969</v>
      </c>
      <c r="L123" s="287" t="s">
        <v>5027</v>
      </c>
      <c r="M123" s="285" t="s">
        <v>4841</v>
      </c>
      <c r="N123" s="285" t="s">
        <v>101</v>
      </c>
      <c r="O123" s="287" t="s">
        <v>5136</v>
      </c>
      <c r="P123" t="s">
        <v>37</v>
      </c>
      <c r="Q123" s="286"/>
    </row>
    <row r="124" spans="1:17" ht="30.6" x14ac:dyDescent="0.3">
      <c r="A124" s="284" t="s">
        <v>30</v>
      </c>
      <c r="B124" s="288" t="s">
        <v>5951</v>
      </c>
      <c r="C124" s="288" t="s">
        <v>5856</v>
      </c>
      <c r="D124" s="288" t="s">
        <v>5857</v>
      </c>
      <c r="E124" t="s">
        <v>4964</v>
      </c>
      <c r="F124" t="s">
        <v>5353</v>
      </c>
      <c r="G124" t="s">
        <v>4965</v>
      </c>
      <c r="H124" s="290" t="s">
        <v>68</v>
      </c>
      <c r="I124" s="290" t="s">
        <v>16</v>
      </c>
      <c r="J124" s="290" t="s">
        <v>6</v>
      </c>
      <c r="K124" s="290" t="s">
        <v>969</v>
      </c>
      <c r="L124" s="290" t="s">
        <v>5027</v>
      </c>
      <c r="M124" s="288" t="s">
        <v>4841</v>
      </c>
      <c r="N124" s="288" t="s">
        <v>101</v>
      </c>
      <c r="O124" s="290" t="s">
        <v>5136</v>
      </c>
      <c r="P124" t="s">
        <v>37</v>
      </c>
      <c r="Q124" s="289"/>
    </row>
    <row r="125" spans="1:17" ht="30.6" x14ac:dyDescent="0.3">
      <c r="A125" s="284" t="s">
        <v>30</v>
      </c>
      <c r="B125" s="285" t="s">
        <v>5950</v>
      </c>
      <c r="C125" s="285" t="s">
        <v>4911</v>
      </c>
      <c r="D125" s="285" t="s">
        <v>5047</v>
      </c>
      <c r="E125" t="s">
        <v>4912</v>
      </c>
      <c r="F125" t="s">
        <v>5354</v>
      </c>
      <c r="G125" t="s">
        <v>4913</v>
      </c>
      <c r="H125" s="287" t="s">
        <v>68</v>
      </c>
      <c r="I125" s="287" t="s">
        <v>16</v>
      </c>
      <c r="J125" s="287" t="s">
        <v>6</v>
      </c>
      <c r="K125" s="287" t="s">
        <v>969</v>
      </c>
      <c r="L125" s="287" t="s">
        <v>5027</v>
      </c>
      <c r="M125" s="285" t="s">
        <v>4841</v>
      </c>
      <c r="N125" s="285" t="s">
        <v>101</v>
      </c>
      <c r="O125" s="287"/>
      <c r="P125" t="s">
        <v>37</v>
      </c>
      <c r="Q125" s="286"/>
    </row>
    <row r="126" spans="1:17" ht="30.6" x14ac:dyDescent="0.3">
      <c r="A126" s="284" t="s">
        <v>30</v>
      </c>
      <c r="B126" s="288" t="s">
        <v>5950</v>
      </c>
      <c r="C126" s="288" t="s">
        <v>4908</v>
      </c>
      <c r="D126" s="288" t="s">
        <v>5048</v>
      </c>
      <c r="E126" t="s">
        <v>4909</v>
      </c>
      <c r="F126" t="s">
        <v>5355</v>
      </c>
      <c r="G126" t="s">
        <v>4910</v>
      </c>
      <c r="H126" s="290" t="s">
        <v>68</v>
      </c>
      <c r="I126" s="290" t="s">
        <v>16</v>
      </c>
      <c r="J126" s="290" t="s">
        <v>6</v>
      </c>
      <c r="K126" s="290" t="s">
        <v>969</v>
      </c>
      <c r="L126" s="290" t="s">
        <v>5027</v>
      </c>
      <c r="M126" s="288" t="s">
        <v>4841</v>
      </c>
      <c r="N126" s="288" t="s">
        <v>101</v>
      </c>
      <c r="O126" s="290" t="s">
        <v>5136</v>
      </c>
      <c r="P126" t="s">
        <v>37</v>
      </c>
      <c r="Q126" s="289"/>
    </row>
    <row r="127" spans="1:17" ht="30.6" x14ac:dyDescent="0.3">
      <c r="A127" s="284" t="s">
        <v>30</v>
      </c>
      <c r="B127" s="285" t="s">
        <v>5950</v>
      </c>
      <c r="C127" s="285" t="s">
        <v>4906</v>
      </c>
      <c r="D127" s="285" t="s">
        <v>5049</v>
      </c>
      <c r="E127" t="s">
        <v>4907</v>
      </c>
      <c r="F127" t="s">
        <v>5356</v>
      </c>
      <c r="G127" t="s">
        <v>5050</v>
      </c>
      <c r="H127" s="287" t="s">
        <v>68</v>
      </c>
      <c r="I127" s="287" t="s">
        <v>16</v>
      </c>
      <c r="J127" s="287" t="s">
        <v>6</v>
      </c>
      <c r="K127" s="287" t="s">
        <v>969</v>
      </c>
      <c r="L127" s="287" t="s">
        <v>5027</v>
      </c>
      <c r="M127" s="285" t="s">
        <v>4841</v>
      </c>
      <c r="N127" s="285" t="s">
        <v>101</v>
      </c>
      <c r="O127" s="287" t="s">
        <v>5136</v>
      </c>
      <c r="P127" t="s">
        <v>37</v>
      </c>
      <c r="Q127" s="286"/>
    </row>
    <row r="128" spans="1:17" ht="30.6" x14ac:dyDescent="0.3">
      <c r="A128" s="284" t="s">
        <v>30</v>
      </c>
      <c r="B128" s="288" t="s">
        <v>5950</v>
      </c>
      <c r="C128" s="288" t="s">
        <v>5051</v>
      </c>
      <c r="D128" s="288" t="s">
        <v>5052</v>
      </c>
      <c r="E128" t="s">
        <v>4963</v>
      </c>
      <c r="F128" t="s">
        <v>5357</v>
      </c>
      <c r="G128" t="s">
        <v>5053</v>
      </c>
      <c r="H128" s="290" t="s">
        <v>68</v>
      </c>
      <c r="I128" s="290" t="s">
        <v>16</v>
      </c>
      <c r="J128" s="290" t="s">
        <v>6</v>
      </c>
      <c r="K128" s="290" t="s">
        <v>969</v>
      </c>
      <c r="L128" s="290" t="s">
        <v>5027</v>
      </c>
      <c r="M128" s="288" t="s">
        <v>4841</v>
      </c>
      <c r="N128" s="288" t="s">
        <v>101</v>
      </c>
      <c r="O128" s="290" t="s">
        <v>5136</v>
      </c>
      <c r="P128" t="s">
        <v>37</v>
      </c>
      <c r="Q128" s="289"/>
    </row>
    <row r="129" spans="1:17" ht="30.6" x14ac:dyDescent="0.3">
      <c r="A129" s="284" t="s">
        <v>30</v>
      </c>
      <c r="B129" s="285" t="s">
        <v>5950</v>
      </c>
      <c r="C129" s="285" t="s">
        <v>5054</v>
      </c>
      <c r="D129" s="285" t="s">
        <v>5055</v>
      </c>
      <c r="E129" t="s">
        <v>4962</v>
      </c>
      <c r="F129" t="s">
        <v>5358</v>
      </c>
      <c r="G129" t="s">
        <v>5056</v>
      </c>
      <c r="H129" s="287" t="s">
        <v>68</v>
      </c>
      <c r="I129" s="287" t="s">
        <v>16</v>
      </c>
      <c r="J129" s="287" t="s">
        <v>6</v>
      </c>
      <c r="K129" s="287" t="s">
        <v>969</v>
      </c>
      <c r="L129" s="287" t="s">
        <v>5027</v>
      </c>
      <c r="M129" s="285" t="s">
        <v>4841</v>
      </c>
      <c r="N129" s="285" t="s">
        <v>101</v>
      </c>
      <c r="O129" s="287" t="s">
        <v>5136</v>
      </c>
      <c r="P129" t="s">
        <v>37</v>
      </c>
      <c r="Q129" s="286"/>
    </row>
    <row r="130" spans="1:17" ht="30.6" x14ac:dyDescent="0.3">
      <c r="A130" s="284" t="s">
        <v>30</v>
      </c>
      <c r="B130" s="288" t="s">
        <v>5950</v>
      </c>
      <c r="C130" s="288" t="s">
        <v>5057</v>
      </c>
      <c r="D130" s="288" t="s">
        <v>5058</v>
      </c>
      <c r="E130" t="s">
        <v>4960</v>
      </c>
      <c r="F130" t="s">
        <v>5359</v>
      </c>
      <c r="G130" t="s">
        <v>4961</v>
      </c>
      <c r="H130" s="290" t="s">
        <v>68</v>
      </c>
      <c r="I130" s="290" t="s">
        <v>16</v>
      </c>
      <c r="J130" s="290" t="s">
        <v>6</v>
      </c>
      <c r="K130" s="290" t="s">
        <v>969</v>
      </c>
      <c r="L130" s="290" t="s">
        <v>5027</v>
      </c>
      <c r="M130" s="288" t="s">
        <v>4841</v>
      </c>
      <c r="N130" s="288" t="s">
        <v>101</v>
      </c>
      <c r="O130" s="290" t="s">
        <v>5136</v>
      </c>
      <c r="P130" t="s">
        <v>37</v>
      </c>
      <c r="Q130" s="289"/>
    </row>
    <row r="131" spans="1:17" ht="30.6" x14ac:dyDescent="0.3">
      <c r="A131" s="284" t="s">
        <v>30</v>
      </c>
      <c r="B131" s="285" t="s">
        <v>5950</v>
      </c>
      <c r="C131" s="285" t="s">
        <v>4903</v>
      </c>
      <c r="D131" s="285" t="s">
        <v>5059</v>
      </c>
      <c r="E131" t="s">
        <v>4904</v>
      </c>
      <c r="F131" t="s">
        <v>5360</v>
      </c>
      <c r="G131" t="s">
        <v>4905</v>
      </c>
      <c r="H131" s="287" t="s">
        <v>68</v>
      </c>
      <c r="I131" s="287" t="s">
        <v>16</v>
      </c>
      <c r="J131" s="287" t="s">
        <v>6</v>
      </c>
      <c r="K131" s="287" t="s">
        <v>969</v>
      </c>
      <c r="L131" s="287" t="s">
        <v>5027</v>
      </c>
      <c r="M131" s="285" t="s">
        <v>4841</v>
      </c>
      <c r="N131" s="285" t="s">
        <v>101</v>
      </c>
      <c r="O131" s="287" t="s">
        <v>5136</v>
      </c>
      <c r="P131" t="s">
        <v>37</v>
      </c>
      <c r="Q131" s="286"/>
    </row>
    <row r="132" spans="1:17" ht="30.6" x14ac:dyDescent="0.3">
      <c r="A132" s="284" t="s">
        <v>30</v>
      </c>
      <c r="B132" s="288" t="s">
        <v>5950</v>
      </c>
      <c r="C132" s="288" t="s">
        <v>5060</v>
      </c>
      <c r="D132" s="288" t="s">
        <v>5858</v>
      </c>
      <c r="E132" t="s">
        <v>4958</v>
      </c>
      <c r="F132" t="s">
        <v>5361</v>
      </c>
      <c r="G132" t="s">
        <v>4959</v>
      </c>
      <c r="H132" s="290" t="s">
        <v>68</v>
      </c>
      <c r="I132" s="290" t="s">
        <v>16</v>
      </c>
      <c r="J132" s="290" t="s">
        <v>6</v>
      </c>
      <c r="K132" s="290" t="s">
        <v>969</v>
      </c>
      <c r="L132" s="290" t="s">
        <v>5027</v>
      </c>
      <c r="M132" s="288" t="s">
        <v>4841</v>
      </c>
      <c r="N132" s="288" t="s">
        <v>101</v>
      </c>
      <c r="O132" s="290" t="s">
        <v>5136</v>
      </c>
      <c r="P132" t="s">
        <v>37</v>
      </c>
      <c r="Q132" s="289"/>
    </row>
    <row r="133" spans="1:17" ht="30.6" x14ac:dyDescent="0.3">
      <c r="A133" s="284" t="s">
        <v>30</v>
      </c>
      <c r="B133" s="285" t="s">
        <v>5950</v>
      </c>
      <c r="C133" s="285" t="s">
        <v>4901</v>
      </c>
      <c r="D133" s="285" t="s">
        <v>5061</v>
      </c>
      <c r="E133" t="s">
        <v>5362</v>
      </c>
      <c r="F133" t="s">
        <v>5363</v>
      </c>
      <c r="G133" t="s">
        <v>4902</v>
      </c>
      <c r="H133" s="287" t="s">
        <v>68</v>
      </c>
      <c r="I133" s="287" t="s">
        <v>16</v>
      </c>
      <c r="J133" s="287" t="s">
        <v>6</v>
      </c>
      <c r="K133" s="287" t="s">
        <v>969</v>
      </c>
      <c r="L133" s="287" t="s">
        <v>5027</v>
      </c>
      <c r="M133" s="285" t="s">
        <v>4841</v>
      </c>
      <c r="N133" s="285" t="s">
        <v>101</v>
      </c>
      <c r="O133" s="287" t="s">
        <v>5136</v>
      </c>
      <c r="P133" t="s">
        <v>37</v>
      </c>
      <c r="Q133" s="286"/>
    </row>
    <row r="134" spans="1:17" ht="30.6" x14ac:dyDescent="0.3">
      <c r="A134" s="284" t="s">
        <v>30</v>
      </c>
      <c r="B134" s="288" t="s">
        <v>5950</v>
      </c>
      <c r="C134" s="288" t="s">
        <v>4898</v>
      </c>
      <c r="D134" s="288" t="s">
        <v>5062</v>
      </c>
      <c r="E134" t="s">
        <v>4899</v>
      </c>
      <c r="F134" t="s">
        <v>5364</v>
      </c>
      <c r="G134" t="s">
        <v>4900</v>
      </c>
      <c r="H134" s="290" t="s">
        <v>68</v>
      </c>
      <c r="I134" s="290" t="s">
        <v>16</v>
      </c>
      <c r="J134" s="290" t="s">
        <v>6</v>
      </c>
      <c r="K134" s="290" t="s">
        <v>969</v>
      </c>
      <c r="L134" s="290" t="s">
        <v>5027</v>
      </c>
      <c r="M134" s="288" t="s">
        <v>4841</v>
      </c>
      <c r="N134" s="288" t="s">
        <v>101</v>
      </c>
      <c r="O134" s="290" t="s">
        <v>5136</v>
      </c>
      <c r="P134" t="s">
        <v>37</v>
      </c>
      <c r="Q134" s="289"/>
    </row>
    <row r="135" spans="1:17" ht="30.6" x14ac:dyDescent="0.3">
      <c r="A135" s="284" t="s">
        <v>30</v>
      </c>
      <c r="B135" s="285" t="s">
        <v>5950</v>
      </c>
      <c r="C135" s="285" t="s">
        <v>4896</v>
      </c>
      <c r="D135" s="285" t="s">
        <v>5063</v>
      </c>
      <c r="E135" t="s">
        <v>4897</v>
      </c>
      <c r="F135" t="s">
        <v>5365</v>
      </c>
      <c r="G135" t="s">
        <v>5064</v>
      </c>
      <c r="H135" s="287" t="s">
        <v>68</v>
      </c>
      <c r="I135" s="287" t="s">
        <v>16</v>
      </c>
      <c r="J135" s="287" t="s">
        <v>6</v>
      </c>
      <c r="K135" s="287" t="s">
        <v>969</v>
      </c>
      <c r="L135" s="287" t="s">
        <v>5027</v>
      </c>
      <c r="M135" s="285" t="s">
        <v>4841</v>
      </c>
      <c r="N135" s="285" t="s">
        <v>101</v>
      </c>
      <c r="O135" s="287" t="s">
        <v>5136</v>
      </c>
      <c r="P135" t="s">
        <v>37</v>
      </c>
      <c r="Q135" s="286"/>
    </row>
    <row r="136" spans="1:17" ht="30.6" x14ac:dyDescent="0.3">
      <c r="A136" s="284" t="s">
        <v>30</v>
      </c>
      <c r="B136" s="288" t="s">
        <v>5950</v>
      </c>
      <c r="C136" s="288" t="s">
        <v>4894</v>
      </c>
      <c r="D136" s="288" t="s">
        <v>5065</v>
      </c>
      <c r="E136" t="s">
        <v>4895</v>
      </c>
      <c r="F136" t="s">
        <v>5366</v>
      </c>
      <c r="G136" t="s">
        <v>5066</v>
      </c>
      <c r="H136" s="290" t="s">
        <v>68</v>
      </c>
      <c r="I136" s="290" t="s">
        <v>16</v>
      </c>
      <c r="J136" s="290" t="s">
        <v>6</v>
      </c>
      <c r="K136" s="290" t="s">
        <v>969</v>
      </c>
      <c r="L136" s="290" t="s">
        <v>5027</v>
      </c>
      <c r="M136" s="288" t="s">
        <v>4841</v>
      </c>
      <c r="N136" s="288" t="s">
        <v>101</v>
      </c>
      <c r="O136" s="290" t="s">
        <v>5136</v>
      </c>
      <c r="P136" t="s">
        <v>37</v>
      </c>
      <c r="Q136" s="289"/>
    </row>
    <row r="137" spans="1:17" ht="30.6" x14ac:dyDescent="0.3">
      <c r="A137" s="284" t="s">
        <v>30</v>
      </c>
      <c r="B137" s="285" t="s">
        <v>5950</v>
      </c>
      <c r="C137" s="285" t="s">
        <v>4892</v>
      </c>
      <c r="D137" s="285" t="s">
        <v>5067</v>
      </c>
      <c r="E137" t="s">
        <v>4893</v>
      </c>
      <c r="F137" t="s">
        <v>5367</v>
      </c>
      <c r="G137" t="s">
        <v>5068</v>
      </c>
      <c r="H137" s="287" t="s">
        <v>68</v>
      </c>
      <c r="I137" s="287" t="s">
        <v>16</v>
      </c>
      <c r="J137" s="287" t="s">
        <v>6</v>
      </c>
      <c r="K137" s="287" t="s">
        <v>969</v>
      </c>
      <c r="L137" s="287" t="s">
        <v>5027</v>
      </c>
      <c r="M137" s="285" t="s">
        <v>4841</v>
      </c>
      <c r="N137" s="285" t="s">
        <v>101</v>
      </c>
      <c r="O137" s="287" t="s">
        <v>5136</v>
      </c>
      <c r="P137" t="s">
        <v>37</v>
      </c>
      <c r="Q137" s="286"/>
    </row>
    <row r="138" spans="1:17" ht="30.6" x14ac:dyDescent="0.3">
      <c r="A138" s="284" t="s">
        <v>30</v>
      </c>
      <c r="B138" s="288" t="s">
        <v>5950</v>
      </c>
      <c r="C138" s="288" t="s">
        <v>5069</v>
      </c>
      <c r="D138" s="288" t="s">
        <v>5070</v>
      </c>
      <c r="E138" t="s">
        <v>4956</v>
      </c>
      <c r="F138" t="s">
        <v>5368</v>
      </c>
      <c r="G138" t="s">
        <v>4957</v>
      </c>
      <c r="H138" s="290" t="s">
        <v>68</v>
      </c>
      <c r="I138" s="290" t="s">
        <v>16</v>
      </c>
      <c r="J138" s="290" t="s">
        <v>6</v>
      </c>
      <c r="K138" s="290" t="s">
        <v>969</v>
      </c>
      <c r="L138" s="290" t="s">
        <v>5027</v>
      </c>
      <c r="M138" s="288" t="s">
        <v>4841</v>
      </c>
      <c r="N138" s="288" t="s">
        <v>101</v>
      </c>
      <c r="O138" s="290" t="s">
        <v>5136</v>
      </c>
      <c r="P138" t="s">
        <v>37</v>
      </c>
      <c r="Q138" s="289"/>
    </row>
    <row r="139" spans="1:17" ht="30.6" x14ac:dyDescent="0.3">
      <c r="A139" s="284" t="s">
        <v>30</v>
      </c>
      <c r="B139" s="285" t="s">
        <v>5950</v>
      </c>
      <c r="C139" s="285" t="s">
        <v>5071</v>
      </c>
      <c r="D139" s="285" t="s">
        <v>5072</v>
      </c>
      <c r="E139" t="s">
        <v>4954</v>
      </c>
      <c r="F139" t="s">
        <v>5369</v>
      </c>
      <c r="G139" t="s">
        <v>4955</v>
      </c>
      <c r="H139" s="287" t="s">
        <v>68</v>
      </c>
      <c r="I139" s="287" t="s">
        <v>16</v>
      </c>
      <c r="J139" s="287" t="s">
        <v>6</v>
      </c>
      <c r="K139" s="287" t="s">
        <v>969</v>
      </c>
      <c r="L139" s="287" t="s">
        <v>5027</v>
      </c>
      <c r="M139" s="285" t="s">
        <v>4841</v>
      </c>
      <c r="N139" s="285" t="s">
        <v>101</v>
      </c>
      <c r="O139" s="287" t="s">
        <v>5136</v>
      </c>
      <c r="P139" t="s">
        <v>37</v>
      </c>
      <c r="Q139" s="286"/>
    </row>
    <row r="140" spans="1:17" ht="30.6" x14ac:dyDescent="0.3">
      <c r="A140" s="284" t="s">
        <v>30</v>
      </c>
      <c r="B140" s="288" t="s">
        <v>5950</v>
      </c>
      <c r="C140" s="288" t="s">
        <v>5073</v>
      </c>
      <c r="D140" s="288" t="s">
        <v>5859</v>
      </c>
      <c r="E140" t="s">
        <v>4952</v>
      </c>
      <c r="F140" t="s">
        <v>5370</v>
      </c>
      <c r="G140" t="s">
        <v>4953</v>
      </c>
      <c r="H140" s="290" t="s">
        <v>68</v>
      </c>
      <c r="I140" s="290" t="s">
        <v>16</v>
      </c>
      <c r="J140" s="290" t="s">
        <v>6</v>
      </c>
      <c r="K140" s="290" t="s">
        <v>969</v>
      </c>
      <c r="L140" s="290" t="s">
        <v>5027</v>
      </c>
      <c r="M140" s="288" t="s">
        <v>4841</v>
      </c>
      <c r="N140" s="288" t="s">
        <v>101</v>
      </c>
      <c r="O140" s="290" t="s">
        <v>5136</v>
      </c>
      <c r="P140" t="s">
        <v>37</v>
      </c>
      <c r="Q140" s="289"/>
    </row>
    <row r="141" spans="1:17" ht="30.6" x14ac:dyDescent="0.3">
      <c r="A141" s="284" t="s">
        <v>30</v>
      </c>
      <c r="B141" s="285" t="s">
        <v>5950</v>
      </c>
      <c r="C141" s="285" t="s">
        <v>5860</v>
      </c>
      <c r="D141" s="285" t="s">
        <v>5861</v>
      </c>
      <c r="E141" t="s">
        <v>4950</v>
      </c>
      <c r="F141" t="s">
        <v>5371</v>
      </c>
      <c r="G141" t="s">
        <v>4951</v>
      </c>
      <c r="H141" s="287" t="s">
        <v>68</v>
      </c>
      <c r="I141" s="287" t="s">
        <v>16</v>
      </c>
      <c r="J141" s="287" t="s">
        <v>6</v>
      </c>
      <c r="K141" s="287" t="s">
        <v>969</v>
      </c>
      <c r="L141" s="287" t="s">
        <v>5027</v>
      </c>
      <c r="M141" s="285" t="s">
        <v>4841</v>
      </c>
      <c r="N141" s="285" t="s">
        <v>101</v>
      </c>
      <c r="O141" s="287" t="s">
        <v>5136</v>
      </c>
      <c r="P141" t="s">
        <v>37</v>
      </c>
      <c r="Q141" s="286"/>
    </row>
    <row r="142" spans="1:17" ht="30.6" x14ac:dyDescent="0.3">
      <c r="A142" s="284" t="s">
        <v>30</v>
      </c>
      <c r="B142" s="288" t="s">
        <v>5950</v>
      </c>
      <c r="C142" s="288" t="s">
        <v>5074</v>
      </c>
      <c r="D142" s="288" t="s">
        <v>5075</v>
      </c>
      <c r="E142" t="s">
        <v>4948</v>
      </c>
      <c r="F142" t="s">
        <v>5372</v>
      </c>
      <c r="G142" t="s">
        <v>4949</v>
      </c>
      <c r="H142" s="290" t="s">
        <v>68</v>
      </c>
      <c r="I142" s="290" t="s">
        <v>16</v>
      </c>
      <c r="J142" s="290" t="s">
        <v>6</v>
      </c>
      <c r="K142" s="290" t="s">
        <v>969</v>
      </c>
      <c r="L142" s="290" t="s">
        <v>5027</v>
      </c>
      <c r="M142" s="288" t="s">
        <v>4841</v>
      </c>
      <c r="N142" s="288" t="s">
        <v>101</v>
      </c>
      <c r="O142" s="290" t="s">
        <v>5136</v>
      </c>
      <c r="P142" t="s">
        <v>37</v>
      </c>
      <c r="Q142" s="289"/>
    </row>
    <row r="143" spans="1:17" ht="30.6" x14ac:dyDescent="0.3">
      <c r="A143" s="284" t="s">
        <v>30</v>
      </c>
      <c r="B143" s="285" t="s">
        <v>5950</v>
      </c>
      <c r="C143" s="285" t="s">
        <v>4889</v>
      </c>
      <c r="D143" s="285" t="s">
        <v>5076</v>
      </c>
      <c r="E143" t="s">
        <v>4890</v>
      </c>
      <c r="F143" t="s">
        <v>5373</v>
      </c>
      <c r="G143" t="s">
        <v>4891</v>
      </c>
      <c r="H143" s="287" t="s">
        <v>68</v>
      </c>
      <c r="I143" s="287" t="s">
        <v>16</v>
      </c>
      <c r="J143" s="287" t="s">
        <v>6</v>
      </c>
      <c r="K143" s="287" t="s">
        <v>969</v>
      </c>
      <c r="L143" s="287" t="s">
        <v>5027</v>
      </c>
      <c r="M143" s="285" t="s">
        <v>4841</v>
      </c>
      <c r="N143" s="285" t="s">
        <v>101</v>
      </c>
      <c r="O143" s="287" t="s">
        <v>5136</v>
      </c>
      <c r="P143" t="s">
        <v>37</v>
      </c>
      <c r="Q143" s="286"/>
    </row>
    <row r="144" spans="1:17" ht="30.6" x14ac:dyDescent="0.3">
      <c r="A144" s="284" t="s">
        <v>30</v>
      </c>
      <c r="B144" s="288" t="s">
        <v>5950</v>
      </c>
      <c r="C144" s="288" t="s">
        <v>4886</v>
      </c>
      <c r="D144" s="288" t="s">
        <v>5077</v>
      </c>
      <c r="E144" t="s">
        <v>4887</v>
      </c>
      <c r="F144" t="s">
        <v>5374</v>
      </c>
      <c r="G144" t="s">
        <v>4888</v>
      </c>
      <c r="H144" s="290" t="s">
        <v>68</v>
      </c>
      <c r="I144" s="290" t="s">
        <v>16</v>
      </c>
      <c r="J144" s="290" t="s">
        <v>6</v>
      </c>
      <c r="K144" s="290" t="s">
        <v>969</v>
      </c>
      <c r="L144" s="290" t="s">
        <v>5027</v>
      </c>
      <c r="M144" s="288" t="s">
        <v>4841</v>
      </c>
      <c r="N144" s="288" t="s">
        <v>101</v>
      </c>
      <c r="O144" s="290"/>
      <c r="P144" t="s">
        <v>37</v>
      </c>
      <c r="Q144" s="289"/>
    </row>
    <row r="145" spans="1:17" ht="30.6" x14ac:dyDescent="0.3">
      <c r="A145" s="284" t="s">
        <v>30</v>
      </c>
      <c r="B145" s="285" t="s">
        <v>5950</v>
      </c>
      <c r="C145" s="285" t="s">
        <v>4883</v>
      </c>
      <c r="D145" s="285" t="s">
        <v>5078</v>
      </c>
      <c r="E145" t="s">
        <v>4884</v>
      </c>
      <c r="F145" t="s">
        <v>5375</v>
      </c>
      <c r="G145" t="s">
        <v>4885</v>
      </c>
      <c r="H145" s="287" t="s">
        <v>68</v>
      </c>
      <c r="I145" s="287" t="s">
        <v>16</v>
      </c>
      <c r="J145" s="287" t="s">
        <v>6</v>
      </c>
      <c r="K145" s="287" t="s">
        <v>969</v>
      </c>
      <c r="L145" s="287" t="s">
        <v>5027</v>
      </c>
      <c r="M145" s="285" t="s">
        <v>4841</v>
      </c>
      <c r="N145" s="285" t="s">
        <v>101</v>
      </c>
      <c r="O145" s="287" t="s">
        <v>5136</v>
      </c>
      <c r="P145" t="s">
        <v>37</v>
      </c>
      <c r="Q145" s="286"/>
    </row>
    <row r="146" spans="1:17" ht="30.6" x14ac:dyDescent="0.3">
      <c r="A146" s="284" t="s">
        <v>30</v>
      </c>
      <c r="B146" s="288" t="s">
        <v>5950</v>
      </c>
      <c r="C146" s="288" t="s">
        <v>4880</v>
      </c>
      <c r="D146" s="288" t="s">
        <v>5079</v>
      </c>
      <c r="E146" t="s">
        <v>4881</v>
      </c>
      <c r="F146" t="s">
        <v>5376</v>
      </c>
      <c r="G146" t="s">
        <v>4882</v>
      </c>
      <c r="H146" s="290" t="s">
        <v>68</v>
      </c>
      <c r="I146" s="290" t="s">
        <v>16</v>
      </c>
      <c r="J146" s="290" t="s">
        <v>6</v>
      </c>
      <c r="K146" s="290" t="s">
        <v>969</v>
      </c>
      <c r="L146" s="290" t="s">
        <v>5027</v>
      </c>
      <c r="M146" s="288" t="s">
        <v>4841</v>
      </c>
      <c r="N146" s="288" t="s">
        <v>101</v>
      </c>
      <c r="O146" s="290" t="s">
        <v>5136</v>
      </c>
      <c r="P146" t="s">
        <v>37</v>
      </c>
      <c r="Q146" s="289"/>
    </row>
    <row r="147" spans="1:17" ht="30.6" x14ac:dyDescent="0.3">
      <c r="A147" s="284" t="s">
        <v>30</v>
      </c>
      <c r="B147" s="285" t="s">
        <v>5950</v>
      </c>
      <c r="C147" s="285" t="s">
        <v>4878</v>
      </c>
      <c r="D147" s="285" t="s">
        <v>5080</v>
      </c>
      <c r="E147" t="s">
        <v>4879</v>
      </c>
      <c r="F147" t="s">
        <v>5377</v>
      </c>
      <c r="G147" t="s">
        <v>5081</v>
      </c>
      <c r="H147" s="287" t="s">
        <v>68</v>
      </c>
      <c r="I147" s="287" t="s">
        <v>16</v>
      </c>
      <c r="J147" s="287" t="s">
        <v>6</v>
      </c>
      <c r="K147" s="287" t="s">
        <v>969</v>
      </c>
      <c r="L147" s="287" t="s">
        <v>5027</v>
      </c>
      <c r="M147" s="285" t="s">
        <v>4841</v>
      </c>
      <c r="N147" s="285" t="s">
        <v>101</v>
      </c>
      <c r="O147" s="287" t="s">
        <v>5136</v>
      </c>
      <c r="P147" t="s">
        <v>37</v>
      </c>
      <c r="Q147" s="286"/>
    </row>
    <row r="148" spans="1:17" ht="30.6" x14ac:dyDescent="0.3">
      <c r="A148" s="284" t="s">
        <v>30</v>
      </c>
      <c r="B148" s="288" t="s">
        <v>5950</v>
      </c>
      <c r="C148" s="288" t="s">
        <v>5082</v>
      </c>
      <c r="D148" s="288" t="s">
        <v>5083</v>
      </c>
      <c r="E148" t="s">
        <v>4946</v>
      </c>
      <c r="F148" t="s">
        <v>5378</v>
      </c>
      <c r="G148" t="s">
        <v>4947</v>
      </c>
      <c r="H148" s="290" t="s">
        <v>68</v>
      </c>
      <c r="I148" s="290" t="s">
        <v>16</v>
      </c>
      <c r="J148" s="290" t="s">
        <v>6</v>
      </c>
      <c r="K148" s="290" t="s">
        <v>969</v>
      </c>
      <c r="L148" s="290" t="s">
        <v>5027</v>
      </c>
      <c r="M148" s="288" t="s">
        <v>4841</v>
      </c>
      <c r="N148" s="288" t="s">
        <v>101</v>
      </c>
      <c r="O148" s="290" t="s">
        <v>5136</v>
      </c>
      <c r="P148" t="s">
        <v>37</v>
      </c>
      <c r="Q148" s="289"/>
    </row>
    <row r="149" spans="1:17" ht="30.6" x14ac:dyDescent="0.3">
      <c r="A149" s="284" t="s">
        <v>30</v>
      </c>
      <c r="B149" s="285" t="s">
        <v>5950</v>
      </c>
      <c r="C149" s="285" t="s">
        <v>5084</v>
      </c>
      <c r="D149" s="285" t="s">
        <v>5862</v>
      </c>
      <c r="E149" t="s">
        <v>4944</v>
      </c>
      <c r="F149" t="s">
        <v>5379</v>
      </c>
      <c r="G149" t="s">
        <v>4945</v>
      </c>
      <c r="H149" s="287" t="s">
        <v>68</v>
      </c>
      <c r="I149" s="287" t="s">
        <v>16</v>
      </c>
      <c r="J149" s="287" t="s">
        <v>6</v>
      </c>
      <c r="K149" s="287" t="s">
        <v>969</v>
      </c>
      <c r="L149" s="287" t="s">
        <v>5027</v>
      </c>
      <c r="M149" s="285" t="s">
        <v>4841</v>
      </c>
      <c r="N149" s="285" t="s">
        <v>101</v>
      </c>
      <c r="O149" s="287" t="s">
        <v>5136</v>
      </c>
      <c r="P149" t="s">
        <v>37</v>
      </c>
      <c r="Q149" s="286"/>
    </row>
    <row r="150" spans="1:17" ht="30.6" x14ac:dyDescent="0.3">
      <c r="A150" s="284" t="s">
        <v>30</v>
      </c>
      <c r="B150" s="288" t="s">
        <v>5950</v>
      </c>
      <c r="C150" s="288" t="s">
        <v>5085</v>
      </c>
      <c r="D150" s="288" t="s">
        <v>5086</v>
      </c>
      <c r="E150" t="s">
        <v>4942</v>
      </c>
      <c r="F150" t="s">
        <v>5380</v>
      </c>
      <c r="G150" t="s">
        <v>4943</v>
      </c>
      <c r="H150" s="290" t="s">
        <v>68</v>
      </c>
      <c r="I150" s="290" t="s">
        <v>16</v>
      </c>
      <c r="J150" s="290" t="s">
        <v>6</v>
      </c>
      <c r="K150" s="290" t="s">
        <v>969</v>
      </c>
      <c r="L150" s="290" t="s">
        <v>5027</v>
      </c>
      <c r="M150" s="288" t="s">
        <v>4841</v>
      </c>
      <c r="N150" s="288" t="s">
        <v>101</v>
      </c>
      <c r="O150" s="290" t="s">
        <v>5136</v>
      </c>
      <c r="P150" t="s">
        <v>37</v>
      </c>
      <c r="Q150" s="289"/>
    </row>
    <row r="151" spans="1:17" ht="30.6" x14ac:dyDescent="0.3">
      <c r="A151" s="284" t="s">
        <v>30</v>
      </c>
      <c r="B151" s="285" t="s">
        <v>5950</v>
      </c>
      <c r="C151" s="285" t="s">
        <v>5863</v>
      </c>
      <c r="D151" s="285" t="s">
        <v>5864</v>
      </c>
      <c r="E151" t="s">
        <v>4941</v>
      </c>
      <c r="F151" t="s">
        <v>5865</v>
      </c>
      <c r="G151" t="s">
        <v>5866</v>
      </c>
      <c r="H151" s="287" t="s">
        <v>68</v>
      </c>
      <c r="I151" s="287" t="s">
        <v>16</v>
      </c>
      <c r="J151" s="287" t="s">
        <v>6</v>
      </c>
      <c r="K151" s="287" t="s">
        <v>969</v>
      </c>
      <c r="L151" s="287" t="s">
        <v>5027</v>
      </c>
      <c r="M151" s="285" t="s">
        <v>4841</v>
      </c>
      <c r="N151" s="285" t="s">
        <v>101</v>
      </c>
      <c r="O151" s="287" t="s">
        <v>5136</v>
      </c>
      <c r="P151" t="s">
        <v>37</v>
      </c>
      <c r="Q151" s="286"/>
    </row>
    <row r="152" spans="1:17" ht="30.6" x14ac:dyDescent="0.3">
      <c r="A152" s="284" t="s">
        <v>30</v>
      </c>
      <c r="B152" s="288" t="s">
        <v>5950</v>
      </c>
      <c r="C152" s="288" t="s">
        <v>5867</v>
      </c>
      <c r="D152" s="288" t="s">
        <v>5868</v>
      </c>
      <c r="E152" t="s">
        <v>4939</v>
      </c>
      <c r="F152" t="s">
        <v>5381</v>
      </c>
      <c r="G152" t="s">
        <v>4940</v>
      </c>
      <c r="H152" s="290" t="s">
        <v>68</v>
      </c>
      <c r="I152" s="290" t="s">
        <v>16</v>
      </c>
      <c r="J152" s="290" t="s">
        <v>6</v>
      </c>
      <c r="K152" s="290" t="s">
        <v>969</v>
      </c>
      <c r="L152" s="290" t="s">
        <v>5027</v>
      </c>
      <c r="M152" s="288" t="s">
        <v>4841</v>
      </c>
      <c r="N152" s="288" t="s">
        <v>101</v>
      </c>
      <c r="O152" s="290" t="s">
        <v>5136</v>
      </c>
      <c r="P152" t="s">
        <v>37</v>
      </c>
      <c r="Q152" s="289"/>
    </row>
    <row r="153" spans="1:17" ht="30.6" x14ac:dyDescent="0.3">
      <c r="A153" s="284" t="s">
        <v>30</v>
      </c>
      <c r="B153" s="285" t="s">
        <v>5950</v>
      </c>
      <c r="C153" s="285" t="s">
        <v>5087</v>
      </c>
      <c r="D153" s="285" t="s">
        <v>5088</v>
      </c>
      <c r="E153" t="s">
        <v>4938</v>
      </c>
      <c r="F153" t="s">
        <v>5382</v>
      </c>
      <c r="G153" t="s">
        <v>5089</v>
      </c>
      <c r="H153" s="287" t="s">
        <v>68</v>
      </c>
      <c r="I153" s="287" t="s">
        <v>16</v>
      </c>
      <c r="J153" s="287" t="s">
        <v>6</v>
      </c>
      <c r="K153" s="287" t="s">
        <v>969</v>
      </c>
      <c r="L153" s="287" t="s">
        <v>5027</v>
      </c>
      <c r="M153" s="285" t="s">
        <v>4841</v>
      </c>
      <c r="N153" s="285" t="s">
        <v>101</v>
      </c>
      <c r="O153" s="287" t="s">
        <v>5136</v>
      </c>
      <c r="P153" t="s">
        <v>37</v>
      </c>
      <c r="Q153" s="286"/>
    </row>
    <row r="154" spans="1:17" ht="30.6" x14ac:dyDescent="0.3">
      <c r="A154" s="284" t="s">
        <v>30</v>
      </c>
      <c r="B154" s="288" t="s">
        <v>5950</v>
      </c>
      <c r="C154" s="288" t="s">
        <v>5869</v>
      </c>
      <c r="D154" s="288" t="s">
        <v>5870</v>
      </c>
      <c r="E154" t="s">
        <v>4936</v>
      </c>
      <c r="F154" t="s">
        <v>5383</v>
      </c>
      <c r="G154" t="s">
        <v>4937</v>
      </c>
      <c r="H154" s="290" t="s">
        <v>68</v>
      </c>
      <c r="I154" s="290" t="s">
        <v>16</v>
      </c>
      <c r="J154" s="290" t="s">
        <v>6</v>
      </c>
      <c r="K154" s="290" t="s">
        <v>969</v>
      </c>
      <c r="L154" s="290" t="s">
        <v>5027</v>
      </c>
      <c r="M154" s="288" t="s">
        <v>4841</v>
      </c>
      <c r="N154" s="288" t="s">
        <v>101</v>
      </c>
      <c r="O154" s="290" t="s">
        <v>5136</v>
      </c>
      <c r="P154" t="s">
        <v>37</v>
      </c>
      <c r="Q154" s="289"/>
    </row>
    <row r="155" spans="1:17" ht="30.6" x14ac:dyDescent="0.3">
      <c r="A155" s="284" t="s">
        <v>30</v>
      </c>
      <c r="B155" s="285" t="s">
        <v>5950</v>
      </c>
      <c r="C155" s="285" t="s">
        <v>4875</v>
      </c>
      <c r="D155" s="285" t="s">
        <v>5090</v>
      </c>
      <c r="E155" t="s">
        <v>4876</v>
      </c>
      <c r="F155" t="s">
        <v>5384</v>
      </c>
      <c r="G155" t="s">
        <v>4877</v>
      </c>
      <c r="H155" s="287" t="s">
        <v>68</v>
      </c>
      <c r="I155" s="287" t="s">
        <v>16</v>
      </c>
      <c r="J155" s="287" t="s">
        <v>6</v>
      </c>
      <c r="K155" s="287" t="s">
        <v>969</v>
      </c>
      <c r="L155" s="287" t="s">
        <v>5027</v>
      </c>
      <c r="M155" s="285" t="s">
        <v>4841</v>
      </c>
      <c r="N155" s="285" t="s">
        <v>101</v>
      </c>
      <c r="O155" s="287" t="s">
        <v>5136</v>
      </c>
      <c r="P155" t="s">
        <v>37</v>
      </c>
      <c r="Q155" s="286"/>
    </row>
    <row r="156" spans="1:17" ht="30.6" x14ac:dyDescent="0.3">
      <c r="A156" s="284" t="s">
        <v>30</v>
      </c>
      <c r="B156" s="288" t="s">
        <v>5950</v>
      </c>
      <c r="C156" s="288" t="s">
        <v>4872</v>
      </c>
      <c r="D156" s="288" t="s">
        <v>5091</v>
      </c>
      <c r="E156" t="s">
        <v>4873</v>
      </c>
      <c r="F156" t="s">
        <v>5385</v>
      </c>
      <c r="G156" t="s">
        <v>4874</v>
      </c>
      <c r="H156" s="290" t="s">
        <v>68</v>
      </c>
      <c r="I156" s="290" t="s">
        <v>16</v>
      </c>
      <c r="J156" s="290" t="s">
        <v>6</v>
      </c>
      <c r="K156" s="290" t="s">
        <v>969</v>
      </c>
      <c r="L156" s="290" t="s">
        <v>5027</v>
      </c>
      <c r="M156" s="288" t="s">
        <v>4841</v>
      </c>
      <c r="N156" s="288" t="s">
        <v>101</v>
      </c>
      <c r="O156" s="290" t="s">
        <v>5136</v>
      </c>
      <c r="P156" t="s">
        <v>37</v>
      </c>
      <c r="Q156" s="289"/>
    </row>
    <row r="157" spans="1:17" ht="30.6" x14ac:dyDescent="0.3">
      <c r="A157" s="284" t="s">
        <v>30</v>
      </c>
      <c r="B157" s="285" t="s">
        <v>5950</v>
      </c>
      <c r="C157" s="285" t="s">
        <v>4869</v>
      </c>
      <c r="D157" s="285" t="s">
        <v>5092</v>
      </c>
      <c r="E157" t="s">
        <v>4870</v>
      </c>
      <c r="F157" t="s">
        <v>5386</v>
      </c>
      <c r="G157" t="s">
        <v>4871</v>
      </c>
      <c r="H157" s="287" t="s">
        <v>68</v>
      </c>
      <c r="I157" s="287" t="s">
        <v>16</v>
      </c>
      <c r="J157" s="287" t="s">
        <v>6</v>
      </c>
      <c r="K157" s="287" t="s">
        <v>969</v>
      </c>
      <c r="L157" s="287" t="s">
        <v>5027</v>
      </c>
      <c r="M157" s="285" t="s">
        <v>4841</v>
      </c>
      <c r="N157" s="285" t="s">
        <v>101</v>
      </c>
      <c r="O157" s="287" t="s">
        <v>5136</v>
      </c>
      <c r="P157" t="s">
        <v>37</v>
      </c>
      <c r="Q157" s="286"/>
    </row>
    <row r="158" spans="1:17" ht="30.6" x14ac:dyDescent="0.3">
      <c r="A158" s="284" t="s">
        <v>30</v>
      </c>
      <c r="B158" s="288" t="s">
        <v>5950</v>
      </c>
      <c r="C158" s="288" t="s">
        <v>4866</v>
      </c>
      <c r="D158" s="288" t="s">
        <v>5093</v>
      </c>
      <c r="E158" t="s">
        <v>4867</v>
      </c>
      <c r="F158" t="s">
        <v>5387</v>
      </c>
      <c r="G158" t="s">
        <v>4868</v>
      </c>
      <c r="H158" s="290" t="s">
        <v>68</v>
      </c>
      <c r="I158" s="290" t="s">
        <v>16</v>
      </c>
      <c r="J158" s="290" t="s">
        <v>6</v>
      </c>
      <c r="K158" s="290" t="s">
        <v>969</v>
      </c>
      <c r="L158" s="290" t="s">
        <v>5027</v>
      </c>
      <c r="M158" s="288" t="s">
        <v>4841</v>
      </c>
      <c r="N158" s="288" t="s">
        <v>101</v>
      </c>
      <c r="O158" s="290" t="s">
        <v>5136</v>
      </c>
      <c r="P158" t="s">
        <v>37</v>
      </c>
      <c r="Q158" s="289"/>
    </row>
    <row r="159" spans="1:17" ht="30.6" x14ac:dyDescent="0.3">
      <c r="A159" s="284" t="s">
        <v>30</v>
      </c>
      <c r="B159" s="285" t="s">
        <v>5950</v>
      </c>
      <c r="C159" s="285" t="s">
        <v>5094</v>
      </c>
      <c r="D159" s="285" t="s">
        <v>5095</v>
      </c>
      <c r="E159" t="s">
        <v>4934</v>
      </c>
      <c r="F159" t="s">
        <v>5388</v>
      </c>
      <c r="G159" t="s">
        <v>4935</v>
      </c>
      <c r="H159" s="287" t="s">
        <v>68</v>
      </c>
      <c r="I159" s="287" t="s">
        <v>16</v>
      </c>
      <c r="J159" s="287" t="s">
        <v>6</v>
      </c>
      <c r="K159" s="287" t="s">
        <v>969</v>
      </c>
      <c r="L159" s="287" t="s">
        <v>5027</v>
      </c>
      <c r="M159" s="285" t="s">
        <v>4841</v>
      </c>
      <c r="N159" s="285" t="s">
        <v>101</v>
      </c>
      <c r="O159" s="287" t="s">
        <v>5136</v>
      </c>
      <c r="P159" t="s">
        <v>37</v>
      </c>
      <c r="Q159" s="286"/>
    </row>
    <row r="160" spans="1:17" ht="30.6" x14ac:dyDescent="0.3">
      <c r="A160" s="284" t="s">
        <v>30</v>
      </c>
      <c r="B160" s="288" t="s">
        <v>5950</v>
      </c>
      <c r="C160" s="288" t="s">
        <v>5871</v>
      </c>
      <c r="D160" s="288" t="s">
        <v>5872</v>
      </c>
      <c r="E160" t="s">
        <v>4933</v>
      </c>
      <c r="F160" t="s">
        <v>5873</v>
      </c>
      <c r="G160" t="s">
        <v>5874</v>
      </c>
      <c r="H160" s="290" t="s">
        <v>68</v>
      </c>
      <c r="I160" s="290" t="s">
        <v>16</v>
      </c>
      <c r="J160" s="290" t="s">
        <v>6</v>
      </c>
      <c r="K160" s="290" t="s">
        <v>969</v>
      </c>
      <c r="L160" s="290" t="s">
        <v>5027</v>
      </c>
      <c r="M160" s="288" t="s">
        <v>4841</v>
      </c>
      <c r="N160" s="288" t="s">
        <v>101</v>
      </c>
      <c r="O160" s="290" t="s">
        <v>5136</v>
      </c>
      <c r="P160" t="s">
        <v>37</v>
      </c>
      <c r="Q160" s="289"/>
    </row>
    <row r="161" spans="1:17" ht="30.6" x14ac:dyDescent="0.3">
      <c r="A161" s="284" t="s">
        <v>30</v>
      </c>
      <c r="B161" s="285" t="s">
        <v>5950</v>
      </c>
      <c r="C161" s="285" t="s">
        <v>5875</v>
      </c>
      <c r="D161" s="285" t="s">
        <v>5876</v>
      </c>
      <c r="E161" t="s">
        <v>4932</v>
      </c>
      <c r="F161" t="s">
        <v>5877</v>
      </c>
      <c r="G161" t="s">
        <v>5878</v>
      </c>
      <c r="H161" s="287" t="s">
        <v>68</v>
      </c>
      <c r="I161" s="287" t="s">
        <v>16</v>
      </c>
      <c r="J161" s="287" t="s">
        <v>6</v>
      </c>
      <c r="K161" s="287" t="s">
        <v>969</v>
      </c>
      <c r="L161" s="287" t="s">
        <v>5027</v>
      </c>
      <c r="M161" s="285" t="s">
        <v>4841</v>
      </c>
      <c r="N161" s="285" t="s">
        <v>101</v>
      </c>
      <c r="O161" s="287" t="s">
        <v>5136</v>
      </c>
      <c r="P161" t="s">
        <v>37</v>
      </c>
      <c r="Q161" s="286"/>
    </row>
    <row r="162" spans="1:17" ht="30.6" x14ac:dyDescent="0.3">
      <c r="A162" s="284" t="s">
        <v>30</v>
      </c>
      <c r="B162" s="288" t="s">
        <v>5950</v>
      </c>
      <c r="C162" s="288" t="s">
        <v>5096</v>
      </c>
      <c r="D162" s="288" t="s">
        <v>6562</v>
      </c>
      <c r="E162" t="s">
        <v>4930</v>
      </c>
      <c r="F162" t="s">
        <v>5389</v>
      </c>
      <c r="G162" t="s">
        <v>4931</v>
      </c>
      <c r="H162" s="290" t="s">
        <v>68</v>
      </c>
      <c r="I162" s="290" t="s">
        <v>16</v>
      </c>
      <c r="J162" s="290" t="s">
        <v>6</v>
      </c>
      <c r="K162" s="290" t="s">
        <v>969</v>
      </c>
      <c r="L162" s="290" t="s">
        <v>5027</v>
      </c>
      <c r="M162" s="288" t="s">
        <v>4841</v>
      </c>
      <c r="N162" s="288" t="s">
        <v>101</v>
      </c>
      <c r="O162" s="290" t="s">
        <v>5136</v>
      </c>
      <c r="P162" t="s">
        <v>37</v>
      </c>
      <c r="Q162" s="289"/>
    </row>
    <row r="163" spans="1:17" ht="30.6" x14ac:dyDescent="0.3">
      <c r="A163" s="284" t="s">
        <v>30</v>
      </c>
      <c r="B163" s="285" t="s">
        <v>5950</v>
      </c>
      <c r="C163" s="285" t="s">
        <v>5097</v>
      </c>
      <c r="D163" s="285" t="s">
        <v>5098</v>
      </c>
      <c r="E163" t="s">
        <v>4929</v>
      </c>
      <c r="F163" t="s">
        <v>5390</v>
      </c>
      <c r="G163" t="s">
        <v>5099</v>
      </c>
      <c r="H163" s="287" t="s">
        <v>68</v>
      </c>
      <c r="I163" s="287" t="s">
        <v>16</v>
      </c>
      <c r="J163" s="287" t="s">
        <v>6</v>
      </c>
      <c r="K163" s="287" t="s">
        <v>969</v>
      </c>
      <c r="L163" s="287" t="s">
        <v>5027</v>
      </c>
      <c r="M163" s="285" t="s">
        <v>4841</v>
      </c>
      <c r="N163" s="285" t="s">
        <v>101</v>
      </c>
      <c r="O163" s="287" t="s">
        <v>5136</v>
      </c>
      <c r="P163" t="s">
        <v>37</v>
      </c>
      <c r="Q163" s="286"/>
    </row>
    <row r="164" spans="1:17" ht="30.6" x14ac:dyDescent="0.3">
      <c r="A164" s="284" t="s">
        <v>30</v>
      </c>
      <c r="B164" s="288" t="s">
        <v>5950</v>
      </c>
      <c r="C164" s="288" t="s">
        <v>5879</v>
      </c>
      <c r="D164" s="288" t="s">
        <v>5880</v>
      </c>
      <c r="E164" t="s">
        <v>4927</v>
      </c>
      <c r="F164" t="s">
        <v>5391</v>
      </c>
      <c r="G164" t="s">
        <v>4928</v>
      </c>
      <c r="H164" s="290" t="s">
        <v>68</v>
      </c>
      <c r="I164" s="290" t="s">
        <v>16</v>
      </c>
      <c r="J164" s="290" t="s">
        <v>6</v>
      </c>
      <c r="K164" s="290" t="s">
        <v>969</v>
      </c>
      <c r="L164" s="290" t="s">
        <v>5027</v>
      </c>
      <c r="M164" s="288" t="s">
        <v>4841</v>
      </c>
      <c r="N164" s="288" t="s">
        <v>101</v>
      </c>
      <c r="O164" s="290" t="s">
        <v>5136</v>
      </c>
      <c r="P164" t="s">
        <v>37</v>
      </c>
      <c r="Q164" s="289"/>
    </row>
    <row r="165" spans="1:17" ht="30.6" x14ac:dyDescent="0.3">
      <c r="A165" s="284" t="s">
        <v>30</v>
      </c>
      <c r="B165" s="285" t="s">
        <v>5950</v>
      </c>
      <c r="C165" s="285" t="s">
        <v>4863</v>
      </c>
      <c r="D165" s="285" t="s">
        <v>5100</v>
      </c>
      <c r="E165" t="s">
        <v>4864</v>
      </c>
      <c r="F165" t="s">
        <v>5392</v>
      </c>
      <c r="G165" t="s">
        <v>4865</v>
      </c>
      <c r="H165" s="287" t="s">
        <v>68</v>
      </c>
      <c r="I165" s="287" t="s">
        <v>16</v>
      </c>
      <c r="J165" s="287" t="s">
        <v>6</v>
      </c>
      <c r="K165" s="287" t="s">
        <v>969</v>
      </c>
      <c r="L165" s="287" t="s">
        <v>5027</v>
      </c>
      <c r="M165" s="285" t="s">
        <v>4841</v>
      </c>
      <c r="N165" s="285" t="s">
        <v>101</v>
      </c>
      <c r="O165" s="287" t="s">
        <v>5136</v>
      </c>
      <c r="P165" t="s">
        <v>37</v>
      </c>
      <c r="Q165" s="286"/>
    </row>
    <row r="166" spans="1:17" ht="30.6" x14ac:dyDescent="0.3">
      <c r="A166" s="284" t="s">
        <v>30</v>
      </c>
      <c r="B166" s="288" t="s">
        <v>5950</v>
      </c>
      <c r="C166" s="288" t="s">
        <v>4842</v>
      </c>
      <c r="D166" s="288" t="s">
        <v>5101</v>
      </c>
      <c r="E166" t="s">
        <v>4843</v>
      </c>
      <c r="F166" t="s">
        <v>5393</v>
      </c>
      <c r="G166" t="s">
        <v>4844</v>
      </c>
      <c r="H166" s="290" t="s">
        <v>68</v>
      </c>
      <c r="I166" s="290" t="s">
        <v>16</v>
      </c>
      <c r="J166" s="290" t="s">
        <v>6</v>
      </c>
      <c r="K166" s="290" t="s">
        <v>969</v>
      </c>
      <c r="L166" s="290" t="s">
        <v>5027</v>
      </c>
      <c r="M166" s="288" t="s">
        <v>4841</v>
      </c>
      <c r="N166" s="288" t="s">
        <v>101</v>
      </c>
      <c r="O166" s="290"/>
      <c r="P166" t="s">
        <v>37</v>
      </c>
      <c r="Q166" s="289"/>
    </row>
    <row r="167" spans="1:17" ht="30.6" x14ac:dyDescent="0.3">
      <c r="A167" s="284" t="s">
        <v>30</v>
      </c>
      <c r="B167" s="285" t="s">
        <v>5950</v>
      </c>
      <c r="C167" s="285" t="s">
        <v>4860</v>
      </c>
      <c r="D167" s="285" t="s">
        <v>5102</v>
      </c>
      <c r="E167" t="s">
        <v>4861</v>
      </c>
      <c r="F167" t="s">
        <v>5394</v>
      </c>
      <c r="G167" t="s">
        <v>4862</v>
      </c>
      <c r="H167" s="287" t="s">
        <v>68</v>
      </c>
      <c r="I167" s="287" t="s">
        <v>16</v>
      </c>
      <c r="J167" s="287" t="s">
        <v>6</v>
      </c>
      <c r="K167" s="287" t="s">
        <v>969</v>
      </c>
      <c r="L167" s="287" t="s">
        <v>5027</v>
      </c>
      <c r="M167" s="285" t="s">
        <v>4841</v>
      </c>
      <c r="N167" s="285" t="s">
        <v>101</v>
      </c>
      <c r="O167" s="287" t="s">
        <v>5136</v>
      </c>
      <c r="P167" t="s">
        <v>37</v>
      </c>
      <c r="Q167" s="286"/>
    </row>
    <row r="168" spans="1:17" ht="30.6" x14ac:dyDescent="0.3">
      <c r="A168" s="284" t="s">
        <v>30</v>
      </c>
      <c r="B168" s="288" t="s">
        <v>5951</v>
      </c>
      <c r="C168" s="288" t="s">
        <v>5881</v>
      </c>
      <c r="D168" s="288" t="s">
        <v>5882</v>
      </c>
      <c r="E168" t="s">
        <v>4926</v>
      </c>
      <c r="F168" t="s">
        <v>5883</v>
      </c>
      <c r="G168" t="s">
        <v>5884</v>
      </c>
      <c r="H168" s="290" t="s">
        <v>68</v>
      </c>
      <c r="I168" s="290" t="s">
        <v>16</v>
      </c>
      <c r="J168" s="290" t="s">
        <v>6</v>
      </c>
      <c r="K168" s="290" t="s">
        <v>969</v>
      </c>
      <c r="L168" s="290" t="s">
        <v>5027</v>
      </c>
      <c r="M168" s="288" t="s">
        <v>4841</v>
      </c>
      <c r="N168" s="288" t="s">
        <v>101</v>
      </c>
      <c r="O168" s="290" t="s">
        <v>5136</v>
      </c>
      <c r="P168" t="s">
        <v>37</v>
      </c>
      <c r="Q168" s="289"/>
    </row>
    <row r="169" spans="1:17" ht="30.6" x14ac:dyDescent="0.3">
      <c r="A169" s="284" t="s">
        <v>30</v>
      </c>
      <c r="B169" s="285" t="s">
        <v>5951</v>
      </c>
      <c r="C169" s="285" t="s">
        <v>5885</v>
      </c>
      <c r="D169" s="285" t="s">
        <v>5886</v>
      </c>
      <c r="E169" t="s">
        <v>4925</v>
      </c>
      <c r="F169" t="s">
        <v>5887</v>
      </c>
      <c r="G169" t="s">
        <v>5888</v>
      </c>
      <c r="H169" s="287" t="s">
        <v>68</v>
      </c>
      <c r="I169" s="287" t="s">
        <v>16</v>
      </c>
      <c r="J169" s="287" t="s">
        <v>6</v>
      </c>
      <c r="K169" s="287" t="s">
        <v>969</v>
      </c>
      <c r="L169" s="287" t="s">
        <v>5027</v>
      </c>
      <c r="M169" s="285" t="s">
        <v>4841</v>
      </c>
      <c r="N169" s="285" t="s">
        <v>101</v>
      </c>
      <c r="O169" s="287" t="s">
        <v>5136</v>
      </c>
      <c r="P169" t="s">
        <v>37</v>
      </c>
      <c r="Q169" s="286"/>
    </row>
    <row r="170" spans="1:17" ht="30.6" x14ac:dyDescent="0.3">
      <c r="A170" s="284" t="s">
        <v>30</v>
      </c>
      <c r="B170" s="288" t="s">
        <v>5950</v>
      </c>
      <c r="C170" s="288" t="s">
        <v>4857</v>
      </c>
      <c r="D170" s="288" t="s">
        <v>5103</v>
      </c>
      <c r="E170" t="s">
        <v>4858</v>
      </c>
      <c r="F170" t="s">
        <v>5395</v>
      </c>
      <c r="G170" t="s">
        <v>4859</v>
      </c>
      <c r="H170" s="290" t="s">
        <v>68</v>
      </c>
      <c r="I170" s="290" t="s">
        <v>16</v>
      </c>
      <c r="J170" s="290" t="s">
        <v>6</v>
      </c>
      <c r="K170" s="290" t="s">
        <v>969</v>
      </c>
      <c r="L170" s="290" t="s">
        <v>5027</v>
      </c>
      <c r="M170" s="288" t="s">
        <v>4841</v>
      </c>
      <c r="N170" s="288" t="s">
        <v>101</v>
      </c>
      <c r="O170" s="290" t="s">
        <v>5136</v>
      </c>
      <c r="P170" t="s">
        <v>37</v>
      </c>
      <c r="Q170" s="289"/>
    </row>
    <row r="171" spans="1:17" ht="30.6" x14ac:dyDescent="0.3">
      <c r="A171" s="284" t="s">
        <v>30</v>
      </c>
      <c r="B171" s="285" t="s">
        <v>5950</v>
      </c>
      <c r="C171" s="285" t="s">
        <v>4838</v>
      </c>
      <c r="D171" s="285" t="s">
        <v>5104</v>
      </c>
      <c r="E171" t="s">
        <v>4839</v>
      </c>
      <c r="F171" t="s">
        <v>5396</v>
      </c>
      <c r="G171" t="s">
        <v>4840</v>
      </c>
      <c r="H171" s="287" t="s">
        <v>68</v>
      </c>
      <c r="I171" s="287" t="s">
        <v>16</v>
      </c>
      <c r="J171" s="287" t="s">
        <v>6</v>
      </c>
      <c r="K171" s="287" t="s">
        <v>969</v>
      </c>
      <c r="L171" s="287" t="s">
        <v>5027</v>
      </c>
      <c r="M171" s="285" t="s">
        <v>4841</v>
      </c>
      <c r="N171" s="285" t="s">
        <v>101</v>
      </c>
      <c r="O171" s="287"/>
      <c r="P171" t="s">
        <v>37</v>
      </c>
      <c r="Q171" s="286"/>
    </row>
    <row r="172" spans="1:17" ht="30.6" x14ac:dyDescent="0.3">
      <c r="A172" s="284" t="s">
        <v>30</v>
      </c>
      <c r="B172" s="288" t="s">
        <v>5950</v>
      </c>
      <c r="C172" s="288" t="s">
        <v>4855</v>
      </c>
      <c r="D172" s="288" t="s">
        <v>5105</v>
      </c>
      <c r="E172" t="s">
        <v>4856</v>
      </c>
      <c r="F172" t="s">
        <v>5397</v>
      </c>
      <c r="G172" t="s">
        <v>5106</v>
      </c>
      <c r="H172" s="290" t="s">
        <v>68</v>
      </c>
      <c r="I172" s="290" t="s">
        <v>16</v>
      </c>
      <c r="J172" s="290" t="s">
        <v>6</v>
      </c>
      <c r="K172" s="290" t="s">
        <v>969</v>
      </c>
      <c r="L172" s="290" t="s">
        <v>5027</v>
      </c>
      <c r="M172" s="288" t="s">
        <v>4841</v>
      </c>
      <c r="N172" s="288" t="s">
        <v>101</v>
      </c>
      <c r="O172" s="290" t="s">
        <v>5136</v>
      </c>
      <c r="P172" t="s">
        <v>37</v>
      </c>
      <c r="Q172" s="289"/>
    </row>
    <row r="173" spans="1:17" ht="30.6" x14ac:dyDescent="0.3">
      <c r="A173" s="284" t="s">
        <v>30</v>
      </c>
      <c r="B173" s="285" t="s">
        <v>5950</v>
      </c>
      <c r="C173" s="285" t="s">
        <v>5889</v>
      </c>
      <c r="D173" s="285" t="s">
        <v>5890</v>
      </c>
      <c r="E173" t="s">
        <v>4924</v>
      </c>
      <c r="F173" t="s">
        <v>5891</v>
      </c>
      <c r="G173" t="s">
        <v>5892</v>
      </c>
      <c r="H173" s="287" t="s">
        <v>68</v>
      </c>
      <c r="I173" s="287" t="s">
        <v>16</v>
      </c>
      <c r="J173" s="287" t="s">
        <v>6</v>
      </c>
      <c r="K173" s="287" t="s">
        <v>969</v>
      </c>
      <c r="L173" s="287" t="s">
        <v>5027</v>
      </c>
      <c r="M173" s="285" t="s">
        <v>4841</v>
      </c>
      <c r="N173" s="285" t="s">
        <v>101</v>
      </c>
      <c r="O173" s="287" t="s">
        <v>5136</v>
      </c>
      <c r="P173" t="s">
        <v>37</v>
      </c>
      <c r="Q173" s="286"/>
    </row>
    <row r="174" spans="1:17" ht="30.6" x14ac:dyDescent="0.3">
      <c r="A174" s="284" t="s">
        <v>30</v>
      </c>
      <c r="B174" s="288" t="s">
        <v>5950</v>
      </c>
      <c r="C174" s="288" t="s">
        <v>4852</v>
      </c>
      <c r="D174" s="288" t="s">
        <v>5107</v>
      </c>
      <c r="E174" t="s">
        <v>4853</v>
      </c>
      <c r="F174" t="s">
        <v>5398</v>
      </c>
      <c r="G174" t="s">
        <v>4854</v>
      </c>
      <c r="H174" s="290" t="s">
        <v>68</v>
      </c>
      <c r="I174" s="290" t="s">
        <v>16</v>
      </c>
      <c r="J174" s="290" t="s">
        <v>6</v>
      </c>
      <c r="K174" s="290" t="s">
        <v>969</v>
      </c>
      <c r="L174" s="290" t="s">
        <v>5027</v>
      </c>
      <c r="M174" s="288" t="s">
        <v>4841</v>
      </c>
      <c r="N174" s="288" t="s">
        <v>101</v>
      </c>
      <c r="O174" s="290" t="s">
        <v>5136</v>
      </c>
      <c r="P174" t="s">
        <v>37</v>
      </c>
      <c r="Q174" s="289"/>
    </row>
    <row r="175" spans="1:17" ht="30.6" x14ac:dyDescent="0.3">
      <c r="A175" s="284" t="s">
        <v>30</v>
      </c>
      <c r="B175" s="285" t="s">
        <v>5950</v>
      </c>
      <c r="C175" s="285" t="s">
        <v>4849</v>
      </c>
      <c r="D175" s="285" t="s">
        <v>5108</v>
      </c>
      <c r="E175" t="s">
        <v>4850</v>
      </c>
      <c r="F175" t="s">
        <v>5399</v>
      </c>
      <c r="G175" t="s">
        <v>4851</v>
      </c>
      <c r="H175" s="287" t="s">
        <v>68</v>
      </c>
      <c r="I175" s="287" t="s">
        <v>16</v>
      </c>
      <c r="J175" s="287" t="s">
        <v>6</v>
      </c>
      <c r="K175" s="287" t="s">
        <v>969</v>
      </c>
      <c r="L175" s="287" t="s">
        <v>5027</v>
      </c>
      <c r="M175" s="285" t="s">
        <v>4841</v>
      </c>
      <c r="N175" s="285" t="s">
        <v>101</v>
      </c>
      <c r="O175" s="287"/>
      <c r="P175" t="s">
        <v>37</v>
      </c>
      <c r="Q175" s="286"/>
    </row>
    <row r="176" spans="1:17" ht="30.6" x14ac:dyDescent="0.3">
      <c r="A176" s="284" t="s">
        <v>30</v>
      </c>
      <c r="B176" s="288" t="s">
        <v>5950</v>
      </c>
      <c r="C176" s="288" t="s">
        <v>4846</v>
      </c>
      <c r="D176" s="288" t="s">
        <v>5109</v>
      </c>
      <c r="E176" t="s">
        <v>4847</v>
      </c>
      <c r="F176" t="s">
        <v>5400</v>
      </c>
      <c r="G176" t="s">
        <v>4848</v>
      </c>
      <c r="H176" s="290" t="s">
        <v>68</v>
      </c>
      <c r="I176" s="290" t="s">
        <v>16</v>
      </c>
      <c r="J176" s="290" t="s">
        <v>6</v>
      </c>
      <c r="K176" s="290" t="s">
        <v>969</v>
      </c>
      <c r="L176" s="290" t="s">
        <v>5027</v>
      </c>
      <c r="M176" s="288" t="s">
        <v>4841</v>
      </c>
      <c r="N176" s="288" t="s">
        <v>101</v>
      </c>
      <c r="O176" s="290"/>
      <c r="P176" t="s">
        <v>37</v>
      </c>
      <c r="Q176" s="289"/>
    </row>
    <row r="184" spans="1:17" ht="20.399999999999999" x14ac:dyDescent="0.3">
      <c r="A184" s="293" t="s">
        <v>4922</v>
      </c>
      <c r="B184" s="289"/>
      <c r="C184" s="288"/>
      <c r="D184" s="288"/>
      <c r="E184" t="s">
        <v>5975</v>
      </c>
      <c r="F184" t="s">
        <v>6181</v>
      </c>
      <c r="G184" t="s">
        <v>5976</v>
      </c>
      <c r="H184" s="290" t="s">
        <v>68</v>
      </c>
      <c r="I184" s="290" t="s">
        <v>16</v>
      </c>
      <c r="J184" s="290" t="s">
        <v>5</v>
      </c>
      <c r="K184" s="290" t="s">
        <v>1292</v>
      </c>
      <c r="L184" s="290"/>
      <c r="M184" s="288" t="s">
        <v>5974</v>
      </c>
      <c r="N184" s="288" t="s">
        <v>101</v>
      </c>
      <c r="O184" s="290" t="s">
        <v>6182</v>
      </c>
      <c r="P184" t="s">
        <v>37</v>
      </c>
      <c r="Q184" s="289"/>
    </row>
    <row r="185" spans="1:17" ht="20.399999999999999" x14ac:dyDescent="0.3">
      <c r="A185" s="293" t="s">
        <v>4922</v>
      </c>
      <c r="B185" s="286"/>
      <c r="C185" s="285"/>
      <c r="D185" s="285"/>
      <c r="E185" t="s">
        <v>5977</v>
      </c>
      <c r="F185" t="s">
        <v>6183</v>
      </c>
      <c r="G185" t="s">
        <v>5978</v>
      </c>
      <c r="H185" s="287" t="s">
        <v>68</v>
      </c>
      <c r="I185" s="287" t="s">
        <v>16</v>
      </c>
      <c r="J185" s="287" t="s">
        <v>5</v>
      </c>
      <c r="K185" s="287" t="s">
        <v>1292</v>
      </c>
      <c r="L185" s="287"/>
      <c r="M185" s="285" t="s">
        <v>5974</v>
      </c>
      <c r="N185" s="285" t="s">
        <v>101</v>
      </c>
      <c r="O185" s="287" t="s">
        <v>6182</v>
      </c>
      <c r="P185" t="s">
        <v>37</v>
      </c>
      <c r="Q185" s="286"/>
    </row>
    <row r="186" spans="1:17" ht="20.399999999999999" x14ac:dyDescent="0.3">
      <c r="A186" s="293" t="s">
        <v>4922</v>
      </c>
      <c r="B186" s="289"/>
      <c r="C186" s="288"/>
      <c r="D186" s="288"/>
      <c r="E186" t="s">
        <v>5979</v>
      </c>
      <c r="F186" t="s">
        <v>6461</v>
      </c>
      <c r="G186" t="s">
        <v>6462</v>
      </c>
      <c r="H186" s="290" t="s">
        <v>68</v>
      </c>
      <c r="I186" s="290" t="s">
        <v>16</v>
      </c>
      <c r="J186" s="290" t="s">
        <v>5</v>
      </c>
      <c r="K186" s="290" t="s">
        <v>1292</v>
      </c>
      <c r="L186" s="290"/>
      <c r="M186" s="288" t="s">
        <v>5974</v>
      </c>
      <c r="N186" s="288" t="s">
        <v>101</v>
      </c>
      <c r="O186" s="290" t="s">
        <v>6182</v>
      </c>
      <c r="P186" t="s">
        <v>37</v>
      </c>
      <c r="Q186" s="289"/>
    </row>
    <row r="187" spans="1:17" ht="20.399999999999999" x14ac:dyDescent="0.3">
      <c r="A187" s="293" t="s">
        <v>4922</v>
      </c>
      <c r="B187" s="289"/>
      <c r="C187" s="288"/>
      <c r="D187" s="288"/>
      <c r="E187" t="s">
        <v>5981</v>
      </c>
      <c r="F187" t="s">
        <v>6184</v>
      </c>
      <c r="G187" t="s">
        <v>5982</v>
      </c>
      <c r="H187" s="290" t="s">
        <v>68</v>
      </c>
      <c r="I187" s="290" t="s">
        <v>16</v>
      </c>
      <c r="J187" s="290" t="s">
        <v>5</v>
      </c>
      <c r="K187" s="290" t="s">
        <v>1292</v>
      </c>
      <c r="L187" s="290"/>
      <c r="M187" s="288" t="s">
        <v>5974</v>
      </c>
      <c r="N187" s="288" t="s">
        <v>101</v>
      </c>
      <c r="O187" s="290" t="s">
        <v>6182</v>
      </c>
      <c r="P187" t="s">
        <v>37</v>
      </c>
      <c r="Q187" s="289"/>
    </row>
    <row r="188" spans="1:17" ht="20.399999999999999" x14ac:dyDescent="0.3">
      <c r="A188" s="293" t="s">
        <v>4922</v>
      </c>
      <c r="B188" s="286"/>
      <c r="C188" s="285"/>
      <c r="D188" s="285"/>
      <c r="E188" t="s">
        <v>5983</v>
      </c>
      <c r="F188" t="s">
        <v>6185</v>
      </c>
      <c r="G188" t="s">
        <v>5984</v>
      </c>
      <c r="H188" s="287" t="s">
        <v>68</v>
      </c>
      <c r="I188" s="287" t="s">
        <v>16</v>
      </c>
      <c r="J188" s="287" t="s">
        <v>5</v>
      </c>
      <c r="K188" s="287" t="s">
        <v>1292</v>
      </c>
      <c r="L188" s="287"/>
      <c r="M188" s="285" t="s">
        <v>5974</v>
      </c>
      <c r="N188" s="285" t="s">
        <v>101</v>
      </c>
      <c r="O188" s="287" t="s">
        <v>6182</v>
      </c>
      <c r="P188" t="s">
        <v>37</v>
      </c>
      <c r="Q188" s="286"/>
    </row>
    <row r="189" spans="1:17" ht="20.399999999999999" x14ac:dyDescent="0.3">
      <c r="A189" s="293" t="s">
        <v>4922</v>
      </c>
      <c r="B189" s="289"/>
      <c r="C189" s="288"/>
      <c r="D189" s="288"/>
      <c r="E189" t="s">
        <v>5985</v>
      </c>
      <c r="F189" t="s">
        <v>6186</v>
      </c>
      <c r="G189" t="s">
        <v>5986</v>
      </c>
      <c r="H189" s="290" t="s">
        <v>68</v>
      </c>
      <c r="I189" s="290" t="s">
        <v>16</v>
      </c>
      <c r="J189" s="290" t="s">
        <v>5</v>
      </c>
      <c r="K189" s="290" t="s">
        <v>1292</v>
      </c>
      <c r="L189" s="290"/>
      <c r="M189" s="288" t="s">
        <v>5974</v>
      </c>
      <c r="N189" s="288" t="s">
        <v>101</v>
      </c>
      <c r="O189" s="290" t="s">
        <v>6182</v>
      </c>
      <c r="P189" t="s">
        <v>37</v>
      </c>
      <c r="Q189" s="289"/>
    </row>
    <row r="190" spans="1:17" ht="20.399999999999999" x14ac:dyDescent="0.3">
      <c r="A190" s="293" t="s">
        <v>4922</v>
      </c>
      <c r="B190" s="286"/>
      <c r="C190" s="285"/>
      <c r="D190" s="285"/>
      <c r="E190" t="s">
        <v>5987</v>
      </c>
      <c r="F190" t="s">
        <v>6187</v>
      </c>
      <c r="G190" t="s">
        <v>5988</v>
      </c>
      <c r="H190" s="287" t="s">
        <v>68</v>
      </c>
      <c r="I190" s="287" t="s">
        <v>16</v>
      </c>
      <c r="J190" s="287" t="s">
        <v>5</v>
      </c>
      <c r="K190" s="287" t="s">
        <v>1292</v>
      </c>
      <c r="L190" s="287"/>
      <c r="M190" s="285" t="s">
        <v>5974</v>
      </c>
      <c r="N190" s="285" t="s">
        <v>101</v>
      </c>
      <c r="O190" s="287" t="s">
        <v>6182</v>
      </c>
      <c r="P190" t="s">
        <v>37</v>
      </c>
      <c r="Q190" s="286"/>
    </row>
    <row r="191" spans="1:17" ht="20.399999999999999" x14ac:dyDescent="0.3">
      <c r="A191" s="293" t="s">
        <v>4922</v>
      </c>
      <c r="B191" s="289"/>
      <c r="C191" s="288"/>
      <c r="D191" s="288"/>
      <c r="E191" t="s">
        <v>5989</v>
      </c>
      <c r="F191" t="s">
        <v>6188</v>
      </c>
      <c r="G191" t="s">
        <v>5990</v>
      </c>
      <c r="H191" s="290" t="s">
        <v>68</v>
      </c>
      <c r="I191" s="290" t="s">
        <v>16</v>
      </c>
      <c r="J191" s="290" t="s">
        <v>5</v>
      </c>
      <c r="K191" s="290" t="s">
        <v>1292</v>
      </c>
      <c r="L191" s="290"/>
      <c r="M191" s="288" t="s">
        <v>5974</v>
      </c>
      <c r="N191" s="288" t="s">
        <v>101</v>
      </c>
      <c r="O191" s="290" t="s">
        <v>6182</v>
      </c>
      <c r="P191" t="s">
        <v>37</v>
      </c>
      <c r="Q191" s="289"/>
    </row>
    <row r="192" spans="1:17" ht="20.399999999999999" x14ac:dyDescent="0.3">
      <c r="A192" s="293" t="s">
        <v>4922</v>
      </c>
      <c r="B192" s="286"/>
      <c r="C192" s="285"/>
      <c r="D192" s="285"/>
      <c r="E192" t="s">
        <v>5991</v>
      </c>
      <c r="F192" t="s">
        <v>6189</v>
      </c>
      <c r="G192" t="s">
        <v>5992</v>
      </c>
      <c r="H192" s="287" t="s">
        <v>68</v>
      </c>
      <c r="I192" s="287" t="s">
        <v>16</v>
      </c>
      <c r="J192" s="287" t="s">
        <v>5</v>
      </c>
      <c r="K192" s="287" t="s">
        <v>1292</v>
      </c>
      <c r="L192" s="287"/>
      <c r="M192" s="285" t="s">
        <v>5974</v>
      </c>
      <c r="N192" s="285" t="s">
        <v>101</v>
      </c>
      <c r="O192" s="287" t="s">
        <v>6182</v>
      </c>
      <c r="P192" t="s">
        <v>37</v>
      </c>
      <c r="Q192" s="286"/>
    </row>
    <row r="193" spans="1:17" ht="20.399999999999999" x14ac:dyDescent="0.3">
      <c r="A193" s="293" t="s">
        <v>4922</v>
      </c>
      <c r="B193" s="289"/>
      <c r="C193" s="288"/>
      <c r="D193" s="288"/>
      <c r="E193" t="s">
        <v>5993</v>
      </c>
      <c r="F193" t="s">
        <v>6190</v>
      </c>
      <c r="G193" t="s">
        <v>5994</v>
      </c>
      <c r="H193" s="290" t="s">
        <v>68</v>
      </c>
      <c r="I193" s="290" t="s">
        <v>16</v>
      </c>
      <c r="J193" s="290" t="s">
        <v>5</v>
      </c>
      <c r="K193" s="290" t="s">
        <v>1292</v>
      </c>
      <c r="L193" s="290"/>
      <c r="M193" s="288" t="s">
        <v>5974</v>
      </c>
      <c r="N193" s="288" t="s">
        <v>101</v>
      </c>
      <c r="O193" s="290" t="s">
        <v>6182</v>
      </c>
      <c r="P193" t="s">
        <v>37</v>
      </c>
      <c r="Q193" s="289"/>
    </row>
    <row r="194" spans="1:17" ht="20.399999999999999" x14ac:dyDescent="0.3">
      <c r="A194" s="293" t="s">
        <v>4922</v>
      </c>
      <c r="B194" s="286"/>
      <c r="C194" s="285"/>
      <c r="D194" s="285"/>
      <c r="E194" t="s">
        <v>5995</v>
      </c>
      <c r="F194" t="s">
        <v>6191</v>
      </c>
      <c r="G194" t="s">
        <v>5996</v>
      </c>
      <c r="H194" s="287" t="s">
        <v>68</v>
      </c>
      <c r="I194" s="287" t="s">
        <v>16</v>
      </c>
      <c r="J194" s="287" t="s">
        <v>5</v>
      </c>
      <c r="K194" s="287" t="s">
        <v>1292</v>
      </c>
      <c r="L194" s="287"/>
      <c r="M194" s="285" t="s">
        <v>5974</v>
      </c>
      <c r="N194" s="285" t="s">
        <v>101</v>
      </c>
      <c r="O194" s="287" t="s">
        <v>6182</v>
      </c>
      <c r="P194" t="s">
        <v>37</v>
      </c>
      <c r="Q194" s="286"/>
    </row>
    <row r="195" spans="1:17" ht="20.399999999999999" x14ac:dyDescent="0.3">
      <c r="A195" s="293" t="s">
        <v>4922</v>
      </c>
      <c r="B195" s="289"/>
      <c r="C195" s="288"/>
      <c r="D195" s="288"/>
      <c r="E195" t="s">
        <v>5997</v>
      </c>
      <c r="F195" t="s">
        <v>6192</v>
      </c>
      <c r="G195" t="s">
        <v>5998</v>
      </c>
      <c r="H195" s="290" t="s">
        <v>68</v>
      </c>
      <c r="I195" s="290" t="s">
        <v>16</v>
      </c>
      <c r="J195" s="290" t="s">
        <v>5</v>
      </c>
      <c r="K195" s="290" t="s">
        <v>1292</v>
      </c>
      <c r="L195" s="290"/>
      <c r="M195" s="288" t="s">
        <v>5974</v>
      </c>
      <c r="N195" s="288" t="s">
        <v>101</v>
      </c>
      <c r="O195" s="290" t="s">
        <v>6182</v>
      </c>
      <c r="P195" t="s">
        <v>37</v>
      </c>
      <c r="Q195" s="289"/>
    </row>
    <row r="196" spans="1:17" ht="20.399999999999999" x14ac:dyDescent="0.3">
      <c r="A196" s="293" t="s">
        <v>4922</v>
      </c>
      <c r="B196" s="286"/>
      <c r="C196" s="285"/>
      <c r="D196" s="285"/>
      <c r="E196" t="s">
        <v>5999</v>
      </c>
      <c r="F196" t="s">
        <v>6193</v>
      </c>
      <c r="G196" t="s">
        <v>6000</v>
      </c>
      <c r="H196" s="287" t="s">
        <v>68</v>
      </c>
      <c r="I196" s="287" t="s">
        <v>16</v>
      </c>
      <c r="J196" s="287" t="s">
        <v>5</v>
      </c>
      <c r="K196" s="287" t="s">
        <v>1292</v>
      </c>
      <c r="L196" s="287"/>
      <c r="M196" s="285" t="s">
        <v>5974</v>
      </c>
      <c r="N196" s="285" t="s">
        <v>101</v>
      </c>
      <c r="O196" s="287" t="s">
        <v>6182</v>
      </c>
      <c r="P196" t="s">
        <v>37</v>
      </c>
      <c r="Q196" s="286"/>
    </row>
    <row r="197" spans="1:17" ht="20.399999999999999" x14ac:dyDescent="0.3">
      <c r="A197" s="293" t="s">
        <v>4922</v>
      </c>
      <c r="B197" s="286"/>
      <c r="C197" s="285"/>
      <c r="D197" s="285"/>
      <c r="E197" t="s">
        <v>6003</v>
      </c>
      <c r="F197" t="s">
        <v>6195</v>
      </c>
      <c r="G197" t="s">
        <v>6004</v>
      </c>
      <c r="H197" s="287" t="s">
        <v>68</v>
      </c>
      <c r="I197" s="287" t="s">
        <v>16</v>
      </c>
      <c r="J197" s="287" t="s">
        <v>5</v>
      </c>
      <c r="K197" s="287" t="s">
        <v>1292</v>
      </c>
      <c r="L197" s="287"/>
      <c r="M197" s="285" t="s">
        <v>5974</v>
      </c>
      <c r="N197" s="285" t="s">
        <v>101</v>
      </c>
      <c r="O197" s="287" t="s">
        <v>6182</v>
      </c>
      <c r="P197" t="s">
        <v>37</v>
      </c>
      <c r="Q197" s="286"/>
    </row>
    <row r="198" spans="1:17" ht="20.399999999999999" x14ac:dyDescent="0.3">
      <c r="A198" s="293" t="s">
        <v>4922</v>
      </c>
      <c r="B198" s="289"/>
      <c r="C198" s="288"/>
      <c r="D198" s="288"/>
      <c r="E198" t="s">
        <v>6005</v>
      </c>
      <c r="F198" t="s">
        <v>6196</v>
      </c>
      <c r="G198" t="s">
        <v>6006</v>
      </c>
      <c r="H198" s="290" t="s">
        <v>68</v>
      </c>
      <c r="I198" s="290" t="s">
        <v>16</v>
      </c>
      <c r="J198" s="290" t="s">
        <v>5</v>
      </c>
      <c r="K198" s="290" t="s">
        <v>1292</v>
      </c>
      <c r="L198" s="290"/>
      <c r="M198" s="288" t="s">
        <v>5974</v>
      </c>
      <c r="N198" s="288" t="s">
        <v>101</v>
      </c>
      <c r="O198" s="290" t="s">
        <v>6182</v>
      </c>
      <c r="P198" t="s">
        <v>37</v>
      </c>
      <c r="Q198" s="289"/>
    </row>
    <row r="199" spans="1:17" ht="20.399999999999999" x14ac:dyDescent="0.3">
      <c r="A199" s="293" t="s">
        <v>4922</v>
      </c>
      <c r="B199" s="286"/>
      <c r="C199" s="285"/>
      <c r="D199" s="285"/>
      <c r="E199" t="s">
        <v>6011</v>
      </c>
      <c r="F199" t="s">
        <v>6199</v>
      </c>
      <c r="G199" t="s">
        <v>6012</v>
      </c>
      <c r="H199" s="287" t="s">
        <v>68</v>
      </c>
      <c r="I199" s="287" t="s">
        <v>16</v>
      </c>
      <c r="J199" s="287" t="s">
        <v>5</v>
      </c>
      <c r="K199" s="287" t="s">
        <v>1292</v>
      </c>
      <c r="L199" s="287"/>
      <c r="M199" s="285" t="s">
        <v>5974</v>
      </c>
      <c r="N199" s="285" t="s">
        <v>101</v>
      </c>
      <c r="O199" s="287" t="s">
        <v>6182</v>
      </c>
      <c r="P199" t="s">
        <v>37</v>
      </c>
      <c r="Q199" s="286"/>
    </row>
    <row r="200" spans="1:17" ht="20.399999999999999" x14ac:dyDescent="0.3">
      <c r="A200" s="293" t="s">
        <v>4922</v>
      </c>
      <c r="B200" s="289"/>
      <c r="C200" s="288"/>
      <c r="D200" s="288"/>
      <c r="E200" t="s">
        <v>6013</v>
      </c>
      <c r="F200" t="s">
        <v>6200</v>
      </c>
      <c r="G200" t="s">
        <v>6014</v>
      </c>
      <c r="H200" s="290" t="s">
        <v>68</v>
      </c>
      <c r="I200" s="290" t="s">
        <v>16</v>
      </c>
      <c r="J200" s="290" t="s">
        <v>5</v>
      </c>
      <c r="K200" s="290" t="s">
        <v>1292</v>
      </c>
      <c r="L200" s="290"/>
      <c r="M200" s="288" t="s">
        <v>5974</v>
      </c>
      <c r="N200" s="288" t="s">
        <v>101</v>
      </c>
      <c r="O200" s="290" t="s">
        <v>6182</v>
      </c>
      <c r="P200" t="s">
        <v>37</v>
      </c>
      <c r="Q200" s="289"/>
    </row>
    <row r="201" spans="1:17" ht="20.399999999999999" x14ac:dyDescent="0.3">
      <c r="A201" s="293" t="s">
        <v>4922</v>
      </c>
      <c r="B201" s="286"/>
      <c r="C201" s="285"/>
      <c r="D201" s="285"/>
      <c r="E201" t="s">
        <v>6015</v>
      </c>
      <c r="F201" t="s">
        <v>6201</v>
      </c>
      <c r="G201" t="s">
        <v>6016</v>
      </c>
      <c r="H201" s="287" t="s">
        <v>68</v>
      </c>
      <c r="I201" s="287" t="s">
        <v>16</v>
      </c>
      <c r="J201" s="287" t="s">
        <v>5</v>
      </c>
      <c r="K201" s="287" t="s">
        <v>1292</v>
      </c>
      <c r="L201" s="287"/>
      <c r="M201" s="285" t="s">
        <v>5974</v>
      </c>
      <c r="N201" s="285" t="s">
        <v>101</v>
      </c>
      <c r="O201" s="287" t="s">
        <v>6182</v>
      </c>
      <c r="P201" t="s">
        <v>37</v>
      </c>
      <c r="Q201" s="286"/>
    </row>
    <row r="202" spans="1:17" ht="20.399999999999999" x14ac:dyDescent="0.3">
      <c r="A202" s="293" t="s">
        <v>4922</v>
      </c>
      <c r="B202" s="289"/>
      <c r="C202" s="288"/>
      <c r="D202" s="288"/>
      <c r="E202" t="s">
        <v>6017</v>
      </c>
      <c r="F202" t="s">
        <v>6202</v>
      </c>
      <c r="G202" t="s">
        <v>6018</v>
      </c>
      <c r="H202" s="290" t="s">
        <v>68</v>
      </c>
      <c r="I202" s="290" t="s">
        <v>16</v>
      </c>
      <c r="J202" s="290" t="s">
        <v>5</v>
      </c>
      <c r="K202" s="290" t="s">
        <v>1292</v>
      </c>
      <c r="L202" s="290"/>
      <c r="M202" s="288" t="s">
        <v>5974</v>
      </c>
      <c r="N202" s="288" t="s">
        <v>101</v>
      </c>
      <c r="O202" s="290" t="s">
        <v>6182</v>
      </c>
      <c r="P202" t="s">
        <v>37</v>
      </c>
      <c r="Q202" s="289"/>
    </row>
    <row r="203" spans="1:17" ht="20.399999999999999" x14ac:dyDescent="0.3">
      <c r="A203" s="293" t="s">
        <v>4922</v>
      </c>
      <c r="B203" s="289"/>
      <c r="C203" s="288"/>
      <c r="D203" s="288"/>
      <c r="E203" t="s">
        <v>6020</v>
      </c>
      <c r="F203" t="s">
        <v>6477</v>
      </c>
      <c r="G203" t="s">
        <v>6478</v>
      </c>
      <c r="H203" s="290" t="s">
        <v>68</v>
      </c>
      <c r="I203" s="290" t="s">
        <v>16</v>
      </c>
      <c r="J203" s="290" t="s">
        <v>5</v>
      </c>
      <c r="K203" s="290" t="s">
        <v>1292</v>
      </c>
      <c r="L203" s="290"/>
      <c r="M203" s="288" t="s">
        <v>5974</v>
      </c>
      <c r="N203" s="288" t="s">
        <v>101</v>
      </c>
      <c r="O203" s="290" t="s">
        <v>6182</v>
      </c>
      <c r="P203" t="s">
        <v>37</v>
      </c>
      <c r="Q203" s="289"/>
    </row>
    <row r="204" spans="1:17" ht="20.399999999999999" x14ac:dyDescent="0.3">
      <c r="A204" s="293" t="s">
        <v>4922</v>
      </c>
      <c r="B204" s="286"/>
      <c r="C204" s="285"/>
      <c r="D204" s="285"/>
      <c r="E204" t="s">
        <v>6021</v>
      </c>
      <c r="F204" t="s">
        <v>6203</v>
      </c>
      <c r="G204" t="s">
        <v>6022</v>
      </c>
      <c r="H204" s="287" t="s">
        <v>68</v>
      </c>
      <c r="I204" s="287" t="s">
        <v>16</v>
      </c>
      <c r="J204" s="287" t="s">
        <v>5</v>
      </c>
      <c r="K204" s="287" t="s">
        <v>1292</v>
      </c>
      <c r="L204" s="287"/>
      <c r="M204" s="285" t="s">
        <v>5974</v>
      </c>
      <c r="N204" s="285" t="s">
        <v>101</v>
      </c>
      <c r="O204" s="287" t="s">
        <v>6182</v>
      </c>
      <c r="P204" t="s">
        <v>37</v>
      </c>
      <c r="Q204" s="286"/>
    </row>
    <row r="205" spans="1:17" ht="20.399999999999999" x14ac:dyDescent="0.3">
      <c r="A205" s="293" t="s">
        <v>4922</v>
      </c>
      <c r="B205" s="286"/>
      <c r="C205" s="285"/>
      <c r="D205" s="285"/>
      <c r="E205" t="s">
        <v>6024</v>
      </c>
      <c r="F205" t="s">
        <v>6204</v>
      </c>
      <c r="G205" t="s">
        <v>6025</v>
      </c>
      <c r="H205" s="287" t="s">
        <v>68</v>
      </c>
      <c r="I205" s="287" t="s">
        <v>16</v>
      </c>
      <c r="J205" s="287" t="s">
        <v>5</v>
      </c>
      <c r="K205" s="287" t="s">
        <v>1292</v>
      </c>
      <c r="L205" s="287"/>
      <c r="M205" s="285" t="s">
        <v>5974</v>
      </c>
      <c r="N205" s="285" t="s">
        <v>101</v>
      </c>
      <c r="O205" s="287" t="s">
        <v>6182</v>
      </c>
      <c r="P205" t="s">
        <v>37</v>
      </c>
      <c r="Q205" s="286"/>
    </row>
    <row r="206" spans="1:17" ht="20.399999999999999" x14ac:dyDescent="0.3">
      <c r="A206" s="293" t="s">
        <v>4922</v>
      </c>
      <c r="B206" s="289"/>
      <c r="C206" s="288"/>
      <c r="D206" s="288"/>
      <c r="E206" t="s">
        <v>6028</v>
      </c>
      <c r="F206" t="s">
        <v>6205</v>
      </c>
      <c r="G206" t="s">
        <v>6029</v>
      </c>
      <c r="H206" s="290" t="s">
        <v>68</v>
      </c>
      <c r="I206" s="290" t="s">
        <v>16</v>
      </c>
      <c r="J206" s="290" t="s">
        <v>5</v>
      </c>
      <c r="K206" s="290" t="s">
        <v>1292</v>
      </c>
      <c r="L206" s="290"/>
      <c r="M206" s="288" t="s">
        <v>5974</v>
      </c>
      <c r="N206" s="288" t="s">
        <v>101</v>
      </c>
      <c r="O206" s="290" t="s">
        <v>6182</v>
      </c>
      <c r="P206" t="s">
        <v>37</v>
      </c>
      <c r="Q206" s="289"/>
    </row>
    <row r="207" spans="1:17" ht="20.399999999999999" x14ac:dyDescent="0.3">
      <c r="A207" s="293" t="s">
        <v>4922</v>
      </c>
      <c r="B207" s="289"/>
      <c r="C207" s="288"/>
      <c r="D207" s="288"/>
      <c r="E207" t="s">
        <v>6031</v>
      </c>
      <c r="F207" t="s">
        <v>6206</v>
      </c>
      <c r="G207" t="s">
        <v>6032</v>
      </c>
      <c r="H207" s="290" t="s">
        <v>68</v>
      </c>
      <c r="I207" s="290" t="s">
        <v>16</v>
      </c>
      <c r="J207" s="290" t="s">
        <v>5</v>
      </c>
      <c r="K207" s="290" t="s">
        <v>1292</v>
      </c>
      <c r="L207" s="290"/>
      <c r="M207" s="288" t="s">
        <v>5974</v>
      </c>
      <c r="N207" s="288" t="s">
        <v>101</v>
      </c>
      <c r="O207" s="290" t="s">
        <v>6182</v>
      </c>
      <c r="P207" t="s">
        <v>37</v>
      </c>
      <c r="Q207" s="289"/>
    </row>
    <row r="208" spans="1:17" ht="20.399999999999999" x14ac:dyDescent="0.3">
      <c r="A208" s="293" t="s">
        <v>4922</v>
      </c>
      <c r="B208" s="289"/>
      <c r="C208" s="288"/>
      <c r="D208" s="288"/>
      <c r="E208" t="s">
        <v>6035</v>
      </c>
      <c r="F208" t="s">
        <v>6208</v>
      </c>
      <c r="G208" t="s">
        <v>6036</v>
      </c>
      <c r="H208" s="290" t="s">
        <v>68</v>
      </c>
      <c r="I208" s="290" t="s">
        <v>16</v>
      </c>
      <c r="J208" s="290" t="s">
        <v>5</v>
      </c>
      <c r="K208" s="290" t="s">
        <v>1292</v>
      </c>
      <c r="L208" s="290"/>
      <c r="M208" s="288" t="s">
        <v>5974</v>
      </c>
      <c r="N208" s="288" t="s">
        <v>101</v>
      </c>
      <c r="O208" s="290" t="s">
        <v>6182</v>
      </c>
      <c r="P208" t="s">
        <v>37</v>
      </c>
      <c r="Q208" s="289"/>
    </row>
    <row r="209" spans="1:17" ht="20.399999999999999" x14ac:dyDescent="0.3">
      <c r="A209" s="293" t="s">
        <v>4922</v>
      </c>
      <c r="B209" s="286"/>
      <c r="C209" s="285"/>
      <c r="D209" s="285"/>
      <c r="E209" t="s">
        <v>6037</v>
      </c>
      <c r="F209" t="s">
        <v>6209</v>
      </c>
      <c r="G209" t="s">
        <v>6038</v>
      </c>
      <c r="H209" s="287" t="s">
        <v>68</v>
      </c>
      <c r="I209" s="287" t="s">
        <v>16</v>
      </c>
      <c r="J209" s="287" t="s">
        <v>5</v>
      </c>
      <c r="K209" s="287" t="s">
        <v>1292</v>
      </c>
      <c r="L209" s="287"/>
      <c r="M209" s="285" t="s">
        <v>5974</v>
      </c>
      <c r="N209" s="285" t="s">
        <v>101</v>
      </c>
      <c r="O209" s="287" t="s">
        <v>6182</v>
      </c>
      <c r="P209" t="s">
        <v>37</v>
      </c>
      <c r="Q209" s="286"/>
    </row>
    <row r="210" spans="1:17" ht="20.399999999999999" x14ac:dyDescent="0.3">
      <c r="A210" s="293" t="s">
        <v>4922</v>
      </c>
      <c r="B210" s="289"/>
      <c r="C210" s="288"/>
      <c r="D210" s="288"/>
      <c r="E210" t="s">
        <v>6039</v>
      </c>
      <c r="F210" t="s">
        <v>6210</v>
      </c>
      <c r="G210" t="s">
        <v>6040</v>
      </c>
      <c r="H210" s="290" t="s">
        <v>68</v>
      </c>
      <c r="I210" s="290" t="s">
        <v>16</v>
      </c>
      <c r="J210" s="290" t="s">
        <v>5</v>
      </c>
      <c r="K210" s="290" t="s">
        <v>1292</v>
      </c>
      <c r="L210" s="290"/>
      <c r="M210" s="288" t="s">
        <v>5974</v>
      </c>
      <c r="N210" s="288" t="s">
        <v>101</v>
      </c>
      <c r="O210" s="290" t="s">
        <v>6182</v>
      </c>
      <c r="P210" t="s">
        <v>37</v>
      </c>
      <c r="Q210" s="289"/>
    </row>
    <row r="211" spans="1:17" ht="20.399999999999999" x14ac:dyDescent="0.3">
      <c r="A211" s="293" t="s">
        <v>4922</v>
      </c>
      <c r="B211" s="286"/>
      <c r="C211" s="285"/>
      <c r="D211" s="285"/>
      <c r="E211" t="s">
        <v>6044</v>
      </c>
      <c r="F211" t="s">
        <v>6212</v>
      </c>
      <c r="G211" t="s">
        <v>6045</v>
      </c>
      <c r="H211" s="287" t="s">
        <v>68</v>
      </c>
      <c r="I211" s="287" t="s">
        <v>16</v>
      </c>
      <c r="J211" s="287" t="s">
        <v>5</v>
      </c>
      <c r="K211" s="287" t="s">
        <v>1292</v>
      </c>
      <c r="L211" s="287"/>
      <c r="M211" s="285" t="s">
        <v>5974</v>
      </c>
      <c r="N211" s="285" t="s">
        <v>101</v>
      </c>
      <c r="O211" s="287" t="s">
        <v>6182</v>
      </c>
      <c r="P211" t="s">
        <v>37</v>
      </c>
      <c r="Q211" s="286"/>
    </row>
    <row r="212" spans="1:17" ht="20.399999999999999" x14ac:dyDescent="0.3">
      <c r="A212" s="293" t="s">
        <v>4922</v>
      </c>
      <c r="B212" s="286"/>
      <c r="C212" s="285"/>
      <c r="D212" s="285"/>
      <c r="E212" t="s">
        <v>6057</v>
      </c>
      <c r="F212" t="s">
        <v>6523</v>
      </c>
      <c r="G212" t="s">
        <v>6524</v>
      </c>
      <c r="H212" s="287" t="s">
        <v>68</v>
      </c>
      <c r="I212" s="287" t="s">
        <v>16</v>
      </c>
      <c r="J212" s="287" t="s">
        <v>5</v>
      </c>
      <c r="K212" s="287" t="s">
        <v>1292</v>
      </c>
      <c r="L212" s="287" t="s">
        <v>7119</v>
      </c>
      <c r="M212" s="285" t="s">
        <v>5974</v>
      </c>
      <c r="N212" s="285" t="s">
        <v>101</v>
      </c>
      <c r="O212" s="287" t="s">
        <v>6182</v>
      </c>
      <c r="P212" t="s">
        <v>37</v>
      </c>
      <c r="Q212" s="286"/>
    </row>
    <row r="213" spans="1:17" ht="20.399999999999999" x14ac:dyDescent="0.3">
      <c r="A213" s="293" t="s">
        <v>4922</v>
      </c>
      <c r="B213" s="286"/>
      <c r="C213" s="285"/>
      <c r="D213" s="285"/>
      <c r="E213" t="s">
        <v>6060</v>
      </c>
      <c r="F213" t="s">
        <v>6218</v>
      </c>
      <c r="G213" t="s">
        <v>6061</v>
      </c>
      <c r="H213" s="287" t="s">
        <v>68</v>
      </c>
      <c r="I213" s="287" t="s">
        <v>16</v>
      </c>
      <c r="J213" s="287" t="s">
        <v>5</v>
      </c>
      <c r="K213" s="287" t="s">
        <v>1292</v>
      </c>
      <c r="L213" s="287"/>
      <c r="M213" s="285" t="s">
        <v>5974</v>
      </c>
      <c r="N213" s="285" t="s">
        <v>101</v>
      </c>
      <c r="O213" s="287" t="s">
        <v>6182</v>
      </c>
      <c r="P213" t="s">
        <v>37</v>
      </c>
      <c r="Q213" s="286"/>
    </row>
    <row r="214" spans="1:17" ht="20.399999999999999" x14ac:dyDescent="0.3">
      <c r="A214" s="293" t="s">
        <v>4922</v>
      </c>
      <c r="B214" s="289"/>
      <c r="C214" s="288"/>
      <c r="D214" s="288"/>
      <c r="E214" t="s">
        <v>6066</v>
      </c>
      <c r="F214" t="s">
        <v>6221</v>
      </c>
      <c r="G214" t="s">
        <v>6067</v>
      </c>
      <c r="H214" s="290" t="s">
        <v>68</v>
      </c>
      <c r="I214" s="290" t="s">
        <v>16</v>
      </c>
      <c r="J214" s="290" t="s">
        <v>5</v>
      </c>
      <c r="K214" s="290" t="s">
        <v>1292</v>
      </c>
      <c r="L214" s="290"/>
      <c r="M214" s="288" t="s">
        <v>5974</v>
      </c>
      <c r="N214" s="288" t="s">
        <v>101</v>
      </c>
      <c r="O214" s="290" t="s">
        <v>6182</v>
      </c>
      <c r="P214" t="s">
        <v>37</v>
      </c>
      <c r="Q214" s="289"/>
    </row>
    <row r="215" spans="1:17" ht="20.399999999999999" x14ac:dyDescent="0.3">
      <c r="A215" s="293" t="s">
        <v>4922</v>
      </c>
      <c r="B215" s="286"/>
      <c r="C215" s="285"/>
      <c r="D215" s="285"/>
      <c r="E215" t="s">
        <v>6068</v>
      </c>
      <c r="F215" t="s">
        <v>6222</v>
      </c>
      <c r="G215" t="s">
        <v>6069</v>
      </c>
      <c r="H215" s="287" t="s">
        <v>68</v>
      </c>
      <c r="I215" s="287" t="s">
        <v>16</v>
      </c>
      <c r="J215" s="287" t="s">
        <v>5</v>
      </c>
      <c r="K215" s="287" t="s">
        <v>1292</v>
      </c>
      <c r="L215" s="287"/>
      <c r="M215" s="285" t="s">
        <v>5974</v>
      </c>
      <c r="N215" s="285" t="s">
        <v>101</v>
      </c>
      <c r="O215" s="287" t="s">
        <v>6182</v>
      </c>
      <c r="P215" t="s">
        <v>37</v>
      </c>
      <c r="Q215" s="286"/>
    </row>
    <row r="216" spans="1:17" ht="20.399999999999999" x14ac:dyDescent="0.3">
      <c r="A216" s="293" t="s">
        <v>4922</v>
      </c>
      <c r="B216" s="289"/>
      <c r="C216" s="288"/>
      <c r="D216" s="288"/>
      <c r="E216" t="s">
        <v>6070</v>
      </c>
      <c r="F216" t="s">
        <v>6223</v>
      </c>
      <c r="G216" t="s">
        <v>6071</v>
      </c>
      <c r="H216" s="290" t="s">
        <v>68</v>
      </c>
      <c r="I216" s="290" t="s">
        <v>16</v>
      </c>
      <c r="J216" s="290" t="s">
        <v>5</v>
      </c>
      <c r="K216" s="290" t="s">
        <v>1292</v>
      </c>
      <c r="L216" s="290"/>
      <c r="M216" s="288" t="s">
        <v>5974</v>
      </c>
      <c r="N216" s="288" t="s">
        <v>101</v>
      </c>
      <c r="O216" s="290" t="s">
        <v>6182</v>
      </c>
      <c r="P216" t="s">
        <v>37</v>
      </c>
      <c r="Q216" s="289"/>
    </row>
    <row r="217" spans="1:17" ht="20.399999999999999" x14ac:dyDescent="0.3">
      <c r="A217" s="293" t="s">
        <v>4922</v>
      </c>
      <c r="B217" s="286"/>
      <c r="C217" s="285"/>
      <c r="D217" s="285"/>
      <c r="E217" t="s">
        <v>6072</v>
      </c>
      <c r="F217" t="s">
        <v>6224</v>
      </c>
      <c r="G217" t="s">
        <v>6073</v>
      </c>
      <c r="H217" s="287" t="s">
        <v>68</v>
      </c>
      <c r="I217" s="287" t="s">
        <v>16</v>
      </c>
      <c r="J217" s="287" t="s">
        <v>5</v>
      </c>
      <c r="K217" s="287" t="s">
        <v>1292</v>
      </c>
      <c r="L217" s="287"/>
      <c r="M217" s="285" t="s">
        <v>5974</v>
      </c>
      <c r="N217" s="285" t="s">
        <v>101</v>
      </c>
      <c r="O217" s="287" t="s">
        <v>6182</v>
      </c>
      <c r="P217" t="s">
        <v>37</v>
      </c>
      <c r="Q217" s="286"/>
    </row>
    <row r="218" spans="1:17" ht="20.399999999999999" x14ac:dyDescent="0.3">
      <c r="A218" s="293" t="s">
        <v>4922</v>
      </c>
      <c r="B218" s="289"/>
      <c r="C218" s="288"/>
      <c r="D218" s="288"/>
      <c r="E218" t="s">
        <v>6074</v>
      </c>
      <c r="F218" t="s">
        <v>6225</v>
      </c>
      <c r="G218" t="s">
        <v>6075</v>
      </c>
      <c r="H218" s="290" t="s">
        <v>68</v>
      </c>
      <c r="I218" s="290" t="s">
        <v>16</v>
      </c>
      <c r="J218" s="290" t="s">
        <v>5</v>
      </c>
      <c r="K218" s="290" t="s">
        <v>1292</v>
      </c>
      <c r="L218" s="290"/>
      <c r="M218" s="288" t="s">
        <v>5974</v>
      </c>
      <c r="N218" s="288" t="s">
        <v>101</v>
      </c>
      <c r="O218" s="290" t="s">
        <v>6182</v>
      </c>
      <c r="P218" t="s">
        <v>37</v>
      </c>
      <c r="Q218" s="289"/>
    </row>
    <row r="219" spans="1:17" ht="20.399999999999999" x14ac:dyDescent="0.3">
      <c r="A219" s="293" t="s">
        <v>4922</v>
      </c>
      <c r="B219" s="286"/>
      <c r="C219" s="285"/>
      <c r="D219" s="285"/>
      <c r="E219" t="s">
        <v>6076</v>
      </c>
      <c r="F219" t="s">
        <v>6226</v>
      </c>
      <c r="G219" t="s">
        <v>6077</v>
      </c>
      <c r="H219" s="287" t="s">
        <v>68</v>
      </c>
      <c r="I219" s="287" t="s">
        <v>16</v>
      </c>
      <c r="J219" s="287" t="s">
        <v>5</v>
      </c>
      <c r="K219" s="287" t="s">
        <v>1292</v>
      </c>
      <c r="L219" s="287"/>
      <c r="M219" s="285" t="s">
        <v>5974</v>
      </c>
      <c r="N219" s="285" t="s">
        <v>101</v>
      </c>
      <c r="O219" s="287" t="s">
        <v>6182</v>
      </c>
      <c r="P219" t="s">
        <v>37</v>
      </c>
      <c r="Q219" s="286"/>
    </row>
    <row r="220" spans="1:17" ht="20.399999999999999" x14ac:dyDescent="0.3">
      <c r="A220" s="293" t="s">
        <v>4922</v>
      </c>
      <c r="B220" s="289"/>
      <c r="C220" s="288"/>
      <c r="D220" s="288"/>
      <c r="E220" t="s">
        <v>6078</v>
      </c>
      <c r="F220" t="s">
        <v>6227</v>
      </c>
      <c r="G220" t="s">
        <v>6079</v>
      </c>
      <c r="H220" s="290" t="s">
        <v>68</v>
      </c>
      <c r="I220" s="290" t="s">
        <v>16</v>
      </c>
      <c r="J220" s="290" t="s">
        <v>5</v>
      </c>
      <c r="K220" s="290" t="s">
        <v>1292</v>
      </c>
      <c r="L220" s="290"/>
      <c r="M220" s="288" t="s">
        <v>5974</v>
      </c>
      <c r="N220" s="288" t="s">
        <v>101</v>
      </c>
      <c r="O220" s="290" t="s">
        <v>6182</v>
      </c>
      <c r="P220" t="s">
        <v>37</v>
      </c>
      <c r="Q220" s="289"/>
    </row>
    <row r="221" spans="1:17" ht="20.399999999999999" x14ac:dyDescent="0.3">
      <c r="A221" s="293" t="s">
        <v>4922</v>
      </c>
      <c r="B221" s="286"/>
      <c r="C221" s="285"/>
      <c r="D221" s="285"/>
      <c r="E221" t="s">
        <v>6088</v>
      </c>
      <c r="F221" t="s">
        <v>6230</v>
      </c>
      <c r="G221" t="s">
        <v>6089</v>
      </c>
      <c r="H221" s="287" t="s">
        <v>68</v>
      </c>
      <c r="I221" s="287" t="s">
        <v>16</v>
      </c>
      <c r="J221" s="287" t="s">
        <v>5</v>
      </c>
      <c r="K221" s="287" t="s">
        <v>1292</v>
      </c>
      <c r="L221" s="287"/>
      <c r="M221" s="285" t="s">
        <v>5974</v>
      </c>
      <c r="N221" s="285" t="s">
        <v>101</v>
      </c>
      <c r="O221" s="287" t="s">
        <v>6182</v>
      </c>
      <c r="P221" t="s">
        <v>37</v>
      </c>
      <c r="Q221" s="286"/>
    </row>
    <row r="222" spans="1:17" ht="20.399999999999999" x14ac:dyDescent="0.3">
      <c r="A222" s="293" t="s">
        <v>4922</v>
      </c>
      <c r="B222" s="289"/>
      <c r="C222" s="288"/>
      <c r="D222" s="288"/>
      <c r="E222" t="s">
        <v>6090</v>
      </c>
      <c r="F222" t="s">
        <v>6231</v>
      </c>
      <c r="G222" t="s">
        <v>6091</v>
      </c>
      <c r="H222" s="290" t="s">
        <v>68</v>
      </c>
      <c r="I222" s="290" t="s">
        <v>16</v>
      </c>
      <c r="J222" s="290" t="s">
        <v>5</v>
      </c>
      <c r="K222" s="290" t="s">
        <v>1292</v>
      </c>
      <c r="L222" s="290"/>
      <c r="M222" s="288" t="s">
        <v>5974</v>
      </c>
      <c r="N222" s="288" t="s">
        <v>101</v>
      </c>
      <c r="O222" s="290" t="s">
        <v>6182</v>
      </c>
      <c r="P222" t="s">
        <v>37</v>
      </c>
      <c r="Q222" s="289"/>
    </row>
    <row r="223" spans="1:17" ht="20.399999999999999" x14ac:dyDescent="0.3">
      <c r="A223" s="293" t="s">
        <v>4922</v>
      </c>
      <c r="B223" s="286"/>
      <c r="C223" s="285"/>
      <c r="D223" s="285"/>
      <c r="E223" t="s">
        <v>6096</v>
      </c>
      <c r="F223" t="s">
        <v>6234</v>
      </c>
      <c r="G223" t="s">
        <v>6097</v>
      </c>
      <c r="H223" s="287" t="s">
        <v>68</v>
      </c>
      <c r="I223" s="287" t="s">
        <v>16</v>
      </c>
      <c r="J223" s="287" t="s">
        <v>5</v>
      </c>
      <c r="K223" s="287" t="s">
        <v>1292</v>
      </c>
      <c r="L223" s="287"/>
      <c r="M223" s="285" t="s">
        <v>5974</v>
      </c>
      <c r="N223" s="285" t="s">
        <v>101</v>
      </c>
      <c r="O223" s="287" t="s">
        <v>6182</v>
      </c>
      <c r="P223" t="s">
        <v>37</v>
      </c>
      <c r="Q223" s="286"/>
    </row>
    <row r="224" spans="1:17" ht="20.399999999999999" x14ac:dyDescent="0.3">
      <c r="A224" s="293" t="s">
        <v>4922</v>
      </c>
      <c r="B224" s="286"/>
      <c r="C224" s="285"/>
      <c r="D224" s="285"/>
      <c r="E224" t="s">
        <v>6100</v>
      </c>
      <c r="F224" t="s">
        <v>6236</v>
      </c>
      <c r="G224" t="s">
        <v>6101</v>
      </c>
      <c r="H224" s="287" t="s">
        <v>68</v>
      </c>
      <c r="I224" s="287" t="s">
        <v>16</v>
      </c>
      <c r="J224" s="287" t="s">
        <v>5</v>
      </c>
      <c r="K224" s="287" t="s">
        <v>1292</v>
      </c>
      <c r="L224" s="287"/>
      <c r="M224" s="285" t="s">
        <v>5974</v>
      </c>
      <c r="N224" s="285" t="s">
        <v>101</v>
      </c>
      <c r="O224" s="287" t="s">
        <v>6182</v>
      </c>
      <c r="P224" t="s">
        <v>37</v>
      </c>
      <c r="Q224" s="286"/>
    </row>
    <row r="225" spans="1:17" ht="20.399999999999999" x14ac:dyDescent="0.3">
      <c r="A225" s="293" t="s">
        <v>4922</v>
      </c>
      <c r="B225" s="289"/>
      <c r="C225" s="288"/>
      <c r="D225" s="288"/>
      <c r="E225" t="s">
        <v>6102</v>
      </c>
      <c r="F225" t="s">
        <v>6237</v>
      </c>
      <c r="G225" t="s">
        <v>6103</v>
      </c>
      <c r="H225" s="290" t="s">
        <v>68</v>
      </c>
      <c r="I225" s="290" t="s">
        <v>16</v>
      </c>
      <c r="J225" s="290" t="s">
        <v>5</v>
      </c>
      <c r="K225" s="290" t="s">
        <v>1292</v>
      </c>
      <c r="L225" s="290"/>
      <c r="M225" s="288" t="s">
        <v>5974</v>
      </c>
      <c r="N225" s="288" t="s">
        <v>101</v>
      </c>
      <c r="O225" s="290" t="s">
        <v>6182</v>
      </c>
      <c r="P225" t="s">
        <v>37</v>
      </c>
      <c r="Q225" s="289"/>
    </row>
    <row r="226" spans="1:17" ht="20.399999999999999" x14ac:dyDescent="0.3">
      <c r="A226" s="293" t="s">
        <v>4922</v>
      </c>
      <c r="B226" s="286"/>
      <c r="C226" s="285"/>
      <c r="D226" s="285"/>
      <c r="E226" t="s">
        <v>6104</v>
      </c>
      <c r="F226" t="s">
        <v>6238</v>
      </c>
      <c r="G226" t="s">
        <v>6105</v>
      </c>
      <c r="H226" s="287" t="s">
        <v>68</v>
      </c>
      <c r="I226" s="287" t="s">
        <v>16</v>
      </c>
      <c r="J226" s="287" t="s">
        <v>5</v>
      </c>
      <c r="K226" s="287" t="s">
        <v>1292</v>
      </c>
      <c r="L226" s="287"/>
      <c r="M226" s="285" t="s">
        <v>5974</v>
      </c>
      <c r="N226" s="285" t="s">
        <v>101</v>
      </c>
      <c r="O226" s="287" t="s">
        <v>6182</v>
      </c>
      <c r="P226" t="s">
        <v>37</v>
      </c>
      <c r="Q226" s="286"/>
    </row>
    <row r="227" spans="1:17" ht="20.399999999999999" x14ac:dyDescent="0.3">
      <c r="A227" s="293" t="s">
        <v>4922</v>
      </c>
      <c r="B227" s="289"/>
      <c r="C227" s="288"/>
      <c r="D227" s="288"/>
      <c r="E227" t="s">
        <v>6106</v>
      </c>
      <c r="F227" t="s">
        <v>6239</v>
      </c>
      <c r="G227" t="s">
        <v>6107</v>
      </c>
      <c r="H227" s="290" t="s">
        <v>68</v>
      </c>
      <c r="I227" s="290" t="s">
        <v>16</v>
      </c>
      <c r="J227" s="290" t="s">
        <v>5</v>
      </c>
      <c r="K227" s="290" t="s">
        <v>1292</v>
      </c>
      <c r="L227" s="290"/>
      <c r="M227" s="288" t="s">
        <v>5974</v>
      </c>
      <c r="N227" s="288" t="s">
        <v>101</v>
      </c>
      <c r="O227" s="290" t="s">
        <v>6182</v>
      </c>
      <c r="P227" t="s">
        <v>37</v>
      </c>
      <c r="Q227" s="289"/>
    </row>
    <row r="228" spans="1:17" ht="20.399999999999999" x14ac:dyDescent="0.3">
      <c r="A228" s="293" t="s">
        <v>4922</v>
      </c>
      <c r="B228" s="286"/>
      <c r="C228" s="285"/>
      <c r="D228" s="285"/>
      <c r="E228" t="s">
        <v>6108</v>
      </c>
      <c r="F228" t="s">
        <v>6240</v>
      </c>
      <c r="G228" t="s">
        <v>6109</v>
      </c>
      <c r="H228" s="287" t="s">
        <v>68</v>
      </c>
      <c r="I228" s="287" t="s">
        <v>16</v>
      </c>
      <c r="J228" s="287" t="s">
        <v>5</v>
      </c>
      <c r="K228" s="287" t="s">
        <v>1292</v>
      </c>
      <c r="L228" s="287"/>
      <c r="M228" s="285" t="s">
        <v>5974</v>
      </c>
      <c r="N228" s="285" t="s">
        <v>101</v>
      </c>
      <c r="O228" s="287" t="s">
        <v>6182</v>
      </c>
      <c r="P228" t="s">
        <v>37</v>
      </c>
      <c r="Q228" s="286"/>
    </row>
    <row r="229" spans="1:17" ht="20.399999999999999" x14ac:dyDescent="0.3">
      <c r="A229" s="293" t="s">
        <v>4922</v>
      </c>
      <c r="B229" s="289"/>
      <c r="C229" s="288"/>
      <c r="D229" s="288"/>
      <c r="E229" t="s">
        <v>6110</v>
      </c>
      <c r="F229" t="s">
        <v>6241</v>
      </c>
      <c r="G229" t="s">
        <v>6111</v>
      </c>
      <c r="H229" s="290" t="s">
        <v>68</v>
      </c>
      <c r="I229" s="290" t="s">
        <v>16</v>
      </c>
      <c r="J229" s="290" t="s">
        <v>5</v>
      </c>
      <c r="K229" s="290" t="s">
        <v>1292</v>
      </c>
      <c r="L229" s="290"/>
      <c r="M229" s="288" t="s">
        <v>5974</v>
      </c>
      <c r="N229" s="288" t="s">
        <v>101</v>
      </c>
      <c r="O229" s="290" t="s">
        <v>6182</v>
      </c>
      <c r="P229" t="s">
        <v>37</v>
      </c>
      <c r="Q229" s="289"/>
    </row>
    <row r="230" spans="1:17" ht="20.399999999999999" x14ac:dyDescent="0.3">
      <c r="A230" s="293" t="s">
        <v>4922</v>
      </c>
      <c r="B230" s="286"/>
      <c r="C230" s="285"/>
      <c r="D230" s="285"/>
      <c r="E230" t="s">
        <v>6112</v>
      </c>
      <c r="F230" t="s">
        <v>6242</v>
      </c>
      <c r="G230" t="s">
        <v>6113</v>
      </c>
      <c r="H230" s="287" t="s">
        <v>68</v>
      </c>
      <c r="I230" s="287" t="s">
        <v>16</v>
      </c>
      <c r="J230" s="287" t="s">
        <v>5</v>
      </c>
      <c r="K230" s="287" t="s">
        <v>1292</v>
      </c>
      <c r="L230" s="287"/>
      <c r="M230" s="285" t="s">
        <v>5974</v>
      </c>
      <c r="N230" s="285" t="s">
        <v>101</v>
      </c>
      <c r="O230" s="287" t="s">
        <v>6182</v>
      </c>
      <c r="P230" t="s">
        <v>37</v>
      </c>
      <c r="Q230" s="286"/>
    </row>
    <row r="231" spans="1:17" ht="20.399999999999999" x14ac:dyDescent="0.3">
      <c r="A231" s="293" t="s">
        <v>4922</v>
      </c>
      <c r="B231" s="289"/>
      <c r="C231" s="288"/>
      <c r="D231" s="288"/>
      <c r="E231" t="s">
        <v>6114</v>
      </c>
      <c r="F231" t="s">
        <v>6243</v>
      </c>
      <c r="G231" t="s">
        <v>6115</v>
      </c>
      <c r="H231" s="290" t="s">
        <v>68</v>
      </c>
      <c r="I231" s="290" t="s">
        <v>16</v>
      </c>
      <c r="J231" s="290" t="s">
        <v>5</v>
      </c>
      <c r="K231" s="290" t="s">
        <v>1292</v>
      </c>
      <c r="L231" s="290"/>
      <c r="M231" s="288" t="s">
        <v>5974</v>
      </c>
      <c r="N231" s="288" t="s">
        <v>101</v>
      </c>
      <c r="O231" s="290" t="s">
        <v>6182</v>
      </c>
      <c r="P231" t="s">
        <v>37</v>
      </c>
      <c r="Q231" s="289"/>
    </row>
    <row r="232" spans="1:17" ht="20.399999999999999" x14ac:dyDescent="0.3">
      <c r="A232" s="293" t="s">
        <v>4922</v>
      </c>
      <c r="B232" s="286"/>
      <c r="C232" s="285"/>
      <c r="D232" s="285"/>
      <c r="E232" t="s">
        <v>6119</v>
      </c>
      <c r="F232" t="s">
        <v>6245</v>
      </c>
      <c r="G232" t="s">
        <v>6120</v>
      </c>
      <c r="H232" s="287" t="s">
        <v>68</v>
      </c>
      <c r="I232" s="287" t="s">
        <v>16</v>
      </c>
      <c r="J232" s="287" t="s">
        <v>5</v>
      </c>
      <c r="K232" s="287" t="s">
        <v>1292</v>
      </c>
      <c r="L232" s="287"/>
      <c r="M232" s="285" t="s">
        <v>5974</v>
      </c>
      <c r="N232" s="285" t="s">
        <v>101</v>
      </c>
      <c r="O232" s="287" t="s">
        <v>6182</v>
      </c>
      <c r="P232" t="s">
        <v>37</v>
      </c>
      <c r="Q232" s="286"/>
    </row>
    <row r="233" spans="1:17" ht="20.399999999999999" x14ac:dyDescent="0.3">
      <c r="A233" s="293" t="s">
        <v>4922</v>
      </c>
      <c r="B233" s="286"/>
      <c r="C233" s="285"/>
      <c r="D233" s="285"/>
      <c r="E233" t="s">
        <v>6122</v>
      </c>
      <c r="F233" t="s">
        <v>6246</v>
      </c>
      <c r="G233" t="s">
        <v>6123</v>
      </c>
      <c r="H233" s="287" t="s">
        <v>68</v>
      </c>
      <c r="I233" s="287" t="s">
        <v>16</v>
      </c>
      <c r="J233" s="287" t="s">
        <v>5</v>
      </c>
      <c r="K233" s="287" t="s">
        <v>1292</v>
      </c>
      <c r="L233" s="287"/>
      <c r="M233" s="285" t="s">
        <v>5974</v>
      </c>
      <c r="N233" s="285" t="s">
        <v>101</v>
      </c>
      <c r="O233" s="287" t="s">
        <v>6182</v>
      </c>
      <c r="P233" t="s">
        <v>37</v>
      </c>
      <c r="Q233" s="286"/>
    </row>
    <row r="234" spans="1:17" ht="20.399999999999999" x14ac:dyDescent="0.3">
      <c r="A234" s="293" t="s">
        <v>4922</v>
      </c>
      <c r="B234" s="289"/>
      <c r="C234" s="288"/>
      <c r="D234" s="288"/>
      <c r="E234" t="s">
        <v>6124</v>
      </c>
      <c r="F234" t="s">
        <v>6247</v>
      </c>
      <c r="G234" t="s">
        <v>6125</v>
      </c>
      <c r="H234" s="290" t="s">
        <v>68</v>
      </c>
      <c r="I234" s="290" t="s">
        <v>16</v>
      </c>
      <c r="J234" s="290" t="s">
        <v>5</v>
      </c>
      <c r="K234" s="290" t="s">
        <v>1292</v>
      </c>
      <c r="L234" s="290"/>
      <c r="M234" s="288" t="s">
        <v>5974</v>
      </c>
      <c r="N234" s="288" t="s">
        <v>101</v>
      </c>
      <c r="O234" s="290" t="s">
        <v>6182</v>
      </c>
      <c r="P234" t="s">
        <v>37</v>
      </c>
      <c r="Q234" s="289"/>
    </row>
    <row r="235" spans="1:17" ht="20.399999999999999" x14ac:dyDescent="0.3">
      <c r="A235" s="293" t="s">
        <v>4922</v>
      </c>
      <c r="B235" s="286"/>
      <c r="C235" s="285"/>
      <c r="D235" s="285"/>
      <c r="E235" t="s">
        <v>6126</v>
      </c>
      <c r="F235" t="s">
        <v>6248</v>
      </c>
      <c r="G235" t="s">
        <v>6127</v>
      </c>
      <c r="H235" s="287" t="s">
        <v>68</v>
      </c>
      <c r="I235" s="287" t="s">
        <v>16</v>
      </c>
      <c r="J235" s="287" t="s">
        <v>5</v>
      </c>
      <c r="K235" s="287" t="s">
        <v>1292</v>
      </c>
      <c r="L235" s="287"/>
      <c r="M235" s="285" t="s">
        <v>5974</v>
      </c>
      <c r="N235" s="285" t="s">
        <v>101</v>
      </c>
      <c r="O235" s="287" t="s">
        <v>6182</v>
      </c>
      <c r="P235" t="s">
        <v>37</v>
      </c>
      <c r="Q235" s="286"/>
    </row>
    <row r="236" spans="1:17" ht="20.399999999999999" x14ac:dyDescent="0.3">
      <c r="A236" s="293" t="s">
        <v>4922</v>
      </c>
      <c r="B236" s="289"/>
      <c r="C236" s="288"/>
      <c r="D236" s="288"/>
      <c r="E236" t="s">
        <v>6128</v>
      </c>
      <c r="F236" t="s">
        <v>6249</v>
      </c>
      <c r="G236" t="s">
        <v>6129</v>
      </c>
      <c r="H236" s="290" t="s">
        <v>68</v>
      </c>
      <c r="I236" s="290" t="s">
        <v>16</v>
      </c>
      <c r="J236" s="290" t="s">
        <v>5</v>
      </c>
      <c r="K236" s="290" t="s">
        <v>1292</v>
      </c>
      <c r="L236" s="290"/>
      <c r="M236" s="288" t="s">
        <v>5974</v>
      </c>
      <c r="N236" s="288" t="s">
        <v>101</v>
      </c>
      <c r="O236" s="290" t="s">
        <v>6182</v>
      </c>
      <c r="P236" t="s">
        <v>37</v>
      </c>
      <c r="Q236" s="289"/>
    </row>
    <row r="237" spans="1:17" ht="20.399999999999999" x14ac:dyDescent="0.3">
      <c r="A237" s="293" t="s">
        <v>4922</v>
      </c>
      <c r="B237" s="286"/>
      <c r="C237" s="285"/>
      <c r="D237" s="285"/>
      <c r="E237" t="s">
        <v>6130</v>
      </c>
      <c r="F237" t="s">
        <v>6250</v>
      </c>
      <c r="G237" t="s">
        <v>6131</v>
      </c>
      <c r="H237" s="287" t="s">
        <v>68</v>
      </c>
      <c r="I237" s="287" t="s">
        <v>16</v>
      </c>
      <c r="J237" s="287" t="s">
        <v>5</v>
      </c>
      <c r="K237" s="287" t="s">
        <v>1292</v>
      </c>
      <c r="L237" s="287"/>
      <c r="M237" s="285" t="s">
        <v>5974</v>
      </c>
      <c r="N237" s="285" t="s">
        <v>101</v>
      </c>
      <c r="O237" s="287" t="s">
        <v>6182</v>
      </c>
      <c r="P237" t="s">
        <v>37</v>
      </c>
      <c r="Q237" s="286"/>
    </row>
    <row r="238" spans="1:17" ht="30.6" x14ac:dyDescent="0.3">
      <c r="A238" s="306" t="s">
        <v>6450</v>
      </c>
      <c r="B238" s="289"/>
      <c r="C238" s="288" t="s">
        <v>6553</v>
      </c>
      <c r="D238" s="288"/>
      <c r="E238" t="s">
        <v>6554</v>
      </c>
      <c r="F238" t="s">
        <v>6555</v>
      </c>
      <c r="G238" t="s">
        <v>6556</v>
      </c>
      <c r="H238" s="290" t="s">
        <v>358</v>
      </c>
      <c r="I238" s="290" t="s">
        <v>8</v>
      </c>
      <c r="J238" s="290" t="s">
        <v>5</v>
      </c>
      <c r="K238" s="290" t="s">
        <v>1292</v>
      </c>
      <c r="L238" s="290"/>
      <c r="M238" s="288" t="s">
        <v>6557</v>
      </c>
      <c r="N238" s="288" t="s">
        <v>101</v>
      </c>
      <c r="O238" s="290" t="s">
        <v>6558</v>
      </c>
      <c r="P238" t="s">
        <v>37</v>
      </c>
      <c r="Q238" s="289"/>
    </row>
  </sheetData>
  <sortState xmlns:xlrd2="http://schemas.microsoft.com/office/spreadsheetml/2017/richdata2" ref="A3:Q180">
    <sortCondition ref="E3:E180"/>
  </sortState>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D53B2-AFA9-4D2C-9166-6DC43C989CB5}">
  <dimension ref="A1:K59"/>
  <sheetViews>
    <sheetView workbookViewId="0">
      <selection activeCell="A3" sqref="A3:K59"/>
    </sheetView>
  </sheetViews>
  <sheetFormatPr defaultRowHeight="14.4" x14ac:dyDescent="0.3"/>
  <cols>
    <col min="1" max="1" width="17.5546875" customWidth="1"/>
    <col min="2" max="3" width="16.6640625" customWidth="1"/>
    <col min="4" max="6" width="3.6640625" customWidth="1"/>
    <col min="7" max="9" width="8.33203125" customWidth="1"/>
    <col min="10" max="10" width="35.6640625" customWidth="1"/>
    <col min="11" max="11" width="5.6640625" customWidth="1"/>
  </cols>
  <sheetData>
    <row r="1" spans="1:11" x14ac:dyDescent="0.3">
      <c r="F1">
        <f>COUNTIF(F3:F500,"yes")</f>
        <v>3</v>
      </c>
    </row>
    <row r="2" spans="1:11" ht="28.8" x14ac:dyDescent="0.3">
      <c r="A2" t="s">
        <v>0</v>
      </c>
      <c r="B2" t="s">
        <v>1</v>
      </c>
      <c r="C2" t="s">
        <v>2</v>
      </c>
      <c r="D2" t="s">
        <v>21</v>
      </c>
      <c r="E2" t="s">
        <v>22</v>
      </c>
      <c r="F2" t="s">
        <v>20</v>
      </c>
      <c r="G2" s="4" t="s">
        <v>24</v>
      </c>
      <c r="H2" s="4" t="s">
        <v>25</v>
      </c>
      <c r="I2" s="4" t="s">
        <v>26</v>
      </c>
      <c r="J2" s="4" t="s">
        <v>19</v>
      </c>
      <c r="K2" s="4" t="s">
        <v>3</v>
      </c>
    </row>
    <row r="3" spans="1:11" ht="45" customHeight="1" x14ac:dyDescent="0.3">
      <c r="A3" s="265" t="s">
        <v>1450</v>
      </c>
      <c r="B3" s="265" t="s">
        <v>1411</v>
      </c>
      <c r="C3" s="265" t="s">
        <v>1451</v>
      </c>
      <c r="D3" s="265" t="s">
        <v>7115</v>
      </c>
      <c r="E3" s="265" t="s">
        <v>4</v>
      </c>
      <c r="F3" s="265" t="s">
        <v>5</v>
      </c>
      <c r="G3" s="266"/>
      <c r="H3" s="266"/>
      <c r="I3" s="266"/>
      <c r="J3" s="265"/>
      <c r="K3" s="265" t="s">
        <v>13</v>
      </c>
    </row>
    <row r="4" spans="1:11" ht="45" customHeight="1" x14ac:dyDescent="0.3">
      <c r="A4" s="265" t="s">
        <v>1893</v>
      </c>
      <c r="B4" s="265" t="s">
        <v>1104</v>
      </c>
      <c r="C4" s="265" t="s">
        <v>1894</v>
      </c>
      <c r="D4" s="265" t="s">
        <v>7115</v>
      </c>
      <c r="E4" s="265" t="s">
        <v>8</v>
      </c>
      <c r="F4" s="265" t="s">
        <v>5</v>
      </c>
      <c r="G4" s="266"/>
      <c r="H4" s="266"/>
      <c r="I4" s="266"/>
      <c r="J4" s="265"/>
      <c r="K4" s="265" t="s">
        <v>604</v>
      </c>
    </row>
    <row r="5" spans="1:11" ht="45" customHeight="1" x14ac:dyDescent="0.3">
      <c r="A5" s="265" t="s">
        <v>1897</v>
      </c>
      <c r="B5" s="265" t="s">
        <v>1898</v>
      </c>
      <c r="C5" s="265" t="s">
        <v>1899</v>
      </c>
      <c r="D5" s="265" t="s">
        <v>7115</v>
      </c>
      <c r="E5" s="265" t="s">
        <v>8</v>
      </c>
      <c r="F5" s="265" t="s">
        <v>5</v>
      </c>
      <c r="G5" s="266"/>
      <c r="H5" s="266"/>
      <c r="I5" s="266"/>
      <c r="J5" s="265"/>
      <c r="K5" s="265" t="s">
        <v>604</v>
      </c>
    </row>
    <row r="6" spans="1:11" ht="45" customHeight="1" x14ac:dyDescent="0.3">
      <c r="A6" s="265" t="s">
        <v>1902</v>
      </c>
      <c r="B6" s="265" t="s">
        <v>1903</v>
      </c>
      <c r="C6" s="265" t="s">
        <v>1904</v>
      </c>
      <c r="D6" s="265" t="s">
        <v>7115</v>
      </c>
      <c r="E6" s="265" t="s">
        <v>8</v>
      </c>
      <c r="F6" s="265" t="s">
        <v>5</v>
      </c>
      <c r="G6" s="266"/>
      <c r="H6" s="266"/>
      <c r="I6" s="266"/>
      <c r="J6" s="265"/>
      <c r="K6" s="265" t="s">
        <v>604</v>
      </c>
    </row>
    <row r="7" spans="1:11" ht="45" customHeight="1" x14ac:dyDescent="0.3">
      <c r="A7" s="265" t="s">
        <v>1907</v>
      </c>
      <c r="B7" s="265" t="s">
        <v>1908</v>
      </c>
      <c r="C7" s="265" t="s">
        <v>1909</v>
      </c>
      <c r="D7" s="265" t="s">
        <v>7115</v>
      </c>
      <c r="E7" s="265" t="s">
        <v>8</v>
      </c>
      <c r="F7" s="265" t="s">
        <v>5</v>
      </c>
      <c r="G7" s="266"/>
      <c r="H7" s="266"/>
      <c r="I7" s="266"/>
      <c r="J7" s="265"/>
      <c r="K7" s="265" t="s">
        <v>604</v>
      </c>
    </row>
    <row r="8" spans="1:11" ht="45" customHeight="1" x14ac:dyDescent="0.3">
      <c r="A8" s="265" t="s">
        <v>1912</v>
      </c>
      <c r="B8" s="265" t="s">
        <v>6377</v>
      </c>
      <c r="C8" s="265" t="s">
        <v>6378</v>
      </c>
      <c r="D8" s="265" t="s">
        <v>7115</v>
      </c>
      <c r="E8" s="265" t="s">
        <v>8</v>
      </c>
      <c r="F8" s="265" t="s">
        <v>5</v>
      </c>
      <c r="G8" s="266"/>
      <c r="H8" s="266"/>
      <c r="I8" s="266"/>
      <c r="J8" s="265"/>
      <c r="K8" s="265" t="s">
        <v>604</v>
      </c>
    </row>
    <row r="9" spans="1:11" ht="45" customHeight="1" x14ac:dyDescent="0.3">
      <c r="A9" s="265" t="s">
        <v>1915</v>
      </c>
      <c r="B9" s="265" t="s">
        <v>1916</v>
      </c>
      <c r="C9" s="265" t="s">
        <v>1917</v>
      </c>
      <c r="D9" s="265" t="s">
        <v>7115</v>
      </c>
      <c r="E9" s="265" t="s">
        <v>8</v>
      </c>
      <c r="F9" s="265" t="s">
        <v>5</v>
      </c>
      <c r="G9" s="266"/>
      <c r="H9" s="266"/>
      <c r="I9" s="266"/>
      <c r="J9" s="265"/>
      <c r="K9" s="265" t="s">
        <v>604</v>
      </c>
    </row>
    <row r="10" spans="1:11" ht="45" customHeight="1" x14ac:dyDescent="0.3">
      <c r="A10" s="265" t="s">
        <v>1920</v>
      </c>
      <c r="B10" s="265" t="s">
        <v>1921</v>
      </c>
      <c r="C10" s="265" t="s">
        <v>1922</v>
      </c>
      <c r="D10" s="265" t="s">
        <v>7115</v>
      </c>
      <c r="E10" s="265" t="s">
        <v>8</v>
      </c>
      <c r="F10" s="265" t="s">
        <v>5</v>
      </c>
      <c r="G10" s="266"/>
      <c r="H10" s="266"/>
      <c r="I10" s="266"/>
      <c r="J10" s="265"/>
      <c r="K10" s="265" t="s">
        <v>604</v>
      </c>
    </row>
    <row r="11" spans="1:11" ht="45" customHeight="1" x14ac:dyDescent="0.3">
      <c r="A11" s="265" t="s">
        <v>1925</v>
      </c>
      <c r="B11" s="265" t="s">
        <v>1926</v>
      </c>
      <c r="C11" s="265" t="s">
        <v>1927</v>
      </c>
      <c r="D11" s="265" t="s">
        <v>7115</v>
      </c>
      <c r="E11" s="265" t="s">
        <v>8</v>
      </c>
      <c r="F11" s="265" t="s">
        <v>5</v>
      </c>
      <c r="G11" s="266"/>
      <c r="H11" s="266"/>
      <c r="I11" s="266"/>
      <c r="J11" s="265"/>
      <c r="K11" s="265" t="s">
        <v>604</v>
      </c>
    </row>
    <row r="12" spans="1:11" ht="45" customHeight="1" x14ac:dyDescent="0.3">
      <c r="A12" s="265" t="s">
        <v>1930</v>
      </c>
      <c r="B12" s="265" t="s">
        <v>1931</v>
      </c>
      <c r="C12" s="265" t="s">
        <v>1932</v>
      </c>
      <c r="D12" s="265" t="s">
        <v>7115</v>
      </c>
      <c r="E12" s="265" t="s">
        <v>8</v>
      </c>
      <c r="F12" s="265" t="s">
        <v>5</v>
      </c>
      <c r="G12" s="266"/>
      <c r="H12" s="266"/>
      <c r="I12" s="266"/>
      <c r="J12" s="265"/>
      <c r="K12" s="265" t="s">
        <v>604</v>
      </c>
    </row>
    <row r="13" spans="1:11" ht="45" customHeight="1" x14ac:dyDescent="0.3">
      <c r="A13" s="265" t="s">
        <v>1935</v>
      </c>
      <c r="B13" s="265" t="s">
        <v>1936</v>
      </c>
      <c r="C13" s="265" t="s">
        <v>1937</v>
      </c>
      <c r="D13" s="265" t="s">
        <v>7115</v>
      </c>
      <c r="E13" s="265" t="s">
        <v>8</v>
      </c>
      <c r="F13" s="265" t="s">
        <v>5</v>
      </c>
      <c r="G13" s="266"/>
      <c r="H13" s="266"/>
      <c r="I13" s="266"/>
      <c r="J13" s="265"/>
      <c r="K13" s="265" t="s">
        <v>604</v>
      </c>
    </row>
    <row r="14" spans="1:11" ht="45" customHeight="1" x14ac:dyDescent="0.3">
      <c r="A14" s="265" t="s">
        <v>1940</v>
      </c>
      <c r="B14" s="265" t="s">
        <v>4742</v>
      </c>
      <c r="C14" s="265" t="s">
        <v>4743</v>
      </c>
      <c r="D14" s="265" t="s">
        <v>7115</v>
      </c>
      <c r="E14" s="265" t="s">
        <v>8</v>
      </c>
      <c r="F14" s="265" t="s">
        <v>5</v>
      </c>
      <c r="G14" s="266"/>
      <c r="H14" s="266"/>
      <c r="I14" s="266"/>
      <c r="J14" s="265"/>
      <c r="K14" s="265" t="s">
        <v>604</v>
      </c>
    </row>
    <row r="15" spans="1:11" ht="45" customHeight="1" x14ac:dyDescent="0.3">
      <c r="A15" s="265" t="s">
        <v>1943</v>
      </c>
      <c r="B15" s="265" t="s">
        <v>4744</v>
      </c>
      <c r="C15" s="265" t="s">
        <v>4745</v>
      </c>
      <c r="D15" s="265" t="s">
        <v>7115</v>
      </c>
      <c r="E15" s="265" t="s">
        <v>8</v>
      </c>
      <c r="F15" s="265" t="s">
        <v>5</v>
      </c>
      <c r="G15" s="266"/>
      <c r="H15" s="266"/>
      <c r="I15" s="266"/>
      <c r="J15" s="265"/>
      <c r="K15" s="265" t="s">
        <v>604</v>
      </c>
    </row>
    <row r="16" spans="1:11" ht="45" customHeight="1" x14ac:dyDescent="0.3">
      <c r="A16" s="265" t="s">
        <v>1945</v>
      </c>
      <c r="B16" s="265" t="s">
        <v>1946</v>
      </c>
      <c r="C16" s="265" t="s">
        <v>1947</v>
      </c>
      <c r="D16" s="265" t="s">
        <v>7118</v>
      </c>
      <c r="E16" s="265" t="s">
        <v>4</v>
      </c>
      <c r="F16" s="265" t="s">
        <v>5</v>
      </c>
      <c r="G16" s="266"/>
      <c r="H16" s="266"/>
      <c r="I16" s="266"/>
      <c r="J16" s="265"/>
      <c r="K16" s="265"/>
    </row>
    <row r="17" spans="1:11" ht="45" customHeight="1" x14ac:dyDescent="0.3">
      <c r="A17" s="265" t="s">
        <v>2370</v>
      </c>
      <c r="B17" s="265" t="s">
        <v>6403</v>
      </c>
      <c r="C17" s="265" t="s">
        <v>4031</v>
      </c>
      <c r="D17" s="265" t="s">
        <v>7115</v>
      </c>
      <c r="E17" s="265" t="s">
        <v>8</v>
      </c>
      <c r="F17" s="265" t="s">
        <v>5</v>
      </c>
      <c r="G17" s="266"/>
      <c r="H17" s="266"/>
      <c r="I17" s="266"/>
      <c r="J17" s="265"/>
      <c r="K17" s="265" t="s">
        <v>604</v>
      </c>
    </row>
    <row r="18" spans="1:11" ht="45" customHeight="1" x14ac:dyDescent="0.3">
      <c r="A18" s="265" t="s">
        <v>2374</v>
      </c>
      <c r="B18" s="265" t="s">
        <v>2375</v>
      </c>
      <c r="C18" s="265" t="s">
        <v>2376</v>
      </c>
      <c r="D18" s="265" t="s">
        <v>7115</v>
      </c>
      <c r="E18" s="265" t="s">
        <v>8</v>
      </c>
      <c r="F18" s="265" t="s">
        <v>5</v>
      </c>
      <c r="G18" s="266"/>
      <c r="H18" s="266"/>
      <c r="I18" s="266"/>
      <c r="J18" s="265"/>
      <c r="K18" s="265" t="s">
        <v>604</v>
      </c>
    </row>
    <row r="19" spans="1:11" ht="45" customHeight="1" x14ac:dyDescent="0.3">
      <c r="A19" s="265" t="s">
        <v>2379</v>
      </c>
      <c r="B19" s="265" t="s">
        <v>2380</v>
      </c>
      <c r="C19" s="265" t="s">
        <v>2381</v>
      </c>
      <c r="D19" s="265" t="s">
        <v>7115</v>
      </c>
      <c r="E19" s="265" t="s">
        <v>8</v>
      </c>
      <c r="F19" s="265" t="s">
        <v>5</v>
      </c>
      <c r="G19" s="266"/>
      <c r="H19" s="266"/>
      <c r="I19" s="266"/>
      <c r="J19" s="265"/>
      <c r="K19" s="265" t="s">
        <v>604</v>
      </c>
    </row>
    <row r="20" spans="1:11" ht="45" customHeight="1" x14ac:dyDescent="0.3">
      <c r="A20" s="265" t="s">
        <v>2384</v>
      </c>
      <c r="B20" s="265" t="s">
        <v>2385</v>
      </c>
      <c r="C20" s="265" t="s">
        <v>2386</v>
      </c>
      <c r="D20" s="265" t="s">
        <v>7115</v>
      </c>
      <c r="E20" s="265" t="s">
        <v>8</v>
      </c>
      <c r="F20" s="265" t="s">
        <v>5</v>
      </c>
      <c r="G20" s="266"/>
      <c r="H20" s="266"/>
      <c r="I20" s="266"/>
      <c r="J20" s="265"/>
      <c r="K20" s="265" t="s">
        <v>604</v>
      </c>
    </row>
    <row r="21" spans="1:11" ht="45" customHeight="1" x14ac:dyDescent="0.3">
      <c r="A21" s="265" t="s">
        <v>2389</v>
      </c>
      <c r="B21" s="265" t="s">
        <v>2390</v>
      </c>
      <c r="C21" s="265" t="s">
        <v>2391</v>
      </c>
      <c r="D21" s="265" t="s">
        <v>7115</v>
      </c>
      <c r="E21" s="265" t="s">
        <v>8</v>
      </c>
      <c r="F21" s="265" t="s">
        <v>5</v>
      </c>
      <c r="G21" s="266"/>
      <c r="H21" s="266"/>
      <c r="I21" s="266"/>
      <c r="J21" s="265"/>
      <c r="K21" s="265" t="s">
        <v>604</v>
      </c>
    </row>
    <row r="22" spans="1:11" ht="45" customHeight="1" x14ac:dyDescent="0.3">
      <c r="A22" s="265" t="s">
        <v>2393</v>
      </c>
      <c r="B22" s="265" t="s">
        <v>2394</v>
      </c>
      <c r="C22" s="265" t="s">
        <v>2395</v>
      </c>
      <c r="D22" s="265" t="s">
        <v>7115</v>
      </c>
      <c r="E22" s="265" t="s">
        <v>4</v>
      </c>
      <c r="F22" s="265" t="s">
        <v>5</v>
      </c>
      <c r="G22" s="266"/>
      <c r="H22" s="266"/>
      <c r="I22" s="266"/>
      <c r="J22" s="265"/>
      <c r="K22" s="265" t="s">
        <v>604</v>
      </c>
    </row>
    <row r="23" spans="1:11" ht="45" customHeight="1" x14ac:dyDescent="0.3">
      <c r="A23" s="265" t="s">
        <v>2397</v>
      </c>
      <c r="B23" s="265" t="s">
        <v>2398</v>
      </c>
      <c r="C23" s="265" t="s">
        <v>2399</v>
      </c>
      <c r="D23" s="265" t="s">
        <v>7115</v>
      </c>
      <c r="E23" s="265" t="s">
        <v>4</v>
      </c>
      <c r="F23" s="265" t="s">
        <v>5</v>
      </c>
      <c r="G23" s="266"/>
      <c r="H23" s="266"/>
      <c r="I23" s="266"/>
      <c r="J23" s="265"/>
      <c r="K23" s="265" t="s">
        <v>604</v>
      </c>
    </row>
    <row r="24" spans="1:11" ht="45" customHeight="1" x14ac:dyDescent="0.3">
      <c r="A24" s="265" t="s">
        <v>5734</v>
      </c>
      <c r="B24" s="265" t="s">
        <v>2405</v>
      </c>
      <c r="C24" s="265" t="s">
        <v>2406</v>
      </c>
      <c r="D24" s="265" t="s">
        <v>7115</v>
      </c>
      <c r="E24" s="265" t="s">
        <v>4</v>
      </c>
      <c r="F24" s="265" t="s">
        <v>5</v>
      </c>
      <c r="G24" s="266"/>
      <c r="H24" s="266"/>
      <c r="I24" s="266"/>
      <c r="J24" s="265"/>
      <c r="K24" s="265"/>
    </row>
    <row r="25" spans="1:11" ht="45" customHeight="1" x14ac:dyDescent="0.3">
      <c r="A25" s="265" t="s">
        <v>2401</v>
      </c>
      <c r="B25" s="265" t="s">
        <v>2402</v>
      </c>
      <c r="C25" s="265" t="s">
        <v>2403</v>
      </c>
      <c r="D25" s="265" t="s">
        <v>7118</v>
      </c>
      <c r="E25" s="265" t="s">
        <v>4</v>
      </c>
      <c r="F25" s="265" t="s">
        <v>5</v>
      </c>
      <c r="G25" s="266"/>
      <c r="H25" s="266"/>
      <c r="I25" s="266"/>
      <c r="J25" s="265"/>
      <c r="K25" s="265" t="s">
        <v>604</v>
      </c>
    </row>
    <row r="26" spans="1:11" ht="45" customHeight="1" x14ac:dyDescent="0.3">
      <c r="A26" s="265" t="s">
        <v>3000</v>
      </c>
      <c r="B26" s="265" t="s">
        <v>3001</v>
      </c>
      <c r="C26" s="265" t="s">
        <v>3002</v>
      </c>
      <c r="D26" s="265" t="s">
        <v>7115</v>
      </c>
      <c r="E26" s="265" t="s">
        <v>4</v>
      </c>
      <c r="F26" s="265" t="s">
        <v>5</v>
      </c>
      <c r="G26" s="266"/>
      <c r="H26" s="266"/>
      <c r="I26" s="266"/>
      <c r="J26" s="265"/>
      <c r="K26" s="265"/>
    </row>
    <row r="27" spans="1:11" ht="45" customHeight="1" x14ac:dyDescent="0.3">
      <c r="A27" s="265" t="s">
        <v>3950</v>
      </c>
      <c r="B27" s="265" t="s">
        <v>3951</v>
      </c>
      <c r="C27" s="265" t="s">
        <v>3952</v>
      </c>
      <c r="D27" s="265" t="s">
        <v>7115</v>
      </c>
      <c r="E27" s="265" t="s">
        <v>8</v>
      </c>
      <c r="F27" s="265" t="s">
        <v>5</v>
      </c>
      <c r="G27" s="266"/>
      <c r="H27" s="266"/>
      <c r="I27" s="266"/>
      <c r="J27" s="265"/>
      <c r="K27" s="265" t="s">
        <v>604</v>
      </c>
    </row>
    <row r="28" spans="1:11" ht="45" customHeight="1" x14ac:dyDescent="0.3">
      <c r="A28" s="265" t="s">
        <v>3955</v>
      </c>
      <c r="B28" s="265" t="s">
        <v>3226</v>
      </c>
      <c r="C28" s="265" t="s">
        <v>5899</v>
      </c>
      <c r="D28" s="265" t="s">
        <v>7115</v>
      </c>
      <c r="E28" s="265" t="s">
        <v>8</v>
      </c>
      <c r="F28" s="265" t="s">
        <v>5</v>
      </c>
      <c r="G28" s="266"/>
      <c r="H28" s="266"/>
      <c r="I28" s="266"/>
      <c r="J28" s="265"/>
      <c r="K28" s="265" t="s">
        <v>604</v>
      </c>
    </row>
    <row r="29" spans="1:11" ht="45" customHeight="1" x14ac:dyDescent="0.3">
      <c r="A29" s="265" t="s">
        <v>3958</v>
      </c>
      <c r="B29" s="265" t="s">
        <v>5900</v>
      </c>
      <c r="C29" s="265" t="s">
        <v>5901</v>
      </c>
      <c r="D29" s="265" t="s">
        <v>7115</v>
      </c>
      <c r="E29" s="265" t="s">
        <v>8</v>
      </c>
      <c r="F29" s="265" t="s">
        <v>5</v>
      </c>
      <c r="G29" s="266"/>
      <c r="H29" s="266"/>
      <c r="I29" s="266"/>
      <c r="J29" s="265"/>
      <c r="K29" s="265" t="s">
        <v>604</v>
      </c>
    </row>
    <row r="30" spans="1:11" ht="45" customHeight="1" x14ac:dyDescent="0.3">
      <c r="A30" s="265" t="s">
        <v>3961</v>
      </c>
      <c r="B30" s="265" t="s">
        <v>3962</v>
      </c>
      <c r="C30" s="265" t="s">
        <v>3963</v>
      </c>
      <c r="D30" s="265" t="s">
        <v>7115</v>
      </c>
      <c r="E30" s="265" t="s">
        <v>8</v>
      </c>
      <c r="F30" s="265" t="s">
        <v>5</v>
      </c>
      <c r="G30" s="266"/>
      <c r="H30" s="266"/>
      <c r="I30" s="266"/>
      <c r="J30" s="265"/>
      <c r="K30" s="265" t="s">
        <v>604</v>
      </c>
    </row>
    <row r="31" spans="1:11" ht="45" customHeight="1" x14ac:dyDescent="0.3">
      <c r="A31" s="265" t="s">
        <v>3966</v>
      </c>
      <c r="B31" s="265" t="s">
        <v>5902</v>
      </c>
      <c r="C31" s="265" t="s">
        <v>5903</v>
      </c>
      <c r="D31" s="265" t="s">
        <v>7115</v>
      </c>
      <c r="E31" s="265" t="s">
        <v>8</v>
      </c>
      <c r="F31" s="265" t="s">
        <v>5</v>
      </c>
      <c r="G31" s="266"/>
      <c r="H31" s="266"/>
      <c r="I31" s="266"/>
      <c r="J31" s="265"/>
      <c r="K31" s="265" t="s">
        <v>604</v>
      </c>
    </row>
    <row r="32" spans="1:11" ht="45" customHeight="1" x14ac:dyDescent="0.3">
      <c r="A32" s="265" t="s">
        <v>3969</v>
      </c>
      <c r="B32" s="265" t="s">
        <v>3970</v>
      </c>
      <c r="C32" s="265" t="s">
        <v>3971</v>
      </c>
      <c r="D32" s="265" t="s">
        <v>7116</v>
      </c>
      <c r="E32" s="265" t="s">
        <v>8</v>
      </c>
      <c r="F32" s="265" t="s">
        <v>6</v>
      </c>
      <c r="G32" s="266"/>
      <c r="H32" s="266"/>
      <c r="I32" s="266"/>
      <c r="J32" s="265"/>
      <c r="K32" s="265"/>
    </row>
    <row r="33" spans="1:11" ht="45" customHeight="1" x14ac:dyDescent="0.3">
      <c r="A33" s="265" t="s">
        <v>3974</v>
      </c>
      <c r="B33" s="265" t="s">
        <v>5419</v>
      </c>
      <c r="C33" s="265" t="s">
        <v>5420</v>
      </c>
      <c r="D33" s="265" t="s">
        <v>7117</v>
      </c>
      <c r="E33" s="265" t="s">
        <v>8</v>
      </c>
      <c r="F33" s="265" t="s">
        <v>6</v>
      </c>
      <c r="G33" s="266"/>
      <c r="H33" s="266"/>
      <c r="I33" s="266"/>
      <c r="J33" s="265"/>
      <c r="K33" s="265" t="s">
        <v>604</v>
      </c>
    </row>
    <row r="34" spans="1:11" ht="45" customHeight="1" x14ac:dyDescent="0.3">
      <c r="A34" s="265" t="s">
        <v>3976</v>
      </c>
      <c r="B34" s="265" t="s">
        <v>3977</v>
      </c>
      <c r="C34" s="265" t="s">
        <v>3978</v>
      </c>
      <c r="D34" s="265" t="s">
        <v>7115</v>
      </c>
      <c r="E34" s="265" t="s">
        <v>4</v>
      </c>
      <c r="F34" s="265" t="s">
        <v>5</v>
      </c>
      <c r="G34" s="266"/>
      <c r="H34" s="266"/>
      <c r="I34" s="266"/>
      <c r="J34" s="265"/>
      <c r="K34" s="265" t="s">
        <v>604</v>
      </c>
    </row>
    <row r="35" spans="1:11" ht="45" customHeight="1" x14ac:dyDescent="0.3">
      <c r="A35" s="265" t="s">
        <v>3981</v>
      </c>
      <c r="B35" s="265" t="s">
        <v>3982</v>
      </c>
      <c r="C35" s="265" t="s">
        <v>2371</v>
      </c>
      <c r="D35" s="265" t="s">
        <v>7115</v>
      </c>
      <c r="E35" s="265" t="s">
        <v>8</v>
      </c>
      <c r="F35" s="265" t="s">
        <v>5</v>
      </c>
      <c r="G35" s="266"/>
      <c r="H35" s="266"/>
      <c r="I35" s="266"/>
      <c r="J35" s="265"/>
      <c r="K35" s="265" t="s">
        <v>604</v>
      </c>
    </row>
    <row r="36" spans="1:11" ht="45" customHeight="1" x14ac:dyDescent="0.3">
      <c r="A36" s="265" t="s">
        <v>3985</v>
      </c>
      <c r="B36" s="265" t="s">
        <v>6569</v>
      </c>
      <c r="C36" s="265" t="s">
        <v>6570</v>
      </c>
      <c r="D36" s="265" t="s">
        <v>7115</v>
      </c>
      <c r="E36" s="265" t="s">
        <v>8</v>
      </c>
      <c r="F36" s="265" t="s">
        <v>5</v>
      </c>
      <c r="G36" s="266"/>
      <c r="H36" s="266"/>
      <c r="I36" s="266"/>
      <c r="J36" s="265"/>
      <c r="K36" s="265" t="s">
        <v>604</v>
      </c>
    </row>
    <row r="37" spans="1:11" ht="45" customHeight="1" x14ac:dyDescent="0.3">
      <c r="A37" s="265" t="s">
        <v>3988</v>
      </c>
      <c r="B37" s="265" t="s">
        <v>3989</v>
      </c>
      <c r="C37" s="265" t="s">
        <v>3990</v>
      </c>
      <c r="D37" s="265" t="s">
        <v>7115</v>
      </c>
      <c r="E37" s="265" t="s">
        <v>8</v>
      </c>
      <c r="F37" s="265" t="s">
        <v>5</v>
      </c>
      <c r="G37" s="266"/>
      <c r="H37" s="266"/>
      <c r="I37" s="266"/>
      <c r="J37" s="265"/>
      <c r="K37" s="265" t="s">
        <v>604</v>
      </c>
    </row>
    <row r="38" spans="1:11" ht="45" customHeight="1" x14ac:dyDescent="0.3">
      <c r="A38" s="265" t="s">
        <v>3993</v>
      </c>
      <c r="B38" s="265" t="s">
        <v>3994</v>
      </c>
      <c r="C38" s="265" t="s">
        <v>3995</v>
      </c>
      <c r="D38" s="265" t="s">
        <v>7115</v>
      </c>
      <c r="E38" s="265" t="s">
        <v>8</v>
      </c>
      <c r="F38" s="265" t="s">
        <v>5</v>
      </c>
      <c r="G38" s="266"/>
      <c r="H38" s="266"/>
      <c r="I38" s="266"/>
      <c r="J38" s="265"/>
      <c r="K38" s="265" t="s">
        <v>604</v>
      </c>
    </row>
    <row r="39" spans="1:11" ht="45" customHeight="1" x14ac:dyDescent="0.3">
      <c r="A39" s="265" t="s">
        <v>3998</v>
      </c>
      <c r="B39" s="265" t="s">
        <v>3999</v>
      </c>
      <c r="C39" s="265" t="s">
        <v>4000</v>
      </c>
      <c r="D39" s="265" t="s">
        <v>7115</v>
      </c>
      <c r="E39" s="265" t="s">
        <v>8</v>
      </c>
      <c r="F39" s="265" t="s">
        <v>5</v>
      </c>
      <c r="G39" s="266"/>
      <c r="H39" s="266"/>
      <c r="I39" s="266"/>
      <c r="J39" s="265"/>
      <c r="K39" s="265" t="s">
        <v>604</v>
      </c>
    </row>
    <row r="40" spans="1:11" ht="45" customHeight="1" x14ac:dyDescent="0.3">
      <c r="A40" s="265" t="s">
        <v>4003</v>
      </c>
      <c r="B40" s="265" t="s">
        <v>6571</v>
      </c>
      <c r="C40" s="265" t="s">
        <v>6572</v>
      </c>
      <c r="D40" s="265" t="s">
        <v>7115</v>
      </c>
      <c r="E40" s="265" t="s">
        <v>8</v>
      </c>
      <c r="F40" s="265" t="s">
        <v>5</v>
      </c>
      <c r="G40" s="266"/>
      <c r="H40" s="266"/>
      <c r="I40" s="266"/>
      <c r="J40" s="265"/>
      <c r="K40" s="265" t="s">
        <v>604</v>
      </c>
    </row>
    <row r="41" spans="1:11" ht="45" customHeight="1" x14ac:dyDescent="0.3">
      <c r="A41" s="265" t="s">
        <v>4007</v>
      </c>
      <c r="B41" s="265" t="s">
        <v>4004</v>
      </c>
      <c r="C41" s="265" t="s">
        <v>4013</v>
      </c>
      <c r="D41" s="265" t="s">
        <v>7115</v>
      </c>
      <c r="E41" s="265" t="s">
        <v>8</v>
      </c>
      <c r="F41" s="265" t="s">
        <v>5</v>
      </c>
      <c r="G41" s="266"/>
      <c r="H41" s="266"/>
      <c r="I41" s="266"/>
      <c r="J41" s="265"/>
      <c r="K41" s="265" t="s">
        <v>604</v>
      </c>
    </row>
    <row r="42" spans="1:11" ht="45" customHeight="1" x14ac:dyDescent="0.3">
      <c r="A42" s="265" t="s">
        <v>4011</v>
      </c>
      <c r="B42" s="265" t="s">
        <v>4012</v>
      </c>
      <c r="C42" s="265" t="s">
        <v>4013</v>
      </c>
      <c r="D42" s="265" t="s">
        <v>7115</v>
      </c>
      <c r="E42" s="265" t="s">
        <v>8</v>
      </c>
      <c r="F42" s="265" t="s">
        <v>5</v>
      </c>
      <c r="G42" s="266"/>
      <c r="H42" s="266"/>
      <c r="I42" s="266"/>
      <c r="J42" s="265"/>
      <c r="K42" s="265" t="s">
        <v>604</v>
      </c>
    </row>
    <row r="43" spans="1:11" ht="45" customHeight="1" x14ac:dyDescent="0.3">
      <c r="A43" s="265" t="s">
        <v>4016</v>
      </c>
      <c r="B43" s="265" t="s">
        <v>4008</v>
      </c>
      <c r="C43" s="265" t="s">
        <v>4017</v>
      </c>
      <c r="D43" s="265" t="s">
        <v>7115</v>
      </c>
      <c r="E43" s="265" t="s">
        <v>8</v>
      </c>
      <c r="F43" s="265" t="s">
        <v>5</v>
      </c>
      <c r="G43" s="266"/>
      <c r="H43" s="266"/>
      <c r="I43" s="266"/>
      <c r="J43" s="265"/>
      <c r="K43" s="265" t="s">
        <v>604</v>
      </c>
    </row>
    <row r="44" spans="1:11" ht="45" customHeight="1" x14ac:dyDescent="0.3">
      <c r="A44" s="265" t="s">
        <v>4020</v>
      </c>
      <c r="B44" s="265" t="s">
        <v>4021</v>
      </c>
      <c r="C44" s="265" t="s">
        <v>4022</v>
      </c>
      <c r="D44" s="265" t="s">
        <v>7115</v>
      </c>
      <c r="E44" s="265" t="s">
        <v>8</v>
      </c>
      <c r="F44" s="265" t="s">
        <v>6</v>
      </c>
      <c r="G44" s="266"/>
      <c r="H44" s="266"/>
      <c r="I44" s="266"/>
      <c r="J44" s="265"/>
      <c r="K44" s="265" t="s">
        <v>604</v>
      </c>
    </row>
    <row r="45" spans="1:11" ht="45" customHeight="1" x14ac:dyDescent="0.3">
      <c r="A45" s="265" t="s">
        <v>4025</v>
      </c>
      <c r="B45" s="265" t="s">
        <v>4026</v>
      </c>
      <c r="C45" s="265" t="s">
        <v>4027</v>
      </c>
      <c r="D45" s="265" t="s">
        <v>7115</v>
      </c>
      <c r="E45" s="265" t="s">
        <v>8</v>
      </c>
      <c r="F45" s="265" t="s">
        <v>5</v>
      </c>
      <c r="G45" s="266"/>
      <c r="H45" s="266"/>
      <c r="I45" s="266"/>
      <c r="J45" s="265"/>
      <c r="K45" s="265" t="s">
        <v>604</v>
      </c>
    </row>
    <row r="46" spans="1:11" ht="45" customHeight="1" x14ac:dyDescent="0.3">
      <c r="A46" s="265" t="s">
        <v>4030</v>
      </c>
      <c r="B46" s="265" t="s">
        <v>6573</v>
      </c>
      <c r="C46" s="265" t="s">
        <v>6574</v>
      </c>
      <c r="D46" s="265" t="s">
        <v>7115</v>
      </c>
      <c r="E46" s="265" t="s">
        <v>8</v>
      </c>
      <c r="F46" s="265" t="s">
        <v>5</v>
      </c>
      <c r="G46" s="266"/>
      <c r="H46" s="266"/>
      <c r="I46" s="266"/>
      <c r="J46" s="265"/>
      <c r="K46" s="265" t="s">
        <v>604</v>
      </c>
    </row>
    <row r="47" spans="1:11" ht="45" customHeight="1" x14ac:dyDescent="0.3">
      <c r="A47" s="265" t="s">
        <v>4034</v>
      </c>
      <c r="B47" s="265" t="s">
        <v>6575</v>
      </c>
      <c r="C47" s="265" t="s">
        <v>6576</v>
      </c>
      <c r="D47" s="265" t="s">
        <v>7115</v>
      </c>
      <c r="E47" s="265" t="s">
        <v>8</v>
      </c>
      <c r="F47" s="265" t="s">
        <v>5</v>
      </c>
      <c r="G47" s="266"/>
      <c r="H47" s="266"/>
      <c r="I47" s="266"/>
      <c r="J47" s="265"/>
      <c r="K47" s="265" t="s">
        <v>2031</v>
      </c>
    </row>
    <row r="48" spans="1:11" ht="45" customHeight="1" x14ac:dyDescent="0.3">
      <c r="A48" s="265" t="s">
        <v>4037</v>
      </c>
      <c r="B48" s="265" t="s">
        <v>4038</v>
      </c>
      <c r="C48" s="265" t="s">
        <v>4039</v>
      </c>
      <c r="D48" s="265" t="s">
        <v>7115</v>
      </c>
      <c r="E48" s="265" t="s">
        <v>8</v>
      </c>
      <c r="F48" s="265" t="s">
        <v>5</v>
      </c>
      <c r="G48" s="266"/>
      <c r="H48" s="266"/>
      <c r="I48" s="266"/>
      <c r="J48" s="265"/>
      <c r="K48" s="265" t="s">
        <v>604</v>
      </c>
    </row>
    <row r="49" spans="1:11" ht="45" customHeight="1" x14ac:dyDescent="0.3">
      <c r="A49" s="265" t="s">
        <v>4042</v>
      </c>
      <c r="B49" s="265" t="s">
        <v>6577</v>
      </c>
      <c r="C49" s="265" t="s">
        <v>3990</v>
      </c>
      <c r="D49" s="265" t="s">
        <v>7115</v>
      </c>
      <c r="E49" s="265" t="s">
        <v>8</v>
      </c>
      <c r="F49" s="265" t="s">
        <v>5</v>
      </c>
      <c r="G49" s="266"/>
      <c r="H49" s="266"/>
      <c r="I49" s="266"/>
      <c r="J49" s="265"/>
      <c r="K49" s="265" t="s">
        <v>604</v>
      </c>
    </row>
    <row r="50" spans="1:11" ht="45" customHeight="1" x14ac:dyDescent="0.3">
      <c r="A50" s="265" t="s">
        <v>4045</v>
      </c>
      <c r="B50" s="265" t="s">
        <v>6578</v>
      </c>
      <c r="C50" s="265" t="s">
        <v>6574</v>
      </c>
      <c r="D50" s="265" t="s">
        <v>7115</v>
      </c>
      <c r="E50" s="265" t="s">
        <v>8</v>
      </c>
      <c r="F50" s="265" t="s">
        <v>5</v>
      </c>
      <c r="G50" s="266"/>
      <c r="H50" s="266"/>
      <c r="I50" s="266"/>
      <c r="J50" s="265"/>
      <c r="K50" s="265" t="s">
        <v>604</v>
      </c>
    </row>
    <row r="51" spans="1:11" ht="45" customHeight="1" x14ac:dyDescent="0.3">
      <c r="A51" s="265" t="s">
        <v>4048</v>
      </c>
      <c r="B51" s="265" t="s">
        <v>4049</v>
      </c>
      <c r="C51" s="265" t="s">
        <v>4050</v>
      </c>
      <c r="D51" s="265" t="s">
        <v>7115</v>
      </c>
      <c r="E51" s="265" t="s">
        <v>8</v>
      </c>
      <c r="F51" s="265" t="s">
        <v>5</v>
      </c>
      <c r="G51" s="266"/>
      <c r="H51" s="266"/>
      <c r="I51" s="266"/>
      <c r="J51" s="265"/>
      <c r="K51" s="265" t="s">
        <v>604</v>
      </c>
    </row>
    <row r="52" spans="1:11" ht="45" customHeight="1" x14ac:dyDescent="0.3">
      <c r="A52" s="265" t="s">
        <v>4053</v>
      </c>
      <c r="B52" s="265" t="s">
        <v>4054</v>
      </c>
      <c r="C52" s="265" t="s">
        <v>4055</v>
      </c>
      <c r="D52" s="265" t="s">
        <v>7115</v>
      </c>
      <c r="E52" s="265" t="s">
        <v>8</v>
      </c>
      <c r="F52" s="265" t="s">
        <v>5</v>
      </c>
      <c r="G52" s="266"/>
      <c r="H52" s="266"/>
      <c r="I52" s="266"/>
      <c r="J52" s="265"/>
      <c r="K52" s="265" t="s">
        <v>604</v>
      </c>
    </row>
    <row r="53" spans="1:11" ht="45" customHeight="1" x14ac:dyDescent="0.3">
      <c r="A53" s="265" t="s">
        <v>4058</v>
      </c>
      <c r="B53" s="265" t="s">
        <v>4059</v>
      </c>
      <c r="C53" s="265" t="s">
        <v>4060</v>
      </c>
      <c r="D53" s="265" t="s">
        <v>7115</v>
      </c>
      <c r="E53" s="265" t="s">
        <v>8</v>
      </c>
      <c r="F53" s="265" t="s">
        <v>5</v>
      </c>
      <c r="G53" s="266"/>
      <c r="H53" s="266"/>
      <c r="I53" s="266"/>
      <c r="J53" s="265"/>
      <c r="K53" s="265" t="s">
        <v>604</v>
      </c>
    </row>
    <row r="54" spans="1:11" ht="45" customHeight="1" x14ac:dyDescent="0.3">
      <c r="A54" s="265" t="s">
        <v>4063</v>
      </c>
      <c r="B54" s="265" t="s">
        <v>4064</v>
      </c>
      <c r="C54" s="265" t="s">
        <v>4065</v>
      </c>
      <c r="D54" s="265" t="s">
        <v>7115</v>
      </c>
      <c r="E54" s="265" t="s">
        <v>8</v>
      </c>
      <c r="F54" s="265" t="s">
        <v>5</v>
      </c>
      <c r="G54" s="266"/>
      <c r="H54" s="266"/>
      <c r="I54" s="266"/>
      <c r="J54" s="265"/>
      <c r="K54" s="265" t="s">
        <v>604</v>
      </c>
    </row>
    <row r="55" spans="1:11" ht="45" customHeight="1" x14ac:dyDescent="0.3">
      <c r="A55" s="265" t="s">
        <v>4068</v>
      </c>
      <c r="B55" s="265" t="s">
        <v>6569</v>
      </c>
      <c r="C55" s="265" t="s">
        <v>6579</v>
      </c>
      <c r="D55" s="265" t="s">
        <v>7115</v>
      </c>
      <c r="E55" s="265" t="s">
        <v>8</v>
      </c>
      <c r="F55" s="265" t="s">
        <v>5</v>
      </c>
      <c r="G55" s="266"/>
      <c r="H55" s="266"/>
      <c r="I55" s="266"/>
      <c r="J55" s="265"/>
      <c r="K55" s="265" t="s">
        <v>604</v>
      </c>
    </row>
    <row r="56" spans="1:11" ht="45" customHeight="1" x14ac:dyDescent="0.3">
      <c r="A56" s="265" t="s">
        <v>4070</v>
      </c>
      <c r="B56" s="265" t="s">
        <v>4071</v>
      </c>
      <c r="C56" s="265" t="s">
        <v>4031</v>
      </c>
      <c r="D56" s="265" t="s">
        <v>7115</v>
      </c>
      <c r="E56" s="265" t="s">
        <v>4</v>
      </c>
      <c r="F56" s="265" t="s">
        <v>5</v>
      </c>
      <c r="G56" s="266"/>
      <c r="H56" s="266"/>
      <c r="I56" s="266"/>
      <c r="J56" s="265"/>
      <c r="K56" s="265"/>
    </row>
    <row r="57" spans="1:11" ht="45" customHeight="1" x14ac:dyDescent="0.3">
      <c r="A57" s="265" t="s">
        <v>4073</v>
      </c>
      <c r="B57" s="265" t="s">
        <v>4551</v>
      </c>
      <c r="C57" s="265" t="s">
        <v>4552</v>
      </c>
      <c r="D57" s="265" t="s">
        <v>7115</v>
      </c>
      <c r="E57" s="265" t="s">
        <v>4</v>
      </c>
      <c r="F57" s="265" t="s">
        <v>5</v>
      </c>
      <c r="G57" s="266"/>
      <c r="H57" s="266"/>
      <c r="I57" s="266"/>
      <c r="J57" s="265"/>
      <c r="K57" s="265" t="s">
        <v>13</v>
      </c>
    </row>
    <row r="58" spans="1:11" ht="45" customHeight="1" x14ac:dyDescent="0.3">
      <c r="A58" s="265" t="s">
        <v>4075</v>
      </c>
      <c r="B58" s="265" t="s">
        <v>3970</v>
      </c>
      <c r="C58" s="265" t="s">
        <v>3971</v>
      </c>
      <c r="D58" s="265" t="s">
        <v>7115</v>
      </c>
      <c r="E58" s="265" t="s">
        <v>4</v>
      </c>
      <c r="F58" s="265" t="s">
        <v>5</v>
      </c>
      <c r="G58" s="266"/>
      <c r="H58" s="266"/>
      <c r="I58" s="266"/>
      <c r="J58" s="265"/>
      <c r="K58" s="265"/>
    </row>
    <row r="59" spans="1:11" ht="45" customHeight="1" x14ac:dyDescent="0.3">
      <c r="A59" s="265" t="s">
        <v>4077</v>
      </c>
      <c r="B59" s="265" t="s">
        <v>4078</v>
      </c>
      <c r="C59" s="265" t="s">
        <v>4079</v>
      </c>
      <c r="D59" s="265" t="s">
        <v>7115</v>
      </c>
      <c r="E59" s="265" t="s">
        <v>4</v>
      </c>
      <c r="F59" s="265" t="s">
        <v>5</v>
      </c>
      <c r="G59" s="266"/>
      <c r="H59" s="266"/>
      <c r="I59" s="266"/>
      <c r="J59" s="265"/>
      <c r="K59" s="265"/>
    </row>
  </sheetData>
  <sortState xmlns:xlrd2="http://schemas.microsoft.com/office/spreadsheetml/2017/richdata2" ref="A3:F59">
    <sortCondition descending="1" ref="F3:F59"/>
  </sortState>
  <conditionalFormatting sqref="A3:I59">
    <cfRule type="expression" dxfId="87" priority="1">
      <formula>$F3="m"</formula>
    </cfRule>
    <cfRule type="expression" dxfId="86" priority="2">
      <formula>$F3="d"</formula>
    </cfRule>
  </conditionalFormatting>
  <conditionalFormatting sqref="A3:K59">
    <cfRule type="expression" dxfId="85" priority="3">
      <formula>$F3="v"</formula>
    </cfRule>
    <cfRule type="expression" dxfId="84" priority="4">
      <formula>$F3="no"</formula>
    </cfRule>
  </conditionalFormatting>
  <pageMargins left="0.7" right="0.2" top="0.5" bottom="0.2" header="0.05" footer="0.05"/>
  <pageSetup orientation="landscape" r:id="rId1"/>
  <headerFooter>
    <oddHeader>&amp;L&amp;A</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47F27-2FE8-4952-A258-21D66C7271B9}">
  <dimension ref="A2:K50"/>
  <sheetViews>
    <sheetView workbookViewId="0">
      <selection activeCell="A3" sqref="A3"/>
    </sheetView>
  </sheetViews>
  <sheetFormatPr defaultRowHeight="14.4" x14ac:dyDescent="0.3"/>
  <cols>
    <col min="1" max="1" width="17.5546875" customWidth="1"/>
    <col min="2" max="3" width="16.6640625" customWidth="1"/>
    <col min="4" max="6" width="3.6640625" customWidth="1"/>
    <col min="7" max="9" width="8.33203125" customWidth="1"/>
    <col min="10" max="10" width="35.6640625" customWidth="1"/>
    <col min="11" max="11" width="5.5546875" customWidth="1"/>
  </cols>
  <sheetData>
    <row r="2" spans="1:11" ht="28.8" x14ac:dyDescent="0.3">
      <c r="A2" t="s">
        <v>0</v>
      </c>
      <c r="B2" t="s">
        <v>1</v>
      </c>
      <c r="C2" t="s">
        <v>2</v>
      </c>
      <c r="D2" t="s">
        <v>21</v>
      </c>
      <c r="E2" t="s">
        <v>22</v>
      </c>
      <c r="F2" t="s">
        <v>20</v>
      </c>
      <c r="G2" s="4" t="s">
        <v>24</v>
      </c>
      <c r="H2" s="4" t="s">
        <v>25</v>
      </c>
      <c r="I2" s="4" t="s">
        <v>26</v>
      </c>
      <c r="J2" s="4" t="s">
        <v>19</v>
      </c>
      <c r="K2" s="4" t="s">
        <v>3</v>
      </c>
    </row>
    <row r="3" spans="1:11" ht="45" customHeight="1" x14ac:dyDescent="0.3">
      <c r="A3" s="265" t="s">
        <v>599</v>
      </c>
      <c r="B3" s="265" t="s">
        <v>600</v>
      </c>
      <c r="C3" s="265" t="s">
        <v>601</v>
      </c>
      <c r="D3" s="265" t="s">
        <v>7115</v>
      </c>
      <c r="E3" s="265" t="s">
        <v>8</v>
      </c>
      <c r="F3" s="265" t="s">
        <v>5</v>
      </c>
      <c r="G3" s="266"/>
      <c r="H3" s="266"/>
      <c r="I3" s="266"/>
      <c r="J3" s="265"/>
      <c r="K3" s="265" t="s">
        <v>604</v>
      </c>
    </row>
    <row r="4" spans="1:11" ht="45" customHeight="1" x14ac:dyDescent="0.3">
      <c r="A4" s="265" t="s">
        <v>607</v>
      </c>
      <c r="B4" s="265" t="s">
        <v>608</v>
      </c>
      <c r="C4" s="265" t="s">
        <v>609</v>
      </c>
      <c r="D4" s="265" t="s">
        <v>7115</v>
      </c>
      <c r="E4" s="265" t="s">
        <v>8</v>
      </c>
      <c r="F4" s="265" t="s">
        <v>5</v>
      </c>
      <c r="G4" s="266"/>
      <c r="H4" s="266"/>
      <c r="I4" s="266"/>
      <c r="J4" s="265"/>
      <c r="K4" s="265" t="s">
        <v>604</v>
      </c>
    </row>
    <row r="5" spans="1:11" ht="45" customHeight="1" x14ac:dyDescent="0.3">
      <c r="A5" s="265" t="s">
        <v>612</v>
      </c>
      <c r="B5" s="265" t="s">
        <v>4417</v>
      </c>
      <c r="C5" s="265" t="s">
        <v>4418</v>
      </c>
      <c r="D5" s="265" t="s">
        <v>7115</v>
      </c>
      <c r="E5" s="265" t="s">
        <v>8</v>
      </c>
      <c r="F5" s="265" t="s">
        <v>5</v>
      </c>
      <c r="G5" s="266"/>
      <c r="H5" s="266"/>
      <c r="I5" s="266"/>
      <c r="J5" s="265"/>
      <c r="K5" s="265" t="s">
        <v>604</v>
      </c>
    </row>
    <row r="6" spans="1:11" ht="45" customHeight="1" x14ac:dyDescent="0.3">
      <c r="A6" s="265" t="s">
        <v>615</v>
      </c>
      <c r="B6" s="265" t="s">
        <v>4661</v>
      </c>
      <c r="C6" s="265" t="s">
        <v>4662</v>
      </c>
      <c r="D6" s="265" t="s">
        <v>7115</v>
      </c>
      <c r="E6" s="265" t="s">
        <v>8</v>
      </c>
      <c r="F6" s="265" t="s">
        <v>5</v>
      </c>
      <c r="G6" s="266"/>
      <c r="H6" s="266"/>
      <c r="I6" s="266"/>
      <c r="J6" s="265"/>
      <c r="K6" s="265" t="s">
        <v>604</v>
      </c>
    </row>
    <row r="7" spans="1:11" ht="45" customHeight="1" x14ac:dyDescent="0.3">
      <c r="A7" s="265" t="s">
        <v>618</v>
      </c>
      <c r="B7" s="265" t="s">
        <v>619</v>
      </c>
      <c r="C7" s="265" t="s">
        <v>620</v>
      </c>
      <c r="D7" s="265" t="s">
        <v>7115</v>
      </c>
      <c r="E7" s="265" t="s">
        <v>8</v>
      </c>
      <c r="F7" s="265" t="s">
        <v>5</v>
      </c>
      <c r="G7" s="266"/>
      <c r="H7" s="266"/>
      <c r="I7" s="266"/>
      <c r="J7" s="265"/>
      <c r="K7" s="265" t="s">
        <v>604</v>
      </c>
    </row>
    <row r="8" spans="1:11" ht="45" customHeight="1" x14ac:dyDescent="0.3">
      <c r="A8" s="265" t="s">
        <v>623</v>
      </c>
      <c r="B8" s="265" t="s">
        <v>624</v>
      </c>
      <c r="C8" s="265" t="s">
        <v>625</v>
      </c>
      <c r="D8" s="265" t="s">
        <v>7115</v>
      </c>
      <c r="E8" s="265" t="s">
        <v>4</v>
      </c>
      <c r="F8" s="265" t="s">
        <v>5</v>
      </c>
      <c r="G8" s="266"/>
      <c r="H8" s="266"/>
      <c r="I8" s="266"/>
      <c r="J8" s="265"/>
      <c r="K8" s="265" t="s">
        <v>604</v>
      </c>
    </row>
    <row r="9" spans="1:11" ht="45" customHeight="1" x14ac:dyDescent="0.3">
      <c r="A9" s="265" t="s">
        <v>628</v>
      </c>
      <c r="B9" s="265" t="s">
        <v>4663</v>
      </c>
      <c r="C9" s="265" t="s">
        <v>4664</v>
      </c>
      <c r="D9" s="265" t="s">
        <v>7115</v>
      </c>
      <c r="E9" s="265" t="s">
        <v>8</v>
      </c>
      <c r="F9" s="265" t="s">
        <v>5</v>
      </c>
      <c r="G9" s="266"/>
      <c r="H9" s="266"/>
      <c r="I9" s="266"/>
      <c r="J9" s="265"/>
      <c r="K9" s="265" t="s">
        <v>604</v>
      </c>
    </row>
    <row r="10" spans="1:11" ht="45" customHeight="1" x14ac:dyDescent="0.3">
      <c r="A10" s="265" t="s">
        <v>631</v>
      </c>
      <c r="B10" s="265" t="s">
        <v>632</v>
      </c>
      <c r="C10" s="265" t="s">
        <v>633</v>
      </c>
      <c r="D10" s="265" t="s">
        <v>7115</v>
      </c>
      <c r="E10" s="265" t="s">
        <v>8</v>
      </c>
      <c r="F10" s="265" t="s">
        <v>5</v>
      </c>
      <c r="G10" s="266"/>
      <c r="H10" s="266"/>
      <c r="I10" s="266"/>
      <c r="J10" s="265"/>
      <c r="K10" s="265" t="s">
        <v>604</v>
      </c>
    </row>
    <row r="11" spans="1:11" ht="45" customHeight="1" x14ac:dyDescent="0.3">
      <c r="A11" s="265" t="s">
        <v>636</v>
      </c>
      <c r="B11" s="265" t="s">
        <v>4665</v>
      </c>
      <c r="C11" s="265" t="s">
        <v>4666</v>
      </c>
      <c r="D11" s="265" t="s">
        <v>7115</v>
      </c>
      <c r="E11" s="265" t="s">
        <v>8</v>
      </c>
      <c r="F11" s="265" t="s">
        <v>5</v>
      </c>
      <c r="G11" s="266"/>
      <c r="H11" s="266"/>
      <c r="I11" s="266"/>
      <c r="J11" s="265"/>
      <c r="K11" s="265" t="s">
        <v>604</v>
      </c>
    </row>
    <row r="12" spans="1:11" ht="45" customHeight="1" x14ac:dyDescent="0.3">
      <c r="A12" s="265" t="s">
        <v>639</v>
      </c>
      <c r="B12" s="265" t="s">
        <v>4419</v>
      </c>
      <c r="C12" s="265" t="s">
        <v>4420</v>
      </c>
      <c r="D12" s="265" t="s">
        <v>7115</v>
      </c>
      <c r="E12" s="265" t="s">
        <v>8</v>
      </c>
      <c r="F12" s="265" t="s">
        <v>5</v>
      </c>
      <c r="G12" s="266"/>
      <c r="H12" s="266"/>
      <c r="I12" s="266"/>
      <c r="J12" s="265"/>
      <c r="K12" s="265" t="s">
        <v>604</v>
      </c>
    </row>
    <row r="13" spans="1:11" ht="45" customHeight="1" x14ac:dyDescent="0.3">
      <c r="A13" s="265" t="s">
        <v>642</v>
      </c>
      <c r="B13" s="265" t="s">
        <v>643</v>
      </c>
      <c r="C13" s="265" t="s">
        <v>644</v>
      </c>
      <c r="D13" s="265" t="s">
        <v>7115</v>
      </c>
      <c r="E13" s="265" t="s">
        <v>8</v>
      </c>
      <c r="F13" s="265" t="s">
        <v>5</v>
      </c>
      <c r="G13" s="266"/>
      <c r="H13" s="266"/>
      <c r="I13" s="266"/>
      <c r="J13" s="265"/>
      <c r="K13" s="265" t="s">
        <v>604</v>
      </c>
    </row>
    <row r="14" spans="1:11" ht="45" customHeight="1" x14ac:dyDescent="0.3">
      <c r="A14" s="265" t="s">
        <v>647</v>
      </c>
      <c r="B14" s="265" t="s">
        <v>4667</v>
      </c>
      <c r="C14" s="265" t="s">
        <v>4668</v>
      </c>
      <c r="D14" s="265" t="s">
        <v>7115</v>
      </c>
      <c r="E14" s="265" t="s">
        <v>8</v>
      </c>
      <c r="F14" s="265" t="s">
        <v>5</v>
      </c>
      <c r="G14" s="266"/>
      <c r="H14" s="266"/>
      <c r="I14" s="266"/>
      <c r="J14" s="265"/>
      <c r="K14" s="265" t="s">
        <v>604</v>
      </c>
    </row>
    <row r="15" spans="1:11" ht="45" customHeight="1" x14ac:dyDescent="0.3">
      <c r="A15" s="265" t="s">
        <v>649</v>
      </c>
      <c r="B15" s="265" t="s">
        <v>650</v>
      </c>
      <c r="C15" s="265" t="s">
        <v>651</v>
      </c>
      <c r="D15" s="265" t="s">
        <v>7115</v>
      </c>
      <c r="E15" s="265" t="s">
        <v>4</v>
      </c>
      <c r="F15" s="265" t="s">
        <v>5</v>
      </c>
      <c r="G15" s="266"/>
      <c r="H15" s="266"/>
      <c r="I15" s="266"/>
      <c r="J15" s="265"/>
      <c r="K15" s="265" t="s">
        <v>7</v>
      </c>
    </row>
    <row r="16" spans="1:11" ht="45" customHeight="1" x14ac:dyDescent="0.3">
      <c r="A16" s="265" t="s">
        <v>841</v>
      </c>
      <c r="B16" s="265" t="s">
        <v>842</v>
      </c>
      <c r="C16" s="265" t="s">
        <v>843</v>
      </c>
      <c r="D16" s="265" t="s">
        <v>7115</v>
      </c>
      <c r="E16" s="265" t="s">
        <v>4</v>
      </c>
      <c r="F16" s="265" t="s">
        <v>5</v>
      </c>
      <c r="G16" s="266"/>
      <c r="H16" s="266"/>
      <c r="I16" s="266"/>
      <c r="J16" s="265"/>
      <c r="K16" s="265" t="s">
        <v>13</v>
      </c>
    </row>
    <row r="17" spans="1:11" ht="45" customHeight="1" x14ac:dyDescent="0.3">
      <c r="A17" s="265" t="s">
        <v>845</v>
      </c>
      <c r="B17" s="265" t="s">
        <v>846</v>
      </c>
      <c r="C17" s="265" t="s">
        <v>847</v>
      </c>
      <c r="D17" s="265" t="s">
        <v>7115</v>
      </c>
      <c r="E17" s="265" t="s">
        <v>4</v>
      </c>
      <c r="F17" s="265" t="s">
        <v>5</v>
      </c>
      <c r="G17" s="266"/>
      <c r="H17" s="266"/>
      <c r="I17" s="266"/>
      <c r="J17" s="265"/>
      <c r="K17" s="265" t="s">
        <v>13</v>
      </c>
    </row>
    <row r="18" spans="1:11" ht="45" customHeight="1" x14ac:dyDescent="0.3">
      <c r="A18" s="265" t="s">
        <v>888</v>
      </c>
      <c r="B18" s="265" t="s">
        <v>889</v>
      </c>
      <c r="C18" s="265" t="s">
        <v>890</v>
      </c>
      <c r="D18" s="265" t="s">
        <v>7115</v>
      </c>
      <c r="E18" s="265" t="s">
        <v>4</v>
      </c>
      <c r="F18" s="265" t="s">
        <v>5</v>
      </c>
      <c r="G18" s="266"/>
      <c r="H18" s="266"/>
      <c r="I18" s="266"/>
      <c r="J18" s="265"/>
      <c r="K18" s="265"/>
    </row>
    <row r="19" spans="1:11" ht="45" customHeight="1" x14ac:dyDescent="0.3">
      <c r="A19" s="265" t="s">
        <v>893</v>
      </c>
      <c r="B19" s="265" t="s">
        <v>894</v>
      </c>
      <c r="C19" s="265" t="s">
        <v>895</v>
      </c>
      <c r="D19" s="265" t="s">
        <v>7115</v>
      </c>
      <c r="E19" s="265" t="s">
        <v>8</v>
      </c>
      <c r="F19" s="265" t="s">
        <v>5</v>
      </c>
      <c r="G19" s="266"/>
      <c r="H19" s="266"/>
      <c r="I19" s="266"/>
      <c r="J19" s="265"/>
      <c r="K19" s="265" t="s">
        <v>604</v>
      </c>
    </row>
    <row r="20" spans="1:11" ht="45" customHeight="1" x14ac:dyDescent="0.3">
      <c r="A20" s="265" t="s">
        <v>931</v>
      </c>
      <c r="B20" s="265" t="s">
        <v>932</v>
      </c>
      <c r="C20" s="265" t="s">
        <v>933</v>
      </c>
      <c r="D20" s="265" t="s">
        <v>7115</v>
      </c>
      <c r="E20" s="265" t="s">
        <v>8</v>
      </c>
      <c r="F20" s="265" t="s">
        <v>5</v>
      </c>
      <c r="G20" s="266"/>
      <c r="H20" s="266"/>
      <c r="I20" s="266"/>
      <c r="J20" s="265"/>
      <c r="K20" s="265" t="s">
        <v>604</v>
      </c>
    </row>
    <row r="21" spans="1:11" ht="45" customHeight="1" x14ac:dyDescent="0.3">
      <c r="A21" s="265" t="s">
        <v>936</v>
      </c>
      <c r="B21" s="265" t="s">
        <v>4676</v>
      </c>
      <c r="C21" s="265" t="s">
        <v>4677</v>
      </c>
      <c r="D21" s="265" t="s">
        <v>7115</v>
      </c>
      <c r="E21" s="265" t="s">
        <v>8</v>
      </c>
      <c r="F21" s="265" t="s">
        <v>5</v>
      </c>
      <c r="G21" s="266"/>
      <c r="H21" s="266"/>
      <c r="I21" s="266"/>
      <c r="J21" s="265"/>
      <c r="K21" s="265" t="s">
        <v>604</v>
      </c>
    </row>
    <row r="22" spans="1:11" ht="45" customHeight="1" x14ac:dyDescent="0.3">
      <c r="A22" s="265" t="s">
        <v>939</v>
      </c>
      <c r="B22" s="265" t="s">
        <v>4427</v>
      </c>
      <c r="C22" s="265" t="s">
        <v>4428</v>
      </c>
      <c r="D22" s="265" t="s">
        <v>7115</v>
      </c>
      <c r="E22" s="265" t="s">
        <v>8</v>
      </c>
      <c r="F22" s="265" t="s">
        <v>5</v>
      </c>
      <c r="G22" s="266"/>
      <c r="H22" s="266"/>
      <c r="I22" s="266"/>
      <c r="J22" s="265"/>
      <c r="K22" s="265" t="s">
        <v>604</v>
      </c>
    </row>
    <row r="23" spans="1:11" ht="45" customHeight="1" x14ac:dyDescent="0.3">
      <c r="A23" s="265" t="s">
        <v>942</v>
      </c>
      <c r="B23" s="265" t="s">
        <v>943</v>
      </c>
      <c r="C23" s="265" t="s">
        <v>4678</v>
      </c>
      <c r="D23" s="265" t="s">
        <v>7115</v>
      </c>
      <c r="E23" s="265" t="s">
        <v>8</v>
      </c>
      <c r="F23" s="265" t="s">
        <v>5</v>
      </c>
      <c r="G23" s="266"/>
      <c r="H23" s="266"/>
      <c r="I23" s="266"/>
      <c r="J23" s="265"/>
      <c r="K23" s="265" t="s">
        <v>944</v>
      </c>
    </row>
    <row r="24" spans="1:11" ht="45" customHeight="1" x14ac:dyDescent="0.3">
      <c r="A24" s="265" t="s">
        <v>947</v>
      </c>
      <c r="B24" s="265" t="s">
        <v>948</v>
      </c>
      <c r="C24" s="265" t="s">
        <v>949</v>
      </c>
      <c r="D24" s="265" t="s">
        <v>7115</v>
      </c>
      <c r="E24" s="265" t="s">
        <v>8</v>
      </c>
      <c r="F24" s="265" t="s">
        <v>5</v>
      </c>
      <c r="G24" s="266"/>
      <c r="H24" s="266"/>
      <c r="I24" s="266"/>
      <c r="J24" s="265"/>
      <c r="K24" s="265" t="s">
        <v>604</v>
      </c>
    </row>
    <row r="25" spans="1:11" ht="45" customHeight="1" x14ac:dyDescent="0.3">
      <c r="A25" s="265" t="s">
        <v>952</v>
      </c>
      <c r="B25" s="265" t="s">
        <v>953</v>
      </c>
      <c r="C25" s="265" t="s">
        <v>954</v>
      </c>
      <c r="D25" s="265" t="s">
        <v>7116</v>
      </c>
      <c r="E25" s="265" t="s">
        <v>8</v>
      </c>
      <c r="F25" s="265" t="s">
        <v>5</v>
      </c>
      <c r="G25" s="266"/>
      <c r="H25" s="266"/>
      <c r="I25" s="266"/>
      <c r="J25" s="265"/>
      <c r="K25" s="265" t="s">
        <v>604</v>
      </c>
    </row>
    <row r="26" spans="1:11" ht="45" customHeight="1" x14ac:dyDescent="0.3">
      <c r="A26" s="265" t="s">
        <v>956</v>
      </c>
      <c r="B26" s="265" t="s">
        <v>957</v>
      </c>
      <c r="C26" s="265" t="s">
        <v>958</v>
      </c>
      <c r="D26" s="265" t="s">
        <v>7115</v>
      </c>
      <c r="E26" s="265" t="s">
        <v>4</v>
      </c>
      <c r="F26" s="265" t="s">
        <v>5</v>
      </c>
      <c r="G26" s="266"/>
      <c r="H26" s="266"/>
      <c r="I26" s="266"/>
      <c r="J26" s="265"/>
      <c r="K26" s="265" t="s">
        <v>13</v>
      </c>
    </row>
    <row r="27" spans="1:11" ht="45" customHeight="1" x14ac:dyDescent="0.3">
      <c r="A27" s="265" t="s">
        <v>1337</v>
      </c>
      <c r="B27" s="265" t="s">
        <v>1338</v>
      </c>
      <c r="C27" s="265" t="s">
        <v>1339</v>
      </c>
      <c r="D27" s="265" t="s">
        <v>7115</v>
      </c>
      <c r="E27" s="265" t="s">
        <v>4</v>
      </c>
      <c r="F27" s="265" t="s">
        <v>5</v>
      </c>
      <c r="G27" s="266"/>
      <c r="H27" s="266"/>
      <c r="I27" s="266"/>
      <c r="J27" s="265"/>
      <c r="K27" s="265"/>
    </row>
    <row r="28" spans="1:11" ht="45" customHeight="1" x14ac:dyDescent="0.3">
      <c r="A28" s="265" t="s">
        <v>1400</v>
      </c>
      <c r="B28" s="265" t="s">
        <v>1401</v>
      </c>
      <c r="C28" s="265" t="s">
        <v>1402</v>
      </c>
      <c r="D28" s="265" t="s">
        <v>7115</v>
      </c>
      <c r="E28" s="265" t="s">
        <v>4</v>
      </c>
      <c r="F28" s="265" t="s">
        <v>5</v>
      </c>
      <c r="G28" s="266"/>
      <c r="H28" s="266"/>
      <c r="I28" s="266"/>
      <c r="J28" s="265"/>
      <c r="K28" s="265" t="s">
        <v>604</v>
      </c>
    </row>
    <row r="29" spans="1:11" ht="45" customHeight="1" x14ac:dyDescent="0.3">
      <c r="A29" s="265" t="s">
        <v>1405</v>
      </c>
      <c r="B29" s="265" t="s">
        <v>1406</v>
      </c>
      <c r="C29" s="265" t="s">
        <v>1407</v>
      </c>
      <c r="D29" s="265" t="s">
        <v>7115</v>
      </c>
      <c r="E29" s="265" t="s">
        <v>4</v>
      </c>
      <c r="F29" s="265" t="s">
        <v>5</v>
      </c>
      <c r="G29" s="266"/>
      <c r="H29" s="266"/>
      <c r="I29" s="266"/>
      <c r="J29" s="265"/>
      <c r="K29" s="265" t="s">
        <v>604</v>
      </c>
    </row>
    <row r="30" spans="1:11" ht="45" customHeight="1" x14ac:dyDescent="0.3">
      <c r="A30" s="265" t="s">
        <v>1410</v>
      </c>
      <c r="B30" s="265" t="s">
        <v>1411</v>
      </c>
      <c r="C30" s="265" t="s">
        <v>1412</v>
      </c>
      <c r="D30" s="265" t="s">
        <v>7115</v>
      </c>
      <c r="E30" s="265" t="s">
        <v>4</v>
      </c>
      <c r="F30" s="265" t="s">
        <v>5</v>
      </c>
      <c r="G30" s="266"/>
      <c r="H30" s="266"/>
      <c r="I30" s="266"/>
      <c r="J30" s="265"/>
      <c r="K30" s="265" t="s">
        <v>604</v>
      </c>
    </row>
    <row r="31" spans="1:11" ht="45" customHeight="1" x14ac:dyDescent="0.3">
      <c r="A31" s="265" t="s">
        <v>1414</v>
      </c>
      <c r="B31" s="265" t="s">
        <v>1415</v>
      </c>
      <c r="C31" s="265" t="s">
        <v>1416</v>
      </c>
      <c r="D31" s="265" t="s">
        <v>7115</v>
      </c>
      <c r="E31" s="265" t="s">
        <v>4</v>
      </c>
      <c r="F31" s="265" t="s">
        <v>6</v>
      </c>
      <c r="G31" s="266"/>
      <c r="H31" s="266"/>
      <c r="I31" s="266"/>
      <c r="J31" s="265"/>
      <c r="K31" s="265" t="s">
        <v>13</v>
      </c>
    </row>
    <row r="32" spans="1:11" ht="45" customHeight="1" x14ac:dyDescent="0.3">
      <c r="A32" s="265" t="s">
        <v>1418</v>
      </c>
      <c r="B32" s="265" t="s">
        <v>1419</v>
      </c>
      <c r="C32" s="265" t="s">
        <v>1420</v>
      </c>
      <c r="D32" s="265" t="s">
        <v>7115</v>
      </c>
      <c r="E32" s="265" t="s">
        <v>4</v>
      </c>
      <c r="F32" s="265" t="s">
        <v>5</v>
      </c>
      <c r="G32" s="266"/>
      <c r="H32" s="266"/>
      <c r="I32" s="266"/>
      <c r="J32" s="265"/>
      <c r="K32" s="265" t="s">
        <v>180</v>
      </c>
    </row>
    <row r="33" spans="1:11" ht="45" customHeight="1" x14ac:dyDescent="0.3">
      <c r="A33" s="265" t="s">
        <v>1422</v>
      </c>
      <c r="B33" s="265" t="s">
        <v>1423</v>
      </c>
      <c r="C33" s="265" t="s">
        <v>1424</v>
      </c>
      <c r="D33" s="265" t="s">
        <v>7115</v>
      </c>
      <c r="E33" s="265" t="s">
        <v>4</v>
      </c>
      <c r="F33" s="265" t="s">
        <v>6</v>
      </c>
      <c r="G33" s="266"/>
      <c r="H33" s="266"/>
      <c r="I33" s="266"/>
      <c r="J33" s="265"/>
      <c r="K33" s="265" t="s">
        <v>13</v>
      </c>
    </row>
    <row r="34" spans="1:11" ht="45" customHeight="1" x14ac:dyDescent="0.3">
      <c r="A34" s="265" t="s">
        <v>1426</v>
      </c>
      <c r="B34" s="265" t="s">
        <v>1427</v>
      </c>
      <c r="C34" s="265" t="s">
        <v>1428</v>
      </c>
      <c r="D34" s="265" t="s">
        <v>7115</v>
      </c>
      <c r="E34" s="265" t="s">
        <v>4</v>
      </c>
      <c r="F34" s="265" t="s">
        <v>5</v>
      </c>
      <c r="G34" s="266"/>
      <c r="H34" s="266"/>
      <c r="I34" s="266"/>
      <c r="J34" s="265"/>
      <c r="K34" s="265" t="s">
        <v>13</v>
      </c>
    </row>
    <row r="35" spans="1:11" ht="45" customHeight="1" x14ac:dyDescent="0.3">
      <c r="A35" s="265" t="s">
        <v>1431</v>
      </c>
      <c r="B35" s="265" t="s">
        <v>1432</v>
      </c>
      <c r="C35" s="265" t="s">
        <v>1433</v>
      </c>
      <c r="D35" s="265" t="s">
        <v>7115</v>
      </c>
      <c r="E35" s="265" t="s">
        <v>8</v>
      </c>
      <c r="F35" s="265" t="s">
        <v>5</v>
      </c>
      <c r="G35" s="266"/>
      <c r="H35" s="266"/>
      <c r="I35" s="266"/>
      <c r="J35" s="265"/>
      <c r="K35" s="265" t="s">
        <v>1435</v>
      </c>
    </row>
    <row r="36" spans="1:11" ht="45" customHeight="1" x14ac:dyDescent="0.3">
      <c r="A36" s="265" t="s">
        <v>1438</v>
      </c>
      <c r="B36" s="265" t="s">
        <v>4453</v>
      </c>
      <c r="C36" s="265" t="s">
        <v>4454</v>
      </c>
      <c r="D36" s="265" t="s">
        <v>7115</v>
      </c>
      <c r="E36" s="265" t="s">
        <v>8</v>
      </c>
      <c r="F36" s="265" t="s">
        <v>5</v>
      </c>
      <c r="G36" s="266"/>
      <c r="H36" s="266"/>
      <c r="I36" s="266"/>
      <c r="J36" s="265"/>
      <c r="K36" s="265" t="s">
        <v>13</v>
      </c>
    </row>
    <row r="37" spans="1:11" ht="45" customHeight="1" x14ac:dyDescent="0.3">
      <c r="A37" s="265" t="s">
        <v>1441</v>
      </c>
      <c r="B37" s="265" t="s">
        <v>1442</v>
      </c>
      <c r="C37" s="265" t="s">
        <v>1443</v>
      </c>
      <c r="D37" s="265" t="s">
        <v>7115</v>
      </c>
      <c r="E37" s="265" t="s">
        <v>8</v>
      </c>
      <c r="F37" s="265" t="s">
        <v>5</v>
      </c>
      <c r="G37" s="266"/>
      <c r="H37" s="266"/>
      <c r="I37" s="266"/>
      <c r="J37" s="265"/>
      <c r="K37" s="265" t="s">
        <v>13</v>
      </c>
    </row>
    <row r="38" spans="1:11" ht="45" customHeight="1" x14ac:dyDescent="0.3">
      <c r="A38" s="265" t="s">
        <v>1446</v>
      </c>
      <c r="B38" s="265" t="s">
        <v>1447</v>
      </c>
      <c r="C38" s="265" t="s">
        <v>1448</v>
      </c>
      <c r="D38" s="265" t="s">
        <v>7115</v>
      </c>
      <c r="E38" s="265" t="s">
        <v>8</v>
      </c>
      <c r="F38" s="265" t="s">
        <v>5</v>
      </c>
      <c r="G38" s="266"/>
      <c r="H38" s="266"/>
      <c r="I38" s="266"/>
      <c r="J38" s="265"/>
      <c r="K38" s="265" t="s">
        <v>13</v>
      </c>
    </row>
    <row r="39" spans="1:11" ht="45" customHeight="1" x14ac:dyDescent="0.3">
      <c r="A39" s="265" t="s">
        <v>1463</v>
      </c>
      <c r="B39" s="265" t="s">
        <v>1464</v>
      </c>
      <c r="C39" s="265" t="s">
        <v>1465</v>
      </c>
      <c r="D39" s="265" t="s">
        <v>7115</v>
      </c>
      <c r="E39" s="265" t="s">
        <v>4</v>
      </c>
      <c r="F39" s="265" t="s">
        <v>5</v>
      </c>
      <c r="G39" s="266"/>
      <c r="H39" s="266"/>
      <c r="I39" s="266"/>
      <c r="J39" s="265"/>
      <c r="K39" s="265" t="s">
        <v>13</v>
      </c>
    </row>
    <row r="40" spans="1:11" ht="45" customHeight="1" x14ac:dyDescent="0.3">
      <c r="A40" s="265" t="s">
        <v>1545</v>
      </c>
      <c r="B40" s="265" t="s">
        <v>1546</v>
      </c>
      <c r="C40" s="265" t="s">
        <v>1547</v>
      </c>
      <c r="D40" s="265" t="s">
        <v>7115</v>
      </c>
      <c r="E40" s="265" t="s">
        <v>4</v>
      </c>
      <c r="F40" s="265" t="s">
        <v>5</v>
      </c>
      <c r="G40" s="266"/>
      <c r="H40" s="266"/>
      <c r="I40" s="266"/>
      <c r="J40" s="265"/>
      <c r="K40" s="265" t="s">
        <v>13</v>
      </c>
    </row>
    <row r="41" spans="1:11" ht="45" customHeight="1" x14ac:dyDescent="0.3">
      <c r="A41" s="265" t="s">
        <v>1549</v>
      </c>
      <c r="B41" s="265" t="s">
        <v>1550</v>
      </c>
      <c r="C41" s="265" t="s">
        <v>1551</v>
      </c>
      <c r="D41" s="265" t="s">
        <v>7115</v>
      </c>
      <c r="E41" s="265" t="s">
        <v>4</v>
      </c>
      <c r="F41" s="265" t="s">
        <v>5</v>
      </c>
      <c r="G41" s="266"/>
      <c r="H41" s="266"/>
      <c r="I41" s="266"/>
      <c r="J41" s="265"/>
      <c r="K41" s="265" t="s">
        <v>13</v>
      </c>
    </row>
    <row r="42" spans="1:11" ht="45" customHeight="1" x14ac:dyDescent="0.3">
      <c r="A42" s="265" t="s">
        <v>5826</v>
      </c>
      <c r="B42" s="265" t="s">
        <v>5827</v>
      </c>
      <c r="C42" s="265" t="s">
        <v>5828</v>
      </c>
      <c r="D42" s="265" t="s">
        <v>7115</v>
      </c>
      <c r="E42" s="265" t="s">
        <v>8</v>
      </c>
      <c r="F42" s="265" t="s">
        <v>5</v>
      </c>
      <c r="G42" s="266"/>
      <c r="H42" s="266"/>
      <c r="I42" s="266"/>
      <c r="J42" s="265"/>
      <c r="K42" s="265"/>
    </row>
    <row r="43" spans="1:11" ht="45" customHeight="1" x14ac:dyDescent="0.3">
      <c r="A43" s="265"/>
      <c r="B43" s="265"/>
      <c r="C43" s="265"/>
      <c r="D43" s="265"/>
      <c r="E43" s="265"/>
      <c r="F43" s="265"/>
      <c r="G43" s="266"/>
      <c r="H43" s="266"/>
      <c r="I43" s="266"/>
      <c r="J43" s="265"/>
      <c r="K43" s="265"/>
    </row>
    <row r="44" spans="1:11" ht="45" customHeight="1" x14ac:dyDescent="0.3">
      <c r="A44" s="265"/>
      <c r="B44" s="265"/>
      <c r="C44" s="265"/>
      <c r="D44" s="265"/>
      <c r="E44" s="265"/>
      <c r="F44" s="265"/>
      <c r="G44" s="266"/>
      <c r="H44" s="266"/>
      <c r="I44" s="266"/>
      <c r="J44" s="265"/>
      <c r="K44" s="265"/>
    </row>
    <row r="45" spans="1:11" ht="45" customHeight="1" x14ac:dyDescent="0.3">
      <c r="A45" s="24"/>
      <c r="B45" s="20"/>
      <c r="C45" s="20"/>
      <c r="D45" s="7"/>
      <c r="E45" s="7"/>
      <c r="F45" s="7"/>
      <c r="G45" s="17"/>
      <c r="H45" s="17"/>
      <c r="I45" s="17"/>
      <c r="J45" s="7"/>
      <c r="K45" s="18"/>
    </row>
    <row r="46" spans="1:11" ht="45" customHeight="1" x14ac:dyDescent="0.3">
      <c r="A46" s="24"/>
      <c r="B46" s="20"/>
      <c r="C46" s="20"/>
      <c r="D46" s="7"/>
      <c r="E46" s="7"/>
      <c r="F46" s="7"/>
      <c r="G46" s="17"/>
      <c r="H46" s="17"/>
      <c r="I46" s="17"/>
      <c r="J46" s="7"/>
      <c r="K46" s="18"/>
    </row>
    <row r="47" spans="1:11" ht="45" customHeight="1" x14ac:dyDescent="0.3">
      <c r="A47" s="24"/>
      <c r="B47" s="20"/>
      <c r="C47" s="20"/>
      <c r="D47" s="7"/>
      <c r="E47" s="7"/>
      <c r="F47" s="7"/>
      <c r="G47" s="17"/>
      <c r="H47" s="17"/>
      <c r="I47" s="17"/>
      <c r="J47" s="7"/>
      <c r="K47" s="18"/>
    </row>
    <row r="48" spans="1:11" ht="45" customHeight="1" x14ac:dyDescent="0.3">
      <c r="A48" s="24"/>
      <c r="B48" s="20"/>
      <c r="C48" s="20"/>
      <c r="D48" s="7"/>
      <c r="E48" s="7"/>
      <c r="F48" s="7"/>
      <c r="G48" s="17"/>
      <c r="H48" s="17"/>
      <c r="I48" s="17"/>
      <c r="J48" s="7"/>
      <c r="K48" s="18"/>
    </row>
    <row r="49" spans="1:11" ht="45" customHeight="1" x14ac:dyDescent="0.3">
      <c r="A49" s="24"/>
      <c r="B49" s="20"/>
      <c r="C49" s="20"/>
      <c r="D49" s="7"/>
      <c r="E49" s="7"/>
      <c r="F49" s="7"/>
      <c r="G49" s="17"/>
      <c r="H49" s="17"/>
      <c r="I49" s="17"/>
      <c r="J49" s="7"/>
      <c r="K49" s="18"/>
    </row>
    <row r="50" spans="1:11" ht="45" customHeight="1" x14ac:dyDescent="0.3">
      <c r="A50" s="24"/>
      <c r="B50" s="20"/>
      <c r="C50" s="20"/>
      <c r="D50" s="7"/>
      <c r="E50" s="7"/>
      <c r="F50" s="7"/>
      <c r="G50" s="17"/>
      <c r="H50" s="17"/>
      <c r="I50" s="17"/>
      <c r="J50" s="7"/>
      <c r="K50" s="18"/>
    </row>
  </sheetData>
  <sortState xmlns:xlrd2="http://schemas.microsoft.com/office/spreadsheetml/2017/richdata2" ref="A3:K44">
    <sortCondition ref="A3:A44"/>
  </sortState>
  <conditionalFormatting sqref="A3:I62">
    <cfRule type="expression" dxfId="83" priority="1">
      <formula>$F3="m"</formula>
    </cfRule>
    <cfRule type="expression" dxfId="82" priority="2">
      <formula>$F3="d"</formula>
    </cfRule>
  </conditionalFormatting>
  <conditionalFormatting sqref="A3:K62">
    <cfRule type="expression" dxfId="81" priority="3">
      <formula>$F3="v"</formula>
    </cfRule>
    <cfRule type="expression" dxfId="80" priority="4">
      <formula>$F3="no"</formula>
    </cfRule>
  </conditionalFormatting>
  <pageMargins left="0.7" right="0.2" top="0.5" bottom="0.2" header="0.05" footer="0.05"/>
  <pageSetup orientation="landscape" r:id="rId1"/>
  <headerFooter>
    <oddHeader>&amp;L&amp;A</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90387-3975-4E99-B8A3-BEF04A95C7A1}">
  <dimension ref="A2:K47"/>
  <sheetViews>
    <sheetView workbookViewId="0">
      <selection activeCell="A3" sqref="A3"/>
    </sheetView>
  </sheetViews>
  <sheetFormatPr defaultRowHeight="14.4" x14ac:dyDescent="0.3"/>
  <cols>
    <col min="1" max="1" width="17.5546875" customWidth="1"/>
    <col min="2" max="3" width="16.6640625" customWidth="1"/>
    <col min="4" max="6" width="3.6640625" customWidth="1"/>
    <col min="7" max="9" width="8.33203125" customWidth="1"/>
    <col min="10" max="10" width="35.6640625" customWidth="1"/>
    <col min="11" max="11" width="6" customWidth="1"/>
  </cols>
  <sheetData>
    <row r="2" spans="1:11" ht="28.8" x14ac:dyDescent="0.3">
      <c r="A2" t="s">
        <v>0</v>
      </c>
      <c r="B2" t="s">
        <v>1</v>
      </c>
      <c r="C2" t="s">
        <v>2</v>
      </c>
      <c r="D2" t="s">
        <v>21</v>
      </c>
      <c r="E2" t="s">
        <v>22</v>
      </c>
      <c r="F2" t="s">
        <v>20</v>
      </c>
      <c r="G2" s="4" t="s">
        <v>24</v>
      </c>
      <c r="H2" s="4" t="s">
        <v>25</v>
      </c>
      <c r="I2" s="4" t="s">
        <v>26</v>
      </c>
      <c r="J2" s="4" t="s">
        <v>19</v>
      </c>
      <c r="K2" s="4" t="s">
        <v>3</v>
      </c>
    </row>
    <row r="3" spans="1:11" ht="45" customHeight="1" x14ac:dyDescent="0.3">
      <c r="A3" s="265" t="s">
        <v>4657</v>
      </c>
      <c r="B3" s="265" t="s">
        <v>4658</v>
      </c>
      <c r="C3" s="265" t="s">
        <v>4659</v>
      </c>
      <c r="D3" s="265" t="s">
        <v>7117</v>
      </c>
      <c r="E3" s="265" t="s">
        <v>8</v>
      </c>
      <c r="F3" s="265" t="s">
        <v>5</v>
      </c>
      <c r="G3" s="266"/>
      <c r="H3" s="266"/>
      <c r="I3" s="266"/>
      <c r="J3" s="265"/>
      <c r="K3" s="265" t="s">
        <v>4600</v>
      </c>
    </row>
    <row r="4" spans="1:11" ht="45" customHeight="1" x14ac:dyDescent="0.3">
      <c r="A4" s="265" t="s">
        <v>5832</v>
      </c>
      <c r="B4" s="265" t="s">
        <v>5833</v>
      </c>
      <c r="C4" s="265" t="s">
        <v>5834</v>
      </c>
      <c r="D4" s="265" t="s">
        <v>7117</v>
      </c>
      <c r="E4" s="265" t="s">
        <v>8</v>
      </c>
      <c r="F4" s="265" t="s">
        <v>6</v>
      </c>
      <c r="G4" s="266"/>
      <c r="H4" s="266"/>
      <c r="I4" s="266"/>
      <c r="J4" s="265"/>
      <c r="K4" s="265" t="s">
        <v>5836</v>
      </c>
    </row>
    <row r="5" spans="1:11" ht="45" customHeight="1" x14ac:dyDescent="0.3">
      <c r="A5" s="24" t="s">
        <v>6255</v>
      </c>
      <c r="B5" s="20" t="s">
        <v>6256</v>
      </c>
      <c r="C5" s="20" t="s">
        <v>6257</v>
      </c>
      <c r="D5" s="16" t="s">
        <v>7117</v>
      </c>
      <c r="E5" s="7" t="s">
        <v>8</v>
      </c>
      <c r="F5" s="7" t="s">
        <v>6</v>
      </c>
      <c r="G5" s="17"/>
      <c r="H5" s="17"/>
      <c r="I5" s="17"/>
      <c r="J5" s="7"/>
      <c r="K5" s="18" t="s">
        <v>6259</v>
      </c>
    </row>
    <row r="6" spans="1:11" ht="45" customHeight="1" x14ac:dyDescent="0.3">
      <c r="A6" s="265" t="s">
        <v>5916</v>
      </c>
      <c r="B6" s="265" t="s">
        <v>5917</v>
      </c>
      <c r="C6" s="265" t="s">
        <v>5918</v>
      </c>
      <c r="D6" s="265" t="s">
        <v>7117</v>
      </c>
      <c r="E6" s="265" t="s">
        <v>8</v>
      </c>
      <c r="F6" s="265" t="s">
        <v>5</v>
      </c>
      <c r="G6" s="266"/>
      <c r="H6" s="266"/>
      <c r="I6" s="266"/>
      <c r="J6" s="265"/>
      <c r="K6" s="265"/>
    </row>
    <row r="7" spans="1:11" ht="45" customHeight="1" x14ac:dyDescent="0.3">
      <c r="A7" s="24" t="s">
        <v>5922</v>
      </c>
      <c r="B7" s="20" t="s">
        <v>5952</v>
      </c>
      <c r="C7" s="20" t="s">
        <v>5953</v>
      </c>
      <c r="D7" s="16" t="s">
        <v>7117</v>
      </c>
      <c r="E7" s="7" t="s">
        <v>8</v>
      </c>
      <c r="F7" s="7" t="s">
        <v>5</v>
      </c>
      <c r="G7" s="17"/>
      <c r="H7" s="17"/>
      <c r="I7" s="17"/>
      <c r="J7" s="7"/>
      <c r="K7" s="18" t="s">
        <v>5923</v>
      </c>
    </row>
    <row r="8" spans="1:11" ht="45" customHeight="1" x14ac:dyDescent="0.3">
      <c r="A8" s="24" t="s">
        <v>5432</v>
      </c>
      <c r="B8" s="20" t="s">
        <v>5433</v>
      </c>
      <c r="C8" s="20" t="s">
        <v>5434</v>
      </c>
      <c r="D8" s="16" t="s">
        <v>7117</v>
      </c>
      <c r="E8" s="7" t="s">
        <v>8</v>
      </c>
      <c r="F8" s="7" t="s">
        <v>5</v>
      </c>
      <c r="G8" s="17"/>
      <c r="H8" s="17"/>
      <c r="I8" s="17"/>
      <c r="J8" s="7"/>
      <c r="K8" s="18" t="s">
        <v>6275</v>
      </c>
    </row>
    <row r="9" spans="1:11" ht="45" customHeight="1" x14ac:dyDescent="0.3">
      <c r="A9" s="265" t="s">
        <v>5926</v>
      </c>
      <c r="B9" s="265" t="s">
        <v>5927</v>
      </c>
      <c r="C9" s="265" t="s">
        <v>5928</v>
      </c>
      <c r="D9" s="265" t="s">
        <v>7117</v>
      </c>
      <c r="E9" s="265" t="s">
        <v>8</v>
      </c>
      <c r="F9" s="265" t="s">
        <v>5</v>
      </c>
      <c r="G9" s="266"/>
      <c r="H9" s="266"/>
      <c r="I9" s="266"/>
      <c r="J9" s="265"/>
      <c r="K9" s="265" t="s">
        <v>5929</v>
      </c>
    </row>
    <row r="10" spans="1:11" ht="45" customHeight="1" x14ac:dyDescent="0.3">
      <c r="A10" s="265" t="s">
        <v>4257</v>
      </c>
      <c r="B10" s="265" t="s">
        <v>5436</v>
      </c>
      <c r="C10" s="265" t="s">
        <v>5437</v>
      </c>
      <c r="D10" s="265" t="s">
        <v>7117</v>
      </c>
      <c r="E10" s="265" t="s">
        <v>8</v>
      </c>
      <c r="F10" s="265" t="s">
        <v>6</v>
      </c>
      <c r="G10" s="266"/>
      <c r="H10" s="266"/>
      <c r="I10" s="266"/>
      <c r="J10" s="265"/>
      <c r="K10" s="265"/>
    </row>
    <row r="11" spans="1:11" ht="45" customHeight="1" x14ac:dyDescent="0.3">
      <c r="A11" s="265" t="s">
        <v>4260</v>
      </c>
      <c r="B11" s="265" t="s">
        <v>5438</v>
      </c>
      <c r="C11" s="265" t="s">
        <v>5439</v>
      </c>
      <c r="D11" s="265" t="s">
        <v>7117</v>
      </c>
      <c r="E11" s="265" t="s">
        <v>8</v>
      </c>
      <c r="F11" s="265" t="s">
        <v>6</v>
      </c>
      <c r="G11" s="266"/>
      <c r="H11" s="266"/>
      <c r="I11" s="266"/>
      <c r="J11" s="265"/>
      <c r="K11" s="265"/>
    </row>
    <row r="12" spans="1:11" ht="45" customHeight="1" x14ac:dyDescent="0.3">
      <c r="A12" s="265" t="s">
        <v>4263</v>
      </c>
      <c r="B12" s="265" t="s">
        <v>5440</v>
      </c>
      <c r="C12" s="265" t="s">
        <v>5441</v>
      </c>
      <c r="D12" s="265" t="s">
        <v>7117</v>
      </c>
      <c r="E12" s="265" t="s">
        <v>8</v>
      </c>
      <c r="F12" s="265" t="s">
        <v>6</v>
      </c>
      <c r="G12" s="266"/>
      <c r="H12" s="266"/>
      <c r="I12" s="266"/>
      <c r="J12" s="265"/>
      <c r="K12" s="265"/>
    </row>
    <row r="13" spans="1:11" ht="45" customHeight="1" x14ac:dyDescent="0.3">
      <c r="A13" s="265" t="s">
        <v>4266</v>
      </c>
      <c r="B13" s="265" t="s">
        <v>5442</v>
      </c>
      <c r="C13" s="265" t="s">
        <v>5443</v>
      </c>
      <c r="D13" s="265" t="s">
        <v>7117</v>
      </c>
      <c r="E13" s="265" t="s">
        <v>8</v>
      </c>
      <c r="F13" s="265" t="s">
        <v>6</v>
      </c>
      <c r="G13" s="266"/>
      <c r="H13" s="266"/>
      <c r="I13" s="266"/>
      <c r="J13" s="265"/>
      <c r="K13" s="265"/>
    </row>
    <row r="14" spans="1:11" ht="45" customHeight="1" x14ac:dyDescent="0.3">
      <c r="A14" s="265" t="s">
        <v>4269</v>
      </c>
      <c r="B14" s="265" t="s">
        <v>5444</v>
      </c>
      <c r="C14" s="265" t="s">
        <v>5445</v>
      </c>
      <c r="D14" s="265" t="s">
        <v>7117</v>
      </c>
      <c r="E14" s="265" t="s">
        <v>8</v>
      </c>
      <c r="F14" s="265" t="s">
        <v>6</v>
      </c>
      <c r="G14" s="266"/>
      <c r="H14" s="266"/>
      <c r="I14" s="266"/>
      <c r="J14" s="265"/>
      <c r="K14" s="265"/>
    </row>
    <row r="15" spans="1:11" ht="45" customHeight="1" x14ac:dyDescent="0.3">
      <c r="A15" s="265" t="s">
        <v>4266</v>
      </c>
      <c r="B15" s="265" t="s">
        <v>5442</v>
      </c>
      <c r="C15" s="265" t="s">
        <v>5443</v>
      </c>
      <c r="D15" s="265" t="s">
        <v>5955</v>
      </c>
      <c r="E15" s="265" t="s">
        <v>8</v>
      </c>
      <c r="F15" s="265" t="s">
        <v>5</v>
      </c>
      <c r="G15" s="266"/>
      <c r="H15" s="266"/>
      <c r="I15" s="266"/>
      <c r="J15" s="265"/>
      <c r="K15" s="265"/>
    </row>
    <row r="16" spans="1:11" ht="45" customHeight="1" x14ac:dyDescent="0.3">
      <c r="A16" s="265" t="s">
        <v>4269</v>
      </c>
      <c r="B16" s="265" t="s">
        <v>5444</v>
      </c>
      <c r="C16" s="265" t="s">
        <v>5445</v>
      </c>
      <c r="D16" s="265" t="s">
        <v>5955</v>
      </c>
      <c r="E16" s="265" t="s">
        <v>8</v>
      </c>
      <c r="F16" s="265" t="s">
        <v>5</v>
      </c>
      <c r="G16" s="266"/>
      <c r="H16" s="266"/>
      <c r="I16" s="266"/>
      <c r="J16" s="265"/>
      <c r="K16" s="265"/>
    </row>
    <row r="17" spans="1:11" ht="45" customHeight="1" x14ac:dyDescent="0.3">
      <c r="A17" s="265"/>
      <c r="B17" s="265"/>
      <c r="C17" s="265"/>
      <c r="D17" s="265"/>
      <c r="E17" s="265"/>
      <c r="F17" s="265"/>
      <c r="G17" s="266"/>
      <c r="H17" s="266"/>
      <c r="I17" s="266"/>
      <c r="J17" s="265"/>
      <c r="K17" s="265"/>
    </row>
    <row r="18" spans="1:11" ht="45" customHeight="1" x14ac:dyDescent="0.3">
      <c r="A18" s="265"/>
      <c r="B18" s="265"/>
      <c r="C18" s="265"/>
      <c r="D18" s="265"/>
      <c r="E18" s="265"/>
      <c r="F18" s="265"/>
      <c r="G18" s="266"/>
      <c r="H18" s="266"/>
      <c r="I18" s="266"/>
      <c r="J18" s="265"/>
      <c r="K18" s="265"/>
    </row>
    <row r="19" spans="1:11" ht="45" customHeight="1" x14ac:dyDescent="0.3">
      <c r="A19" s="265"/>
      <c r="B19" s="265"/>
      <c r="C19" s="265"/>
      <c r="D19" s="265"/>
      <c r="E19" s="265"/>
      <c r="F19" s="265"/>
      <c r="G19" s="266"/>
      <c r="H19" s="266"/>
      <c r="I19" s="266"/>
      <c r="J19" s="265"/>
      <c r="K19" s="265"/>
    </row>
    <row r="20" spans="1:11" x14ac:dyDescent="0.3">
      <c r="A20" s="265"/>
      <c r="B20" s="265"/>
      <c r="C20" s="265"/>
      <c r="D20" s="265"/>
      <c r="E20" s="265"/>
      <c r="F20" s="265"/>
      <c r="G20" s="266"/>
      <c r="H20" s="266"/>
      <c r="I20" s="266"/>
      <c r="J20" s="265"/>
      <c r="K20" s="265"/>
    </row>
    <row r="21" spans="1:11" x14ac:dyDescent="0.3">
      <c r="A21" s="265"/>
      <c r="B21" s="265"/>
      <c r="C21" s="265"/>
      <c r="D21" s="265"/>
      <c r="E21" s="265"/>
      <c r="F21" s="265"/>
      <c r="G21" s="266"/>
      <c r="H21" s="266"/>
      <c r="I21" s="266"/>
      <c r="J21" s="265"/>
      <c r="K21" s="265"/>
    </row>
    <row r="22" spans="1:11" x14ac:dyDescent="0.3">
      <c r="A22" s="24"/>
      <c r="B22" s="20"/>
      <c r="C22" s="20"/>
      <c r="D22" s="16"/>
      <c r="E22" s="7"/>
      <c r="F22" s="7"/>
      <c r="G22" s="17"/>
      <c r="H22" s="17"/>
      <c r="I22" s="17"/>
      <c r="J22" s="7"/>
      <c r="K22" s="18"/>
    </row>
    <row r="23" spans="1:11" x14ac:dyDescent="0.3">
      <c r="A23" s="265"/>
      <c r="B23" s="265"/>
      <c r="C23" s="265"/>
      <c r="D23" s="265"/>
      <c r="E23" s="265"/>
      <c r="F23" s="265"/>
      <c r="G23" s="266"/>
      <c r="H23" s="266"/>
      <c r="I23" s="266"/>
      <c r="J23" s="265"/>
      <c r="K23" s="265"/>
    </row>
    <row r="24" spans="1:11" x14ac:dyDescent="0.3">
      <c r="A24" s="24"/>
      <c r="B24" s="20"/>
      <c r="C24" s="20"/>
      <c r="D24" s="16"/>
      <c r="E24" s="7"/>
      <c r="F24" s="7"/>
      <c r="G24" s="17"/>
      <c r="H24" s="17"/>
      <c r="I24" s="17"/>
      <c r="J24" s="7"/>
      <c r="K24" s="18"/>
    </row>
    <row r="25" spans="1:11" x14ac:dyDescent="0.3">
      <c r="A25" s="24"/>
      <c r="B25" s="20"/>
      <c r="C25" s="20"/>
      <c r="D25" s="16"/>
      <c r="E25" s="7"/>
      <c r="F25" s="7"/>
      <c r="G25" s="17"/>
      <c r="H25" s="17"/>
      <c r="I25" s="17"/>
      <c r="J25" s="7"/>
      <c r="K25" s="18"/>
    </row>
    <row r="26" spans="1:11" x14ac:dyDescent="0.3">
      <c r="A26" s="24"/>
      <c r="B26" s="20"/>
      <c r="C26" s="20"/>
      <c r="D26" s="16"/>
      <c r="E26" s="7"/>
      <c r="F26" s="7"/>
      <c r="G26" s="17"/>
      <c r="H26" s="17"/>
      <c r="I26" s="17"/>
      <c r="J26" s="7"/>
      <c r="K26" s="18"/>
    </row>
    <row r="27" spans="1:11" x14ac:dyDescent="0.3">
      <c r="A27" s="24"/>
      <c r="B27" s="20"/>
      <c r="C27" s="20"/>
      <c r="D27" s="16"/>
      <c r="E27" s="7"/>
      <c r="F27" s="7"/>
      <c r="G27" s="17"/>
      <c r="H27" s="17"/>
      <c r="I27" s="17"/>
      <c r="J27" s="7"/>
      <c r="K27" s="18"/>
    </row>
    <row r="28" spans="1:11" x14ac:dyDescent="0.3">
      <c r="A28" s="24"/>
      <c r="B28" s="20"/>
      <c r="C28" s="20"/>
      <c r="D28" s="16"/>
      <c r="E28" s="7"/>
      <c r="F28" s="7"/>
      <c r="G28" s="17"/>
      <c r="H28" s="17"/>
      <c r="I28" s="17"/>
      <c r="J28" s="7"/>
      <c r="K28" s="18"/>
    </row>
    <row r="29" spans="1:11" x14ac:dyDescent="0.3">
      <c r="A29" s="24"/>
      <c r="B29" s="20"/>
      <c r="C29" s="20"/>
      <c r="D29" s="16"/>
      <c r="E29" s="7"/>
      <c r="F29" s="7"/>
      <c r="G29" s="17"/>
      <c r="H29" s="17"/>
      <c r="I29" s="17"/>
      <c r="J29" s="7"/>
      <c r="K29" s="18"/>
    </row>
    <row r="30" spans="1:11" x14ac:dyDescent="0.3">
      <c r="A30" s="24"/>
      <c r="B30" s="20"/>
      <c r="C30" s="20"/>
      <c r="D30" s="16"/>
      <c r="E30" s="7"/>
      <c r="F30" s="7"/>
      <c r="G30" s="17"/>
      <c r="H30" s="17"/>
      <c r="I30" s="17"/>
      <c r="J30" s="7"/>
      <c r="K30" s="18"/>
    </row>
    <row r="31" spans="1:11" x14ac:dyDescent="0.3">
      <c r="A31" s="24"/>
      <c r="B31" s="20"/>
      <c r="C31" s="20"/>
      <c r="D31" s="16"/>
      <c r="E31" s="7"/>
      <c r="F31" s="7"/>
      <c r="G31" s="17"/>
      <c r="H31" s="17"/>
      <c r="I31" s="17"/>
      <c r="J31" s="7"/>
      <c r="K31" s="18"/>
    </row>
    <row r="32" spans="1:11" x14ac:dyDescent="0.3">
      <c r="A32" s="24"/>
      <c r="B32" s="20"/>
      <c r="C32" s="20"/>
      <c r="D32" s="16"/>
      <c r="E32" s="7"/>
      <c r="F32" s="7"/>
      <c r="G32" s="17"/>
      <c r="H32" s="17"/>
      <c r="I32" s="17"/>
      <c r="J32" s="7"/>
      <c r="K32" s="18"/>
    </row>
    <row r="33" spans="1:11" x14ac:dyDescent="0.3">
      <c r="A33" s="24"/>
      <c r="B33" s="20"/>
      <c r="C33" s="20"/>
      <c r="D33" s="16"/>
      <c r="E33" s="7"/>
      <c r="F33" s="7"/>
      <c r="G33" s="17"/>
      <c r="H33" s="17"/>
      <c r="I33" s="17"/>
      <c r="J33" s="7"/>
      <c r="K33" s="18"/>
    </row>
    <row r="34" spans="1:11" x14ac:dyDescent="0.3">
      <c r="A34" s="24"/>
      <c r="B34" s="20"/>
      <c r="C34" s="20"/>
      <c r="D34" s="16"/>
      <c r="E34" s="7"/>
      <c r="F34" s="7"/>
      <c r="G34" s="17"/>
      <c r="H34" s="17"/>
      <c r="I34" s="17"/>
      <c r="J34" s="7"/>
      <c r="K34" s="18"/>
    </row>
    <row r="35" spans="1:11" x14ac:dyDescent="0.3">
      <c r="A35" s="24"/>
      <c r="B35" s="20"/>
      <c r="C35" s="20"/>
      <c r="D35" s="16"/>
      <c r="E35" s="7"/>
      <c r="F35" s="7"/>
      <c r="G35" s="17"/>
      <c r="H35" s="17"/>
      <c r="I35" s="17"/>
      <c r="J35" s="7"/>
      <c r="K35" s="18"/>
    </row>
    <row r="36" spans="1:11" x14ac:dyDescent="0.3">
      <c r="A36" s="24"/>
      <c r="B36" s="20"/>
      <c r="C36" s="20"/>
      <c r="D36" s="16"/>
      <c r="E36" s="7"/>
      <c r="F36" s="7"/>
      <c r="G36" s="17"/>
      <c r="H36" s="17"/>
      <c r="I36" s="17"/>
      <c r="J36" s="7"/>
      <c r="K36" s="18"/>
    </row>
    <row r="37" spans="1:11" x14ac:dyDescent="0.3">
      <c r="A37" s="24"/>
      <c r="B37" s="20"/>
      <c r="C37" s="20"/>
      <c r="D37" s="7"/>
      <c r="E37" s="7"/>
      <c r="F37" s="7"/>
      <c r="G37" s="17"/>
      <c r="H37" s="17"/>
      <c r="I37" s="17"/>
      <c r="J37" s="7"/>
      <c r="K37" s="18"/>
    </row>
    <row r="38" spans="1:11" x14ac:dyDescent="0.3">
      <c r="A38" s="24"/>
      <c r="B38" s="20"/>
      <c r="C38" s="20"/>
      <c r="D38" s="7"/>
      <c r="E38" s="7"/>
      <c r="F38" s="7"/>
      <c r="G38" s="17"/>
      <c r="H38" s="17"/>
      <c r="I38" s="17"/>
      <c r="J38" s="7"/>
      <c r="K38" s="18"/>
    </row>
    <row r="39" spans="1:11" x14ac:dyDescent="0.3">
      <c r="A39" s="24"/>
      <c r="B39" s="20"/>
      <c r="C39" s="20"/>
      <c r="D39" s="7"/>
      <c r="E39" s="7"/>
      <c r="F39" s="7"/>
      <c r="G39" s="17"/>
      <c r="H39" s="17"/>
      <c r="I39" s="17"/>
      <c r="J39" s="7"/>
      <c r="K39" s="18"/>
    </row>
    <row r="40" spans="1:11" x14ac:dyDescent="0.3">
      <c r="A40" s="24"/>
      <c r="B40" s="20"/>
      <c r="C40" s="20"/>
      <c r="D40" s="7"/>
      <c r="E40" s="7"/>
      <c r="F40" s="7"/>
      <c r="G40" s="17"/>
      <c r="H40" s="17"/>
      <c r="I40" s="17"/>
      <c r="J40" s="7"/>
      <c r="K40" s="7"/>
    </row>
    <row r="41" spans="1:11" x14ac:dyDescent="0.3">
      <c r="A41" s="24"/>
      <c r="B41" s="20"/>
      <c r="C41" s="20"/>
      <c r="D41" s="7"/>
      <c r="E41" s="7"/>
      <c r="F41" s="7"/>
      <c r="G41" s="17"/>
      <c r="H41" s="17"/>
      <c r="I41" s="17"/>
      <c r="J41" s="7"/>
      <c r="K41" s="7"/>
    </row>
    <row r="42" spans="1:11" x14ac:dyDescent="0.3">
      <c r="A42" s="24"/>
      <c r="B42" s="20"/>
      <c r="C42" s="20"/>
      <c r="D42" s="7"/>
      <c r="E42" s="7"/>
      <c r="F42" s="7"/>
      <c r="G42" s="17"/>
      <c r="H42" s="17"/>
      <c r="I42" s="17"/>
      <c r="J42" s="7"/>
      <c r="K42" s="7"/>
    </row>
    <row r="43" spans="1:11" x14ac:dyDescent="0.3">
      <c r="A43" s="24"/>
      <c r="B43" s="20"/>
      <c r="C43" s="20"/>
      <c r="D43" s="7"/>
      <c r="E43" s="7"/>
      <c r="F43" s="7"/>
      <c r="G43" s="17"/>
      <c r="H43" s="17"/>
      <c r="I43" s="17"/>
      <c r="J43" s="7"/>
      <c r="K43" s="7"/>
    </row>
    <row r="44" spans="1:11" x14ac:dyDescent="0.3">
      <c r="A44" s="24"/>
      <c r="B44" s="20"/>
      <c r="C44" s="20"/>
      <c r="D44" s="7"/>
      <c r="E44" s="7"/>
      <c r="F44" s="7"/>
      <c r="G44" s="17"/>
      <c r="H44" s="17"/>
      <c r="I44" s="17"/>
      <c r="J44" s="7"/>
      <c r="K44" s="7"/>
    </row>
    <row r="45" spans="1:11" x14ac:dyDescent="0.3">
      <c r="A45" s="24"/>
      <c r="B45" s="20"/>
      <c r="C45" s="20"/>
      <c r="D45" s="7"/>
      <c r="E45" s="7"/>
      <c r="F45" s="7"/>
      <c r="G45" s="17"/>
      <c r="H45" s="17"/>
      <c r="I45" s="17"/>
      <c r="J45" s="7"/>
      <c r="K45" s="7"/>
    </row>
    <row r="46" spans="1:11" x14ac:dyDescent="0.3">
      <c r="A46" s="24"/>
      <c r="B46" s="20"/>
      <c r="C46" s="20"/>
      <c r="D46" s="7"/>
      <c r="E46" s="7"/>
      <c r="F46" s="7"/>
      <c r="G46" s="17"/>
      <c r="H46" s="17"/>
      <c r="I46" s="17"/>
      <c r="J46" s="7"/>
      <c r="K46" s="7"/>
    </row>
    <row r="47" spans="1:11" x14ac:dyDescent="0.3">
      <c r="A47" s="24"/>
      <c r="B47" s="20"/>
      <c r="C47" s="20"/>
      <c r="D47" s="7"/>
      <c r="E47" s="7"/>
      <c r="F47" s="7"/>
      <c r="G47" s="17"/>
      <c r="H47" s="17"/>
      <c r="I47" s="17"/>
      <c r="J47" s="7"/>
      <c r="K47" s="7"/>
    </row>
  </sheetData>
  <sortState xmlns:xlrd2="http://schemas.microsoft.com/office/spreadsheetml/2017/richdata2" ref="A3:K23">
    <sortCondition ref="A3:A23"/>
  </sortState>
  <conditionalFormatting sqref="A3:I59">
    <cfRule type="expression" dxfId="79" priority="1">
      <formula>$F3="m"</formula>
    </cfRule>
    <cfRule type="expression" dxfId="78" priority="2">
      <formula>$F3="d"</formula>
    </cfRule>
  </conditionalFormatting>
  <conditionalFormatting sqref="A3:K59">
    <cfRule type="expression" dxfId="77" priority="3">
      <formula>$F3="v"</formula>
    </cfRule>
    <cfRule type="expression" dxfId="76" priority="4">
      <formula>$F3="no"</formula>
    </cfRule>
  </conditionalFormatting>
  <pageMargins left="0.7" right="0.2" top="0.5" bottom="0.2" header="0.05" footer="0.05"/>
  <pageSetup orientation="landscape" r:id="rId1"/>
  <headerFooter>
    <oddHeader>&amp;L&amp;A</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CC677-6624-4438-ACEB-3A764D88873E}">
  <dimension ref="A2:L47"/>
  <sheetViews>
    <sheetView zoomScaleNormal="100" workbookViewId="0">
      <selection activeCell="A3" sqref="A3"/>
    </sheetView>
  </sheetViews>
  <sheetFormatPr defaultRowHeight="14.4" x14ac:dyDescent="0.3"/>
  <cols>
    <col min="1" max="1" width="17.5546875" customWidth="1"/>
    <col min="2" max="3" width="16.6640625" customWidth="1"/>
    <col min="4" max="6" width="3.6640625" customWidth="1"/>
    <col min="7" max="9" width="7.88671875" customWidth="1"/>
    <col min="10" max="10" width="35.6640625" customWidth="1"/>
    <col min="11" max="11" width="6.33203125" customWidth="1"/>
  </cols>
  <sheetData>
    <row r="2" spans="1:12" ht="28.8" x14ac:dyDescent="0.3">
      <c r="A2" t="s">
        <v>0</v>
      </c>
      <c r="B2" t="s">
        <v>1</v>
      </c>
      <c r="C2" t="s">
        <v>2</v>
      </c>
      <c r="D2" t="s">
        <v>21</v>
      </c>
      <c r="E2" t="s">
        <v>22</v>
      </c>
      <c r="F2" t="s">
        <v>20</v>
      </c>
      <c r="G2" s="4" t="s">
        <v>24</v>
      </c>
      <c r="H2" s="4" t="s">
        <v>25</v>
      </c>
      <c r="I2" s="4" t="s">
        <v>26</v>
      </c>
      <c r="J2" s="4" t="s">
        <v>19</v>
      </c>
      <c r="K2" s="4" t="s">
        <v>3</v>
      </c>
    </row>
    <row r="3" spans="1:12" ht="45" customHeight="1" x14ac:dyDescent="0.3">
      <c r="A3" s="265" t="s">
        <v>50</v>
      </c>
      <c r="B3" s="265" t="s">
        <v>51</v>
      </c>
      <c r="C3" s="265" t="s">
        <v>52</v>
      </c>
      <c r="D3" s="265" t="s">
        <v>7115</v>
      </c>
      <c r="E3" s="265" t="s">
        <v>4</v>
      </c>
      <c r="F3" s="265" t="s">
        <v>5</v>
      </c>
      <c r="G3" s="266"/>
      <c r="H3" s="266"/>
      <c r="I3" s="266"/>
      <c r="J3" s="265"/>
      <c r="K3" s="265" t="s">
        <v>7</v>
      </c>
      <c r="L3" t="s">
        <v>54</v>
      </c>
    </row>
    <row r="4" spans="1:12" ht="45" customHeight="1" x14ac:dyDescent="0.3">
      <c r="A4" s="265" t="s">
        <v>497</v>
      </c>
      <c r="B4" s="265" t="s">
        <v>498</v>
      </c>
      <c r="C4" s="265" t="s">
        <v>499</v>
      </c>
      <c r="D4" s="265" t="s">
        <v>7115</v>
      </c>
      <c r="E4" s="265" t="s">
        <v>4</v>
      </c>
      <c r="F4" s="265" t="s">
        <v>5</v>
      </c>
      <c r="G4" s="266"/>
      <c r="H4" s="266"/>
      <c r="I4" s="266"/>
      <c r="J4" s="265"/>
      <c r="K4" s="265" t="s">
        <v>501</v>
      </c>
      <c r="L4" t="s">
        <v>54</v>
      </c>
    </row>
    <row r="5" spans="1:12" ht="45" customHeight="1" x14ac:dyDescent="0.3">
      <c r="A5" s="265" t="s">
        <v>1144</v>
      </c>
      <c r="B5" s="265" t="s">
        <v>1145</v>
      </c>
      <c r="C5" s="265" t="s">
        <v>1146</v>
      </c>
      <c r="D5" s="265" t="s">
        <v>7118</v>
      </c>
      <c r="E5" s="265" t="s">
        <v>4</v>
      </c>
      <c r="F5" s="265" t="s">
        <v>5</v>
      </c>
      <c r="G5" s="266"/>
      <c r="H5" s="266"/>
      <c r="I5" s="266"/>
      <c r="J5" s="265"/>
      <c r="K5" s="265"/>
      <c r="L5" t="s">
        <v>54</v>
      </c>
    </row>
    <row r="6" spans="1:12" ht="45" customHeight="1" x14ac:dyDescent="0.3">
      <c r="A6" s="265" t="s">
        <v>1148</v>
      </c>
      <c r="B6" s="265" t="s">
        <v>1149</v>
      </c>
      <c r="C6" s="265" t="s">
        <v>1150</v>
      </c>
      <c r="D6" s="265" t="s">
        <v>7118</v>
      </c>
      <c r="E6" s="265" t="s">
        <v>4</v>
      </c>
      <c r="F6" s="265" t="s">
        <v>5</v>
      </c>
      <c r="G6" s="266"/>
      <c r="H6" s="266"/>
      <c r="I6" s="266"/>
      <c r="J6" s="265"/>
      <c r="K6" s="265"/>
      <c r="L6" t="s">
        <v>54</v>
      </c>
    </row>
    <row r="7" spans="1:12" ht="45" customHeight="1" x14ac:dyDescent="0.3">
      <c r="A7" s="265" t="s">
        <v>1152</v>
      </c>
      <c r="B7" s="265" t="s">
        <v>1153</v>
      </c>
      <c r="C7" s="265" t="s">
        <v>1154</v>
      </c>
      <c r="D7" s="265" t="s">
        <v>7115</v>
      </c>
      <c r="E7" s="265" t="s">
        <v>4</v>
      </c>
      <c r="F7" s="265" t="s">
        <v>5</v>
      </c>
      <c r="G7" s="266"/>
      <c r="H7" s="266"/>
      <c r="I7" s="266"/>
      <c r="J7" s="265"/>
      <c r="K7" s="265"/>
      <c r="L7" t="s">
        <v>54</v>
      </c>
    </row>
    <row r="8" spans="1:12" ht="45" customHeight="1" x14ac:dyDescent="0.3">
      <c r="A8" s="265" t="s">
        <v>1156</v>
      </c>
      <c r="B8" s="265" t="s">
        <v>1157</v>
      </c>
      <c r="C8" s="265" t="s">
        <v>1158</v>
      </c>
      <c r="D8" s="265" t="s">
        <v>7115</v>
      </c>
      <c r="E8" s="265" t="s">
        <v>4</v>
      </c>
      <c r="F8" s="265" t="s">
        <v>5</v>
      </c>
      <c r="G8" s="266"/>
      <c r="H8" s="266"/>
      <c r="I8" s="266"/>
      <c r="J8" s="265"/>
      <c r="K8" s="265" t="s">
        <v>9</v>
      </c>
      <c r="L8" t="s">
        <v>54</v>
      </c>
    </row>
    <row r="9" spans="1:12" ht="45" customHeight="1" x14ac:dyDescent="0.3">
      <c r="A9" s="265" t="s">
        <v>1162</v>
      </c>
      <c r="B9" s="265" t="s">
        <v>1163</v>
      </c>
      <c r="C9" s="265" t="s">
        <v>1164</v>
      </c>
      <c r="D9" s="265" t="s">
        <v>7116</v>
      </c>
      <c r="E9" s="265" t="s">
        <v>8</v>
      </c>
      <c r="F9" s="265" t="s">
        <v>5</v>
      </c>
      <c r="G9" s="266"/>
      <c r="H9" s="266"/>
      <c r="I9" s="266"/>
      <c r="J9" s="265"/>
      <c r="K9" s="265"/>
      <c r="L9" t="s">
        <v>54</v>
      </c>
    </row>
    <row r="10" spans="1:12" ht="45" customHeight="1" x14ac:dyDescent="0.3">
      <c r="A10" s="265" t="s">
        <v>1166</v>
      </c>
      <c r="B10" s="265" t="s">
        <v>1167</v>
      </c>
      <c r="C10" s="265" t="s">
        <v>1168</v>
      </c>
      <c r="D10" s="265" t="s">
        <v>7115</v>
      </c>
      <c r="E10" s="265" t="s">
        <v>4</v>
      </c>
      <c r="F10" s="265" t="s">
        <v>5</v>
      </c>
      <c r="G10" s="266"/>
      <c r="H10" s="266"/>
      <c r="I10" s="266"/>
      <c r="J10" s="265"/>
      <c r="K10" s="265"/>
      <c r="L10" t="s">
        <v>54</v>
      </c>
    </row>
    <row r="11" spans="1:12" ht="45" customHeight="1" x14ac:dyDescent="0.3">
      <c r="A11" s="265" t="s">
        <v>1242</v>
      </c>
      <c r="B11" s="265" t="s">
        <v>1243</v>
      </c>
      <c r="C11" s="265" t="s">
        <v>4812</v>
      </c>
      <c r="D11" s="265" t="s">
        <v>7116</v>
      </c>
      <c r="E11" s="265" t="s">
        <v>8</v>
      </c>
      <c r="F11" s="265" t="s">
        <v>5</v>
      </c>
      <c r="G11" s="266"/>
      <c r="H11" s="266"/>
      <c r="I11" s="266"/>
      <c r="J11" s="265"/>
      <c r="K11" s="265"/>
      <c r="L11" t="s">
        <v>54</v>
      </c>
    </row>
    <row r="12" spans="1:12" ht="45" customHeight="1" x14ac:dyDescent="0.3">
      <c r="A12" s="265" t="s">
        <v>1246</v>
      </c>
      <c r="B12" s="265" t="s">
        <v>4813</v>
      </c>
      <c r="C12" s="265" t="s">
        <v>4814</v>
      </c>
      <c r="D12" s="265" t="s">
        <v>7116</v>
      </c>
      <c r="E12" s="265" t="s">
        <v>8</v>
      </c>
      <c r="F12" s="265" t="s">
        <v>6</v>
      </c>
      <c r="G12" s="266"/>
      <c r="H12" s="266"/>
      <c r="I12" s="266"/>
      <c r="J12" s="265"/>
      <c r="K12" s="265"/>
      <c r="L12" t="s">
        <v>54</v>
      </c>
    </row>
    <row r="13" spans="1:12" ht="45" customHeight="1" x14ac:dyDescent="0.3">
      <c r="A13" s="265" t="s">
        <v>4817</v>
      </c>
      <c r="B13" s="265" t="s">
        <v>4818</v>
      </c>
      <c r="C13" s="265" t="s">
        <v>4819</v>
      </c>
      <c r="D13" s="265" t="s">
        <v>7116</v>
      </c>
      <c r="E13" s="265" t="s">
        <v>8</v>
      </c>
      <c r="F13" s="265" t="s">
        <v>6</v>
      </c>
      <c r="G13" s="266"/>
      <c r="H13" s="266"/>
      <c r="I13" s="266"/>
      <c r="J13" s="265"/>
      <c r="K13" s="265"/>
      <c r="L13" t="s">
        <v>54</v>
      </c>
    </row>
    <row r="14" spans="1:12" ht="45" customHeight="1" x14ac:dyDescent="0.3">
      <c r="A14" s="265" t="s">
        <v>4822</v>
      </c>
      <c r="B14" s="265" t="s">
        <v>4823</v>
      </c>
      <c r="C14" s="265" t="s">
        <v>4824</v>
      </c>
      <c r="D14" s="265" t="s">
        <v>7116</v>
      </c>
      <c r="E14" s="265" t="s">
        <v>8</v>
      </c>
      <c r="F14" s="265" t="s">
        <v>6</v>
      </c>
      <c r="G14" s="266"/>
      <c r="H14" s="266"/>
      <c r="I14" s="266"/>
      <c r="J14" s="265"/>
      <c r="K14" s="265"/>
      <c r="L14" t="s">
        <v>54</v>
      </c>
    </row>
    <row r="15" spans="1:12" ht="45" customHeight="1" x14ac:dyDescent="0.3">
      <c r="A15" s="265" t="s">
        <v>4825</v>
      </c>
      <c r="B15" s="265" t="s">
        <v>4826</v>
      </c>
      <c r="C15" s="265" t="s">
        <v>4827</v>
      </c>
      <c r="D15" s="265" t="s">
        <v>7116</v>
      </c>
      <c r="E15" s="265" t="s">
        <v>8</v>
      </c>
      <c r="F15" s="265" t="s">
        <v>6</v>
      </c>
      <c r="G15" s="266"/>
      <c r="H15" s="266"/>
      <c r="I15" s="266"/>
      <c r="J15" s="265"/>
      <c r="K15" s="265"/>
      <c r="L15" t="s">
        <v>54</v>
      </c>
    </row>
    <row r="16" spans="1:12" ht="45" customHeight="1" x14ac:dyDescent="0.3">
      <c r="A16" s="265" t="s">
        <v>4828</v>
      </c>
      <c r="B16" s="265" t="s">
        <v>4829</v>
      </c>
      <c r="C16" s="265" t="s">
        <v>4830</v>
      </c>
      <c r="D16" s="265" t="s">
        <v>7116</v>
      </c>
      <c r="E16" s="265" t="s">
        <v>8</v>
      </c>
      <c r="F16" s="265" t="s">
        <v>6</v>
      </c>
      <c r="G16" s="266"/>
      <c r="H16" s="266"/>
      <c r="I16" s="266"/>
      <c r="J16" s="265"/>
      <c r="K16" s="265"/>
      <c r="L16" t="s">
        <v>54</v>
      </c>
    </row>
    <row r="17" spans="1:12" ht="45" customHeight="1" x14ac:dyDescent="0.3">
      <c r="A17" s="265" t="s">
        <v>1253</v>
      </c>
      <c r="B17" s="265" t="s">
        <v>4442</v>
      </c>
      <c r="C17" s="265" t="s">
        <v>4443</v>
      </c>
      <c r="D17" s="265" t="s">
        <v>7115</v>
      </c>
      <c r="E17" s="265" t="s">
        <v>8</v>
      </c>
      <c r="F17" s="265" t="s">
        <v>5</v>
      </c>
      <c r="G17" s="266"/>
      <c r="H17" s="266"/>
      <c r="I17" s="266"/>
      <c r="J17" s="265"/>
      <c r="K17" s="265" t="s">
        <v>9</v>
      </c>
      <c r="L17" t="s">
        <v>54</v>
      </c>
    </row>
    <row r="18" spans="1:12" ht="45" customHeight="1" x14ac:dyDescent="0.3">
      <c r="A18" s="265" t="s">
        <v>1256</v>
      </c>
      <c r="B18" s="265" t="s">
        <v>1257</v>
      </c>
      <c r="C18" s="265" t="s">
        <v>1258</v>
      </c>
      <c r="D18" s="265" t="s">
        <v>7115</v>
      </c>
      <c r="E18" s="265" t="s">
        <v>8</v>
      </c>
      <c r="F18" s="265" t="s">
        <v>5</v>
      </c>
      <c r="G18" s="266"/>
      <c r="H18" s="266"/>
      <c r="I18" s="266"/>
      <c r="J18" s="265"/>
      <c r="K18" s="265" t="s">
        <v>9</v>
      </c>
      <c r="L18" t="s">
        <v>54</v>
      </c>
    </row>
    <row r="19" spans="1:12" ht="45" customHeight="1" x14ac:dyDescent="0.3">
      <c r="A19" s="265" t="s">
        <v>1261</v>
      </c>
      <c r="B19" s="265" t="s">
        <v>2048</v>
      </c>
      <c r="C19" s="265" t="s">
        <v>4444</v>
      </c>
      <c r="D19" s="265" t="s">
        <v>7115</v>
      </c>
      <c r="E19" s="265" t="s">
        <v>8</v>
      </c>
      <c r="F19" s="265" t="s">
        <v>5</v>
      </c>
      <c r="G19" s="266"/>
      <c r="H19" s="266"/>
      <c r="I19" s="266"/>
      <c r="J19" s="265"/>
      <c r="K19" s="265" t="s">
        <v>9</v>
      </c>
      <c r="L19" t="s">
        <v>54</v>
      </c>
    </row>
    <row r="20" spans="1:12" ht="45" customHeight="1" x14ac:dyDescent="0.3">
      <c r="A20" s="265" t="s">
        <v>1264</v>
      </c>
      <c r="B20" s="265" t="s">
        <v>1265</v>
      </c>
      <c r="C20" s="265" t="s">
        <v>1266</v>
      </c>
      <c r="D20" s="265" t="s">
        <v>7115</v>
      </c>
      <c r="E20" s="265" t="s">
        <v>8</v>
      </c>
      <c r="F20" s="265" t="s">
        <v>5</v>
      </c>
      <c r="G20" s="266"/>
      <c r="H20" s="266"/>
      <c r="I20" s="266"/>
      <c r="J20" s="265"/>
      <c r="K20" s="265" t="s">
        <v>9</v>
      </c>
      <c r="L20" t="s">
        <v>54</v>
      </c>
    </row>
    <row r="21" spans="1:12" ht="45" customHeight="1" x14ac:dyDescent="0.3">
      <c r="A21" s="265" t="s">
        <v>1268</v>
      </c>
      <c r="B21" s="265" t="s">
        <v>1269</v>
      </c>
      <c r="C21" s="265" t="s">
        <v>1270</v>
      </c>
      <c r="D21" s="265" t="s">
        <v>7115</v>
      </c>
      <c r="E21" s="265" t="s">
        <v>4</v>
      </c>
      <c r="F21" s="265" t="s">
        <v>5</v>
      </c>
      <c r="G21" s="266"/>
      <c r="H21" s="266"/>
      <c r="I21" s="266"/>
      <c r="J21" s="265"/>
      <c r="K21" s="265"/>
      <c r="L21" t="s">
        <v>54</v>
      </c>
    </row>
    <row r="22" spans="1:12" ht="45" customHeight="1" x14ac:dyDescent="0.3">
      <c r="A22" s="265" t="s">
        <v>1272</v>
      </c>
      <c r="B22" s="265" t="s">
        <v>1273</v>
      </c>
      <c r="C22" s="265" t="s">
        <v>1274</v>
      </c>
      <c r="D22" s="265" t="s">
        <v>7118</v>
      </c>
      <c r="E22" s="265" t="s">
        <v>4</v>
      </c>
      <c r="F22" s="265" t="s">
        <v>5</v>
      </c>
      <c r="G22" s="266"/>
      <c r="H22" s="266"/>
      <c r="I22" s="266"/>
      <c r="J22" s="265"/>
      <c r="K22" s="265"/>
      <c r="L22" t="s">
        <v>54</v>
      </c>
    </row>
    <row r="23" spans="1:12" ht="45" customHeight="1" x14ac:dyDescent="0.3">
      <c r="A23" s="265" t="s">
        <v>1277</v>
      </c>
      <c r="B23" s="265" t="s">
        <v>1278</v>
      </c>
      <c r="C23" s="265" t="s">
        <v>1279</v>
      </c>
      <c r="D23" s="265" t="s">
        <v>7116</v>
      </c>
      <c r="E23" s="265" t="s">
        <v>8</v>
      </c>
      <c r="F23" s="265" t="s">
        <v>5</v>
      </c>
      <c r="G23" s="266"/>
      <c r="H23" s="266"/>
      <c r="I23" s="266"/>
      <c r="J23" s="265"/>
      <c r="K23" s="265" t="s">
        <v>144</v>
      </c>
      <c r="L23" t="s">
        <v>54</v>
      </c>
    </row>
    <row r="24" spans="1:12" ht="45" customHeight="1" x14ac:dyDescent="0.3">
      <c r="A24" s="265" t="s">
        <v>1301</v>
      </c>
      <c r="B24" s="265" t="s">
        <v>5184</v>
      </c>
      <c r="C24" s="265" t="s">
        <v>5185</v>
      </c>
      <c r="D24" s="265" t="s">
        <v>7115</v>
      </c>
      <c r="E24" s="265" t="s">
        <v>8</v>
      </c>
      <c r="F24" s="265" t="s">
        <v>6</v>
      </c>
      <c r="G24" s="266"/>
      <c r="H24" s="266"/>
      <c r="I24" s="266"/>
      <c r="J24" s="265"/>
      <c r="K24" s="265" t="s">
        <v>9</v>
      </c>
      <c r="L24" t="s">
        <v>54</v>
      </c>
    </row>
    <row r="25" spans="1:12" ht="45" customHeight="1" x14ac:dyDescent="0.3">
      <c r="A25" s="265" t="s">
        <v>1304</v>
      </c>
      <c r="B25" s="265" t="s">
        <v>1305</v>
      </c>
      <c r="C25" s="265" t="s">
        <v>1306</v>
      </c>
      <c r="D25" s="265" t="s">
        <v>7115</v>
      </c>
      <c r="E25" s="265" t="s">
        <v>8</v>
      </c>
      <c r="F25" s="265" t="s">
        <v>5</v>
      </c>
      <c r="G25" s="266"/>
      <c r="H25" s="266"/>
      <c r="I25" s="266"/>
      <c r="J25" s="265"/>
      <c r="K25" s="265" t="s">
        <v>9</v>
      </c>
      <c r="L25" t="s">
        <v>54</v>
      </c>
    </row>
    <row r="26" spans="1:12" ht="45" customHeight="1" x14ac:dyDescent="0.3">
      <c r="A26" s="265" t="s">
        <v>1309</v>
      </c>
      <c r="B26" s="265" t="s">
        <v>1310</v>
      </c>
      <c r="C26" s="265" t="s">
        <v>1311</v>
      </c>
      <c r="D26" s="265" t="s">
        <v>7116</v>
      </c>
      <c r="E26" s="265" t="s">
        <v>8</v>
      </c>
      <c r="F26" s="265" t="s">
        <v>6</v>
      </c>
      <c r="G26" s="266"/>
      <c r="H26" s="266"/>
      <c r="I26" s="266"/>
      <c r="J26" s="265"/>
      <c r="K26" s="265" t="s">
        <v>13</v>
      </c>
      <c r="L26" t="s">
        <v>54</v>
      </c>
    </row>
    <row r="27" spans="1:12" ht="45" customHeight="1" x14ac:dyDescent="0.3">
      <c r="A27" s="265" t="s">
        <v>1313</v>
      </c>
      <c r="B27" s="265" t="s">
        <v>1310</v>
      </c>
      <c r="C27" s="265" t="s">
        <v>1311</v>
      </c>
      <c r="D27" s="265" t="s">
        <v>7118</v>
      </c>
      <c r="E27" s="265" t="s">
        <v>4</v>
      </c>
      <c r="F27" s="265" t="s">
        <v>5</v>
      </c>
      <c r="G27" s="266"/>
      <c r="H27" s="266"/>
      <c r="I27" s="266"/>
      <c r="J27" s="265"/>
      <c r="K27" s="265"/>
      <c r="L27" t="s">
        <v>54</v>
      </c>
    </row>
    <row r="28" spans="1:12" ht="45" customHeight="1" x14ac:dyDescent="0.3">
      <c r="A28" s="24" t="s">
        <v>3645</v>
      </c>
      <c r="B28" s="20" t="s">
        <v>3646</v>
      </c>
      <c r="C28" s="20" t="s">
        <v>3647</v>
      </c>
      <c r="D28" s="265" t="s">
        <v>7115</v>
      </c>
      <c r="E28" s="265" t="s">
        <v>4</v>
      </c>
      <c r="F28" s="265" t="s">
        <v>6</v>
      </c>
      <c r="G28" s="17"/>
      <c r="H28" s="17"/>
      <c r="I28" s="17"/>
      <c r="J28" s="7"/>
      <c r="K28" s="18"/>
      <c r="L28" t="s">
        <v>54</v>
      </c>
    </row>
    <row r="29" spans="1:12" ht="45" customHeight="1" x14ac:dyDescent="0.3">
      <c r="A29" s="24" t="s">
        <v>3661</v>
      </c>
      <c r="B29" s="20" t="s">
        <v>3662</v>
      </c>
      <c r="C29" s="20" t="s">
        <v>3663</v>
      </c>
      <c r="D29" s="265" t="s">
        <v>7116</v>
      </c>
      <c r="E29" s="265" t="s">
        <v>8</v>
      </c>
      <c r="F29" s="265" t="s">
        <v>6</v>
      </c>
      <c r="G29" s="17"/>
      <c r="H29" s="17"/>
      <c r="I29" s="17"/>
      <c r="J29" s="7"/>
      <c r="K29" s="18"/>
      <c r="L29" t="s">
        <v>54</v>
      </c>
    </row>
    <row r="30" spans="1:12" x14ac:dyDescent="0.3">
      <c r="A30" s="24"/>
      <c r="B30" s="20"/>
      <c r="C30" s="20"/>
      <c r="D30" s="274"/>
      <c r="E30" s="274"/>
      <c r="F30" s="274"/>
      <c r="G30" s="17"/>
      <c r="H30" s="17"/>
      <c r="I30" s="17"/>
      <c r="J30" s="7"/>
      <c r="K30" s="18"/>
    </row>
    <row r="31" spans="1:12" x14ac:dyDescent="0.3">
      <c r="A31" s="24"/>
      <c r="B31" s="20"/>
      <c r="C31" s="20"/>
      <c r="D31" s="22"/>
      <c r="E31" s="22"/>
      <c r="F31" s="22"/>
      <c r="G31" s="17"/>
      <c r="H31" s="17"/>
      <c r="I31" s="17"/>
      <c r="J31" s="7"/>
      <c r="K31" s="18"/>
    </row>
    <row r="32" spans="1:12" x14ac:dyDescent="0.3">
      <c r="A32" s="24"/>
      <c r="B32" s="20"/>
      <c r="C32" s="20"/>
      <c r="D32" s="22"/>
      <c r="E32" s="22"/>
      <c r="F32" s="22"/>
      <c r="G32" s="17"/>
      <c r="H32" s="17"/>
      <c r="I32" s="17"/>
      <c r="J32" s="7"/>
      <c r="K32" s="18"/>
    </row>
    <row r="33" spans="1:11" x14ac:dyDescent="0.3">
      <c r="A33" s="24"/>
      <c r="B33" s="20"/>
      <c r="C33" s="20"/>
      <c r="D33" s="22"/>
      <c r="E33" s="22"/>
      <c r="F33" s="22"/>
      <c r="G33" s="17"/>
      <c r="H33" s="17"/>
      <c r="I33" s="17"/>
      <c r="J33" s="7"/>
      <c r="K33" s="18"/>
    </row>
    <row r="34" spans="1:11" x14ac:dyDescent="0.3">
      <c r="A34" s="24"/>
      <c r="B34" s="20"/>
      <c r="C34" s="20"/>
      <c r="D34" s="22"/>
      <c r="E34" s="22"/>
      <c r="F34" s="22"/>
      <c r="G34" s="17"/>
      <c r="H34" s="17"/>
      <c r="I34" s="17"/>
      <c r="J34" s="7"/>
      <c r="K34" s="18"/>
    </row>
    <row r="35" spans="1:11" x14ac:dyDescent="0.3">
      <c r="A35" s="24"/>
      <c r="B35" s="20"/>
      <c r="C35" s="20"/>
      <c r="D35" s="22"/>
      <c r="E35" s="22"/>
      <c r="F35" s="22"/>
      <c r="G35" s="17"/>
      <c r="H35" s="17"/>
      <c r="I35" s="17"/>
      <c r="J35" s="7"/>
      <c r="K35" s="18"/>
    </row>
    <row r="36" spans="1:11" x14ac:dyDescent="0.3">
      <c r="A36" s="24"/>
      <c r="B36" s="20"/>
      <c r="C36" s="20"/>
      <c r="D36" s="22"/>
      <c r="E36" s="22"/>
      <c r="F36" s="22"/>
      <c r="G36" s="17"/>
      <c r="H36" s="17"/>
      <c r="I36" s="17"/>
      <c r="J36" s="7"/>
      <c r="K36" s="18"/>
    </row>
    <row r="37" spans="1:11" x14ac:dyDescent="0.3">
      <c r="A37" s="24"/>
      <c r="B37" s="20"/>
      <c r="C37" s="20"/>
      <c r="D37" s="22"/>
      <c r="E37" s="22"/>
      <c r="F37" s="22"/>
      <c r="G37" s="17"/>
      <c r="H37" s="17"/>
      <c r="I37" s="17"/>
      <c r="J37" s="7"/>
      <c r="K37" s="18"/>
    </row>
    <row r="38" spans="1:11" x14ac:dyDescent="0.3">
      <c r="A38" s="24"/>
      <c r="B38" s="20"/>
      <c r="C38" s="20"/>
      <c r="D38" s="22"/>
      <c r="E38" s="22"/>
      <c r="F38" s="22"/>
      <c r="G38" s="17"/>
      <c r="H38" s="17"/>
      <c r="I38" s="17"/>
      <c r="J38" s="7"/>
      <c r="K38" s="18"/>
    </row>
    <row r="39" spans="1:11" x14ac:dyDescent="0.3">
      <c r="A39" s="24"/>
      <c r="B39" s="20"/>
      <c r="C39" s="20"/>
      <c r="D39" s="22"/>
      <c r="E39" s="22"/>
      <c r="F39" s="22"/>
      <c r="G39" s="17"/>
      <c r="H39" s="17"/>
      <c r="I39" s="17"/>
      <c r="J39" s="7"/>
      <c r="K39" s="18"/>
    </row>
    <row r="40" spans="1:11" x14ac:dyDescent="0.3">
      <c r="A40" s="24"/>
      <c r="B40" s="20"/>
      <c r="C40" s="20"/>
      <c r="D40" s="22"/>
      <c r="E40" s="22"/>
      <c r="F40" s="22"/>
      <c r="G40" s="17"/>
      <c r="H40" s="17"/>
      <c r="I40" s="17"/>
      <c r="J40" s="7"/>
      <c r="K40" s="16"/>
    </row>
    <row r="41" spans="1:11" x14ac:dyDescent="0.3">
      <c r="A41" s="24"/>
      <c r="B41" s="20"/>
      <c r="C41" s="20"/>
      <c r="D41" s="22"/>
      <c r="E41" s="22"/>
      <c r="F41" s="22"/>
      <c r="G41" s="17"/>
      <c r="H41" s="17"/>
      <c r="I41" s="17"/>
      <c r="J41" s="7"/>
      <c r="K41" s="16"/>
    </row>
    <row r="42" spans="1:11" x14ac:dyDescent="0.3">
      <c r="A42" s="24"/>
      <c r="B42" s="20"/>
      <c r="C42" s="20"/>
      <c r="D42" s="22"/>
      <c r="E42" s="22"/>
      <c r="F42" s="22"/>
      <c r="G42" s="17"/>
      <c r="H42" s="17"/>
      <c r="I42" s="17"/>
      <c r="J42" s="7"/>
      <c r="K42" s="16"/>
    </row>
    <row r="43" spans="1:11" x14ac:dyDescent="0.3">
      <c r="A43" s="24"/>
      <c r="B43" s="20"/>
      <c r="C43" s="20"/>
      <c r="D43" s="22"/>
      <c r="E43" s="22"/>
      <c r="F43" s="22"/>
      <c r="G43" s="17"/>
      <c r="H43" s="17"/>
      <c r="I43" s="17"/>
      <c r="J43" s="7"/>
      <c r="K43" s="16"/>
    </row>
    <row r="44" spans="1:11" x14ac:dyDescent="0.3">
      <c r="A44" s="24"/>
      <c r="B44" s="20"/>
      <c r="C44" s="20"/>
      <c r="D44" s="22"/>
      <c r="E44" s="22"/>
      <c r="F44" s="22"/>
      <c r="G44" s="17"/>
      <c r="H44" s="17"/>
      <c r="I44" s="17"/>
      <c r="J44" s="7"/>
      <c r="K44" s="16"/>
    </row>
    <row r="45" spans="1:11" x14ac:dyDescent="0.3">
      <c r="A45" s="24"/>
      <c r="B45" s="20"/>
      <c r="C45" s="20"/>
      <c r="D45" s="22"/>
      <c r="E45" s="22"/>
      <c r="F45" s="22"/>
      <c r="G45" s="17"/>
      <c r="H45" s="17"/>
      <c r="I45" s="17"/>
      <c r="J45" s="7"/>
      <c r="K45" s="16"/>
    </row>
    <row r="46" spans="1:11" x14ac:dyDescent="0.3">
      <c r="A46" s="24"/>
      <c r="B46" s="20"/>
      <c r="C46" s="20"/>
      <c r="D46" s="22"/>
      <c r="E46" s="22"/>
      <c r="F46" s="22"/>
      <c r="G46" s="17"/>
      <c r="H46" s="17"/>
      <c r="I46" s="17"/>
      <c r="J46" s="7"/>
      <c r="K46" s="16"/>
    </row>
    <row r="47" spans="1:11" x14ac:dyDescent="0.3">
      <c r="A47" s="24"/>
      <c r="B47" s="20"/>
      <c r="C47" s="20"/>
      <c r="D47" s="22"/>
      <c r="E47" s="22"/>
      <c r="F47" s="22"/>
      <c r="G47" s="17"/>
      <c r="H47" s="17"/>
      <c r="I47" s="17"/>
      <c r="J47" s="7"/>
      <c r="K47" s="16"/>
    </row>
  </sheetData>
  <conditionalFormatting sqref="A3:I59">
    <cfRule type="expression" dxfId="75" priority="1">
      <formula>$F3="m"</formula>
    </cfRule>
    <cfRule type="expression" dxfId="74" priority="2">
      <formula>$F3="d"</formula>
    </cfRule>
  </conditionalFormatting>
  <conditionalFormatting sqref="A3:K59">
    <cfRule type="expression" dxfId="73" priority="3">
      <formula>$F3="v"</formula>
    </cfRule>
    <cfRule type="expression" dxfId="72" priority="4">
      <formula>$F3="no"</formula>
    </cfRule>
  </conditionalFormatting>
  <pageMargins left="0.7" right="0.2" top="0.5" bottom="0.2" header="0.05" footer="0.05"/>
  <pageSetup orientation="landscape" r:id="rId1"/>
  <headerFooter>
    <oddHeader>&amp;L&amp;A</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61850-34E3-4780-9AED-D5BCB9551193}">
  <dimension ref="A1:K47"/>
  <sheetViews>
    <sheetView topLeftCell="A35" workbookViewId="0">
      <selection activeCell="L41" sqref="L41"/>
    </sheetView>
  </sheetViews>
  <sheetFormatPr defaultRowHeight="14.4" x14ac:dyDescent="0.3"/>
  <cols>
    <col min="1" max="1" width="17.5546875" customWidth="1"/>
    <col min="2" max="3" width="16.6640625" customWidth="1"/>
    <col min="4" max="4" width="2.6640625" customWidth="1"/>
    <col min="5" max="6" width="3.6640625" customWidth="1"/>
    <col min="7" max="9" width="8.33203125" customWidth="1"/>
    <col min="10" max="10" width="35.6640625" customWidth="1"/>
    <col min="11" max="11" width="5.88671875" customWidth="1"/>
  </cols>
  <sheetData>
    <row r="1" spans="1:11" x14ac:dyDescent="0.3">
      <c r="F1">
        <f>COUNTIF(F3:F100,"yes")</f>
        <v>25</v>
      </c>
    </row>
    <row r="2" spans="1:11" ht="28.8" x14ac:dyDescent="0.3">
      <c r="A2" t="s">
        <v>0</v>
      </c>
      <c r="B2" t="s">
        <v>1</v>
      </c>
      <c r="C2" t="s">
        <v>2</v>
      </c>
      <c r="D2" t="s">
        <v>21</v>
      </c>
      <c r="E2" t="s">
        <v>22</v>
      </c>
      <c r="F2" t="s">
        <v>20</v>
      </c>
      <c r="G2" s="4" t="s">
        <v>24</v>
      </c>
      <c r="H2" s="4" t="s">
        <v>25</v>
      </c>
      <c r="I2" s="4" t="s">
        <v>26</v>
      </c>
      <c r="J2" s="4" t="s">
        <v>19</v>
      </c>
      <c r="K2" s="4" t="s">
        <v>3</v>
      </c>
    </row>
    <row r="3" spans="1:11" ht="45" customHeight="1" x14ac:dyDescent="0.3">
      <c r="A3" s="265" t="s">
        <v>431</v>
      </c>
      <c r="B3" s="265" t="s">
        <v>432</v>
      </c>
      <c r="C3" s="265" t="s">
        <v>433</v>
      </c>
      <c r="D3" s="265" t="s">
        <v>7115</v>
      </c>
      <c r="E3" s="265" t="s">
        <v>4</v>
      </c>
      <c r="F3" s="265" t="s">
        <v>5</v>
      </c>
      <c r="G3" s="266"/>
      <c r="H3" s="266"/>
      <c r="I3" s="266"/>
      <c r="J3" s="265"/>
      <c r="K3" s="265" t="s">
        <v>180</v>
      </c>
    </row>
    <row r="4" spans="1:11" ht="45" customHeight="1" x14ac:dyDescent="0.3">
      <c r="A4" s="265" t="s">
        <v>1063</v>
      </c>
      <c r="B4" s="265" t="s">
        <v>1064</v>
      </c>
      <c r="C4" s="265" t="s">
        <v>1065</v>
      </c>
      <c r="D4" s="265" t="s">
        <v>7115</v>
      </c>
      <c r="E4" s="265" t="s">
        <v>8</v>
      </c>
      <c r="F4" s="265" t="s">
        <v>5</v>
      </c>
      <c r="G4" s="266"/>
      <c r="H4" s="266"/>
      <c r="I4" s="266"/>
      <c r="J4" s="265"/>
      <c r="K4" s="265" t="s">
        <v>9</v>
      </c>
    </row>
    <row r="5" spans="1:11" ht="45" customHeight="1" x14ac:dyDescent="0.3">
      <c r="A5" s="265" t="s">
        <v>1068</v>
      </c>
      <c r="B5" s="265" t="s">
        <v>5175</v>
      </c>
      <c r="C5" s="265" t="s">
        <v>5176</v>
      </c>
      <c r="D5" s="265" t="s">
        <v>7115</v>
      </c>
      <c r="E5" s="265" t="s">
        <v>8</v>
      </c>
      <c r="F5" s="265" t="s">
        <v>6</v>
      </c>
      <c r="G5" s="266"/>
      <c r="H5" s="266"/>
      <c r="I5" s="266"/>
      <c r="J5" s="265"/>
      <c r="K5" s="265" t="s">
        <v>9</v>
      </c>
    </row>
    <row r="6" spans="1:11" ht="45" customHeight="1" x14ac:dyDescent="0.3">
      <c r="A6" s="265" t="s">
        <v>1071</v>
      </c>
      <c r="B6" s="265" t="s">
        <v>1072</v>
      </c>
      <c r="C6" s="265" t="s">
        <v>1073</v>
      </c>
      <c r="D6" s="265" t="s">
        <v>7115</v>
      </c>
      <c r="E6" s="265" t="s">
        <v>8</v>
      </c>
      <c r="F6" s="265" t="s">
        <v>5</v>
      </c>
      <c r="G6" s="266"/>
      <c r="H6" s="266"/>
      <c r="I6" s="266"/>
      <c r="J6" s="265"/>
      <c r="K6" s="265" t="s">
        <v>9</v>
      </c>
    </row>
    <row r="7" spans="1:11" ht="45" customHeight="1" x14ac:dyDescent="0.3">
      <c r="A7" s="265" t="s">
        <v>1077</v>
      </c>
      <c r="B7" s="265" t="s">
        <v>1078</v>
      </c>
      <c r="C7" s="265" t="s">
        <v>1079</v>
      </c>
      <c r="D7" s="265" t="s">
        <v>7115</v>
      </c>
      <c r="E7" s="265" t="s">
        <v>8</v>
      </c>
      <c r="F7" s="265" t="s">
        <v>5</v>
      </c>
      <c r="G7" s="266"/>
      <c r="H7" s="266"/>
      <c r="I7" s="266"/>
      <c r="J7" s="265"/>
      <c r="K7" s="265" t="s">
        <v>9</v>
      </c>
    </row>
    <row r="8" spans="1:11" ht="45" customHeight="1" x14ac:dyDescent="0.3">
      <c r="A8" s="265" t="s">
        <v>1082</v>
      </c>
      <c r="B8" s="265" t="s">
        <v>6331</v>
      </c>
      <c r="C8" s="265" t="s">
        <v>6332</v>
      </c>
      <c r="D8" s="265" t="s">
        <v>7115</v>
      </c>
      <c r="E8" s="265" t="s">
        <v>8</v>
      </c>
      <c r="F8" s="265" t="s">
        <v>5</v>
      </c>
      <c r="G8" s="266"/>
      <c r="H8" s="266"/>
      <c r="I8" s="266"/>
      <c r="J8" s="265"/>
      <c r="K8" s="265" t="s">
        <v>9</v>
      </c>
    </row>
    <row r="9" spans="1:11" ht="45" customHeight="1" x14ac:dyDescent="0.3">
      <c r="A9" s="265" t="s">
        <v>1058</v>
      </c>
      <c r="B9" s="265" t="s">
        <v>1059</v>
      </c>
      <c r="C9" s="265" t="s">
        <v>4683</v>
      </c>
      <c r="D9" s="265" t="s">
        <v>7115</v>
      </c>
      <c r="E9" s="265" t="s">
        <v>8</v>
      </c>
      <c r="F9" s="265" t="s">
        <v>5</v>
      </c>
      <c r="G9" s="266"/>
      <c r="H9" s="266"/>
      <c r="I9" s="266"/>
      <c r="J9" s="265"/>
      <c r="K9" s="265" t="s">
        <v>9</v>
      </c>
    </row>
    <row r="10" spans="1:11" ht="45" customHeight="1" x14ac:dyDescent="0.3">
      <c r="A10" s="265" t="s">
        <v>1085</v>
      </c>
      <c r="B10" s="265" t="s">
        <v>1086</v>
      </c>
      <c r="C10" s="265" t="s">
        <v>1087</v>
      </c>
      <c r="D10" s="265" t="s">
        <v>7116</v>
      </c>
      <c r="E10" s="265" t="s">
        <v>8</v>
      </c>
      <c r="F10" s="265" t="s">
        <v>6</v>
      </c>
      <c r="G10" s="266"/>
      <c r="H10" s="266"/>
      <c r="I10" s="266"/>
      <c r="J10" s="265"/>
      <c r="K10" s="265" t="s">
        <v>9</v>
      </c>
    </row>
    <row r="11" spans="1:11" ht="45" customHeight="1" x14ac:dyDescent="0.3">
      <c r="A11" s="265" t="s">
        <v>1089</v>
      </c>
      <c r="B11" s="265" t="s">
        <v>1086</v>
      </c>
      <c r="C11" s="265" t="s">
        <v>1087</v>
      </c>
      <c r="D11" s="265" t="s">
        <v>7118</v>
      </c>
      <c r="E11" s="265" t="s">
        <v>4</v>
      </c>
      <c r="F11" s="265" t="s">
        <v>6</v>
      </c>
      <c r="G11" s="266"/>
      <c r="H11" s="266"/>
      <c r="I11" s="266"/>
      <c r="J11" s="265"/>
      <c r="K11" s="265"/>
    </row>
    <row r="12" spans="1:11" ht="45" customHeight="1" x14ac:dyDescent="0.3">
      <c r="A12" s="265" t="s">
        <v>2047</v>
      </c>
      <c r="B12" s="265" t="s">
        <v>2048</v>
      </c>
      <c r="C12" s="265" t="s">
        <v>2049</v>
      </c>
      <c r="D12" s="265" t="s">
        <v>7115</v>
      </c>
      <c r="E12" s="265" t="s">
        <v>4</v>
      </c>
      <c r="F12" s="265" t="s">
        <v>5</v>
      </c>
      <c r="G12" s="266"/>
      <c r="H12" s="266"/>
      <c r="I12" s="266"/>
      <c r="J12" s="265"/>
      <c r="K12" s="265" t="s">
        <v>501</v>
      </c>
    </row>
    <row r="13" spans="1:11" ht="45" customHeight="1" x14ac:dyDescent="0.3">
      <c r="A13" s="265" t="s">
        <v>2051</v>
      </c>
      <c r="B13" s="265" t="s">
        <v>4502</v>
      </c>
      <c r="C13" s="265" t="s">
        <v>4503</v>
      </c>
      <c r="D13" s="265" t="s">
        <v>7115</v>
      </c>
      <c r="E13" s="265" t="s">
        <v>4</v>
      </c>
      <c r="F13" s="265" t="s">
        <v>5</v>
      </c>
      <c r="G13" s="266"/>
      <c r="H13" s="266"/>
      <c r="I13" s="266"/>
      <c r="J13" s="265"/>
      <c r="K13" s="265"/>
    </row>
    <row r="14" spans="1:11" ht="45" customHeight="1" x14ac:dyDescent="0.3">
      <c r="A14" s="265" t="s">
        <v>5221</v>
      </c>
      <c r="B14" s="265" t="s">
        <v>5222</v>
      </c>
      <c r="C14" s="265" t="s">
        <v>5223</v>
      </c>
      <c r="D14" s="265" t="s">
        <v>7115</v>
      </c>
      <c r="E14" s="265" t="s">
        <v>4</v>
      </c>
      <c r="F14" s="265" t="s">
        <v>5</v>
      </c>
      <c r="G14" s="266"/>
      <c r="H14" s="266"/>
      <c r="I14" s="266"/>
      <c r="J14" s="265"/>
      <c r="K14" s="265" t="s">
        <v>5128</v>
      </c>
    </row>
    <row r="15" spans="1:11" ht="45" customHeight="1" x14ac:dyDescent="0.3">
      <c r="A15" s="265" t="s">
        <v>5225</v>
      </c>
      <c r="B15" s="265" t="s">
        <v>5226</v>
      </c>
      <c r="C15" s="265" t="s">
        <v>5227</v>
      </c>
      <c r="D15" s="265" t="s">
        <v>7115</v>
      </c>
      <c r="E15" s="265" t="s">
        <v>4</v>
      </c>
      <c r="F15" s="265" t="s">
        <v>5</v>
      </c>
      <c r="G15" s="266"/>
      <c r="H15" s="266"/>
      <c r="I15" s="266"/>
      <c r="J15" s="265"/>
      <c r="K15" s="265" t="s">
        <v>5129</v>
      </c>
    </row>
    <row r="16" spans="1:11" ht="45" customHeight="1" x14ac:dyDescent="0.3">
      <c r="A16" s="265" t="s">
        <v>5229</v>
      </c>
      <c r="B16" s="265" t="s">
        <v>5230</v>
      </c>
      <c r="C16" s="265" t="s">
        <v>5231</v>
      </c>
      <c r="D16" s="265" t="s">
        <v>7115</v>
      </c>
      <c r="E16" s="265" t="s">
        <v>4</v>
      </c>
      <c r="F16" s="265" t="s">
        <v>5</v>
      </c>
      <c r="G16" s="266"/>
      <c r="H16" s="266"/>
      <c r="I16" s="266"/>
      <c r="J16" s="265"/>
      <c r="K16" s="265" t="s">
        <v>5129</v>
      </c>
    </row>
    <row r="17" spans="1:11" ht="45" customHeight="1" x14ac:dyDescent="0.3">
      <c r="A17" s="265" t="s">
        <v>5233</v>
      </c>
      <c r="B17" s="265" t="s">
        <v>5234</v>
      </c>
      <c r="C17" s="265" t="s">
        <v>5235</v>
      </c>
      <c r="D17" s="265" t="s">
        <v>7115</v>
      </c>
      <c r="E17" s="265" t="s">
        <v>4</v>
      </c>
      <c r="F17" s="265" t="s">
        <v>5</v>
      </c>
      <c r="G17" s="266"/>
      <c r="H17" s="266"/>
      <c r="I17" s="266"/>
      <c r="J17" s="265"/>
      <c r="K17" s="265" t="s">
        <v>5129</v>
      </c>
    </row>
    <row r="18" spans="1:11" ht="45" customHeight="1" x14ac:dyDescent="0.3">
      <c r="A18" s="265" t="s">
        <v>3239</v>
      </c>
      <c r="B18" s="265" t="s">
        <v>6150</v>
      </c>
      <c r="C18" s="265" t="s">
        <v>6151</v>
      </c>
      <c r="D18" s="265" t="s">
        <v>7115</v>
      </c>
      <c r="E18" s="265" t="s">
        <v>8</v>
      </c>
      <c r="F18" s="265" t="s">
        <v>6</v>
      </c>
      <c r="G18" s="266"/>
      <c r="H18" s="266"/>
      <c r="I18" s="266"/>
      <c r="J18" s="265"/>
      <c r="K18" s="265" t="s">
        <v>191</v>
      </c>
    </row>
    <row r="19" spans="1:11" ht="45" customHeight="1" x14ac:dyDescent="0.3">
      <c r="A19" s="265" t="s">
        <v>6154</v>
      </c>
      <c r="B19" s="265" t="s">
        <v>6155</v>
      </c>
      <c r="C19" s="265" t="s">
        <v>6156</v>
      </c>
      <c r="D19" s="265" t="s">
        <v>7115</v>
      </c>
      <c r="E19" s="265" t="s">
        <v>8</v>
      </c>
      <c r="F19" s="265" t="s">
        <v>6</v>
      </c>
      <c r="G19" s="266"/>
      <c r="H19" s="266"/>
      <c r="I19" s="266"/>
      <c r="J19" s="265"/>
      <c r="K19" s="265"/>
    </row>
    <row r="20" spans="1:11" ht="45" customHeight="1" x14ac:dyDescent="0.3">
      <c r="A20" s="265" t="s">
        <v>3236</v>
      </c>
      <c r="B20" s="265" t="s">
        <v>6148</v>
      </c>
      <c r="C20" s="265" t="s">
        <v>6149</v>
      </c>
      <c r="D20" s="265" t="s">
        <v>7115</v>
      </c>
      <c r="E20" s="265" t="s">
        <v>8</v>
      </c>
      <c r="F20" s="265" t="s">
        <v>6</v>
      </c>
      <c r="G20" s="266"/>
      <c r="H20" s="266"/>
      <c r="I20" s="266"/>
      <c r="J20" s="265"/>
      <c r="K20" s="265" t="s">
        <v>9</v>
      </c>
    </row>
    <row r="21" spans="1:11" ht="45" customHeight="1" x14ac:dyDescent="0.3">
      <c r="A21" s="265" t="s">
        <v>3242</v>
      </c>
      <c r="B21" s="265" t="s">
        <v>6157</v>
      </c>
      <c r="C21" s="265" t="s">
        <v>6158</v>
      </c>
      <c r="D21" s="265" t="s">
        <v>7115</v>
      </c>
      <c r="E21" s="265" t="s">
        <v>8</v>
      </c>
      <c r="F21" s="265" t="s">
        <v>6</v>
      </c>
      <c r="G21" s="266"/>
      <c r="H21" s="266"/>
      <c r="I21" s="266"/>
      <c r="J21" s="265"/>
      <c r="K21" s="265" t="s">
        <v>9</v>
      </c>
    </row>
    <row r="22" spans="1:11" ht="45" customHeight="1" x14ac:dyDescent="0.3">
      <c r="A22" s="265" t="s">
        <v>3245</v>
      </c>
      <c r="B22" s="265" t="s">
        <v>6159</v>
      </c>
      <c r="C22" s="265" t="s">
        <v>6160</v>
      </c>
      <c r="D22" s="265" t="s">
        <v>7115</v>
      </c>
      <c r="E22" s="265" t="s">
        <v>8</v>
      </c>
      <c r="F22" s="265" t="s">
        <v>6</v>
      </c>
      <c r="G22" s="266"/>
      <c r="H22" s="266"/>
      <c r="I22" s="266"/>
      <c r="J22" s="265"/>
      <c r="K22" s="265" t="s">
        <v>9</v>
      </c>
    </row>
    <row r="23" spans="1:11" ht="45" customHeight="1" x14ac:dyDescent="0.3">
      <c r="A23" s="265" t="s">
        <v>6163</v>
      </c>
      <c r="B23" s="265" t="s">
        <v>6164</v>
      </c>
      <c r="C23" s="265" t="s">
        <v>6165</v>
      </c>
      <c r="D23" s="265" t="s">
        <v>7115</v>
      </c>
      <c r="E23" s="265" t="s">
        <v>8</v>
      </c>
      <c r="F23" s="265" t="s">
        <v>6</v>
      </c>
      <c r="G23" s="266"/>
      <c r="H23" s="266"/>
      <c r="I23" s="266"/>
      <c r="J23" s="265"/>
      <c r="K23" s="265" t="s">
        <v>9</v>
      </c>
    </row>
    <row r="24" spans="1:11" ht="45" customHeight="1" x14ac:dyDescent="0.3">
      <c r="A24" s="265" t="s">
        <v>3248</v>
      </c>
      <c r="B24" s="265" t="s">
        <v>6166</v>
      </c>
      <c r="C24" s="265" t="s">
        <v>6167</v>
      </c>
      <c r="D24" s="265" t="s">
        <v>7115</v>
      </c>
      <c r="E24" s="265" t="s">
        <v>8</v>
      </c>
      <c r="F24" s="265" t="s">
        <v>6</v>
      </c>
      <c r="G24" s="266"/>
      <c r="H24" s="266"/>
      <c r="I24" s="266"/>
      <c r="J24" s="265"/>
      <c r="K24" s="265" t="s">
        <v>9</v>
      </c>
    </row>
    <row r="25" spans="1:11" ht="45" customHeight="1" x14ac:dyDescent="0.3">
      <c r="A25" s="265" t="s">
        <v>3251</v>
      </c>
      <c r="B25" s="265" t="s">
        <v>6168</v>
      </c>
      <c r="C25" s="265" t="s">
        <v>6169</v>
      </c>
      <c r="D25" s="265" t="s">
        <v>7115</v>
      </c>
      <c r="E25" s="265" t="s">
        <v>8</v>
      </c>
      <c r="F25" s="265" t="s">
        <v>6</v>
      </c>
      <c r="G25" s="266"/>
      <c r="H25" s="266"/>
      <c r="I25" s="266"/>
      <c r="J25" s="265"/>
      <c r="K25" s="265" t="s">
        <v>191</v>
      </c>
    </row>
    <row r="26" spans="1:11" ht="45" customHeight="1" x14ac:dyDescent="0.3">
      <c r="A26" s="265" t="s">
        <v>6172</v>
      </c>
      <c r="B26" s="265" t="s">
        <v>6173</v>
      </c>
      <c r="C26" s="265" t="s">
        <v>6174</v>
      </c>
      <c r="D26" s="265" t="s">
        <v>7115</v>
      </c>
      <c r="E26" s="265" t="s">
        <v>8</v>
      </c>
      <c r="F26" s="265" t="s">
        <v>6</v>
      </c>
      <c r="G26" s="266"/>
      <c r="H26" s="266"/>
      <c r="I26" s="266"/>
      <c r="J26" s="265"/>
      <c r="K26" s="265" t="s">
        <v>9</v>
      </c>
    </row>
    <row r="27" spans="1:11" ht="45" customHeight="1" x14ac:dyDescent="0.3">
      <c r="A27" s="265" t="s">
        <v>6177</v>
      </c>
      <c r="B27" s="265" t="s">
        <v>6178</v>
      </c>
      <c r="C27" s="265" t="s">
        <v>6179</v>
      </c>
      <c r="D27" s="265" t="s">
        <v>7115</v>
      </c>
      <c r="E27" s="265" t="s">
        <v>8</v>
      </c>
      <c r="F27" s="265" t="s">
        <v>6</v>
      </c>
      <c r="G27" s="266"/>
      <c r="H27" s="266"/>
      <c r="I27" s="266"/>
      <c r="J27" s="265"/>
      <c r="K27" s="265" t="s">
        <v>9</v>
      </c>
    </row>
    <row r="28" spans="1:11" ht="45" customHeight="1" x14ac:dyDescent="0.3">
      <c r="A28" s="265" t="s">
        <v>3254</v>
      </c>
      <c r="B28" s="265" t="s">
        <v>3255</v>
      </c>
      <c r="C28" s="265" t="s">
        <v>3256</v>
      </c>
      <c r="D28" s="265" t="s">
        <v>7115</v>
      </c>
      <c r="E28" s="265" t="s">
        <v>4</v>
      </c>
      <c r="F28" s="265" t="s">
        <v>5</v>
      </c>
      <c r="G28" s="266"/>
      <c r="H28" s="266"/>
      <c r="I28" s="266"/>
      <c r="J28" s="265"/>
      <c r="K28" s="265" t="s">
        <v>144</v>
      </c>
    </row>
    <row r="29" spans="1:11" ht="45" customHeight="1" x14ac:dyDescent="0.3">
      <c r="A29" s="265" t="s">
        <v>3258</v>
      </c>
      <c r="B29" s="265" t="s">
        <v>3259</v>
      </c>
      <c r="C29" s="265" t="s">
        <v>3260</v>
      </c>
      <c r="D29" s="265" t="s">
        <v>7115</v>
      </c>
      <c r="E29" s="265" t="s">
        <v>4</v>
      </c>
      <c r="F29" s="265" t="s">
        <v>6</v>
      </c>
      <c r="G29" s="266"/>
      <c r="H29" s="266"/>
      <c r="I29" s="266"/>
      <c r="J29" s="265"/>
      <c r="K29" s="265" t="s">
        <v>144</v>
      </c>
    </row>
    <row r="30" spans="1:11" ht="45" customHeight="1" x14ac:dyDescent="0.3">
      <c r="A30" s="265" t="s">
        <v>3499</v>
      </c>
      <c r="B30" s="265" t="s">
        <v>3500</v>
      </c>
      <c r="C30" s="265" t="s">
        <v>3501</v>
      </c>
      <c r="D30" s="265" t="s">
        <v>7115</v>
      </c>
      <c r="E30" s="265" t="s">
        <v>4</v>
      </c>
      <c r="F30" s="265" t="s">
        <v>5</v>
      </c>
      <c r="G30" s="266"/>
      <c r="H30" s="266"/>
      <c r="I30" s="266"/>
      <c r="J30" s="265"/>
      <c r="K30" s="265" t="s">
        <v>1024</v>
      </c>
    </row>
    <row r="31" spans="1:11" ht="45" customHeight="1" x14ac:dyDescent="0.3">
      <c r="A31" s="265" t="s">
        <v>3801</v>
      </c>
      <c r="B31" s="265" t="s">
        <v>5403</v>
      </c>
      <c r="C31" s="265" t="s">
        <v>5404</v>
      </c>
      <c r="D31" s="265" t="s">
        <v>7115</v>
      </c>
      <c r="E31" s="265" t="s">
        <v>8</v>
      </c>
      <c r="F31" s="265" t="s">
        <v>6</v>
      </c>
      <c r="G31" s="266"/>
      <c r="H31" s="266"/>
      <c r="I31" s="266"/>
      <c r="J31" s="265"/>
      <c r="K31" s="265" t="s">
        <v>144</v>
      </c>
    </row>
    <row r="32" spans="1:11" ht="45" customHeight="1" x14ac:dyDescent="0.3">
      <c r="A32" s="265" t="s">
        <v>3804</v>
      </c>
      <c r="B32" s="265" t="s">
        <v>5405</v>
      </c>
      <c r="C32" s="265" t="s">
        <v>3252</v>
      </c>
      <c r="D32" s="265" t="s">
        <v>7115</v>
      </c>
      <c r="E32" s="265" t="s">
        <v>8</v>
      </c>
      <c r="F32" s="265" t="s">
        <v>6</v>
      </c>
      <c r="G32" s="266"/>
      <c r="H32" s="266"/>
      <c r="I32" s="266"/>
      <c r="J32" s="265"/>
      <c r="K32" s="265" t="s">
        <v>144</v>
      </c>
    </row>
    <row r="33" spans="1:11" ht="45" customHeight="1" x14ac:dyDescent="0.3">
      <c r="A33" s="265" t="s">
        <v>3808</v>
      </c>
      <c r="B33" s="265" t="s">
        <v>3809</v>
      </c>
      <c r="C33" s="265" t="s">
        <v>3810</v>
      </c>
      <c r="D33" s="265" t="s">
        <v>7115</v>
      </c>
      <c r="E33" s="265" t="s">
        <v>8</v>
      </c>
      <c r="F33" s="265" t="s">
        <v>6</v>
      </c>
      <c r="G33" s="266"/>
      <c r="H33" s="266"/>
      <c r="I33" s="266"/>
      <c r="J33" s="265"/>
      <c r="K33" s="265" t="s">
        <v>144</v>
      </c>
    </row>
    <row r="34" spans="1:11" ht="45" customHeight="1" x14ac:dyDescent="0.3">
      <c r="A34" s="265" t="s">
        <v>3815</v>
      </c>
      <c r="B34" s="265" t="s">
        <v>5406</v>
      </c>
      <c r="C34" s="265" t="s">
        <v>5407</v>
      </c>
      <c r="D34" s="265" t="s">
        <v>7115</v>
      </c>
      <c r="E34" s="265" t="s">
        <v>8</v>
      </c>
      <c r="F34" s="265" t="s">
        <v>6</v>
      </c>
      <c r="G34" s="266"/>
      <c r="H34" s="266"/>
      <c r="I34" s="266"/>
      <c r="J34" s="265"/>
      <c r="K34" s="265" t="s">
        <v>144</v>
      </c>
    </row>
    <row r="35" spans="1:11" ht="45" customHeight="1" x14ac:dyDescent="0.3">
      <c r="A35" s="265" t="s">
        <v>3818</v>
      </c>
      <c r="B35" s="265" t="s">
        <v>3819</v>
      </c>
      <c r="C35" s="265" t="s">
        <v>3820</v>
      </c>
      <c r="D35" s="265" t="s">
        <v>7115</v>
      </c>
      <c r="E35" s="265" t="s">
        <v>8</v>
      </c>
      <c r="F35" s="265" t="s">
        <v>6</v>
      </c>
      <c r="G35" s="266"/>
      <c r="H35" s="266"/>
      <c r="I35" s="266"/>
      <c r="J35" s="265"/>
      <c r="K35" s="265" t="s">
        <v>144</v>
      </c>
    </row>
    <row r="36" spans="1:11" ht="45" customHeight="1" x14ac:dyDescent="0.3">
      <c r="A36" s="265" t="s">
        <v>3823</v>
      </c>
      <c r="B36" s="265" t="s">
        <v>5408</v>
      </c>
      <c r="C36" s="265" t="s">
        <v>5409</v>
      </c>
      <c r="D36" s="265" t="s">
        <v>7115</v>
      </c>
      <c r="E36" s="265" t="s">
        <v>8</v>
      </c>
      <c r="F36" s="265" t="s">
        <v>6</v>
      </c>
      <c r="G36" s="266"/>
      <c r="H36" s="266"/>
      <c r="I36" s="266"/>
      <c r="J36" s="265"/>
      <c r="K36" s="265" t="s">
        <v>144</v>
      </c>
    </row>
    <row r="37" spans="1:11" ht="45" customHeight="1" x14ac:dyDescent="0.3">
      <c r="A37" s="24" t="s">
        <v>3826</v>
      </c>
      <c r="B37" s="20" t="s">
        <v>3827</v>
      </c>
      <c r="C37" s="20" t="s">
        <v>3828</v>
      </c>
      <c r="D37" s="24" t="s">
        <v>7115</v>
      </c>
      <c r="E37" s="24" t="s">
        <v>8</v>
      </c>
      <c r="F37" s="24" t="s">
        <v>6</v>
      </c>
      <c r="G37" s="26"/>
      <c r="H37" s="26"/>
      <c r="I37" s="26"/>
      <c r="J37" s="8"/>
      <c r="K37" s="265" t="s">
        <v>144</v>
      </c>
    </row>
    <row r="38" spans="1:11" ht="45" customHeight="1" x14ac:dyDescent="0.3">
      <c r="A38" s="24" t="s">
        <v>3831</v>
      </c>
      <c r="B38" s="20" t="s">
        <v>3832</v>
      </c>
      <c r="C38" s="20" t="s">
        <v>3833</v>
      </c>
      <c r="D38" s="24" t="s">
        <v>7116</v>
      </c>
      <c r="E38" s="24" t="s">
        <v>8</v>
      </c>
      <c r="F38" s="24" t="s">
        <v>6</v>
      </c>
      <c r="G38" s="26"/>
      <c r="H38" s="26"/>
      <c r="I38" s="26"/>
      <c r="J38" s="8"/>
      <c r="K38" s="265" t="s">
        <v>144</v>
      </c>
    </row>
    <row r="39" spans="1:11" ht="45" customHeight="1" x14ac:dyDescent="0.3">
      <c r="A39" s="24" t="s">
        <v>4550</v>
      </c>
      <c r="B39" s="20" t="s">
        <v>5411</v>
      </c>
      <c r="C39" s="20" t="s">
        <v>5412</v>
      </c>
      <c r="D39" s="24" t="s">
        <v>7117</v>
      </c>
      <c r="E39" s="24" t="s">
        <v>8</v>
      </c>
      <c r="F39" s="24" t="s">
        <v>6</v>
      </c>
      <c r="G39" s="26"/>
      <c r="H39" s="26"/>
      <c r="I39" s="26"/>
      <c r="J39" s="8"/>
      <c r="K39" s="265" t="s">
        <v>144</v>
      </c>
    </row>
    <row r="40" spans="1:11" ht="45" customHeight="1" x14ac:dyDescent="0.3">
      <c r="A40" s="265" t="s">
        <v>5413</v>
      </c>
      <c r="B40" s="282" t="s">
        <v>5414</v>
      </c>
      <c r="C40" s="282" t="s">
        <v>5415</v>
      </c>
      <c r="D40" s="265" t="s">
        <v>7117</v>
      </c>
      <c r="E40" s="265" t="s">
        <v>8</v>
      </c>
      <c r="F40" s="265" t="s">
        <v>6</v>
      </c>
      <c r="G40" s="266"/>
      <c r="H40" s="266"/>
      <c r="I40" s="266"/>
      <c r="J40" s="265"/>
      <c r="K40" s="265" t="s">
        <v>144</v>
      </c>
    </row>
    <row r="41" spans="1:11" ht="45" customHeight="1" x14ac:dyDescent="0.3">
      <c r="A41" s="24" t="s">
        <v>3835</v>
      </c>
      <c r="B41" s="20" t="s">
        <v>3805</v>
      </c>
      <c r="C41" s="20" t="s">
        <v>4294</v>
      </c>
      <c r="D41" s="24" t="s">
        <v>7115</v>
      </c>
      <c r="E41" s="24" t="s">
        <v>4</v>
      </c>
      <c r="F41" s="24" t="s">
        <v>5</v>
      </c>
      <c r="G41" s="26"/>
      <c r="H41" s="26"/>
      <c r="I41" s="26"/>
      <c r="J41" s="8"/>
      <c r="K41" s="265" t="s">
        <v>9</v>
      </c>
    </row>
    <row r="42" spans="1:11" ht="45" customHeight="1" x14ac:dyDescent="0.3">
      <c r="A42" s="24" t="s">
        <v>3837</v>
      </c>
      <c r="B42" s="20" t="s">
        <v>4295</v>
      </c>
      <c r="C42" s="20" t="s">
        <v>4296</v>
      </c>
      <c r="D42" s="24" t="s">
        <v>7115</v>
      </c>
      <c r="E42" s="24" t="s">
        <v>4</v>
      </c>
      <c r="F42" s="24" t="s">
        <v>5</v>
      </c>
      <c r="G42" s="26"/>
      <c r="H42" s="26"/>
      <c r="I42" s="26"/>
      <c r="J42" s="8"/>
      <c r="K42" s="265" t="s">
        <v>9</v>
      </c>
    </row>
    <row r="43" spans="1:11" ht="45" customHeight="1" x14ac:dyDescent="0.3">
      <c r="A43" s="24" t="s">
        <v>3839</v>
      </c>
      <c r="B43" s="20" t="s">
        <v>3840</v>
      </c>
      <c r="C43" s="20" t="s">
        <v>3841</v>
      </c>
      <c r="D43" s="24" t="s">
        <v>7115</v>
      </c>
      <c r="E43" s="24" t="s">
        <v>4</v>
      </c>
      <c r="F43" s="24" t="s">
        <v>5</v>
      </c>
      <c r="G43" s="26"/>
      <c r="H43" s="26"/>
      <c r="I43" s="26"/>
      <c r="J43" s="8"/>
      <c r="K43" s="265" t="s">
        <v>144</v>
      </c>
    </row>
    <row r="44" spans="1:11" ht="45" customHeight="1" x14ac:dyDescent="0.3">
      <c r="A44" s="24" t="s">
        <v>3845</v>
      </c>
      <c r="B44" s="20" t="s">
        <v>3846</v>
      </c>
      <c r="C44" s="20" t="s">
        <v>3847</v>
      </c>
      <c r="D44" s="24" t="s">
        <v>7116</v>
      </c>
      <c r="E44" s="24" t="s">
        <v>8</v>
      </c>
      <c r="F44" s="24" t="s">
        <v>6</v>
      </c>
      <c r="G44" s="26"/>
      <c r="H44" s="26"/>
      <c r="I44" s="26"/>
      <c r="J44" s="8"/>
      <c r="K44" s="265" t="s">
        <v>144</v>
      </c>
    </row>
    <row r="45" spans="1:11" x14ac:dyDescent="0.3">
      <c r="A45" s="24"/>
      <c r="B45" s="20"/>
      <c r="C45" s="20"/>
      <c r="D45" s="22"/>
      <c r="E45" s="22"/>
      <c r="F45" s="22"/>
      <c r="G45" s="17"/>
      <c r="H45" s="17"/>
      <c r="I45" s="17"/>
      <c r="J45" s="7"/>
      <c r="K45" s="16"/>
    </row>
    <row r="46" spans="1:11" x14ac:dyDescent="0.3">
      <c r="A46" s="24"/>
      <c r="B46" s="20"/>
      <c r="C46" s="20"/>
      <c r="D46" s="22"/>
      <c r="E46" s="22"/>
      <c r="F46" s="22"/>
      <c r="G46" s="17"/>
      <c r="H46" s="17"/>
      <c r="I46" s="17"/>
      <c r="J46" s="7"/>
      <c r="K46" s="16"/>
    </row>
    <row r="47" spans="1:11" x14ac:dyDescent="0.3">
      <c r="A47" s="24"/>
      <c r="B47" s="20"/>
      <c r="C47" s="20"/>
      <c r="D47" s="22"/>
      <c r="E47" s="22"/>
      <c r="F47" s="22"/>
      <c r="G47" s="17"/>
      <c r="H47" s="17"/>
      <c r="I47" s="17"/>
      <c r="J47" s="7"/>
      <c r="K47" s="16"/>
    </row>
  </sheetData>
  <conditionalFormatting sqref="A3:I59">
    <cfRule type="expression" dxfId="71" priority="1">
      <formula>$F3="m"</formula>
    </cfRule>
    <cfRule type="expression" dxfId="70" priority="2">
      <formula>$F3="d"</formula>
    </cfRule>
  </conditionalFormatting>
  <conditionalFormatting sqref="A3:K59">
    <cfRule type="expression" dxfId="69" priority="3">
      <formula>$F3="v"</formula>
    </cfRule>
    <cfRule type="expression" dxfId="68" priority="4">
      <formula>$F3="no"</formula>
    </cfRule>
  </conditionalFormatting>
  <pageMargins left="0.7" right="0.2" top="0.5" bottom="0.2" header="0.05" footer="0.05"/>
  <pageSetup orientation="landscape" r:id="rId1"/>
  <headerFooter>
    <oddHeader>&amp;L&amp;A</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05133-75A3-45F0-B0AA-0CCEA37BDDA8}">
  <dimension ref="A1:K47"/>
  <sheetViews>
    <sheetView workbookViewId="0">
      <selection activeCell="A3" sqref="A3"/>
    </sheetView>
  </sheetViews>
  <sheetFormatPr defaultRowHeight="14.4" x14ac:dyDescent="0.3"/>
  <cols>
    <col min="1" max="1" width="17.5546875" customWidth="1"/>
    <col min="2" max="3" width="16.6640625" customWidth="1"/>
    <col min="4" max="6" width="3.6640625" customWidth="1"/>
    <col min="7" max="9" width="8.33203125" customWidth="1"/>
    <col min="10" max="10" width="35.6640625" customWidth="1"/>
    <col min="11" max="11" width="6" customWidth="1"/>
  </cols>
  <sheetData>
    <row r="1" spans="1:11" x14ac:dyDescent="0.3">
      <c r="F1">
        <f>COUNTIF(F3:F100,"yes")</f>
        <v>5</v>
      </c>
    </row>
    <row r="2" spans="1:11" ht="28.8" x14ac:dyDescent="0.3">
      <c r="A2" t="s">
        <v>0</v>
      </c>
      <c r="B2" t="s">
        <v>1</v>
      </c>
      <c r="C2" t="s">
        <v>2</v>
      </c>
      <c r="D2" t="s">
        <v>21</v>
      </c>
      <c r="E2" t="s">
        <v>22</v>
      </c>
      <c r="F2" t="s">
        <v>20</v>
      </c>
      <c r="G2" s="4" t="s">
        <v>24</v>
      </c>
      <c r="H2" s="4" t="s">
        <v>25</v>
      </c>
      <c r="I2" s="4" t="s">
        <v>26</v>
      </c>
      <c r="J2" s="4" t="s">
        <v>19</v>
      </c>
      <c r="K2" s="4" t="s">
        <v>3</v>
      </c>
    </row>
    <row r="3" spans="1:11" ht="45" customHeight="1" x14ac:dyDescent="0.3">
      <c r="A3" s="265" t="s">
        <v>1282</v>
      </c>
      <c r="B3" s="265" t="s">
        <v>5182</v>
      </c>
      <c r="C3" s="265" t="s">
        <v>5183</v>
      </c>
      <c r="D3" s="265" t="s">
        <v>7115</v>
      </c>
      <c r="E3" s="265" t="s">
        <v>8</v>
      </c>
      <c r="F3" s="265" t="s">
        <v>6</v>
      </c>
      <c r="G3" s="266"/>
      <c r="H3" s="266"/>
      <c r="I3" s="266"/>
      <c r="J3" s="265"/>
      <c r="K3" s="265" t="s">
        <v>9</v>
      </c>
    </row>
    <row r="4" spans="1:11" ht="45" customHeight="1" x14ac:dyDescent="0.3">
      <c r="A4" s="265" t="s">
        <v>1286</v>
      </c>
      <c r="B4" s="265" t="s">
        <v>4445</v>
      </c>
      <c r="C4" s="265" t="s">
        <v>4446</v>
      </c>
      <c r="D4" s="265" t="s">
        <v>7115</v>
      </c>
      <c r="E4" s="265" t="s">
        <v>8</v>
      </c>
      <c r="F4" s="265" t="s">
        <v>6</v>
      </c>
      <c r="G4" s="266"/>
      <c r="H4" s="266"/>
      <c r="I4" s="266"/>
      <c r="J4" s="265"/>
      <c r="K4" s="265" t="s">
        <v>9</v>
      </c>
    </row>
    <row r="5" spans="1:11" ht="45" customHeight="1" x14ac:dyDescent="0.3">
      <c r="A5" s="265" t="s">
        <v>1289</v>
      </c>
      <c r="B5" s="265" t="s">
        <v>6350</v>
      </c>
      <c r="C5" s="265" t="s">
        <v>6351</v>
      </c>
      <c r="D5" s="265" t="s">
        <v>7117</v>
      </c>
      <c r="E5" s="265" t="s">
        <v>8</v>
      </c>
      <c r="F5" s="265" t="s">
        <v>5</v>
      </c>
      <c r="G5" s="266"/>
      <c r="H5" s="266"/>
      <c r="I5" s="266"/>
      <c r="J5" s="265"/>
      <c r="K5" s="265" t="s">
        <v>9</v>
      </c>
    </row>
    <row r="6" spans="1:11" ht="45" customHeight="1" x14ac:dyDescent="0.3">
      <c r="A6" s="265" t="s">
        <v>1291</v>
      </c>
      <c r="B6" s="265" t="s">
        <v>4292</v>
      </c>
      <c r="C6" s="265" t="s">
        <v>4293</v>
      </c>
      <c r="D6" s="265" t="s">
        <v>7115</v>
      </c>
      <c r="E6" s="265" t="s">
        <v>4</v>
      </c>
      <c r="F6" s="265" t="s">
        <v>6</v>
      </c>
      <c r="G6" s="266"/>
      <c r="H6" s="266"/>
      <c r="I6" s="266"/>
      <c r="J6" s="265"/>
      <c r="K6" s="265" t="s">
        <v>9</v>
      </c>
    </row>
    <row r="7" spans="1:11" ht="45" customHeight="1" x14ac:dyDescent="0.3">
      <c r="A7" s="265" t="s">
        <v>1320</v>
      </c>
      <c r="B7" s="265" t="s">
        <v>4447</v>
      </c>
      <c r="C7" s="265" t="s">
        <v>4448</v>
      </c>
      <c r="D7" s="265" t="s">
        <v>7115</v>
      </c>
      <c r="E7" s="265" t="s">
        <v>4</v>
      </c>
      <c r="F7" s="265" t="s">
        <v>5</v>
      </c>
      <c r="G7" s="266"/>
      <c r="H7" s="266"/>
      <c r="I7" s="266"/>
      <c r="J7" s="265"/>
      <c r="K7" s="265" t="s">
        <v>9</v>
      </c>
    </row>
    <row r="8" spans="1:11" ht="45" customHeight="1" x14ac:dyDescent="0.3">
      <c r="A8" s="265" t="s">
        <v>1459</v>
      </c>
      <c r="B8" s="265" t="s">
        <v>1460</v>
      </c>
      <c r="C8" s="265" t="s">
        <v>1461</v>
      </c>
      <c r="D8" s="265" t="s">
        <v>7115</v>
      </c>
      <c r="E8" s="265" t="s">
        <v>4</v>
      </c>
      <c r="F8" s="265" t="s">
        <v>5</v>
      </c>
      <c r="G8" s="266"/>
      <c r="H8" s="266"/>
      <c r="I8" s="266"/>
      <c r="J8" s="265"/>
      <c r="K8" s="265" t="s">
        <v>9</v>
      </c>
    </row>
    <row r="9" spans="1:11" ht="45" customHeight="1" x14ac:dyDescent="0.3">
      <c r="A9" s="265" t="s">
        <v>1717</v>
      </c>
      <c r="B9" s="265" t="s">
        <v>1750</v>
      </c>
      <c r="C9" s="265" t="s">
        <v>4467</v>
      </c>
      <c r="D9" s="265" t="s">
        <v>7115</v>
      </c>
      <c r="E9" s="265" t="s">
        <v>8</v>
      </c>
      <c r="F9" s="265" t="s">
        <v>5</v>
      </c>
      <c r="G9" s="266"/>
      <c r="H9" s="266"/>
      <c r="I9" s="266"/>
      <c r="J9" s="265"/>
      <c r="K9" s="265" t="s">
        <v>9</v>
      </c>
    </row>
    <row r="10" spans="1:11" ht="45" customHeight="1" x14ac:dyDescent="0.3">
      <c r="A10" s="265" t="s">
        <v>1719</v>
      </c>
      <c r="B10" s="265" t="s">
        <v>1720</v>
      </c>
      <c r="C10" s="265" t="s">
        <v>1721</v>
      </c>
      <c r="D10" s="265" t="s">
        <v>7115</v>
      </c>
      <c r="E10" s="265" t="s">
        <v>4</v>
      </c>
      <c r="F10" s="265" t="s">
        <v>6</v>
      </c>
      <c r="G10" s="266"/>
      <c r="H10" s="266"/>
      <c r="I10" s="266"/>
      <c r="J10" s="265"/>
      <c r="K10" s="265" t="s">
        <v>9</v>
      </c>
    </row>
    <row r="11" spans="1:11" ht="45" customHeight="1" x14ac:dyDescent="0.3">
      <c r="A11" s="265" t="s">
        <v>1724</v>
      </c>
      <c r="B11" s="265" t="s">
        <v>4468</v>
      </c>
      <c r="C11" s="265" t="s">
        <v>4469</v>
      </c>
      <c r="D11" s="265" t="s">
        <v>7115</v>
      </c>
      <c r="E11" s="265" t="s">
        <v>8</v>
      </c>
      <c r="F11" s="265" t="s">
        <v>5</v>
      </c>
      <c r="G11" s="266"/>
      <c r="H11" s="266"/>
      <c r="I11" s="266"/>
      <c r="J11" s="265"/>
      <c r="K11" s="265" t="s">
        <v>9</v>
      </c>
    </row>
    <row r="12" spans="1:11" ht="45" customHeight="1" x14ac:dyDescent="0.3">
      <c r="A12" s="265" t="s">
        <v>1727</v>
      </c>
      <c r="B12" s="265" t="s">
        <v>4470</v>
      </c>
      <c r="C12" s="265" t="s">
        <v>4471</v>
      </c>
      <c r="D12" s="265" t="s">
        <v>7115</v>
      </c>
      <c r="E12" s="265" t="s">
        <v>8</v>
      </c>
      <c r="F12" s="265" t="s">
        <v>5</v>
      </c>
      <c r="G12" s="266"/>
      <c r="H12" s="266"/>
      <c r="I12" s="266"/>
      <c r="J12" s="265"/>
      <c r="K12" s="265" t="s">
        <v>9</v>
      </c>
    </row>
    <row r="13" spans="1:11" ht="45" customHeight="1" x14ac:dyDescent="0.3">
      <c r="A13" s="265" t="s">
        <v>1730</v>
      </c>
      <c r="B13" s="265" t="s">
        <v>4472</v>
      </c>
      <c r="C13" s="265" t="s">
        <v>4473</v>
      </c>
      <c r="D13" s="265" t="s">
        <v>7115</v>
      </c>
      <c r="E13" s="265" t="s">
        <v>8</v>
      </c>
      <c r="F13" s="265" t="s">
        <v>5</v>
      </c>
      <c r="G13" s="266"/>
      <c r="H13" s="266"/>
      <c r="I13" s="266"/>
      <c r="J13" s="265"/>
      <c r="K13" s="265" t="s">
        <v>9</v>
      </c>
    </row>
    <row r="14" spans="1:11" ht="45" customHeight="1" x14ac:dyDescent="0.3">
      <c r="A14" s="265" t="s">
        <v>1733</v>
      </c>
      <c r="B14" s="265" t="s">
        <v>1734</v>
      </c>
      <c r="C14" s="265" t="s">
        <v>4474</v>
      </c>
      <c r="D14" s="265" t="s">
        <v>7115</v>
      </c>
      <c r="E14" s="265" t="s">
        <v>8</v>
      </c>
      <c r="F14" s="265" t="s">
        <v>5</v>
      </c>
      <c r="G14" s="266"/>
      <c r="H14" s="266"/>
      <c r="I14" s="266"/>
      <c r="J14" s="265"/>
      <c r="K14" s="265" t="s">
        <v>9</v>
      </c>
    </row>
    <row r="15" spans="1:11" ht="45" customHeight="1" x14ac:dyDescent="0.3">
      <c r="A15" s="265" t="s">
        <v>1741</v>
      </c>
      <c r="B15" s="265" t="s">
        <v>5190</v>
      </c>
      <c r="C15" s="265" t="s">
        <v>5191</v>
      </c>
      <c r="D15" s="265" t="s">
        <v>7117</v>
      </c>
      <c r="E15" s="265" t="s">
        <v>8</v>
      </c>
      <c r="F15" s="265" t="s">
        <v>6</v>
      </c>
      <c r="G15" s="266"/>
      <c r="H15" s="266"/>
      <c r="I15" s="266"/>
      <c r="J15" s="265"/>
      <c r="K15" s="265" t="s">
        <v>9</v>
      </c>
    </row>
    <row r="16" spans="1:11" ht="45" customHeight="1" x14ac:dyDescent="0.3">
      <c r="A16" s="265" t="s">
        <v>1737</v>
      </c>
      <c r="B16" s="265" t="s">
        <v>1738</v>
      </c>
      <c r="C16" s="265" t="s">
        <v>4474</v>
      </c>
      <c r="D16" s="265" t="s">
        <v>7117</v>
      </c>
      <c r="E16" s="265" t="s">
        <v>8</v>
      </c>
      <c r="F16" s="265" t="s">
        <v>5</v>
      </c>
      <c r="G16" s="266"/>
      <c r="H16" s="266"/>
      <c r="I16" s="266"/>
      <c r="J16" s="265"/>
      <c r="K16" s="265" t="s">
        <v>9</v>
      </c>
    </row>
    <row r="17" spans="1:11" ht="45" customHeight="1" x14ac:dyDescent="0.3">
      <c r="A17" s="265" t="s">
        <v>1743</v>
      </c>
      <c r="B17" s="265" t="s">
        <v>4475</v>
      </c>
      <c r="C17" s="265" t="s">
        <v>4476</v>
      </c>
      <c r="D17" s="265" t="s">
        <v>7115</v>
      </c>
      <c r="E17" s="265" t="s">
        <v>4</v>
      </c>
      <c r="F17" s="265" t="s">
        <v>5</v>
      </c>
      <c r="G17" s="266"/>
      <c r="H17" s="266"/>
      <c r="I17" s="266"/>
      <c r="J17" s="265"/>
      <c r="K17" s="265" t="s">
        <v>9</v>
      </c>
    </row>
    <row r="18" spans="1:11" ht="45" customHeight="1" x14ac:dyDescent="0.3">
      <c r="A18" s="265" t="s">
        <v>1746</v>
      </c>
      <c r="B18" s="265" t="s">
        <v>4477</v>
      </c>
      <c r="C18" s="265" t="s">
        <v>4478</v>
      </c>
      <c r="D18" s="265" t="s">
        <v>7117</v>
      </c>
      <c r="E18" s="265" t="s">
        <v>8</v>
      </c>
      <c r="F18" s="265" t="s">
        <v>5</v>
      </c>
      <c r="G18" s="266"/>
      <c r="H18" s="266"/>
      <c r="I18" s="266"/>
      <c r="J18" s="265"/>
      <c r="K18" s="265" t="s">
        <v>9</v>
      </c>
    </row>
    <row r="19" spans="1:11" ht="45" customHeight="1" x14ac:dyDescent="0.3">
      <c r="A19" s="265" t="s">
        <v>1749</v>
      </c>
      <c r="B19" s="265" t="s">
        <v>4479</v>
      </c>
      <c r="C19" s="265" t="s">
        <v>4480</v>
      </c>
      <c r="D19" s="265" t="s">
        <v>7117</v>
      </c>
      <c r="E19" s="265" t="s">
        <v>8</v>
      </c>
      <c r="F19" s="265" t="s">
        <v>5</v>
      </c>
      <c r="G19" s="266"/>
      <c r="H19" s="266"/>
      <c r="I19" s="266"/>
      <c r="J19" s="265"/>
      <c r="K19" s="265" t="s">
        <v>9</v>
      </c>
    </row>
    <row r="20" spans="1:11" ht="45" customHeight="1" x14ac:dyDescent="0.3">
      <c r="A20" s="24"/>
      <c r="B20" s="20"/>
      <c r="C20" s="20"/>
      <c r="D20" s="22"/>
      <c r="E20" s="22"/>
      <c r="F20" s="22"/>
      <c r="G20" s="17"/>
      <c r="H20" s="17"/>
      <c r="I20" s="17"/>
      <c r="J20" s="7"/>
      <c r="K20" s="18"/>
    </row>
    <row r="21" spans="1:11" ht="45" customHeight="1" x14ac:dyDescent="0.3">
      <c r="A21" s="24"/>
      <c r="B21" s="20"/>
      <c r="C21" s="20"/>
      <c r="D21" s="22"/>
      <c r="E21" s="22"/>
      <c r="F21" s="22"/>
      <c r="G21" s="17"/>
      <c r="H21" s="17"/>
      <c r="I21" s="17"/>
      <c r="J21" s="7"/>
      <c r="K21" s="18"/>
    </row>
    <row r="22" spans="1:11" ht="45" customHeight="1" x14ac:dyDescent="0.3">
      <c r="A22" s="24"/>
      <c r="B22" s="20"/>
      <c r="C22" s="20"/>
      <c r="D22" s="22"/>
      <c r="E22" s="22"/>
      <c r="F22" s="22"/>
      <c r="G22" s="17"/>
      <c r="H22" s="17"/>
      <c r="I22" s="17"/>
      <c r="J22" s="7"/>
      <c r="K22" s="18"/>
    </row>
    <row r="23" spans="1:11" ht="45" customHeight="1" x14ac:dyDescent="0.3">
      <c r="A23" s="24"/>
      <c r="B23" s="20"/>
      <c r="C23" s="20"/>
      <c r="D23" s="22"/>
      <c r="E23" s="22"/>
      <c r="F23" s="22"/>
      <c r="G23" s="17"/>
      <c r="H23" s="17"/>
      <c r="I23" s="17"/>
      <c r="J23" s="7"/>
      <c r="K23" s="18"/>
    </row>
    <row r="24" spans="1:11" ht="45" customHeight="1" x14ac:dyDescent="0.3">
      <c r="A24" s="24"/>
      <c r="B24" s="20"/>
      <c r="C24" s="20"/>
      <c r="D24" s="22"/>
      <c r="E24" s="22"/>
      <c r="F24" s="22"/>
      <c r="G24" s="17"/>
      <c r="H24" s="17"/>
      <c r="I24" s="17"/>
      <c r="J24" s="7"/>
      <c r="K24" s="18"/>
    </row>
    <row r="25" spans="1:11" ht="45" customHeight="1" x14ac:dyDescent="0.3">
      <c r="A25" s="24"/>
      <c r="B25" s="20"/>
      <c r="C25" s="20"/>
      <c r="D25" s="22"/>
      <c r="E25" s="22"/>
      <c r="F25" s="22"/>
      <c r="G25" s="17"/>
      <c r="H25" s="17"/>
      <c r="I25" s="17"/>
      <c r="J25" s="7"/>
      <c r="K25" s="18"/>
    </row>
    <row r="26" spans="1:11" ht="45" customHeight="1" x14ac:dyDescent="0.3">
      <c r="A26" s="24"/>
      <c r="B26" s="20"/>
      <c r="C26" s="20"/>
      <c r="D26" s="22"/>
      <c r="E26" s="22"/>
      <c r="F26" s="22"/>
      <c r="G26" s="17"/>
      <c r="H26" s="17"/>
      <c r="I26" s="17"/>
      <c r="J26" s="7"/>
      <c r="K26" s="18"/>
    </row>
    <row r="27" spans="1:11" x14ac:dyDescent="0.3">
      <c r="A27" s="24"/>
      <c r="B27" s="20"/>
      <c r="C27" s="20"/>
      <c r="D27" s="22"/>
      <c r="E27" s="22"/>
      <c r="F27" s="22"/>
      <c r="G27" s="17"/>
      <c r="H27" s="17"/>
      <c r="I27" s="17"/>
      <c r="J27" s="7"/>
      <c r="K27" s="18"/>
    </row>
    <row r="28" spans="1:11" x14ac:dyDescent="0.3">
      <c r="A28" s="24"/>
      <c r="B28" s="20"/>
      <c r="C28" s="20"/>
      <c r="D28" s="22"/>
      <c r="E28" s="22"/>
      <c r="F28" s="22"/>
      <c r="G28" s="17"/>
      <c r="H28" s="17"/>
      <c r="I28" s="17"/>
      <c r="J28" s="7"/>
      <c r="K28" s="18"/>
    </row>
    <row r="29" spans="1:11" x14ac:dyDescent="0.3">
      <c r="A29" s="24"/>
      <c r="B29" s="20"/>
      <c r="C29" s="20"/>
      <c r="D29" s="22"/>
      <c r="E29" s="22"/>
      <c r="F29" s="22"/>
      <c r="G29" s="17"/>
      <c r="H29" s="17"/>
      <c r="I29" s="17"/>
      <c r="J29" s="7"/>
      <c r="K29" s="18"/>
    </row>
    <row r="30" spans="1:11" x14ac:dyDescent="0.3">
      <c r="A30" s="24"/>
      <c r="B30" s="20"/>
      <c r="C30" s="20"/>
      <c r="D30" s="22"/>
      <c r="E30" s="22"/>
      <c r="F30" s="22"/>
      <c r="G30" s="17"/>
      <c r="H30" s="17"/>
      <c r="I30" s="17"/>
      <c r="J30" s="7"/>
      <c r="K30" s="18"/>
    </row>
    <row r="31" spans="1:11" x14ac:dyDescent="0.3">
      <c r="A31" s="24"/>
      <c r="B31" s="20"/>
      <c r="C31" s="20"/>
      <c r="D31" s="22"/>
      <c r="E31" s="22"/>
      <c r="F31" s="22"/>
      <c r="G31" s="17"/>
      <c r="H31" s="17"/>
      <c r="I31" s="17"/>
      <c r="J31" s="7"/>
      <c r="K31" s="18"/>
    </row>
    <row r="32" spans="1:11" x14ac:dyDescent="0.3">
      <c r="A32" s="24"/>
      <c r="B32" s="20"/>
      <c r="C32" s="20"/>
      <c r="D32" s="22"/>
      <c r="E32" s="22"/>
      <c r="F32" s="22"/>
      <c r="G32" s="17"/>
      <c r="H32" s="17"/>
      <c r="I32" s="17"/>
      <c r="J32" s="7"/>
      <c r="K32" s="18"/>
    </row>
    <row r="33" spans="1:11" x14ac:dyDescent="0.3">
      <c r="A33" s="24"/>
      <c r="B33" s="20"/>
      <c r="C33" s="20"/>
      <c r="D33" s="22"/>
      <c r="E33" s="22"/>
      <c r="F33" s="22"/>
      <c r="G33" s="17"/>
      <c r="H33" s="17"/>
      <c r="I33" s="17"/>
      <c r="J33" s="7"/>
      <c r="K33" s="18"/>
    </row>
    <row r="34" spans="1:11" x14ac:dyDescent="0.3">
      <c r="A34" s="24"/>
      <c r="B34" s="20"/>
      <c r="C34" s="20"/>
      <c r="D34" s="22"/>
      <c r="E34" s="22"/>
      <c r="F34" s="22"/>
      <c r="G34" s="17"/>
      <c r="H34" s="17"/>
      <c r="I34" s="17"/>
      <c r="J34" s="7"/>
      <c r="K34" s="18"/>
    </row>
    <row r="35" spans="1:11" x14ac:dyDescent="0.3">
      <c r="A35" s="24"/>
      <c r="B35" s="20"/>
      <c r="C35" s="20"/>
      <c r="D35" s="22"/>
      <c r="E35" s="22"/>
      <c r="F35" s="22"/>
      <c r="G35" s="17"/>
      <c r="H35" s="17"/>
      <c r="I35" s="17"/>
      <c r="J35" s="7"/>
      <c r="K35" s="18"/>
    </row>
    <row r="36" spans="1:11" x14ac:dyDescent="0.3">
      <c r="A36" s="24"/>
      <c r="B36" s="20"/>
      <c r="C36" s="20"/>
      <c r="D36" s="22"/>
      <c r="E36" s="22"/>
      <c r="F36" s="22"/>
      <c r="G36" s="17"/>
      <c r="H36" s="17"/>
      <c r="I36" s="17"/>
      <c r="J36" s="7"/>
      <c r="K36" s="18"/>
    </row>
    <row r="37" spans="1:11" x14ac:dyDescent="0.3">
      <c r="A37" s="24"/>
      <c r="B37" s="20"/>
      <c r="C37" s="20"/>
      <c r="D37" s="22"/>
      <c r="E37" s="22"/>
      <c r="F37" s="22"/>
      <c r="G37" s="17"/>
      <c r="H37" s="17"/>
      <c r="I37" s="17"/>
      <c r="J37" s="7"/>
      <c r="K37" s="18"/>
    </row>
    <row r="38" spans="1:11" x14ac:dyDescent="0.3">
      <c r="A38" s="24"/>
      <c r="B38" s="20"/>
      <c r="C38" s="20"/>
      <c r="D38" s="22"/>
      <c r="E38" s="22"/>
      <c r="F38" s="22"/>
      <c r="G38" s="17"/>
      <c r="H38" s="17"/>
      <c r="I38" s="17"/>
      <c r="J38" s="7"/>
      <c r="K38" s="18"/>
    </row>
    <row r="39" spans="1:11" x14ac:dyDescent="0.3">
      <c r="A39" s="24"/>
      <c r="B39" s="20"/>
      <c r="C39" s="20"/>
      <c r="D39" s="22"/>
      <c r="E39" s="22"/>
      <c r="F39" s="22"/>
      <c r="G39" s="17"/>
      <c r="H39" s="17"/>
      <c r="I39" s="17"/>
      <c r="J39" s="7"/>
      <c r="K39" s="18"/>
    </row>
    <row r="40" spans="1:11" x14ac:dyDescent="0.3">
      <c r="A40" s="24"/>
      <c r="B40" s="20"/>
      <c r="C40" s="20"/>
      <c r="D40" s="22"/>
      <c r="E40" s="22"/>
      <c r="F40" s="22"/>
      <c r="G40" s="17"/>
      <c r="H40" s="17"/>
      <c r="I40" s="17"/>
      <c r="J40" s="7"/>
      <c r="K40" s="16"/>
    </row>
    <row r="41" spans="1:11" x14ac:dyDescent="0.3">
      <c r="A41" s="24"/>
      <c r="B41" s="20"/>
      <c r="C41" s="20"/>
      <c r="D41" s="22"/>
      <c r="E41" s="22"/>
      <c r="F41" s="22"/>
      <c r="G41" s="17"/>
      <c r="H41" s="17"/>
      <c r="I41" s="17"/>
      <c r="J41" s="7"/>
      <c r="K41" s="16"/>
    </row>
    <row r="42" spans="1:11" x14ac:dyDescent="0.3">
      <c r="A42" s="24"/>
      <c r="B42" s="20"/>
      <c r="C42" s="20"/>
      <c r="D42" s="22"/>
      <c r="E42" s="22"/>
      <c r="F42" s="22"/>
      <c r="G42" s="17"/>
      <c r="H42" s="17"/>
      <c r="I42" s="17"/>
      <c r="J42" s="7"/>
      <c r="K42" s="16"/>
    </row>
    <row r="43" spans="1:11" x14ac:dyDescent="0.3">
      <c r="A43" s="24"/>
      <c r="B43" s="20"/>
      <c r="C43" s="20"/>
      <c r="D43" s="22"/>
      <c r="E43" s="22"/>
      <c r="F43" s="22"/>
      <c r="G43" s="17"/>
      <c r="H43" s="17"/>
      <c r="I43" s="17"/>
      <c r="J43" s="7"/>
      <c r="K43" s="16"/>
    </row>
    <row r="44" spans="1:11" x14ac:dyDescent="0.3">
      <c r="A44" s="24"/>
      <c r="B44" s="20"/>
      <c r="C44" s="20"/>
      <c r="D44" s="22"/>
      <c r="E44" s="22"/>
      <c r="F44" s="22"/>
      <c r="G44" s="17"/>
      <c r="H44" s="17"/>
      <c r="I44" s="17"/>
      <c r="J44" s="7"/>
      <c r="K44" s="16"/>
    </row>
    <row r="45" spans="1:11" x14ac:dyDescent="0.3">
      <c r="A45" s="24"/>
      <c r="B45" s="20"/>
      <c r="C45" s="20"/>
      <c r="D45" s="22"/>
      <c r="E45" s="22"/>
      <c r="F45" s="22"/>
      <c r="G45" s="17"/>
      <c r="H45" s="17"/>
      <c r="I45" s="17"/>
      <c r="J45" s="7"/>
      <c r="K45" s="16"/>
    </row>
    <row r="46" spans="1:11" x14ac:dyDescent="0.3">
      <c r="A46" s="24"/>
      <c r="B46" s="20"/>
      <c r="C46" s="20"/>
      <c r="D46" s="22"/>
      <c r="E46" s="22"/>
      <c r="F46" s="22"/>
      <c r="G46" s="17"/>
      <c r="H46" s="17"/>
      <c r="I46" s="17"/>
      <c r="J46" s="7"/>
      <c r="K46" s="16"/>
    </row>
    <row r="47" spans="1:11" x14ac:dyDescent="0.3">
      <c r="A47" s="24"/>
      <c r="B47" s="20"/>
      <c r="C47" s="20"/>
      <c r="D47" s="22"/>
      <c r="E47" s="22"/>
      <c r="F47" s="22"/>
      <c r="G47" s="17"/>
      <c r="H47" s="17"/>
      <c r="I47" s="17"/>
      <c r="J47" s="7"/>
      <c r="K47" s="16"/>
    </row>
  </sheetData>
  <conditionalFormatting sqref="A3:I59">
    <cfRule type="expression" dxfId="67" priority="1">
      <formula>$F3="m"</formula>
    </cfRule>
    <cfRule type="expression" dxfId="66" priority="2">
      <formula>$F3="d"</formula>
    </cfRule>
  </conditionalFormatting>
  <conditionalFormatting sqref="A3:K59">
    <cfRule type="expression" dxfId="65" priority="3">
      <formula>$F3="v"</formula>
    </cfRule>
    <cfRule type="expression" dxfId="64" priority="4">
      <formula>$F3="no"</formula>
    </cfRule>
  </conditionalFormatting>
  <pageMargins left="0.7" right="0.2" top="0.5" bottom="0.2" header="0.05" footer="0.05"/>
  <pageSetup orientation="landscape" r:id="rId1"/>
  <headerFooter>
    <oddHeader>&amp;L&amp;A</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40545-1839-42C9-9396-9C211B5F81F8}">
  <dimension ref="A2:K50"/>
  <sheetViews>
    <sheetView workbookViewId="0">
      <selection activeCell="G12" sqref="G12"/>
    </sheetView>
  </sheetViews>
  <sheetFormatPr defaultRowHeight="14.4" x14ac:dyDescent="0.3"/>
  <cols>
    <col min="1" max="1" width="17.5546875" customWidth="1"/>
    <col min="2" max="3" width="16.6640625" customWidth="1"/>
    <col min="4" max="6" width="3.6640625" customWidth="1"/>
    <col min="7" max="9" width="8" customWidth="1"/>
    <col min="10" max="10" width="35.6640625" customWidth="1"/>
    <col min="11" max="11" width="6.44140625" customWidth="1"/>
  </cols>
  <sheetData>
    <row r="2" spans="1:11" ht="28.8" x14ac:dyDescent="0.3">
      <c r="A2" t="s">
        <v>0</v>
      </c>
      <c r="B2" t="s">
        <v>1</v>
      </c>
      <c r="C2" t="s">
        <v>2</v>
      </c>
      <c r="D2" t="s">
        <v>21</v>
      </c>
      <c r="E2" t="s">
        <v>22</v>
      </c>
      <c r="F2" t="s">
        <v>20</v>
      </c>
      <c r="G2" s="4" t="s">
        <v>24</v>
      </c>
      <c r="H2" s="4" t="s">
        <v>25</v>
      </c>
      <c r="I2" s="4" t="s">
        <v>26</v>
      </c>
      <c r="J2" s="4" t="s">
        <v>19</v>
      </c>
      <c r="K2" s="4" t="s">
        <v>3</v>
      </c>
    </row>
    <row r="3" spans="1:11" ht="45" customHeight="1" x14ac:dyDescent="0.3">
      <c r="A3" s="265" t="s">
        <v>491</v>
      </c>
      <c r="B3" s="265" t="s">
        <v>492</v>
      </c>
      <c r="C3" s="265" t="s">
        <v>493</v>
      </c>
      <c r="D3" s="265" t="s">
        <v>7115</v>
      </c>
      <c r="E3" s="265" t="s">
        <v>4</v>
      </c>
      <c r="F3" s="265" t="s">
        <v>5</v>
      </c>
      <c r="G3" s="266"/>
      <c r="H3" s="266"/>
      <c r="I3" s="266"/>
      <c r="J3" s="265"/>
      <c r="K3" s="265" t="s">
        <v>144</v>
      </c>
    </row>
    <row r="4" spans="1:11" ht="45" customHeight="1" x14ac:dyDescent="0.3">
      <c r="A4" s="265" t="s">
        <v>653</v>
      </c>
      <c r="B4" s="265" t="s">
        <v>654</v>
      </c>
      <c r="C4" s="265" t="s">
        <v>655</v>
      </c>
      <c r="D4" s="265" t="s">
        <v>7115</v>
      </c>
      <c r="E4" s="265" t="s">
        <v>4</v>
      </c>
      <c r="F4" s="265" t="s">
        <v>5</v>
      </c>
      <c r="G4" s="266"/>
      <c r="H4" s="266"/>
      <c r="I4" s="266"/>
      <c r="J4" s="265"/>
      <c r="K4" s="265" t="s">
        <v>180</v>
      </c>
    </row>
    <row r="5" spans="1:11" ht="45" customHeight="1" x14ac:dyDescent="0.3">
      <c r="A5" s="265" t="s">
        <v>6335</v>
      </c>
      <c r="B5" s="265" t="s">
        <v>6336</v>
      </c>
      <c r="C5" s="265" t="s">
        <v>6337</v>
      </c>
      <c r="D5" s="265" t="s">
        <v>7115</v>
      </c>
      <c r="E5" s="265" t="s">
        <v>8</v>
      </c>
      <c r="F5" s="265" t="s">
        <v>5</v>
      </c>
      <c r="G5" s="266"/>
      <c r="H5" s="266"/>
      <c r="I5" s="266"/>
      <c r="J5" s="265"/>
      <c r="K5" s="265" t="s">
        <v>6338</v>
      </c>
    </row>
    <row r="6" spans="1:11" ht="45" customHeight="1" x14ac:dyDescent="0.3">
      <c r="A6" s="265" t="s">
        <v>6339</v>
      </c>
      <c r="B6" s="265" t="s">
        <v>6340</v>
      </c>
      <c r="C6" s="265" t="s">
        <v>6341</v>
      </c>
      <c r="D6" s="265" t="s">
        <v>7115</v>
      </c>
      <c r="E6" s="265" t="s">
        <v>8</v>
      </c>
      <c r="F6" s="265" t="s">
        <v>5</v>
      </c>
      <c r="G6" s="266"/>
      <c r="H6" s="266"/>
      <c r="I6" s="266"/>
      <c r="J6" s="265"/>
      <c r="K6" s="265" t="s">
        <v>6338</v>
      </c>
    </row>
    <row r="7" spans="1:11" ht="45" customHeight="1" x14ac:dyDescent="0.3">
      <c r="A7" s="265" t="s">
        <v>6342</v>
      </c>
      <c r="B7" s="265" t="s">
        <v>488</v>
      </c>
      <c r="C7" s="265" t="s">
        <v>6343</v>
      </c>
      <c r="D7" s="265" t="s">
        <v>7115</v>
      </c>
      <c r="E7" s="265" t="s">
        <v>8</v>
      </c>
      <c r="F7" s="265" t="s">
        <v>5</v>
      </c>
      <c r="G7" s="266"/>
      <c r="H7" s="266"/>
      <c r="I7" s="266"/>
      <c r="J7" s="265"/>
      <c r="K7" s="265" t="s">
        <v>6338</v>
      </c>
    </row>
    <row r="8" spans="1:11" ht="45" customHeight="1" x14ac:dyDescent="0.3">
      <c r="A8" s="265" t="s">
        <v>6344</v>
      </c>
      <c r="B8" s="265" t="s">
        <v>6345</v>
      </c>
      <c r="C8" s="265" t="s">
        <v>6346</v>
      </c>
      <c r="D8" s="265" t="s">
        <v>7115</v>
      </c>
      <c r="E8" s="265" t="s">
        <v>8</v>
      </c>
      <c r="F8" s="265" t="s">
        <v>5</v>
      </c>
      <c r="G8" s="266"/>
      <c r="H8" s="266"/>
      <c r="I8" s="266"/>
      <c r="J8" s="265"/>
      <c r="K8" s="265" t="s">
        <v>6338</v>
      </c>
    </row>
    <row r="9" spans="1:11" ht="45" customHeight="1" x14ac:dyDescent="0.3">
      <c r="A9" s="265" t="s">
        <v>1181</v>
      </c>
      <c r="B9" s="265" t="s">
        <v>492</v>
      </c>
      <c r="C9" s="265" t="s">
        <v>493</v>
      </c>
      <c r="D9" s="265" t="s">
        <v>7115</v>
      </c>
      <c r="E9" s="265" t="s">
        <v>8</v>
      </c>
      <c r="F9" s="265" t="s">
        <v>5</v>
      </c>
      <c r="G9" s="266"/>
      <c r="H9" s="266"/>
      <c r="I9" s="266"/>
      <c r="J9" s="265"/>
      <c r="K9" s="265" t="s">
        <v>9</v>
      </c>
    </row>
    <row r="10" spans="1:11" ht="45" customHeight="1" x14ac:dyDescent="0.3">
      <c r="A10" s="265" t="s">
        <v>1185</v>
      </c>
      <c r="B10" s="265" t="s">
        <v>1186</v>
      </c>
      <c r="C10" s="265" t="s">
        <v>1187</v>
      </c>
      <c r="D10" s="265" t="s">
        <v>7115</v>
      </c>
      <c r="E10" s="265" t="s">
        <v>8</v>
      </c>
      <c r="F10" s="265" t="s">
        <v>5</v>
      </c>
      <c r="G10" s="266"/>
      <c r="H10" s="266"/>
      <c r="I10" s="266"/>
      <c r="J10" s="265"/>
      <c r="K10" s="265" t="s">
        <v>9</v>
      </c>
    </row>
    <row r="11" spans="1:11" ht="45" customHeight="1" x14ac:dyDescent="0.3">
      <c r="A11" s="265" t="s">
        <v>1295</v>
      </c>
      <c r="B11" s="265" t="s">
        <v>1296</v>
      </c>
      <c r="C11" s="265" t="s">
        <v>1297</v>
      </c>
      <c r="D11" s="265" t="s">
        <v>7118</v>
      </c>
      <c r="E11" s="265" t="s">
        <v>8</v>
      </c>
      <c r="F11" s="265" t="s">
        <v>5</v>
      </c>
      <c r="G11" s="266"/>
      <c r="H11" s="266"/>
      <c r="I11" s="266"/>
      <c r="J11" s="265"/>
      <c r="K11" s="265"/>
    </row>
    <row r="12" spans="1:11" ht="45" customHeight="1" x14ac:dyDescent="0.3">
      <c r="A12" s="265" t="s">
        <v>2028</v>
      </c>
      <c r="B12" s="265" t="s">
        <v>2029</v>
      </c>
      <c r="C12" s="265" t="s">
        <v>2030</v>
      </c>
      <c r="D12" s="265" t="s">
        <v>7115</v>
      </c>
      <c r="E12" s="265" t="s">
        <v>4</v>
      </c>
      <c r="F12" s="265" t="s">
        <v>5</v>
      </c>
      <c r="G12" s="266"/>
      <c r="H12" s="266"/>
      <c r="I12" s="266"/>
      <c r="J12" s="265"/>
      <c r="K12" s="265" t="s">
        <v>2031</v>
      </c>
    </row>
    <row r="13" spans="1:11" ht="45" customHeight="1" x14ac:dyDescent="0.3">
      <c r="A13" s="265" t="s">
        <v>2034</v>
      </c>
      <c r="B13" s="265" t="s">
        <v>2035</v>
      </c>
      <c r="C13" s="265" t="s">
        <v>2036</v>
      </c>
      <c r="D13" s="265" t="s">
        <v>7115</v>
      </c>
      <c r="E13" s="265" t="s">
        <v>8</v>
      </c>
      <c r="F13" s="265" t="s">
        <v>6</v>
      </c>
      <c r="G13" s="266"/>
      <c r="H13" s="266"/>
      <c r="I13" s="266"/>
      <c r="J13" s="265"/>
      <c r="K13" s="265" t="s">
        <v>9</v>
      </c>
    </row>
    <row r="14" spans="1:11" ht="45" customHeight="1" x14ac:dyDescent="0.3">
      <c r="A14" s="265" t="s">
        <v>2039</v>
      </c>
      <c r="B14" s="265" t="s">
        <v>2040</v>
      </c>
      <c r="C14" s="265" t="s">
        <v>2041</v>
      </c>
      <c r="D14" s="265" t="s">
        <v>7115</v>
      </c>
      <c r="E14" s="265" t="s">
        <v>8</v>
      </c>
      <c r="F14" s="265" t="s">
        <v>6</v>
      </c>
      <c r="G14" s="266"/>
      <c r="H14" s="266"/>
      <c r="I14" s="266"/>
      <c r="J14" s="265"/>
      <c r="K14" s="265" t="s">
        <v>578</v>
      </c>
    </row>
    <row r="15" spans="1:11" ht="45" customHeight="1" x14ac:dyDescent="0.3">
      <c r="A15" s="265" t="s">
        <v>2043</v>
      </c>
      <c r="B15" s="265" t="s">
        <v>2044</v>
      </c>
      <c r="C15" s="265" t="s">
        <v>2045</v>
      </c>
      <c r="D15" s="265" t="s">
        <v>7115</v>
      </c>
      <c r="E15" s="265" t="s">
        <v>4</v>
      </c>
      <c r="F15" s="265" t="s">
        <v>5</v>
      </c>
      <c r="G15" s="266"/>
      <c r="H15" s="266"/>
      <c r="I15" s="266"/>
      <c r="J15" s="265"/>
      <c r="K15" s="265" t="s">
        <v>9</v>
      </c>
    </row>
    <row r="16" spans="1:11" ht="45" customHeight="1" x14ac:dyDescent="0.3">
      <c r="A16" s="265" t="s">
        <v>6381</v>
      </c>
      <c r="B16" s="265" t="s">
        <v>6382</v>
      </c>
      <c r="C16" s="265" t="s">
        <v>6383</v>
      </c>
      <c r="D16" s="265" t="s">
        <v>7115</v>
      </c>
      <c r="E16" s="265" t="s">
        <v>4</v>
      </c>
      <c r="F16" s="265" t="s">
        <v>6</v>
      </c>
      <c r="G16" s="266"/>
      <c r="H16" s="266"/>
      <c r="I16" s="266"/>
      <c r="J16" s="265"/>
      <c r="K16" s="265" t="s">
        <v>6385</v>
      </c>
    </row>
    <row r="17" spans="1:11" ht="45" customHeight="1" x14ac:dyDescent="0.3">
      <c r="A17" s="265" t="s">
        <v>2441</v>
      </c>
      <c r="B17" s="265" t="s">
        <v>2442</v>
      </c>
      <c r="C17" s="265" t="s">
        <v>2443</v>
      </c>
      <c r="D17" s="265" t="s">
        <v>7115</v>
      </c>
      <c r="E17" s="265" t="s">
        <v>4</v>
      </c>
      <c r="F17" s="265" t="s">
        <v>5</v>
      </c>
      <c r="G17" s="266"/>
      <c r="H17" s="266"/>
      <c r="I17" s="266"/>
      <c r="J17" s="265"/>
      <c r="K17" s="265" t="s">
        <v>13</v>
      </c>
    </row>
    <row r="18" spans="1:11" ht="45" customHeight="1" x14ac:dyDescent="0.3">
      <c r="A18" s="265" t="s">
        <v>2672</v>
      </c>
      <c r="B18" s="265" t="s">
        <v>2673</v>
      </c>
      <c r="C18" s="265" t="s">
        <v>2674</v>
      </c>
      <c r="D18" s="265" t="s">
        <v>7115</v>
      </c>
      <c r="E18" s="265" t="s">
        <v>4</v>
      </c>
      <c r="F18" s="265" t="s">
        <v>5</v>
      </c>
      <c r="G18" s="266"/>
      <c r="H18" s="266"/>
      <c r="I18" s="266"/>
      <c r="J18" s="265"/>
      <c r="K18" s="265"/>
    </row>
    <row r="19" spans="1:11" ht="45" customHeight="1" x14ac:dyDescent="0.3">
      <c r="A19" s="265" t="s">
        <v>2677</v>
      </c>
      <c r="B19" s="265" t="s">
        <v>2678</v>
      </c>
      <c r="C19" s="265" t="s">
        <v>2679</v>
      </c>
      <c r="D19" s="265" t="s">
        <v>7115</v>
      </c>
      <c r="E19" s="265" t="s">
        <v>4</v>
      </c>
      <c r="F19" s="265" t="s">
        <v>6</v>
      </c>
      <c r="G19" s="266"/>
      <c r="H19" s="266"/>
      <c r="I19" s="266"/>
      <c r="J19" s="265"/>
      <c r="K19" s="265"/>
    </row>
    <row r="20" spans="1:11" ht="45" customHeight="1" x14ac:dyDescent="0.3">
      <c r="A20" s="265" t="s">
        <v>2681</v>
      </c>
      <c r="B20" s="265" t="s">
        <v>2682</v>
      </c>
      <c r="C20" s="265" t="s">
        <v>2683</v>
      </c>
      <c r="D20" s="265" t="s">
        <v>7115</v>
      </c>
      <c r="E20" s="265" t="s">
        <v>4</v>
      </c>
      <c r="F20" s="265" t="s">
        <v>5</v>
      </c>
      <c r="G20" s="266"/>
      <c r="H20" s="266"/>
      <c r="I20" s="266"/>
      <c r="J20" s="265"/>
      <c r="K20" s="265"/>
    </row>
    <row r="21" spans="1:11" ht="45" customHeight="1" x14ac:dyDescent="0.3">
      <c r="A21" s="265" t="s">
        <v>2685</v>
      </c>
      <c r="B21" s="265" t="s">
        <v>2686</v>
      </c>
      <c r="C21" s="265" t="s">
        <v>2687</v>
      </c>
      <c r="D21" s="265" t="s">
        <v>7115</v>
      </c>
      <c r="E21" s="265" t="s">
        <v>4</v>
      </c>
      <c r="F21" s="265" t="s">
        <v>6</v>
      </c>
      <c r="G21" s="266"/>
      <c r="H21" s="266"/>
      <c r="I21" s="266"/>
      <c r="J21" s="265"/>
      <c r="K21" s="265"/>
    </row>
    <row r="22" spans="1:11" ht="45" customHeight="1" x14ac:dyDescent="0.3">
      <c r="A22" s="265" t="s">
        <v>3033</v>
      </c>
      <c r="B22" s="265" t="s">
        <v>3034</v>
      </c>
      <c r="C22" s="265" t="s">
        <v>3035</v>
      </c>
      <c r="D22" s="265" t="s">
        <v>7115</v>
      </c>
      <c r="E22" s="265" t="s">
        <v>8</v>
      </c>
      <c r="F22" s="265" t="s">
        <v>6</v>
      </c>
      <c r="G22" s="266"/>
      <c r="H22" s="266"/>
      <c r="I22" s="266"/>
      <c r="J22" s="265"/>
      <c r="K22" s="265"/>
    </row>
    <row r="23" spans="1:11" ht="45" customHeight="1" x14ac:dyDescent="0.3">
      <c r="A23" s="265" t="s">
        <v>3038</v>
      </c>
      <c r="B23" s="265" t="s">
        <v>3039</v>
      </c>
      <c r="C23" s="265" t="s">
        <v>3040</v>
      </c>
      <c r="D23" s="265" t="s">
        <v>7115</v>
      </c>
      <c r="E23" s="265" t="s">
        <v>8</v>
      </c>
      <c r="F23" s="265" t="s">
        <v>6</v>
      </c>
      <c r="G23" s="266"/>
      <c r="H23" s="266"/>
      <c r="I23" s="266"/>
      <c r="J23" s="265"/>
      <c r="K23" s="265"/>
    </row>
    <row r="24" spans="1:11" ht="45" customHeight="1" x14ac:dyDescent="0.3">
      <c r="A24" s="265" t="s">
        <v>3042</v>
      </c>
      <c r="B24" s="265" t="s">
        <v>3043</v>
      </c>
      <c r="C24" s="265" t="s">
        <v>3044</v>
      </c>
      <c r="D24" s="265" t="s">
        <v>7115</v>
      </c>
      <c r="E24" s="265" t="s">
        <v>4</v>
      </c>
      <c r="F24" s="265" t="s">
        <v>5</v>
      </c>
      <c r="G24" s="266"/>
      <c r="H24" s="266"/>
      <c r="I24" s="266"/>
      <c r="J24" s="265"/>
      <c r="K24" s="265"/>
    </row>
    <row r="25" spans="1:11" ht="45" customHeight="1" x14ac:dyDescent="0.3">
      <c r="A25" s="265" t="s">
        <v>3047</v>
      </c>
      <c r="B25" s="265" t="s">
        <v>3048</v>
      </c>
      <c r="C25" s="265" t="s">
        <v>3049</v>
      </c>
      <c r="D25" s="265" t="s">
        <v>7115</v>
      </c>
      <c r="E25" s="265" t="s">
        <v>4</v>
      </c>
      <c r="F25" s="265" t="s">
        <v>5</v>
      </c>
      <c r="G25" s="266"/>
      <c r="H25" s="266"/>
      <c r="I25" s="266"/>
      <c r="J25" s="265"/>
      <c r="K25" s="265"/>
    </row>
    <row r="26" spans="1:11" ht="45" customHeight="1" x14ac:dyDescent="0.3">
      <c r="A26" s="265" t="s">
        <v>3051</v>
      </c>
      <c r="B26" s="265" t="s">
        <v>3052</v>
      </c>
      <c r="C26" s="265" t="s">
        <v>3053</v>
      </c>
      <c r="D26" s="265" t="s">
        <v>7115</v>
      </c>
      <c r="E26" s="265" t="s">
        <v>4</v>
      </c>
      <c r="F26" s="265" t="s">
        <v>5</v>
      </c>
      <c r="G26" s="266"/>
      <c r="H26" s="266"/>
      <c r="I26" s="266"/>
      <c r="J26" s="265"/>
      <c r="K26" s="265"/>
    </row>
    <row r="27" spans="1:11" ht="45" customHeight="1" x14ac:dyDescent="0.3">
      <c r="A27" s="265" t="s">
        <v>3055</v>
      </c>
      <c r="B27" s="265" t="s">
        <v>3052</v>
      </c>
      <c r="C27" s="265" t="s">
        <v>3056</v>
      </c>
      <c r="D27" s="265" t="s">
        <v>7115</v>
      </c>
      <c r="E27" s="265" t="s">
        <v>4</v>
      </c>
      <c r="F27" s="265" t="s">
        <v>6</v>
      </c>
      <c r="G27" s="266"/>
      <c r="H27" s="266"/>
      <c r="I27" s="266"/>
      <c r="J27" s="265"/>
      <c r="K27" s="265"/>
    </row>
    <row r="28" spans="1:11" ht="45" customHeight="1" x14ac:dyDescent="0.3">
      <c r="A28" s="265" t="s">
        <v>3347</v>
      </c>
      <c r="B28" s="265" t="s">
        <v>3348</v>
      </c>
      <c r="C28" s="265" t="s">
        <v>3349</v>
      </c>
      <c r="D28" s="265" t="s">
        <v>7115</v>
      </c>
      <c r="E28" s="265" t="s">
        <v>4</v>
      </c>
      <c r="F28" s="265" t="s">
        <v>5</v>
      </c>
      <c r="G28" s="266"/>
      <c r="H28" s="266"/>
      <c r="I28" s="266"/>
      <c r="J28" s="265"/>
      <c r="K28" s="265" t="s">
        <v>13</v>
      </c>
    </row>
    <row r="29" spans="1:11" ht="45" customHeight="1" x14ac:dyDescent="0.3">
      <c r="A29" s="265" t="s">
        <v>3352</v>
      </c>
      <c r="B29" s="265" t="s">
        <v>3353</v>
      </c>
      <c r="C29" s="265" t="s">
        <v>3354</v>
      </c>
      <c r="D29" s="265" t="s">
        <v>7115</v>
      </c>
      <c r="E29" s="265" t="s">
        <v>4</v>
      </c>
      <c r="F29" s="265" t="s">
        <v>5</v>
      </c>
      <c r="G29" s="266"/>
      <c r="H29" s="266"/>
      <c r="I29" s="266"/>
      <c r="J29" s="265"/>
      <c r="K29" s="265" t="s">
        <v>13</v>
      </c>
    </row>
    <row r="30" spans="1:11" ht="45" customHeight="1" x14ac:dyDescent="0.3">
      <c r="A30" s="265" t="s">
        <v>3849</v>
      </c>
      <c r="B30" s="265" t="s">
        <v>3850</v>
      </c>
      <c r="C30" s="265" t="s">
        <v>1526</v>
      </c>
      <c r="D30" s="265" t="s">
        <v>7115</v>
      </c>
      <c r="E30" s="265" t="s">
        <v>4</v>
      </c>
      <c r="F30" s="265" t="s">
        <v>5</v>
      </c>
      <c r="G30" s="266"/>
      <c r="H30" s="266"/>
      <c r="I30" s="266"/>
      <c r="J30" s="265"/>
      <c r="K30" s="265"/>
    </row>
    <row r="31" spans="1:11" ht="45" customHeight="1" x14ac:dyDescent="0.3">
      <c r="A31" s="265" t="s">
        <v>3853</v>
      </c>
      <c r="B31" s="265" t="s">
        <v>3854</v>
      </c>
      <c r="C31" s="265" t="s">
        <v>3855</v>
      </c>
      <c r="D31" s="265" t="s">
        <v>7115</v>
      </c>
      <c r="E31" s="265" t="s">
        <v>4</v>
      </c>
      <c r="F31" s="265" t="s">
        <v>5</v>
      </c>
      <c r="G31" s="266"/>
      <c r="H31" s="266"/>
      <c r="I31" s="266"/>
      <c r="J31" s="265"/>
      <c r="K31" s="265"/>
    </row>
    <row r="32" spans="1:11" ht="45" customHeight="1" x14ac:dyDescent="0.3">
      <c r="A32" s="265" t="s">
        <v>3857</v>
      </c>
      <c r="B32" s="265" t="s">
        <v>3858</v>
      </c>
      <c r="C32" s="265" t="s">
        <v>3859</v>
      </c>
      <c r="D32" s="265" t="s">
        <v>7115</v>
      </c>
      <c r="E32" s="265" t="s">
        <v>4</v>
      </c>
      <c r="F32" s="265" t="s">
        <v>5</v>
      </c>
      <c r="G32" s="266"/>
      <c r="H32" s="266"/>
      <c r="I32" s="266"/>
      <c r="J32" s="265"/>
      <c r="K32" s="265"/>
    </row>
    <row r="33" spans="1:11" ht="45" customHeight="1" x14ac:dyDescent="0.3">
      <c r="A33" s="265" t="s">
        <v>3861</v>
      </c>
      <c r="B33" s="265" t="s">
        <v>3862</v>
      </c>
      <c r="C33" s="265" t="s">
        <v>3863</v>
      </c>
      <c r="D33" s="265" t="s">
        <v>7115</v>
      </c>
      <c r="E33" s="265" t="s">
        <v>4</v>
      </c>
      <c r="F33" s="265" t="s">
        <v>5</v>
      </c>
      <c r="G33" s="266"/>
      <c r="H33" s="266"/>
      <c r="I33" s="266"/>
      <c r="J33" s="265"/>
      <c r="K33" s="265"/>
    </row>
    <row r="34" spans="1:11" ht="45" customHeight="1" x14ac:dyDescent="0.3">
      <c r="A34" s="265" t="s">
        <v>3865</v>
      </c>
      <c r="B34" s="265" t="s">
        <v>3866</v>
      </c>
      <c r="C34" s="265" t="s">
        <v>3867</v>
      </c>
      <c r="D34" s="265" t="s">
        <v>7115</v>
      </c>
      <c r="E34" s="265" t="s">
        <v>4</v>
      </c>
      <c r="F34" s="265" t="s">
        <v>5</v>
      </c>
      <c r="G34" s="266"/>
      <c r="H34" s="266"/>
      <c r="I34" s="266"/>
      <c r="J34" s="265"/>
      <c r="K34" s="265" t="s">
        <v>3868</v>
      </c>
    </row>
    <row r="35" spans="1:11" ht="45" customHeight="1" x14ac:dyDescent="0.3">
      <c r="A35" s="265" t="s">
        <v>3870</v>
      </c>
      <c r="B35" s="265" t="s">
        <v>3871</v>
      </c>
      <c r="C35" s="265" t="s">
        <v>3872</v>
      </c>
      <c r="D35" s="265" t="s">
        <v>7115</v>
      </c>
      <c r="E35" s="265" t="s">
        <v>4</v>
      </c>
      <c r="F35" s="265" t="s">
        <v>5</v>
      </c>
      <c r="G35" s="266"/>
      <c r="H35" s="266"/>
      <c r="I35" s="266"/>
      <c r="J35" s="265"/>
      <c r="K35" s="265" t="s">
        <v>3868</v>
      </c>
    </row>
    <row r="36" spans="1:11" ht="45" customHeight="1" x14ac:dyDescent="0.3">
      <c r="A36" s="265" t="s">
        <v>3874</v>
      </c>
      <c r="B36" s="265" t="s">
        <v>3875</v>
      </c>
      <c r="C36" s="265" t="s">
        <v>3876</v>
      </c>
      <c r="D36" s="265" t="s">
        <v>7115</v>
      </c>
      <c r="E36" s="265" t="s">
        <v>4</v>
      </c>
      <c r="F36" s="265" t="s">
        <v>5</v>
      </c>
      <c r="G36" s="266"/>
      <c r="H36" s="266"/>
      <c r="I36" s="266"/>
      <c r="J36" s="265"/>
      <c r="K36" s="265" t="s">
        <v>3868</v>
      </c>
    </row>
    <row r="37" spans="1:11" ht="45" customHeight="1" x14ac:dyDescent="0.3">
      <c r="A37" s="265" t="s">
        <v>4094</v>
      </c>
      <c r="B37" s="265" t="s">
        <v>4095</v>
      </c>
      <c r="C37" s="265" t="s">
        <v>4096</v>
      </c>
      <c r="D37" s="265" t="s">
        <v>7115</v>
      </c>
      <c r="E37" s="265" t="s">
        <v>8</v>
      </c>
      <c r="F37" s="265" t="s">
        <v>5</v>
      </c>
      <c r="G37" s="266"/>
      <c r="H37" s="266"/>
      <c r="I37" s="266"/>
      <c r="J37" s="265"/>
      <c r="K37" s="265" t="s">
        <v>9</v>
      </c>
    </row>
    <row r="38" spans="1:11" ht="45" customHeight="1" x14ac:dyDescent="0.3">
      <c r="A38" s="265" t="s">
        <v>4099</v>
      </c>
      <c r="B38" s="265" t="s">
        <v>4100</v>
      </c>
      <c r="C38" s="265" t="s">
        <v>4101</v>
      </c>
      <c r="D38" s="265" t="s">
        <v>7115</v>
      </c>
      <c r="E38" s="265" t="s">
        <v>8</v>
      </c>
      <c r="F38" s="265" t="s">
        <v>5</v>
      </c>
      <c r="G38" s="266"/>
      <c r="H38" s="266"/>
      <c r="I38" s="266"/>
      <c r="J38" s="265"/>
      <c r="K38" s="265" t="s">
        <v>9</v>
      </c>
    </row>
    <row r="39" spans="1:11" ht="45" customHeight="1" x14ac:dyDescent="0.3">
      <c r="A39" s="265" t="s">
        <v>4104</v>
      </c>
      <c r="B39" s="265" t="s">
        <v>6580</v>
      </c>
      <c r="C39" s="265" t="s">
        <v>6581</v>
      </c>
      <c r="D39" s="265" t="s">
        <v>7115</v>
      </c>
      <c r="E39" s="265" t="s">
        <v>8</v>
      </c>
      <c r="F39" s="265" t="s">
        <v>5</v>
      </c>
      <c r="G39" s="266"/>
      <c r="H39" s="266"/>
      <c r="I39" s="266"/>
      <c r="J39" s="265"/>
      <c r="K39" s="265" t="s">
        <v>9</v>
      </c>
    </row>
    <row r="40" spans="1:11" ht="45" customHeight="1" x14ac:dyDescent="0.3">
      <c r="A40" s="265" t="s">
        <v>4107</v>
      </c>
      <c r="B40" s="265" t="s">
        <v>4108</v>
      </c>
      <c r="C40" s="265" t="s">
        <v>4109</v>
      </c>
      <c r="D40" s="265" t="s">
        <v>7115</v>
      </c>
      <c r="E40" s="265" t="s">
        <v>8</v>
      </c>
      <c r="F40" s="265" t="s">
        <v>5</v>
      </c>
      <c r="G40" s="266"/>
      <c r="H40" s="266"/>
      <c r="I40" s="266"/>
      <c r="J40" s="265"/>
      <c r="K40" s="265" t="s">
        <v>9</v>
      </c>
    </row>
    <row r="41" spans="1:11" ht="45" customHeight="1" x14ac:dyDescent="0.3">
      <c r="A41" s="265" t="s">
        <v>4111</v>
      </c>
      <c r="B41" s="265" t="s">
        <v>4112</v>
      </c>
      <c r="C41" s="265" t="s">
        <v>4113</v>
      </c>
      <c r="D41" s="265" t="s">
        <v>7115</v>
      </c>
      <c r="E41" s="265" t="s">
        <v>4</v>
      </c>
      <c r="F41" s="265" t="s">
        <v>5</v>
      </c>
      <c r="G41" s="266"/>
      <c r="H41" s="266"/>
      <c r="I41" s="266"/>
      <c r="J41" s="265"/>
      <c r="K41" s="265" t="s">
        <v>9</v>
      </c>
    </row>
    <row r="42" spans="1:11" ht="45" customHeight="1" x14ac:dyDescent="0.3">
      <c r="A42" s="265" t="s">
        <v>4115</v>
      </c>
      <c r="B42" s="265" t="s">
        <v>4116</v>
      </c>
      <c r="C42" s="265" t="s">
        <v>4117</v>
      </c>
      <c r="D42" s="265" t="s">
        <v>7118</v>
      </c>
      <c r="E42" s="265" t="s">
        <v>4</v>
      </c>
      <c r="F42" s="265" t="s">
        <v>5</v>
      </c>
      <c r="G42" s="266"/>
      <c r="H42" s="266"/>
      <c r="I42" s="266"/>
      <c r="J42" s="265"/>
      <c r="K42" s="265"/>
    </row>
    <row r="43" spans="1:11" ht="45" customHeight="1" x14ac:dyDescent="0.3">
      <c r="A43" s="265" t="s">
        <v>4275</v>
      </c>
      <c r="B43" s="265" t="s">
        <v>4276</v>
      </c>
      <c r="C43" s="265" t="s">
        <v>4277</v>
      </c>
      <c r="D43" s="265" t="s">
        <v>7115</v>
      </c>
      <c r="E43" s="265" t="s">
        <v>4</v>
      </c>
      <c r="F43" s="265" t="s">
        <v>6</v>
      </c>
      <c r="G43" s="266"/>
      <c r="H43" s="266"/>
      <c r="I43" s="266"/>
      <c r="J43" s="265"/>
      <c r="K43" s="265" t="s">
        <v>2618</v>
      </c>
    </row>
    <row r="44" spans="1:11" ht="45" customHeight="1" x14ac:dyDescent="0.3">
      <c r="A44" s="265" t="s">
        <v>4111</v>
      </c>
      <c r="B44" s="265" t="s">
        <v>4112</v>
      </c>
      <c r="C44" s="265" t="s">
        <v>4113</v>
      </c>
      <c r="D44" s="265" t="s">
        <v>4807</v>
      </c>
      <c r="E44" s="265" t="s">
        <v>4</v>
      </c>
      <c r="F44" s="265" t="s">
        <v>5</v>
      </c>
      <c r="G44" s="266"/>
      <c r="H44" s="266"/>
      <c r="I44" s="266"/>
      <c r="J44" s="265"/>
      <c r="K44" s="265" t="s">
        <v>9</v>
      </c>
    </row>
    <row r="45" spans="1:11" ht="45" customHeight="1" x14ac:dyDescent="0.3">
      <c r="A45" s="265" t="s">
        <v>4115</v>
      </c>
      <c r="B45" s="265" t="s">
        <v>4116</v>
      </c>
      <c r="C45" s="265" t="s">
        <v>4117</v>
      </c>
      <c r="D45" s="265" t="s">
        <v>4808</v>
      </c>
      <c r="E45" s="265" t="s">
        <v>4</v>
      </c>
      <c r="F45" s="265" t="s">
        <v>5</v>
      </c>
      <c r="G45" s="266"/>
      <c r="H45" s="266"/>
      <c r="I45" s="266"/>
      <c r="J45" s="265"/>
      <c r="K45" s="265"/>
    </row>
    <row r="46" spans="1:11" ht="45" customHeight="1" x14ac:dyDescent="0.3">
      <c r="A46" s="265" t="s">
        <v>4275</v>
      </c>
      <c r="B46" s="265" t="s">
        <v>4276</v>
      </c>
      <c r="C46" s="265" t="s">
        <v>4277</v>
      </c>
      <c r="D46" s="265" t="s">
        <v>4807</v>
      </c>
      <c r="E46" s="265" t="s">
        <v>4</v>
      </c>
      <c r="F46" s="265" t="s">
        <v>5</v>
      </c>
      <c r="G46" s="266"/>
      <c r="H46" s="266"/>
      <c r="I46" s="266"/>
      <c r="J46" s="265"/>
      <c r="K46" s="265" t="s">
        <v>2618</v>
      </c>
    </row>
    <row r="47" spans="1:11" s="4" customFormat="1" ht="45" customHeight="1" x14ac:dyDescent="0.3">
      <c r="A47" s="265" t="s">
        <v>4278</v>
      </c>
      <c r="B47" s="265" t="s">
        <v>4279</v>
      </c>
      <c r="C47" s="265" t="s">
        <v>4280</v>
      </c>
      <c r="D47" s="265" t="s">
        <v>4807</v>
      </c>
      <c r="E47" s="265" t="s">
        <v>4</v>
      </c>
      <c r="F47" s="265" t="s">
        <v>6</v>
      </c>
      <c r="G47" s="266"/>
      <c r="H47" s="266"/>
      <c r="I47" s="266"/>
      <c r="J47" s="265"/>
      <c r="K47" s="265"/>
    </row>
    <row r="48" spans="1:11" s="4" customFormat="1" ht="45" customHeight="1" x14ac:dyDescent="0.3">
      <c r="A48" s="265" t="s">
        <v>4281</v>
      </c>
      <c r="B48" s="265" t="s">
        <v>4279</v>
      </c>
      <c r="C48" s="265" t="s">
        <v>4282</v>
      </c>
      <c r="D48" s="265" t="s">
        <v>4807</v>
      </c>
      <c r="E48" s="265" t="s">
        <v>4</v>
      </c>
      <c r="F48" s="265" t="s">
        <v>6</v>
      </c>
      <c r="G48" s="266"/>
      <c r="H48" s="266"/>
      <c r="I48" s="266"/>
      <c r="J48" s="265"/>
      <c r="K48" s="265"/>
    </row>
    <row r="49" spans="1:11" s="4" customFormat="1" ht="45" customHeight="1" x14ac:dyDescent="0.3">
      <c r="A49" s="265" t="s">
        <v>4283</v>
      </c>
      <c r="B49" s="265" t="s">
        <v>4284</v>
      </c>
      <c r="C49" s="265" t="s">
        <v>4282</v>
      </c>
      <c r="D49" s="265" t="s">
        <v>4807</v>
      </c>
      <c r="E49" s="265" t="s">
        <v>4</v>
      </c>
      <c r="F49" s="265" t="s">
        <v>6</v>
      </c>
      <c r="G49" s="266"/>
      <c r="H49" s="266"/>
      <c r="I49" s="266"/>
      <c r="J49" s="265"/>
      <c r="K49" s="265"/>
    </row>
    <row r="50" spans="1:11" s="4" customFormat="1" ht="45" customHeight="1" x14ac:dyDescent="0.3">
      <c r="A50" s="265" t="s">
        <v>4285</v>
      </c>
      <c r="B50" s="265" t="s">
        <v>4284</v>
      </c>
      <c r="C50" s="265" t="s">
        <v>4280</v>
      </c>
      <c r="D50" s="265" t="s">
        <v>4807</v>
      </c>
      <c r="E50" s="265" t="s">
        <v>4</v>
      </c>
      <c r="F50" s="265" t="s">
        <v>6</v>
      </c>
      <c r="G50" s="266"/>
      <c r="H50" s="266"/>
      <c r="I50" s="266"/>
      <c r="J50" s="265"/>
      <c r="K50" s="265"/>
    </row>
  </sheetData>
  <conditionalFormatting sqref="A3:I59">
    <cfRule type="expression" dxfId="63" priority="1">
      <formula>$F3="m"</formula>
    </cfRule>
    <cfRule type="expression" dxfId="62" priority="2">
      <formula>$F3="d"</formula>
    </cfRule>
  </conditionalFormatting>
  <conditionalFormatting sqref="A3:K59">
    <cfRule type="expression" dxfId="61" priority="3">
      <formula>$F3="v"</formula>
    </cfRule>
    <cfRule type="expression" dxfId="60" priority="4">
      <formula>$F3="no"</formula>
    </cfRule>
  </conditionalFormatting>
  <pageMargins left="0.7" right="0.2" top="0.5" bottom="0.2" header="0.05" footer="0.05"/>
  <pageSetup orientation="landscape" r:id="rId1"/>
  <headerFooter>
    <oddHeader>&amp;L&amp;A</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FC5FE-E298-4E46-A876-54E3F2E6EE74}">
  <dimension ref="A2:K50"/>
  <sheetViews>
    <sheetView topLeftCell="A39" workbookViewId="0">
      <selection activeCell="A47" sqref="A47:K47"/>
    </sheetView>
  </sheetViews>
  <sheetFormatPr defaultRowHeight="14.4" x14ac:dyDescent="0.3"/>
  <cols>
    <col min="1" max="1" width="17.5546875" customWidth="1"/>
    <col min="2" max="3" width="16.6640625" customWidth="1"/>
    <col min="4" max="6" width="3.6640625" customWidth="1"/>
    <col min="7" max="9" width="8.33203125" customWidth="1"/>
    <col min="10" max="10" width="35.6640625" customWidth="1"/>
    <col min="11" max="11" width="5.6640625" customWidth="1"/>
  </cols>
  <sheetData>
    <row r="2" spans="1:11" ht="28.8" x14ac:dyDescent="0.3">
      <c r="A2" t="s">
        <v>0</v>
      </c>
      <c r="B2" t="s">
        <v>1</v>
      </c>
      <c r="C2" t="s">
        <v>2</v>
      </c>
      <c r="D2" t="s">
        <v>21</v>
      </c>
      <c r="E2" t="s">
        <v>22</v>
      </c>
      <c r="F2" t="s">
        <v>20</v>
      </c>
      <c r="G2" s="4" t="s">
        <v>24</v>
      </c>
      <c r="H2" s="4" t="s">
        <v>25</v>
      </c>
      <c r="I2" s="4" t="s">
        <v>26</v>
      </c>
      <c r="J2" s="4" t="s">
        <v>19</v>
      </c>
      <c r="K2" s="4" t="s">
        <v>3</v>
      </c>
    </row>
    <row r="3" spans="1:11" ht="45" customHeight="1" x14ac:dyDescent="0.3">
      <c r="A3" s="265" t="s">
        <v>163</v>
      </c>
      <c r="B3" s="265" t="s">
        <v>164</v>
      </c>
      <c r="C3" s="265" t="s">
        <v>165</v>
      </c>
      <c r="D3" s="265" t="s">
        <v>7115</v>
      </c>
      <c r="E3" s="265" t="s">
        <v>4</v>
      </c>
      <c r="F3" s="265" t="s">
        <v>5</v>
      </c>
      <c r="G3" s="266"/>
      <c r="H3" s="266"/>
      <c r="I3" s="266"/>
      <c r="J3" s="265"/>
      <c r="K3" s="265" t="s">
        <v>168</v>
      </c>
    </row>
    <row r="4" spans="1:11" ht="45" customHeight="1" x14ac:dyDescent="0.3">
      <c r="A4" s="265" t="s">
        <v>387</v>
      </c>
      <c r="B4" s="265" t="s">
        <v>388</v>
      </c>
      <c r="C4" s="265" t="s">
        <v>389</v>
      </c>
      <c r="D4" s="265" t="s">
        <v>7115</v>
      </c>
      <c r="E4" s="265" t="s">
        <v>4</v>
      </c>
      <c r="F4" s="265" t="s">
        <v>5</v>
      </c>
      <c r="G4" s="266"/>
      <c r="H4" s="266"/>
      <c r="I4" s="266"/>
      <c r="J4" s="265"/>
      <c r="K4" s="265" t="s">
        <v>9</v>
      </c>
    </row>
    <row r="5" spans="1:11" ht="45" customHeight="1" x14ac:dyDescent="0.3">
      <c r="A5" s="265" t="s">
        <v>392</v>
      </c>
      <c r="B5" s="265" t="s">
        <v>393</v>
      </c>
      <c r="C5" s="265" t="s">
        <v>394</v>
      </c>
      <c r="D5" s="265" t="s">
        <v>7115</v>
      </c>
      <c r="E5" s="265" t="s">
        <v>4</v>
      </c>
      <c r="F5" s="265" t="s">
        <v>5</v>
      </c>
      <c r="G5" s="266"/>
      <c r="H5" s="266"/>
      <c r="I5" s="266"/>
      <c r="J5" s="265"/>
      <c r="K5" s="265" t="s">
        <v>9</v>
      </c>
    </row>
    <row r="6" spans="1:11" ht="45" customHeight="1" x14ac:dyDescent="0.3">
      <c r="A6" s="265" t="s">
        <v>396</v>
      </c>
      <c r="B6" s="265" t="s">
        <v>397</v>
      </c>
      <c r="C6" s="265" t="s">
        <v>398</v>
      </c>
      <c r="D6" s="265" t="s">
        <v>7115</v>
      </c>
      <c r="E6" s="265" t="s">
        <v>4</v>
      </c>
      <c r="F6" s="265" t="s">
        <v>5</v>
      </c>
      <c r="G6" s="266"/>
      <c r="H6" s="266"/>
      <c r="I6" s="266"/>
      <c r="J6" s="265"/>
      <c r="K6" s="265" t="s">
        <v>9</v>
      </c>
    </row>
    <row r="7" spans="1:11" ht="45" customHeight="1" x14ac:dyDescent="0.3">
      <c r="A7" s="265" t="s">
        <v>401</v>
      </c>
      <c r="B7" s="265" t="s">
        <v>402</v>
      </c>
      <c r="C7" s="265" t="s">
        <v>403</v>
      </c>
      <c r="D7" s="265" t="s">
        <v>7115</v>
      </c>
      <c r="E7" s="265" t="s">
        <v>4</v>
      </c>
      <c r="F7" s="265" t="s">
        <v>5</v>
      </c>
      <c r="G7" s="266"/>
      <c r="H7" s="266"/>
      <c r="I7" s="266"/>
      <c r="J7" s="265"/>
      <c r="K7" s="265" t="s">
        <v>9</v>
      </c>
    </row>
    <row r="8" spans="1:11" ht="45" customHeight="1" x14ac:dyDescent="0.3">
      <c r="A8" s="265" t="s">
        <v>405</v>
      </c>
      <c r="B8" s="265" t="s">
        <v>406</v>
      </c>
      <c r="C8" s="265" t="s">
        <v>407</v>
      </c>
      <c r="D8" s="265" t="s">
        <v>7115</v>
      </c>
      <c r="E8" s="265" t="s">
        <v>4</v>
      </c>
      <c r="F8" s="265" t="s">
        <v>5</v>
      </c>
      <c r="G8" s="266"/>
      <c r="H8" s="266"/>
      <c r="I8" s="266"/>
      <c r="J8" s="265"/>
      <c r="K8" s="265" t="s">
        <v>9</v>
      </c>
    </row>
    <row r="9" spans="1:11" ht="45" customHeight="1" x14ac:dyDescent="0.3">
      <c r="A9" s="265" t="s">
        <v>409</v>
      </c>
      <c r="B9" s="265" t="s">
        <v>410</v>
      </c>
      <c r="C9" s="265" t="s">
        <v>411</v>
      </c>
      <c r="D9" s="265" t="s">
        <v>7115</v>
      </c>
      <c r="E9" s="265" t="s">
        <v>4</v>
      </c>
      <c r="F9" s="265" t="s">
        <v>5</v>
      </c>
      <c r="G9" s="266"/>
      <c r="H9" s="266"/>
      <c r="I9" s="266"/>
      <c r="J9" s="265"/>
      <c r="K9" s="265" t="s">
        <v>9</v>
      </c>
    </row>
    <row r="10" spans="1:11" ht="45" customHeight="1" x14ac:dyDescent="0.3">
      <c r="A10" s="265" t="s">
        <v>1227</v>
      </c>
      <c r="B10" s="265" t="s">
        <v>1228</v>
      </c>
      <c r="C10" s="265" t="s">
        <v>1229</v>
      </c>
      <c r="D10" s="265" t="s">
        <v>7115</v>
      </c>
      <c r="E10" s="265" t="s">
        <v>8</v>
      </c>
      <c r="F10" s="265" t="s">
        <v>5</v>
      </c>
      <c r="G10" s="266"/>
      <c r="H10" s="266"/>
      <c r="I10" s="266"/>
      <c r="J10" s="265"/>
      <c r="K10" s="265" t="s">
        <v>9</v>
      </c>
    </row>
    <row r="11" spans="1:11" ht="45" customHeight="1" x14ac:dyDescent="0.3">
      <c r="A11" s="265" t="s">
        <v>1233</v>
      </c>
      <c r="B11" s="265" t="s">
        <v>1234</v>
      </c>
      <c r="C11" s="265" t="s">
        <v>1235</v>
      </c>
      <c r="D11" s="265" t="s">
        <v>7115</v>
      </c>
      <c r="E11" s="265" t="s">
        <v>8</v>
      </c>
      <c r="F11" s="265" t="s">
        <v>5</v>
      </c>
      <c r="G11" s="266"/>
      <c r="H11" s="266"/>
      <c r="I11" s="266"/>
      <c r="J11" s="265"/>
      <c r="K11" s="265" t="s">
        <v>9</v>
      </c>
    </row>
    <row r="12" spans="1:11" ht="45" customHeight="1" x14ac:dyDescent="0.3">
      <c r="A12" s="265" t="s">
        <v>1237</v>
      </c>
      <c r="B12" s="265" t="s">
        <v>1238</v>
      </c>
      <c r="C12" s="265" t="s">
        <v>1239</v>
      </c>
      <c r="D12" s="265" t="s">
        <v>7115</v>
      </c>
      <c r="E12" s="265" t="s">
        <v>4</v>
      </c>
      <c r="F12" s="265" t="s">
        <v>5</v>
      </c>
      <c r="G12" s="266"/>
      <c r="H12" s="266"/>
      <c r="I12" s="266"/>
      <c r="J12" s="265"/>
      <c r="K12" s="265" t="s">
        <v>168</v>
      </c>
    </row>
    <row r="13" spans="1:11" ht="45" customHeight="1" x14ac:dyDescent="0.3">
      <c r="A13" s="265" t="s">
        <v>1332</v>
      </c>
      <c r="B13" s="265" t="s">
        <v>1333</v>
      </c>
      <c r="C13" s="265" t="s">
        <v>1334</v>
      </c>
      <c r="D13" s="265" t="s">
        <v>7115</v>
      </c>
      <c r="E13" s="265" t="s">
        <v>4</v>
      </c>
      <c r="F13" s="265" t="s">
        <v>5</v>
      </c>
      <c r="G13" s="266"/>
      <c r="H13" s="266"/>
      <c r="I13" s="266"/>
      <c r="J13" s="265"/>
      <c r="K13" s="265" t="s">
        <v>14</v>
      </c>
    </row>
    <row r="14" spans="1:11" ht="45" customHeight="1" x14ac:dyDescent="0.3">
      <c r="A14" s="265" t="s">
        <v>1356</v>
      </c>
      <c r="B14" s="265" t="s">
        <v>1357</v>
      </c>
      <c r="C14" s="265" t="s">
        <v>1235</v>
      </c>
      <c r="D14" s="265" t="s">
        <v>7115</v>
      </c>
      <c r="E14" s="265" t="s">
        <v>8</v>
      </c>
      <c r="F14" s="265" t="s">
        <v>5</v>
      </c>
      <c r="G14" s="266"/>
      <c r="H14" s="266"/>
      <c r="I14" s="266"/>
      <c r="J14" s="265"/>
      <c r="K14" s="265" t="s">
        <v>9</v>
      </c>
    </row>
    <row r="15" spans="1:11" ht="45" customHeight="1" x14ac:dyDescent="0.3">
      <c r="A15" s="265" t="s">
        <v>1360</v>
      </c>
      <c r="B15" s="265" t="s">
        <v>1361</v>
      </c>
      <c r="C15" s="265" t="s">
        <v>1362</v>
      </c>
      <c r="D15" s="265" t="s">
        <v>7115</v>
      </c>
      <c r="E15" s="265" t="s">
        <v>8</v>
      </c>
      <c r="F15" s="265" t="s">
        <v>5</v>
      </c>
      <c r="G15" s="266"/>
      <c r="H15" s="266"/>
      <c r="I15" s="266"/>
      <c r="J15" s="265"/>
      <c r="K15" s="265" t="s">
        <v>9</v>
      </c>
    </row>
    <row r="16" spans="1:11" ht="45" customHeight="1" x14ac:dyDescent="0.3">
      <c r="A16" s="265" t="s">
        <v>4450</v>
      </c>
      <c r="B16" s="265" t="s">
        <v>253</v>
      </c>
      <c r="C16" s="265" t="s">
        <v>4451</v>
      </c>
      <c r="D16" s="265" t="s">
        <v>7115</v>
      </c>
      <c r="E16" s="265" t="s">
        <v>8</v>
      </c>
      <c r="F16" s="265" t="s">
        <v>5</v>
      </c>
      <c r="G16" s="266"/>
      <c r="H16" s="266"/>
      <c r="I16" s="266"/>
      <c r="J16" s="265"/>
      <c r="K16" s="265" t="s">
        <v>9</v>
      </c>
    </row>
    <row r="17" spans="1:11" ht="45" customHeight="1" x14ac:dyDescent="0.3">
      <c r="A17" s="265" t="s">
        <v>1365</v>
      </c>
      <c r="B17" s="265" t="s">
        <v>4452</v>
      </c>
      <c r="C17" s="265" t="s">
        <v>1366</v>
      </c>
      <c r="D17" s="265" t="s">
        <v>7115</v>
      </c>
      <c r="E17" s="265" t="s">
        <v>4</v>
      </c>
      <c r="F17" s="265" t="s">
        <v>5</v>
      </c>
      <c r="G17" s="266"/>
      <c r="H17" s="266"/>
      <c r="I17" s="266"/>
      <c r="J17" s="265"/>
      <c r="K17" s="265" t="s">
        <v>9</v>
      </c>
    </row>
    <row r="18" spans="1:11" ht="45" customHeight="1" x14ac:dyDescent="0.3">
      <c r="A18" s="265" t="s">
        <v>4455</v>
      </c>
      <c r="B18" s="265" t="s">
        <v>5716</v>
      </c>
      <c r="C18" s="265" t="s">
        <v>5717</v>
      </c>
      <c r="D18" s="265" t="s">
        <v>7115</v>
      </c>
      <c r="E18" s="265" t="s">
        <v>8</v>
      </c>
      <c r="F18" s="265" t="s">
        <v>5</v>
      </c>
      <c r="G18" s="266"/>
      <c r="H18" s="266"/>
      <c r="I18" s="266"/>
      <c r="J18" s="265"/>
      <c r="K18" s="265" t="s">
        <v>9</v>
      </c>
    </row>
    <row r="19" spans="1:11" ht="45" customHeight="1" x14ac:dyDescent="0.3">
      <c r="A19" s="265" t="s">
        <v>4457</v>
      </c>
      <c r="B19" s="265" t="s">
        <v>4458</v>
      </c>
      <c r="C19" s="265" t="s">
        <v>4459</v>
      </c>
      <c r="D19" s="265" t="s">
        <v>7115</v>
      </c>
      <c r="E19" s="265" t="s">
        <v>8</v>
      </c>
      <c r="F19" s="265" t="s">
        <v>5</v>
      </c>
      <c r="G19" s="266"/>
      <c r="H19" s="266"/>
      <c r="I19" s="266"/>
      <c r="J19" s="265"/>
      <c r="K19" s="265" t="s">
        <v>9</v>
      </c>
    </row>
    <row r="20" spans="1:11" ht="45" customHeight="1" x14ac:dyDescent="0.3">
      <c r="A20" s="265" t="s">
        <v>4462</v>
      </c>
      <c r="B20" s="265" t="s">
        <v>5718</v>
      </c>
      <c r="C20" s="265" t="s">
        <v>5719</v>
      </c>
      <c r="D20" s="265" t="s">
        <v>7115</v>
      </c>
      <c r="E20" s="265" t="s">
        <v>8</v>
      </c>
      <c r="F20" s="265" t="s">
        <v>5</v>
      </c>
      <c r="G20" s="266"/>
      <c r="H20" s="266"/>
      <c r="I20" s="266"/>
      <c r="J20" s="265"/>
      <c r="K20" s="265" t="s">
        <v>9</v>
      </c>
    </row>
    <row r="21" spans="1:11" ht="45" customHeight="1" x14ac:dyDescent="0.3">
      <c r="A21" s="265" t="s">
        <v>4465</v>
      </c>
      <c r="B21" s="265" t="s">
        <v>4456</v>
      </c>
      <c r="C21" s="265" t="s">
        <v>4466</v>
      </c>
      <c r="D21" s="265" t="s">
        <v>7115</v>
      </c>
      <c r="E21" s="265" t="s">
        <v>8</v>
      </c>
      <c r="F21" s="265" t="s">
        <v>5</v>
      </c>
      <c r="G21" s="266"/>
      <c r="H21" s="266"/>
      <c r="I21" s="266"/>
      <c r="J21" s="265"/>
      <c r="K21" s="265" t="s">
        <v>9</v>
      </c>
    </row>
    <row r="22" spans="1:11" ht="45" customHeight="1" x14ac:dyDescent="0.3">
      <c r="A22" s="265" t="s">
        <v>2131</v>
      </c>
      <c r="B22" s="265" t="s">
        <v>2132</v>
      </c>
      <c r="C22" s="265" t="s">
        <v>2133</v>
      </c>
      <c r="D22" s="265" t="s">
        <v>7115</v>
      </c>
      <c r="E22" s="265" t="s">
        <v>4</v>
      </c>
      <c r="F22" s="265" t="s">
        <v>5</v>
      </c>
      <c r="G22" s="266"/>
      <c r="H22" s="266"/>
      <c r="I22" s="266"/>
      <c r="J22" s="265"/>
      <c r="K22" s="265"/>
    </row>
    <row r="23" spans="1:11" ht="45" customHeight="1" x14ac:dyDescent="0.3">
      <c r="A23" s="265" t="s">
        <v>2136</v>
      </c>
      <c r="B23" s="265" t="s">
        <v>2137</v>
      </c>
      <c r="C23" s="265" t="s">
        <v>2138</v>
      </c>
      <c r="D23" s="265" t="s">
        <v>7115</v>
      </c>
      <c r="E23" s="265" t="s">
        <v>4</v>
      </c>
      <c r="F23" s="265" t="s">
        <v>5</v>
      </c>
      <c r="G23" s="266"/>
      <c r="H23" s="266"/>
      <c r="I23" s="266"/>
      <c r="J23" s="265"/>
      <c r="K23" s="265"/>
    </row>
    <row r="24" spans="1:11" ht="45" customHeight="1" x14ac:dyDescent="0.3">
      <c r="A24" s="265" t="s">
        <v>2140</v>
      </c>
      <c r="B24" s="265" t="s">
        <v>2141</v>
      </c>
      <c r="C24" s="265" t="s">
        <v>2142</v>
      </c>
      <c r="D24" s="265" t="s">
        <v>7115</v>
      </c>
      <c r="E24" s="265" t="s">
        <v>4</v>
      </c>
      <c r="F24" s="265" t="s">
        <v>5</v>
      </c>
      <c r="G24" s="266"/>
      <c r="H24" s="266"/>
      <c r="I24" s="266"/>
      <c r="J24" s="265"/>
      <c r="K24" s="265"/>
    </row>
    <row r="25" spans="1:11" ht="45" customHeight="1" x14ac:dyDescent="0.3">
      <c r="A25" s="265" t="s">
        <v>2144</v>
      </c>
      <c r="B25" s="265" t="s">
        <v>2145</v>
      </c>
      <c r="C25" s="265" t="s">
        <v>2146</v>
      </c>
      <c r="D25" s="265" t="s">
        <v>7115</v>
      </c>
      <c r="E25" s="265" t="s">
        <v>4</v>
      </c>
      <c r="F25" s="265" t="s">
        <v>5</v>
      </c>
      <c r="G25" s="266"/>
      <c r="H25" s="266"/>
      <c r="I25" s="266"/>
      <c r="J25" s="265"/>
      <c r="K25" s="265"/>
    </row>
    <row r="26" spans="1:11" ht="45" customHeight="1" x14ac:dyDescent="0.3">
      <c r="A26" s="265" t="s">
        <v>5239</v>
      </c>
      <c r="B26" s="265" t="s">
        <v>5240</v>
      </c>
      <c r="C26" s="265" t="s">
        <v>5241</v>
      </c>
      <c r="D26" s="265" t="s">
        <v>7115</v>
      </c>
      <c r="E26" s="265" t="s">
        <v>4</v>
      </c>
      <c r="F26" s="265" t="s">
        <v>5</v>
      </c>
      <c r="G26" s="266"/>
      <c r="H26" s="266"/>
      <c r="I26" s="266"/>
      <c r="J26" s="265"/>
      <c r="K26" s="265" t="s">
        <v>9</v>
      </c>
    </row>
    <row r="27" spans="1:11" ht="45" customHeight="1" x14ac:dyDescent="0.3">
      <c r="A27" s="265" t="s">
        <v>2689</v>
      </c>
      <c r="B27" s="265" t="s">
        <v>2690</v>
      </c>
      <c r="C27" s="265" t="s">
        <v>2691</v>
      </c>
      <c r="D27" s="265" t="s">
        <v>7115</v>
      </c>
      <c r="E27" s="265" t="s">
        <v>4</v>
      </c>
      <c r="F27" s="265" t="s">
        <v>5</v>
      </c>
      <c r="G27" s="266"/>
      <c r="H27" s="266"/>
      <c r="I27" s="266"/>
      <c r="J27" s="265"/>
      <c r="K27" s="265" t="s">
        <v>180</v>
      </c>
    </row>
    <row r="28" spans="1:11" ht="45" customHeight="1" x14ac:dyDescent="0.3">
      <c r="A28" s="265" t="s">
        <v>2693</v>
      </c>
      <c r="B28" s="265" t="s">
        <v>2694</v>
      </c>
      <c r="C28" s="265" t="s">
        <v>2695</v>
      </c>
      <c r="D28" s="265" t="s">
        <v>7115</v>
      </c>
      <c r="E28" s="265" t="s">
        <v>4</v>
      </c>
      <c r="F28" s="265" t="s">
        <v>5</v>
      </c>
      <c r="G28" s="266"/>
      <c r="H28" s="266"/>
      <c r="I28" s="266"/>
      <c r="J28" s="265"/>
      <c r="K28" s="265" t="s">
        <v>180</v>
      </c>
    </row>
    <row r="29" spans="1:11" ht="45" customHeight="1" x14ac:dyDescent="0.3">
      <c r="A29" s="265" t="s">
        <v>2697</v>
      </c>
      <c r="B29" s="265" t="s">
        <v>2698</v>
      </c>
      <c r="C29" s="265" t="s">
        <v>2699</v>
      </c>
      <c r="D29" s="265" t="s">
        <v>7115</v>
      </c>
      <c r="E29" s="265" t="s">
        <v>4</v>
      </c>
      <c r="F29" s="265" t="s">
        <v>5</v>
      </c>
      <c r="G29" s="266"/>
      <c r="H29" s="266"/>
      <c r="I29" s="266"/>
      <c r="J29" s="265"/>
      <c r="K29" s="265" t="s">
        <v>9</v>
      </c>
    </row>
    <row r="30" spans="1:11" ht="45" customHeight="1" x14ac:dyDescent="0.3">
      <c r="A30" s="265" t="s">
        <v>2701</v>
      </c>
      <c r="B30" s="265" t="s">
        <v>2702</v>
      </c>
      <c r="C30" s="265" t="s">
        <v>2703</v>
      </c>
      <c r="D30" s="265" t="s">
        <v>7115</v>
      </c>
      <c r="E30" s="265" t="s">
        <v>8</v>
      </c>
      <c r="F30" s="265" t="s">
        <v>5</v>
      </c>
      <c r="G30" s="266"/>
      <c r="H30" s="266"/>
      <c r="I30" s="266"/>
      <c r="J30" s="265"/>
      <c r="K30" s="265" t="s">
        <v>9</v>
      </c>
    </row>
    <row r="31" spans="1:11" ht="45" customHeight="1" x14ac:dyDescent="0.3">
      <c r="A31" s="265" t="s">
        <v>2705</v>
      </c>
      <c r="B31" s="265" t="s">
        <v>2706</v>
      </c>
      <c r="C31" s="265" t="s">
        <v>2707</v>
      </c>
      <c r="D31" s="265" t="s">
        <v>7115</v>
      </c>
      <c r="E31" s="265" t="s">
        <v>4</v>
      </c>
      <c r="F31" s="265" t="s">
        <v>5</v>
      </c>
      <c r="G31" s="266"/>
      <c r="H31" s="266"/>
      <c r="I31" s="266"/>
      <c r="J31" s="265"/>
      <c r="K31" s="265" t="s">
        <v>168</v>
      </c>
    </row>
    <row r="32" spans="1:11" ht="45" customHeight="1" x14ac:dyDescent="0.3">
      <c r="A32" s="265" t="s">
        <v>2709</v>
      </c>
      <c r="B32" s="265" t="s">
        <v>2710</v>
      </c>
      <c r="C32" s="265" t="s">
        <v>2711</v>
      </c>
      <c r="D32" s="265" t="s">
        <v>7115</v>
      </c>
      <c r="E32" s="265" t="s">
        <v>4</v>
      </c>
      <c r="F32" s="265" t="s">
        <v>5</v>
      </c>
      <c r="G32" s="266"/>
      <c r="H32" s="266"/>
      <c r="I32" s="266"/>
      <c r="J32" s="265"/>
      <c r="K32" s="265" t="s">
        <v>9</v>
      </c>
    </row>
    <row r="33" spans="1:11" ht="45" customHeight="1" x14ac:dyDescent="0.3">
      <c r="A33" s="265" t="s">
        <v>2839</v>
      </c>
      <c r="B33" s="265" t="s">
        <v>2840</v>
      </c>
      <c r="C33" s="265" t="s">
        <v>2841</v>
      </c>
      <c r="D33" s="265" t="s">
        <v>7115</v>
      </c>
      <c r="E33" s="265" t="s">
        <v>4</v>
      </c>
      <c r="F33" s="265" t="s">
        <v>5</v>
      </c>
      <c r="G33" s="266"/>
      <c r="H33" s="266"/>
      <c r="I33" s="266"/>
      <c r="J33" s="265"/>
      <c r="K33" s="265" t="s">
        <v>9</v>
      </c>
    </row>
    <row r="34" spans="1:11" ht="45" customHeight="1" x14ac:dyDescent="0.3">
      <c r="A34" s="265" t="s">
        <v>2843</v>
      </c>
      <c r="B34" s="265" t="s">
        <v>2844</v>
      </c>
      <c r="C34" s="265" t="s">
        <v>2845</v>
      </c>
      <c r="D34" s="265" t="s">
        <v>7115</v>
      </c>
      <c r="E34" s="265" t="s">
        <v>4</v>
      </c>
      <c r="F34" s="265" t="s">
        <v>5</v>
      </c>
      <c r="G34" s="266"/>
      <c r="H34" s="266"/>
      <c r="I34" s="266"/>
      <c r="J34" s="265"/>
      <c r="K34" s="265" t="s">
        <v>13</v>
      </c>
    </row>
    <row r="35" spans="1:11" ht="45" customHeight="1" x14ac:dyDescent="0.3">
      <c r="A35" s="265" t="s">
        <v>2847</v>
      </c>
      <c r="B35" s="265" t="s">
        <v>2848</v>
      </c>
      <c r="C35" s="265" t="s">
        <v>2849</v>
      </c>
      <c r="D35" s="265" t="s">
        <v>7115</v>
      </c>
      <c r="E35" s="265" t="s">
        <v>4</v>
      </c>
      <c r="F35" s="265" t="s">
        <v>5</v>
      </c>
      <c r="G35" s="266"/>
      <c r="H35" s="266"/>
      <c r="I35" s="266"/>
      <c r="J35" s="265"/>
      <c r="K35" s="265" t="s">
        <v>191</v>
      </c>
    </row>
    <row r="36" spans="1:11" ht="45" customHeight="1" x14ac:dyDescent="0.3">
      <c r="A36" s="265" t="s">
        <v>3067</v>
      </c>
      <c r="B36" s="265" t="s">
        <v>3068</v>
      </c>
      <c r="C36" s="265" t="s">
        <v>3069</v>
      </c>
      <c r="D36" s="265" t="s">
        <v>7115</v>
      </c>
      <c r="E36" s="265" t="s">
        <v>8</v>
      </c>
      <c r="F36" s="265" t="s">
        <v>5</v>
      </c>
      <c r="G36" s="266"/>
      <c r="H36" s="266"/>
      <c r="I36" s="266"/>
      <c r="J36" s="265"/>
      <c r="K36" s="265" t="s">
        <v>13</v>
      </c>
    </row>
    <row r="37" spans="1:11" ht="45" customHeight="1" x14ac:dyDescent="0.3">
      <c r="A37" s="265" t="s">
        <v>3073</v>
      </c>
      <c r="B37" s="265" t="s">
        <v>3074</v>
      </c>
      <c r="C37" s="265" t="s">
        <v>3075</v>
      </c>
      <c r="D37" s="265" t="s">
        <v>7115</v>
      </c>
      <c r="E37" s="265" t="s">
        <v>8</v>
      </c>
      <c r="F37" s="265" t="s">
        <v>5</v>
      </c>
      <c r="G37" s="266"/>
      <c r="H37" s="266"/>
      <c r="I37" s="266"/>
      <c r="J37" s="265"/>
      <c r="K37" s="265" t="s">
        <v>13</v>
      </c>
    </row>
    <row r="38" spans="1:11" ht="45" customHeight="1" x14ac:dyDescent="0.3">
      <c r="A38" s="265" t="s">
        <v>3078</v>
      </c>
      <c r="B38" s="265" t="s">
        <v>3079</v>
      </c>
      <c r="C38" s="265" t="s">
        <v>3080</v>
      </c>
      <c r="D38" s="265" t="s">
        <v>7115</v>
      </c>
      <c r="E38" s="265" t="s">
        <v>8</v>
      </c>
      <c r="F38" s="265" t="s">
        <v>5</v>
      </c>
      <c r="G38" s="266"/>
      <c r="H38" s="266"/>
      <c r="I38" s="266"/>
      <c r="J38" s="265"/>
      <c r="K38" s="265" t="s">
        <v>13</v>
      </c>
    </row>
    <row r="39" spans="1:11" ht="45" customHeight="1" x14ac:dyDescent="0.3">
      <c r="A39" s="265" t="s">
        <v>3083</v>
      </c>
      <c r="B39" s="265" t="s">
        <v>3084</v>
      </c>
      <c r="C39" s="265" t="s">
        <v>3085</v>
      </c>
      <c r="D39" s="265" t="s">
        <v>7115</v>
      </c>
      <c r="E39" s="265" t="s">
        <v>8</v>
      </c>
      <c r="F39" s="265" t="s">
        <v>5</v>
      </c>
      <c r="G39" s="266"/>
      <c r="H39" s="266"/>
      <c r="I39" s="266"/>
      <c r="J39" s="265"/>
      <c r="K39" s="265" t="s">
        <v>13</v>
      </c>
    </row>
    <row r="40" spans="1:11" ht="45" customHeight="1" x14ac:dyDescent="0.3">
      <c r="A40" s="265" t="s">
        <v>3087</v>
      </c>
      <c r="B40" s="265" t="s">
        <v>3088</v>
      </c>
      <c r="C40" s="265" t="s">
        <v>3089</v>
      </c>
      <c r="D40" s="265" t="s">
        <v>7115</v>
      </c>
      <c r="E40" s="265" t="s">
        <v>4</v>
      </c>
      <c r="F40" s="265" t="s">
        <v>5</v>
      </c>
      <c r="G40" s="266"/>
      <c r="H40" s="266"/>
      <c r="I40" s="266"/>
      <c r="J40" s="265"/>
      <c r="K40" s="265" t="s">
        <v>9</v>
      </c>
    </row>
    <row r="41" spans="1:11" ht="45" customHeight="1" x14ac:dyDescent="0.3">
      <c r="A41" s="265" t="s">
        <v>3503</v>
      </c>
      <c r="B41" s="265" t="s">
        <v>3504</v>
      </c>
      <c r="C41" s="265" t="s">
        <v>3505</v>
      </c>
      <c r="D41" s="265" t="s">
        <v>7115</v>
      </c>
      <c r="E41" s="265" t="s">
        <v>4</v>
      </c>
      <c r="F41" s="265" t="s">
        <v>5</v>
      </c>
      <c r="G41" s="266"/>
      <c r="H41" s="266"/>
      <c r="I41" s="266"/>
      <c r="J41" s="265"/>
      <c r="K41" s="265" t="s">
        <v>168</v>
      </c>
    </row>
    <row r="42" spans="1:11" ht="45" customHeight="1" x14ac:dyDescent="0.3">
      <c r="A42" s="265" t="s">
        <v>3580</v>
      </c>
      <c r="B42" s="265" t="s">
        <v>3581</v>
      </c>
      <c r="C42" s="265" t="s">
        <v>3582</v>
      </c>
      <c r="D42" s="265" t="s">
        <v>7115</v>
      </c>
      <c r="E42" s="265" t="s">
        <v>8</v>
      </c>
      <c r="F42" s="265" t="s">
        <v>5</v>
      </c>
      <c r="G42" s="266"/>
      <c r="H42" s="266"/>
      <c r="I42" s="266"/>
      <c r="J42" s="265"/>
      <c r="K42" s="265" t="s">
        <v>578</v>
      </c>
    </row>
    <row r="43" spans="1:11" ht="45" customHeight="1" x14ac:dyDescent="0.3">
      <c r="A43" s="265" t="s">
        <v>3585</v>
      </c>
      <c r="B43" s="265" t="s">
        <v>5829</v>
      </c>
      <c r="C43" s="265" t="s">
        <v>5830</v>
      </c>
      <c r="D43" s="265" t="s">
        <v>7115</v>
      </c>
      <c r="E43" s="265" t="s">
        <v>8</v>
      </c>
      <c r="F43" s="265" t="s">
        <v>5</v>
      </c>
      <c r="G43" s="266"/>
      <c r="H43" s="266"/>
      <c r="I43" s="266"/>
      <c r="J43" s="265"/>
      <c r="K43" s="265" t="s">
        <v>578</v>
      </c>
    </row>
    <row r="44" spans="1:11" ht="45" customHeight="1" x14ac:dyDescent="0.3">
      <c r="A44" s="265" t="s">
        <v>3587</v>
      </c>
      <c r="B44" s="265" t="s">
        <v>3588</v>
      </c>
      <c r="C44" s="265" t="s">
        <v>3589</v>
      </c>
      <c r="D44" s="265" t="s">
        <v>7115</v>
      </c>
      <c r="E44" s="265" t="s">
        <v>4</v>
      </c>
      <c r="F44" s="265" t="s">
        <v>5</v>
      </c>
      <c r="G44" s="266"/>
      <c r="H44" s="266"/>
      <c r="I44" s="266"/>
      <c r="J44" s="265"/>
      <c r="K44" s="265" t="s">
        <v>9</v>
      </c>
    </row>
    <row r="45" spans="1:11" ht="45" customHeight="1" x14ac:dyDescent="0.3">
      <c r="A45" s="265" t="s">
        <v>4271</v>
      </c>
      <c r="B45" s="265" t="s">
        <v>4272</v>
      </c>
      <c r="C45" s="265" t="s">
        <v>4273</v>
      </c>
      <c r="D45" s="265" t="s">
        <v>7115</v>
      </c>
      <c r="E45" s="265" t="s">
        <v>4</v>
      </c>
      <c r="F45" s="265" t="s">
        <v>5</v>
      </c>
      <c r="G45" s="266"/>
      <c r="H45" s="266"/>
      <c r="I45" s="266"/>
      <c r="J45" s="265"/>
      <c r="K45" s="265" t="s">
        <v>9</v>
      </c>
    </row>
    <row r="46" spans="1:11" s="298" customFormat="1" ht="45" customHeight="1" x14ac:dyDescent="0.3">
      <c r="A46" s="265" t="s">
        <v>4271</v>
      </c>
      <c r="B46" s="265" t="s">
        <v>4272</v>
      </c>
      <c r="C46" s="265" t="s">
        <v>4273</v>
      </c>
      <c r="D46" s="265" t="s">
        <v>5954</v>
      </c>
      <c r="E46" s="265" t="s">
        <v>4</v>
      </c>
      <c r="F46" s="265" t="s">
        <v>5</v>
      </c>
      <c r="G46" s="266"/>
      <c r="H46" s="266"/>
      <c r="I46" s="266"/>
      <c r="J46" s="265"/>
      <c r="K46" s="265" t="s">
        <v>9</v>
      </c>
    </row>
    <row r="47" spans="1:11" ht="45" customHeight="1" x14ac:dyDescent="0.3">
      <c r="A47" s="265"/>
      <c r="B47" s="19"/>
      <c r="C47" s="19"/>
      <c r="D47" s="25"/>
      <c r="E47" s="25"/>
      <c r="F47" s="25"/>
      <c r="G47" s="26"/>
      <c r="H47" s="26"/>
      <c r="I47" s="26"/>
      <c r="J47" s="8"/>
      <c r="K47" s="297"/>
    </row>
    <row r="48" spans="1:11" x14ac:dyDescent="0.3">
      <c r="A48" s="8"/>
      <c r="B48" s="8"/>
      <c r="C48" s="8"/>
      <c r="D48" s="18"/>
      <c r="E48" s="18"/>
      <c r="F48" s="18"/>
      <c r="G48" s="26"/>
      <c r="H48" s="26"/>
      <c r="I48" s="26"/>
      <c r="J48" s="8"/>
      <c r="K48" s="8"/>
    </row>
    <row r="49" spans="1:11" x14ac:dyDescent="0.3">
      <c r="A49" s="8"/>
      <c r="B49" s="8"/>
      <c r="C49" s="8"/>
      <c r="D49" s="18"/>
      <c r="E49" s="18"/>
      <c r="F49" s="18"/>
      <c r="G49" s="26"/>
      <c r="H49" s="26"/>
      <c r="I49" s="26"/>
      <c r="J49" s="8"/>
      <c r="K49" s="8"/>
    </row>
    <row r="50" spans="1:11" x14ac:dyDescent="0.3">
      <c r="A50" s="8"/>
      <c r="B50" s="8"/>
      <c r="C50" s="8"/>
      <c r="D50" s="18"/>
      <c r="E50" s="18"/>
      <c r="F50" s="18"/>
      <c r="G50" s="26"/>
      <c r="H50" s="26"/>
      <c r="I50" s="26"/>
      <c r="J50" s="8"/>
      <c r="K50" s="8"/>
    </row>
  </sheetData>
  <conditionalFormatting sqref="A3:I59">
    <cfRule type="expression" dxfId="59" priority="1">
      <formula>$F3="m"</formula>
    </cfRule>
    <cfRule type="expression" dxfId="58" priority="2">
      <formula>$F3="d"</formula>
    </cfRule>
  </conditionalFormatting>
  <conditionalFormatting sqref="A3:K59">
    <cfRule type="expression" dxfId="57" priority="3">
      <formula>$F3="v"</formula>
    </cfRule>
    <cfRule type="expression" dxfId="56" priority="4">
      <formula>$F3="no"</formula>
    </cfRule>
  </conditionalFormatting>
  <pageMargins left="0.7" right="0.2" top="0.5" bottom="0.2" header="0.05" footer="0.05"/>
  <pageSetup orientation="landscape" r:id="rId1"/>
  <headerFooter>
    <oddHeader>&amp;L&amp;A</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E3C10-7C4D-40A3-8A16-2FB377140CA9}">
  <dimension ref="A2:K4"/>
  <sheetViews>
    <sheetView workbookViewId="0">
      <selection activeCell="B7" sqref="B7"/>
    </sheetView>
  </sheetViews>
  <sheetFormatPr defaultRowHeight="14.4" x14ac:dyDescent="0.3"/>
  <cols>
    <col min="1" max="1" width="17.5546875" customWidth="1"/>
    <col min="2" max="3" width="16.6640625" customWidth="1"/>
    <col min="4" max="6" width="3.6640625" customWidth="1"/>
    <col min="7" max="9" width="8.33203125" customWidth="1"/>
    <col min="10" max="10" width="35.6640625" customWidth="1"/>
    <col min="11" max="11" width="6" customWidth="1"/>
  </cols>
  <sheetData>
    <row r="2" spans="1:11" ht="28.8" x14ac:dyDescent="0.3">
      <c r="A2" t="s">
        <v>0</v>
      </c>
      <c r="B2" t="s">
        <v>1</v>
      </c>
      <c r="C2" t="s">
        <v>2</v>
      </c>
      <c r="D2" t="s">
        <v>21</v>
      </c>
      <c r="E2" t="s">
        <v>22</v>
      </c>
      <c r="F2" t="s">
        <v>20</v>
      </c>
      <c r="G2" s="4" t="s">
        <v>24</v>
      </c>
      <c r="H2" s="4" t="s">
        <v>25</v>
      </c>
      <c r="I2" s="4" t="s">
        <v>26</v>
      </c>
      <c r="J2" s="4" t="s">
        <v>19</v>
      </c>
      <c r="K2" s="4" t="s">
        <v>3</v>
      </c>
    </row>
    <row r="3" spans="1:11" ht="45" customHeight="1" x14ac:dyDescent="0.3">
      <c r="A3" s="265" t="s">
        <v>6288</v>
      </c>
      <c r="B3" s="265" t="s">
        <v>6289</v>
      </c>
      <c r="C3" s="265" t="s">
        <v>6290</v>
      </c>
      <c r="D3" s="265" t="s">
        <v>7117</v>
      </c>
      <c r="E3" s="265" t="s">
        <v>8</v>
      </c>
      <c r="F3" s="265" t="s">
        <v>6</v>
      </c>
      <c r="G3" s="266"/>
      <c r="H3" s="17"/>
      <c r="I3" s="266"/>
      <c r="J3" s="265"/>
      <c r="K3" s="265"/>
    </row>
    <row r="4" spans="1:11" ht="45" customHeight="1" x14ac:dyDescent="0.3">
      <c r="A4" s="265" t="s">
        <v>6435</v>
      </c>
      <c r="B4" s="265" t="s">
        <v>6436</v>
      </c>
      <c r="C4" s="265" t="s">
        <v>4682</v>
      </c>
      <c r="D4" s="265" t="s">
        <v>7115</v>
      </c>
      <c r="E4" s="265" t="s">
        <v>4</v>
      </c>
      <c r="F4" s="265" t="s">
        <v>6</v>
      </c>
      <c r="G4" s="266"/>
      <c r="H4" s="266"/>
      <c r="I4" s="266"/>
      <c r="J4" s="265"/>
      <c r="K4" s="265" t="s">
        <v>6438</v>
      </c>
    </row>
  </sheetData>
  <conditionalFormatting sqref="A3:I59">
    <cfRule type="expression" dxfId="55" priority="1">
      <formula>$F3="m"</formula>
    </cfRule>
    <cfRule type="expression" dxfId="54" priority="2">
      <formula>$F3="d"</formula>
    </cfRule>
  </conditionalFormatting>
  <conditionalFormatting sqref="A3:K59">
    <cfRule type="expression" dxfId="53" priority="3">
      <formula>$F3="v"</formula>
    </cfRule>
    <cfRule type="expression" dxfId="52" priority="4">
      <formula>$F3="no"</formula>
    </cfRule>
  </conditionalFormatting>
  <pageMargins left="0.7" right="0.2" top="0.5" bottom="0.2" header="0.05" footer="0.05"/>
  <pageSetup orientation="landscape" r:id="rId1"/>
  <headerFooter>
    <oddHeader>&amp;L&amp;A</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70255-A015-4059-B159-2201DAB242E5}">
  <dimension ref="A2:K47"/>
  <sheetViews>
    <sheetView workbookViewId="0">
      <selection activeCell="A3" sqref="A3"/>
    </sheetView>
  </sheetViews>
  <sheetFormatPr defaultRowHeight="14.4" x14ac:dyDescent="0.3"/>
  <cols>
    <col min="1" max="1" width="17.5546875" customWidth="1"/>
    <col min="2" max="3" width="16.6640625" customWidth="1"/>
    <col min="4" max="6" width="3.6640625" customWidth="1"/>
    <col min="7" max="9" width="8.33203125" customWidth="1"/>
    <col min="10" max="10" width="35.6640625" customWidth="1"/>
    <col min="11" max="11" width="6" customWidth="1"/>
  </cols>
  <sheetData>
    <row r="2" spans="1:11" ht="28.8" x14ac:dyDescent="0.3">
      <c r="A2" t="s">
        <v>0</v>
      </c>
      <c r="B2" t="s">
        <v>1</v>
      </c>
      <c r="C2" t="s">
        <v>2</v>
      </c>
      <c r="D2" t="s">
        <v>21</v>
      </c>
      <c r="E2" t="s">
        <v>22</v>
      </c>
      <c r="F2" t="s">
        <v>20</v>
      </c>
      <c r="G2" s="4" t="s">
        <v>24</v>
      </c>
      <c r="H2" s="4" t="s">
        <v>25</v>
      </c>
      <c r="I2" s="4" t="s">
        <v>26</v>
      </c>
      <c r="J2" s="4" t="s">
        <v>19</v>
      </c>
      <c r="K2" s="4" t="s">
        <v>3</v>
      </c>
    </row>
    <row r="3" spans="1:11" ht="45" customHeight="1" x14ac:dyDescent="0.3">
      <c r="A3" s="265" t="s">
        <v>4694</v>
      </c>
      <c r="B3" s="265" t="s">
        <v>4695</v>
      </c>
      <c r="C3" s="265" t="s">
        <v>4696</v>
      </c>
      <c r="D3" s="265" t="s">
        <v>7115</v>
      </c>
      <c r="E3" s="265" t="s">
        <v>4</v>
      </c>
      <c r="F3" s="265" t="s">
        <v>5</v>
      </c>
      <c r="G3" s="266"/>
      <c r="H3" s="266"/>
      <c r="I3" s="266"/>
      <c r="J3" s="265"/>
      <c r="K3" s="265" t="s">
        <v>7</v>
      </c>
    </row>
    <row r="4" spans="1:11" ht="45" customHeight="1" x14ac:dyDescent="0.3">
      <c r="A4" s="265" t="s">
        <v>1859</v>
      </c>
      <c r="B4" s="265" t="s">
        <v>4724</v>
      </c>
      <c r="C4" s="265" t="s">
        <v>1883</v>
      </c>
      <c r="D4" s="265" t="s">
        <v>7118</v>
      </c>
      <c r="E4" s="265" t="s">
        <v>8</v>
      </c>
      <c r="F4" s="265" t="s">
        <v>5</v>
      </c>
      <c r="G4" s="266"/>
      <c r="H4" s="266"/>
      <c r="I4" s="266"/>
      <c r="J4" s="265"/>
      <c r="K4" s="265" t="s">
        <v>13</v>
      </c>
    </row>
    <row r="5" spans="1:11" ht="45" customHeight="1" x14ac:dyDescent="0.3">
      <c r="A5" s="265" t="s">
        <v>1862</v>
      </c>
      <c r="B5" s="265" t="s">
        <v>4725</v>
      </c>
      <c r="C5" s="265" t="s">
        <v>1883</v>
      </c>
      <c r="D5" s="265" t="s">
        <v>7118</v>
      </c>
      <c r="E5" s="265" t="s">
        <v>8</v>
      </c>
      <c r="F5" s="265" t="s">
        <v>5</v>
      </c>
      <c r="G5" s="266"/>
      <c r="H5" s="266"/>
      <c r="I5" s="266"/>
      <c r="J5" s="265"/>
      <c r="K5" s="265" t="s">
        <v>13</v>
      </c>
    </row>
    <row r="6" spans="1:11" ht="45" customHeight="1" x14ac:dyDescent="0.3">
      <c r="A6" s="265" t="s">
        <v>1865</v>
      </c>
      <c r="B6" s="265" t="s">
        <v>4726</v>
      </c>
      <c r="C6" s="265" t="s">
        <v>1872</v>
      </c>
      <c r="D6" s="265" t="s">
        <v>7118</v>
      </c>
      <c r="E6" s="265" t="s">
        <v>8</v>
      </c>
      <c r="F6" s="265" t="s">
        <v>5</v>
      </c>
      <c r="G6" s="266"/>
      <c r="H6" s="266"/>
      <c r="I6" s="266"/>
      <c r="J6" s="265"/>
      <c r="K6" s="265" t="s">
        <v>13</v>
      </c>
    </row>
    <row r="7" spans="1:11" ht="45" customHeight="1" x14ac:dyDescent="0.3">
      <c r="A7" s="265" t="s">
        <v>1868</v>
      </c>
      <c r="B7" s="265" t="s">
        <v>4727</v>
      </c>
      <c r="C7" s="265" t="s">
        <v>4728</v>
      </c>
      <c r="D7" s="265" t="s">
        <v>7118</v>
      </c>
      <c r="E7" s="265" t="s">
        <v>8</v>
      </c>
      <c r="F7" s="265" t="s">
        <v>5</v>
      </c>
      <c r="G7" s="266"/>
      <c r="H7" s="266"/>
      <c r="I7" s="266"/>
      <c r="J7" s="265"/>
      <c r="K7" s="265" t="s">
        <v>13</v>
      </c>
    </row>
    <row r="8" spans="1:11" ht="45" customHeight="1" x14ac:dyDescent="0.3">
      <c r="A8" s="265" t="s">
        <v>1871</v>
      </c>
      <c r="B8" s="265" t="s">
        <v>4729</v>
      </c>
      <c r="C8" s="265" t="s">
        <v>4730</v>
      </c>
      <c r="D8" s="265" t="s">
        <v>7118</v>
      </c>
      <c r="E8" s="265" t="s">
        <v>8</v>
      </c>
      <c r="F8" s="265" t="s">
        <v>5</v>
      </c>
      <c r="G8" s="266"/>
      <c r="H8" s="266"/>
      <c r="I8" s="266"/>
      <c r="J8" s="265"/>
      <c r="K8" s="265" t="s">
        <v>13</v>
      </c>
    </row>
    <row r="9" spans="1:11" ht="45" customHeight="1" x14ac:dyDescent="0.3">
      <c r="A9" s="265" t="s">
        <v>1875</v>
      </c>
      <c r="B9" s="265" t="s">
        <v>4731</v>
      </c>
      <c r="C9" s="265" t="s">
        <v>4732</v>
      </c>
      <c r="D9" s="265" t="s">
        <v>7118</v>
      </c>
      <c r="E9" s="265" t="s">
        <v>8</v>
      </c>
      <c r="F9" s="265" t="s">
        <v>5</v>
      </c>
      <c r="G9" s="266"/>
      <c r="H9" s="266"/>
      <c r="I9" s="266"/>
      <c r="J9" s="265"/>
      <c r="K9" s="265" t="s">
        <v>13</v>
      </c>
    </row>
    <row r="10" spans="1:11" ht="45" customHeight="1" x14ac:dyDescent="0.3">
      <c r="A10" s="265" t="s">
        <v>1878</v>
      </c>
      <c r="B10" s="265" t="s">
        <v>4733</v>
      </c>
      <c r="C10" s="265" t="s">
        <v>4734</v>
      </c>
      <c r="D10" s="265" t="s">
        <v>7118</v>
      </c>
      <c r="E10" s="265" t="s">
        <v>8</v>
      </c>
      <c r="F10" s="265" t="s">
        <v>5</v>
      </c>
      <c r="G10" s="266"/>
      <c r="H10" s="266"/>
      <c r="I10" s="266"/>
      <c r="J10" s="265"/>
      <c r="K10" s="265" t="s">
        <v>13</v>
      </c>
    </row>
    <row r="11" spans="1:11" ht="45" customHeight="1" x14ac:dyDescent="0.3">
      <c r="A11" s="265" t="s">
        <v>1881</v>
      </c>
      <c r="B11" s="265" t="s">
        <v>4733</v>
      </c>
      <c r="C11" s="265" t="s">
        <v>4735</v>
      </c>
      <c r="D11" s="265" t="s">
        <v>7118</v>
      </c>
      <c r="E11" s="265" t="s">
        <v>8</v>
      </c>
      <c r="F11" s="265" t="s">
        <v>5</v>
      </c>
      <c r="G11" s="266"/>
      <c r="H11" s="266"/>
      <c r="I11" s="266"/>
      <c r="J11" s="265"/>
      <c r="K11" s="265" t="s">
        <v>13</v>
      </c>
    </row>
    <row r="12" spans="1:11" ht="45" customHeight="1" x14ac:dyDescent="0.3">
      <c r="A12" s="265" t="s">
        <v>1886</v>
      </c>
      <c r="B12" s="265" t="s">
        <v>4736</v>
      </c>
      <c r="C12" s="265" t="s">
        <v>4737</v>
      </c>
      <c r="D12" s="265" t="s">
        <v>7117</v>
      </c>
      <c r="E12" s="265" t="s">
        <v>8</v>
      </c>
      <c r="F12" s="265" t="s">
        <v>5</v>
      </c>
      <c r="G12" s="266"/>
      <c r="H12" s="266"/>
      <c r="I12" s="266"/>
      <c r="J12" s="265"/>
      <c r="K12" s="265" t="s">
        <v>13</v>
      </c>
    </row>
    <row r="13" spans="1:11" ht="45" customHeight="1" x14ac:dyDescent="0.3">
      <c r="A13" s="265" t="s">
        <v>1888</v>
      </c>
      <c r="B13" s="265" t="s">
        <v>4738</v>
      </c>
      <c r="C13" s="265" t="s">
        <v>4739</v>
      </c>
      <c r="D13" s="265" t="s">
        <v>7115</v>
      </c>
      <c r="E13" s="265" t="s">
        <v>4</v>
      </c>
      <c r="F13" s="265" t="s">
        <v>5</v>
      </c>
      <c r="G13" s="266"/>
      <c r="H13" s="266"/>
      <c r="I13" s="266"/>
      <c r="J13" s="265"/>
      <c r="K13" s="265" t="s">
        <v>13</v>
      </c>
    </row>
    <row r="14" spans="1:11" ht="45" customHeight="1" x14ac:dyDescent="0.3">
      <c r="A14" s="265" t="s">
        <v>1890</v>
      </c>
      <c r="B14" s="265" t="s">
        <v>4740</v>
      </c>
      <c r="C14" s="265" t="s">
        <v>4741</v>
      </c>
      <c r="D14" s="265" t="s">
        <v>7115</v>
      </c>
      <c r="E14" s="265" t="s">
        <v>4</v>
      </c>
      <c r="F14" s="265" t="s">
        <v>6</v>
      </c>
      <c r="G14" s="266"/>
      <c r="H14" s="266"/>
      <c r="I14" s="266"/>
      <c r="J14" s="265"/>
      <c r="K14" s="265" t="s">
        <v>604</v>
      </c>
    </row>
    <row r="15" spans="1:11" ht="45" customHeight="1" x14ac:dyDescent="0.3">
      <c r="A15" s="265" t="s">
        <v>3192</v>
      </c>
      <c r="B15" s="265" t="s">
        <v>4767</v>
      </c>
      <c r="C15" s="265" t="s">
        <v>4768</v>
      </c>
      <c r="D15" s="265" t="s">
        <v>7115</v>
      </c>
      <c r="E15" s="265" t="s">
        <v>8</v>
      </c>
      <c r="F15" s="265" t="s">
        <v>5</v>
      </c>
      <c r="G15" s="266"/>
      <c r="H15" s="266"/>
      <c r="I15" s="266"/>
      <c r="J15" s="265"/>
      <c r="K15" s="265" t="s">
        <v>13</v>
      </c>
    </row>
    <row r="16" spans="1:11" ht="45" customHeight="1" x14ac:dyDescent="0.3">
      <c r="A16" s="265" t="s">
        <v>3195</v>
      </c>
      <c r="B16" s="265" t="s">
        <v>4695</v>
      </c>
      <c r="C16" s="265" t="s">
        <v>4769</v>
      </c>
      <c r="D16" s="265" t="s">
        <v>7115</v>
      </c>
      <c r="E16" s="265" t="s">
        <v>8</v>
      </c>
      <c r="F16" s="265" t="s">
        <v>5</v>
      </c>
      <c r="G16" s="266"/>
      <c r="H16" s="266"/>
      <c r="I16" s="266"/>
      <c r="J16" s="265"/>
      <c r="K16" s="265" t="s">
        <v>13</v>
      </c>
    </row>
    <row r="17" spans="1:11" ht="45" customHeight="1" x14ac:dyDescent="0.3">
      <c r="A17" s="265" t="s">
        <v>3198</v>
      </c>
      <c r="B17" s="265" t="s">
        <v>4770</v>
      </c>
      <c r="C17" s="265" t="s">
        <v>4771</v>
      </c>
      <c r="D17" s="265" t="s">
        <v>7115</v>
      </c>
      <c r="E17" s="265" t="s">
        <v>8</v>
      </c>
      <c r="F17" s="265" t="s">
        <v>5</v>
      </c>
      <c r="G17" s="266"/>
      <c r="H17" s="266"/>
      <c r="I17" s="266"/>
      <c r="J17" s="265"/>
      <c r="K17" s="265" t="s">
        <v>13</v>
      </c>
    </row>
    <row r="18" spans="1:11" ht="45" customHeight="1" x14ac:dyDescent="0.3">
      <c r="A18" s="265" t="s">
        <v>3201</v>
      </c>
      <c r="B18" s="265" t="s">
        <v>4772</v>
      </c>
      <c r="C18" s="265" t="s">
        <v>4773</v>
      </c>
      <c r="D18" s="265" t="s">
        <v>7115</v>
      </c>
      <c r="E18" s="265" t="s">
        <v>8</v>
      </c>
      <c r="F18" s="265" t="s">
        <v>5</v>
      </c>
      <c r="G18" s="266"/>
      <c r="H18" s="266"/>
      <c r="I18" s="266"/>
      <c r="J18" s="265"/>
      <c r="K18" s="265" t="s">
        <v>13</v>
      </c>
    </row>
    <row r="19" spans="1:11" ht="45" customHeight="1" x14ac:dyDescent="0.3">
      <c r="A19" s="265" t="s">
        <v>3204</v>
      </c>
      <c r="B19" s="265" t="s">
        <v>4774</v>
      </c>
      <c r="C19" s="265" t="s">
        <v>4775</v>
      </c>
      <c r="D19" s="265" t="s">
        <v>7115</v>
      </c>
      <c r="E19" s="265" t="s">
        <v>8</v>
      </c>
      <c r="F19" s="265" t="s">
        <v>5</v>
      </c>
      <c r="G19" s="266"/>
      <c r="H19" s="266"/>
      <c r="I19" s="266"/>
      <c r="J19" s="265"/>
      <c r="K19" s="265" t="s">
        <v>13</v>
      </c>
    </row>
    <row r="20" spans="1:11" ht="45" customHeight="1" x14ac:dyDescent="0.3">
      <c r="A20" s="265" t="s">
        <v>3207</v>
      </c>
      <c r="B20" s="265" t="s">
        <v>3208</v>
      </c>
      <c r="C20" s="265" t="s">
        <v>3209</v>
      </c>
      <c r="D20" s="265" t="s">
        <v>7116</v>
      </c>
      <c r="E20" s="265" t="s">
        <v>8</v>
      </c>
      <c r="F20" s="265" t="s">
        <v>6</v>
      </c>
      <c r="G20" s="266"/>
      <c r="H20" s="266"/>
      <c r="I20" s="266"/>
      <c r="J20" s="265"/>
      <c r="K20" s="265"/>
    </row>
    <row r="21" spans="1:11" ht="45" customHeight="1" x14ac:dyDescent="0.3">
      <c r="A21" s="265"/>
      <c r="B21" s="265"/>
      <c r="C21" s="265"/>
      <c r="D21" s="265"/>
      <c r="E21" s="265"/>
      <c r="F21" s="265"/>
      <c r="G21" s="266"/>
      <c r="H21" s="266"/>
      <c r="I21" s="266"/>
      <c r="J21" s="265"/>
      <c r="K21" s="265"/>
    </row>
    <row r="22" spans="1:11" x14ac:dyDescent="0.3">
      <c r="A22" s="24"/>
      <c r="B22" s="20"/>
      <c r="C22" s="20"/>
      <c r="D22" s="22"/>
      <c r="E22" s="22"/>
      <c r="F22" s="22"/>
      <c r="G22" s="17"/>
      <c r="H22" s="17"/>
      <c r="I22" s="17"/>
      <c r="J22" s="7"/>
      <c r="K22" s="18"/>
    </row>
    <row r="23" spans="1:11" x14ac:dyDescent="0.3">
      <c r="A23" s="24"/>
      <c r="B23" s="20"/>
      <c r="C23" s="20"/>
      <c r="D23" s="22"/>
      <c r="E23" s="22"/>
      <c r="F23" s="22"/>
      <c r="G23" s="17"/>
      <c r="H23" s="17"/>
      <c r="I23" s="17"/>
      <c r="J23" s="7"/>
      <c r="K23" s="18"/>
    </row>
    <row r="24" spans="1:11" x14ac:dyDescent="0.3">
      <c r="A24" s="24"/>
      <c r="B24" s="20"/>
      <c r="C24" s="20"/>
      <c r="D24" s="22"/>
      <c r="E24" s="22"/>
      <c r="F24" s="22"/>
      <c r="G24" s="17"/>
      <c r="H24" s="17"/>
      <c r="I24" s="17"/>
      <c r="J24" s="7"/>
      <c r="K24" s="18"/>
    </row>
    <row r="25" spans="1:11" x14ac:dyDescent="0.3">
      <c r="A25" s="24"/>
      <c r="B25" s="20"/>
      <c r="C25" s="20"/>
      <c r="D25" s="22"/>
      <c r="E25" s="22"/>
      <c r="F25" s="22"/>
      <c r="G25" s="17"/>
      <c r="H25" s="17"/>
      <c r="I25" s="17"/>
      <c r="J25" s="7"/>
      <c r="K25" s="18"/>
    </row>
    <row r="26" spans="1:11" x14ac:dyDescent="0.3">
      <c r="A26" s="24"/>
      <c r="B26" s="20"/>
      <c r="C26" s="20"/>
      <c r="D26" s="22"/>
      <c r="E26" s="22"/>
      <c r="F26" s="22"/>
      <c r="G26" s="17"/>
      <c r="H26" s="17"/>
      <c r="I26" s="17"/>
      <c r="J26" s="7"/>
      <c r="K26" s="18"/>
    </row>
    <row r="27" spans="1:11" x14ac:dyDescent="0.3">
      <c r="A27" s="24"/>
      <c r="B27" s="20"/>
      <c r="C27" s="20"/>
      <c r="D27" s="22"/>
      <c r="E27" s="22"/>
      <c r="F27" s="22"/>
      <c r="G27" s="17"/>
      <c r="H27" s="17"/>
      <c r="I27" s="17"/>
      <c r="J27" s="7"/>
      <c r="K27" s="18"/>
    </row>
    <row r="28" spans="1:11" x14ac:dyDescent="0.3">
      <c r="A28" s="24"/>
      <c r="B28" s="20"/>
      <c r="C28" s="20"/>
      <c r="D28" s="22"/>
      <c r="E28" s="22"/>
      <c r="F28" s="22"/>
      <c r="G28" s="17"/>
      <c r="H28" s="17"/>
      <c r="I28" s="17"/>
      <c r="J28" s="7"/>
      <c r="K28" s="18"/>
    </row>
    <row r="29" spans="1:11" x14ac:dyDescent="0.3">
      <c r="A29" s="24"/>
      <c r="B29" s="20"/>
      <c r="C29" s="20"/>
      <c r="D29" s="22"/>
      <c r="E29" s="22"/>
      <c r="F29" s="22"/>
      <c r="G29" s="17"/>
      <c r="H29" s="17"/>
      <c r="I29" s="17"/>
      <c r="J29" s="7"/>
      <c r="K29" s="18"/>
    </row>
    <row r="30" spans="1:11" x14ac:dyDescent="0.3">
      <c r="A30" s="24"/>
      <c r="B30" s="20"/>
      <c r="C30" s="20"/>
      <c r="D30" s="22"/>
      <c r="E30" s="22"/>
      <c r="F30" s="22"/>
      <c r="G30" s="17"/>
      <c r="H30" s="17"/>
      <c r="I30" s="17"/>
      <c r="J30" s="7"/>
      <c r="K30" s="18"/>
    </row>
    <row r="31" spans="1:11" x14ac:dyDescent="0.3">
      <c r="A31" s="24"/>
      <c r="B31" s="20"/>
      <c r="C31" s="20"/>
      <c r="D31" s="22"/>
      <c r="E31" s="22"/>
      <c r="F31" s="22"/>
      <c r="G31" s="17"/>
      <c r="H31" s="17"/>
      <c r="I31" s="17"/>
      <c r="J31" s="7"/>
      <c r="K31" s="18"/>
    </row>
    <row r="32" spans="1:11" x14ac:dyDescent="0.3">
      <c r="A32" s="24"/>
      <c r="B32" s="20"/>
      <c r="C32" s="20"/>
      <c r="D32" s="22"/>
      <c r="E32" s="22"/>
      <c r="F32" s="22"/>
      <c r="G32" s="17"/>
      <c r="H32" s="17"/>
      <c r="I32" s="17"/>
      <c r="J32" s="7"/>
      <c r="K32" s="18"/>
    </row>
    <row r="33" spans="1:11" x14ac:dyDescent="0.3">
      <c r="A33" s="24"/>
      <c r="B33" s="20"/>
      <c r="C33" s="20"/>
      <c r="D33" s="22"/>
      <c r="E33" s="22"/>
      <c r="F33" s="22"/>
      <c r="G33" s="17"/>
      <c r="H33" s="17"/>
      <c r="I33" s="17"/>
      <c r="J33" s="7"/>
      <c r="K33" s="18"/>
    </row>
    <row r="34" spans="1:11" x14ac:dyDescent="0.3">
      <c r="A34" s="24"/>
      <c r="B34" s="20"/>
      <c r="C34" s="20"/>
      <c r="D34" s="22"/>
      <c r="E34" s="22"/>
      <c r="F34" s="22"/>
      <c r="G34" s="17"/>
      <c r="H34" s="17"/>
      <c r="I34" s="17"/>
      <c r="J34" s="7"/>
      <c r="K34" s="18"/>
    </row>
    <row r="35" spans="1:11" x14ac:dyDescent="0.3">
      <c r="A35" s="24"/>
      <c r="B35" s="20"/>
      <c r="C35" s="20"/>
      <c r="D35" s="22"/>
      <c r="E35" s="22"/>
      <c r="F35" s="22"/>
      <c r="G35" s="17"/>
      <c r="H35" s="17"/>
      <c r="I35" s="17"/>
      <c r="J35" s="7"/>
      <c r="K35" s="18"/>
    </row>
    <row r="36" spans="1:11" x14ac:dyDescent="0.3">
      <c r="A36" s="24"/>
      <c r="B36" s="20"/>
      <c r="C36" s="20"/>
      <c r="D36" s="22"/>
      <c r="E36" s="22"/>
      <c r="F36" s="22"/>
      <c r="G36" s="17"/>
      <c r="H36" s="17"/>
      <c r="I36" s="17"/>
      <c r="J36" s="7"/>
      <c r="K36" s="18"/>
    </row>
    <row r="37" spans="1:11" x14ac:dyDescent="0.3">
      <c r="A37" s="24"/>
      <c r="B37" s="20"/>
      <c r="C37" s="20"/>
      <c r="D37" s="22"/>
      <c r="E37" s="22"/>
      <c r="F37" s="22"/>
      <c r="G37" s="17"/>
      <c r="H37" s="17"/>
      <c r="I37" s="17"/>
      <c r="J37" s="7"/>
      <c r="K37" s="18"/>
    </row>
    <row r="38" spans="1:11" x14ac:dyDescent="0.3">
      <c r="A38" s="24"/>
      <c r="B38" s="20"/>
      <c r="C38" s="20"/>
      <c r="D38" s="22"/>
      <c r="E38" s="22"/>
      <c r="F38" s="22"/>
      <c r="G38" s="17"/>
      <c r="H38" s="17"/>
      <c r="I38" s="17"/>
      <c r="J38" s="7"/>
      <c r="K38" s="18"/>
    </row>
    <row r="39" spans="1:11" x14ac:dyDescent="0.3">
      <c r="A39" s="24"/>
      <c r="B39" s="20"/>
      <c r="C39" s="20"/>
      <c r="D39" s="22"/>
      <c r="E39" s="22"/>
      <c r="F39" s="22"/>
      <c r="G39" s="17"/>
      <c r="H39" s="17"/>
      <c r="I39" s="17"/>
      <c r="J39" s="7"/>
      <c r="K39" s="18"/>
    </row>
    <row r="40" spans="1:11" x14ac:dyDescent="0.3">
      <c r="A40" s="24"/>
      <c r="B40" s="20"/>
      <c r="C40" s="20"/>
      <c r="D40" s="22"/>
      <c r="E40" s="22"/>
      <c r="F40" s="22"/>
      <c r="G40" s="17"/>
      <c r="H40" s="17"/>
      <c r="I40" s="17"/>
      <c r="J40" s="7"/>
      <c r="K40" s="16"/>
    </row>
    <row r="41" spans="1:11" x14ac:dyDescent="0.3">
      <c r="A41" s="24"/>
      <c r="B41" s="20"/>
      <c r="C41" s="20"/>
      <c r="D41" s="22"/>
      <c r="E41" s="22"/>
      <c r="F41" s="22"/>
      <c r="G41" s="17"/>
      <c r="H41" s="17"/>
      <c r="I41" s="17"/>
      <c r="J41" s="7"/>
      <c r="K41" s="16"/>
    </row>
    <row r="42" spans="1:11" x14ac:dyDescent="0.3">
      <c r="A42" s="24"/>
      <c r="B42" s="20"/>
      <c r="C42" s="20"/>
      <c r="D42" s="22"/>
      <c r="E42" s="22"/>
      <c r="F42" s="22"/>
      <c r="G42" s="17"/>
      <c r="H42" s="17"/>
      <c r="I42" s="17"/>
      <c r="J42" s="7"/>
      <c r="K42" s="16"/>
    </row>
    <row r="43" spans="1:11" x14ac:dyDescent="0.3">
      <c r="A43" s="24"/>
      <c r="B43" s="20"/>
      <c r="C43" s="20"/>
      <c r="D43" s="22"/>
      <c r="E43" s="22"/>
      <c r="F43" s="22"/>
      <c r="G43" s="17"/>
      <c r="H43" s="17"/>
      <c r="I43" s="17"/>
      <c r="J43" s="7"/>
      <c r="K43" s="16"/>
    </row>
    <row r="44" spans="1:11" x14ac:dyDescent="0.3">
      <c r="A44" s="24"/>
      <c r="B44" s="20"/>
      <c r="C44" s="20"/>
      <c r="D44" s="22"/>
      <c r="E44" s="22"/>
      <c r="F44" s="22"/>
      <c r="G44" s="17"/>
      <c r="H44" s="17"/>
      <c r="I44" s="17"/>
      <c r="J44" s="7"/>
      <c r="K44" s="16"/>
    </row>
    <row r="45" spans="1:11" x14ac:dyDescent="0.3">
      <c r="A45" s="24"/>
      <c r="B45" s="20"/>
      <c r="C45" s="20"/>
      <c r="D45" s="22"/>
      <c r="E45" s="22"/>
      <c r="F45" s="22"/>
      <c r="G45" s="17"/>
      <c r="H45" s="17"/>
      <c r="I45" s="17"/>
      <c r="J45" s="7"/>
      <c r="K45" s="16"/>
    </row>
    <row r="46" spans="1:11" x14ac:dyDescent="0.3">
      <c r="A46" s="24"/>
      <c r="B46" s="20"/>
      <c r="C46" s="20"/>
      <c r="D46" s="22"/>
      <c r="E46" s="22"/>
      <c r="F46" s="22"/>
      <c r="G46" s="17"/>
      <c r="H46" s="17"/>
      <c r="I46" s="17"/>
      <c r="J46" s="7"/>
      <c r="K46" s="16"/>
    </row>
    <row r="47" spans="1:11" x14ac:dyDescent="0.3">
      <c r="A47" s="24"/>
      <c r="B47" s="20"/>
      <c r="C47" s="20"/>
      <c r="D47" s="22"/>
      <c r="E47" s="22"/>
      <c r="F47" s="22"/>
      <c r="G47" s="17"/>
      <c r="H47" s="17"/>
      <c r="I47" s="17"/>
      <c r="J47" s="7"/>
      <c r="K47" s="16"/>
    </row>
  </sheetData>
  <conditionalFormatting sqref="A3:I59">
    <cfRule type="expression" dxfId="51" priority="1">
      <formula>$F3="m"</formula>
    </cfRule>
    <cfRule type="expression" dxfId="50" priority="2">
      <formula>$F3="d"</formula>
    </cfRule>
  </conditionalFormatting>
  <conditionalFormatting sqref="A3:K59">
    <cfRule type="expression" dxfId="49" priority="3">
      <formula>$F3="v"</formula>
    </cfRule>
    <cfRule type="expression" dxfId="48" priority="5">
      <formula>$F3="no"</formula>
    </cfRule>
  </conditionalFormatting>
  <pageMargins left="0.7" right="0.2" top="0.5" bottom="0.2" header="0.05" footer="0.05"/>
  <pageSetup orientation="landscape" r:id="rId1"/>
  <headerFooter>
    <oddHeader>&amp;L&amp;A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D39FB-11EF-4257-A07A-64F63A4A0317}">
  <dimension ref="A1:H69"/>
  <sheetViews>
    <sheetView workbookViewId="0">
      <selection activeCell="J14" sqref="J14"/>
    </sheetView>
  </sheetViews>
  <sheetFormatPr defaultRowHeight="14.4" x14ac:dyDescent="0.3"/>
  <cols>
    <col min="1" max="1" width="15.77734375" customWidth="1"/>
    <col min="2" max="2" width="6.88671875" customWidth="1"/>
    <col min="3" max="3" width="10.5546875" customWidth="1"/>
    <col min="4" max="4" width="27.21875" customWidth="1"/>
    <col min="5" max="5" width="14" customWidth="1"/>
    <col min="6" max="6" width="17.77734375" customWidth="1"/>
    <col min="8" max="8" width="12.6640625" customWidth="1"/>
  </cols>
  <sheetData>
    <row r="1" spans="1:8" x14ac:dyDescent="0.3">
      <c r="D1">
        <f>COUNTA(D3:D1500)</f>
        <v>67</v>
      </c>
    </row>
    <row r="2" spans="1:8" x14ac:dyDescent="0.3">
      <c r="A2" t="s">
        <v>4602</v>
      </c>
      <c r="B2" t="s">
        <v>4604</v>
      </c>
      <c r="C2" t="s">
        <v>4605</v>
      </c>
      <c r="D2" t="s">
        <v>4383</v>
      </c>
      <c r="E2" t="s">
        <v>4606</v>
      </c>
      <c r="F2" t="s">
        <v>4607</v>
      </c>
      <c r="G2" t="s">
        <v>4609</v>
      </c>
      <c r="H2" t="s">
        <v>4612</v>
      </c>
    </row>
    <row r="3" spans="1:8" s="315" customFormat="1" ht="25.05" customHeight="1" x14ac:dyDescent="0.2">
      <c r="A3" s="314" t="s">
        <v>4654</v>
      </c>
      <c r="B3" s="287" t="s">
        <v>5930</v>
      </c>
      <c r="C3" s="321" t="s">
        <v>5931</v>
      </c>
      <c r="D3" s="315" t="s">
        <v>5741</v>
      </c>
      <c r="E3" s="315" t="s">
        <v>5449</v>
      </c>
      <c r="F3" s="315" t="s">
        <v>5450</v>
      </c>
      <c r="G3" s="287" t="s">
        <v>16</v>
      </c>
      <c r="H3" s="287" t="s">
        <v>5932</v>
      </c>
    </row>
    <row r="4" spans="1:8" s="315" customFormat="1" ht="25.05" customHeight="1" x14ac:dyDescent="0.2">
      <c r="A4" s="314" t="s">
        <v>4654</v>
      </c>
      <c r="B4" s="290" t="s">
        <v>5933</v>
      </c>
      <c r="C4" s="322" t="s">
        <v>5934</v>
      </c>
      <c r="D4" s="315" t="s">
        <v>5742</v>
      </c>
      <c r="E4" s="315" t="s">
        <v>6418</v>
      </c>
      <c r="F4" s="315" t="s">
        <v>6419</v>
      </c>
      <c r="G4" s="290" t="s">
        <v>16</v>
      </c>
      <c r="H4" s="290" t="s">
        <v>5932</v>
      </c>
    </row>
    <row r="5" spans="1:8" s="315" customFormat="1" ht="25.05" customHeight="1" x14ac:dyDescent="0.2">
      <c r="A5" s="314" t="s">
        <v>4654</v>
      </c>
      <c r="B5" s="287" t="s">
        <v>5452</v>
      </c>
      <c r="C5" s="321" t="s">
        <v>5453</v>
      </c>
      <c r="D5" s="315" t="s">
        <v>5454</v>
      </c>
      <c r="E5" s="315" t="s">
        <v>5455</v>
      </c>
      <c r="F5" s="315" t="s">
        <v>5456</v>
      </c>
      <c r="G5" s="287" t="s">
        <v>16</v>
      </c>
      <c r="H5" s="287" t="s">
        <v>5932</v>
      </c>
    </row>
    <row r="6" spans="1:8" s="315" customFormat="1" ht="25.05" customHeight="1" x14ac:dyDescent="0.2">
      <c r="A6" s="314" t="s">
        <v>4654</v>
      </c>
      <c r="B6" s="290" t="s">
        <v>5457</v>
      </c>
      <c r="C6" s="322" t="s">
        <v>5458</v>
      </c>
      <c r="D6" s="315" t="s">
        <v>5459</v>
      </c>
      <c r="E6" s="315" t="s">
        <v>5460</v>
      </c>
      <c r="F6" s="315" t="s">
        <v>5461</v>
      </c>
      <c r="G6" s="290" t="s">
        <v>16</v>
      </c>
      <c r="H6" s="290" t="s">
        <v>5932</v>
      </c>
    </row>
    <row r="7" spans="1:8" s="315" customFormat="1" ht="25.05" customHeight="1" x14ac:dyDescent="0.2">
      <c r="A7" s="314" t="s">
        <v>4654</v>
      </c>
      <c r="B7" s="287" t="s">
        <v>5743</v>
      </c>
      <c r="C7" s="321" t="s">
        <v>5744</v>
      </c>
      <c r="D7" s="315" t="s">
        <v>5462</v>
      </c>
      <c r="E7" s="315" t="s">
        <v>5463</v>
      </c>
      <c r="F7" s="315" t="s">
        <v>5464</v>
      </c>
      <c r="G7" s="287" t="s">
        <v>16</v>
      </c>
      <c r="H7" s="287" t="s">
        <v>5932</v>
      </c>
    </row>
    <row r="8" spans="1:8" s="315" customFormat="1" ht="25.05" customHeight="1" x14ac:dyDescent="0.2">
      <c r="A8" s="314" t="s">
        <v>4654</v>
      </c>
      <c r="B8" s="290" t="s">
        <v>5745</v>
      </c>
      <c r="C8" s="322" t="s">
        <v>5746</v>
      </c>
      <c r="D8" s="315" t="s">
        <v>5465</v>
      </c>
      <c r="E8" s="315" t="s">
        <v>5466</v>
      </c>
      <c r="F8" s="315" t="s">
        <v>5467</v>
      </c>
      <c r="G8" s="290" t="s">
        <v>16</v>
      </c>
      <c r="H8" s="290" t="s">
        <v>5932</v>
      </c>
    </row>
    <row r="9" spans="1:8" s="315" customFormat="1" ht="25.05" customHeight="1" x14ac:dyDescent="0.2">
      <c r="A9" s="314" t="s">
        <v>4654</v>
      </c>
      <c r="B9" s="287" t="s">
        <v>5468</v>
      </c>
      <c r="C9" s="321" t="s">
        <v>5469</v>
      </c>
      <c r="D9" s="315" t="s">
        <v>5470</v>
      </c>
      <c r="E9" s="315" t="s">
        <v>5471</v>
      </c>
      <c r="F9" s="315" t="s">
        <v>5472</v>
      </c>
      <c r="G9" s="287" t="s">
        <v>16</v>
      </c>
      <c r="H9" s="287" t="s">
        <v>5932</v>
      </c>
    </row>
    <row r="10" spans="1:8" s="315" customFormat="1" ht="25.05" customHeight="1" x14ac:dyDescent="0.2">
      <c r="A10" s="314" t="s">
        <v>4654</v>
      </c>
      <c r="B10" s="290" t="s">
        <v>5473</v>
      </c>
      <c r="C10" s="322" t="s">
        <v>5474</v>
      </c>
      <c r="D10" s="315" t="s">
        <v>5475</v>
      </c>
      <c r="E10" s="315" t="s">
        <v>5476</v>
      </c>
      <c r="F10" s="315" t="s">
        <v>5477</v>
      </c>
      <c r="G10" s="290" t="s">
        <v>16</v>
      </c>
      <c r="H10" s="290" t="s">
        <v>5932</v>
      </c>
    </row>
    <row r="11" spans="1:8" s="315" customFormat="1" ht="25.05" customHeight="1" x14ac:dyDescent="0.2">
      <c r="A11" s="314" t="s">
        <v>4654</v>
      </c>
      <c r="B11" s="287" t="s">
        <v>5478</v>
      </c>
      <c r="C11" s="321" t="s">
        <v>5479</v>
      </c>
      <c r="D11" s="315" t="s">
        <v>5480</v>
      </c>
      <c r="E11" s="315" t="s">
        <v>5481</v>
      </c>
      <c r="F11" s="315" t="s">
        <v>5482</v>
      </c>
      <c r="G11" s="287" t="s">
        <v>16</v>
      </c>
      <c r="H11" s="287" t="s">
        <v>5932</v>
      </c>
    </row>
    <row r="12" spans="1:8" s="315" customFormat="1" ht="25.05" customHeight="1" x14ac:dyDescent="0.2">
      <c r="A12" s="314" t="s">
        <v>4654</v>
      </c>
      <c r="B12" s="290" t="s">
        <v>5956</v>
      </c>
      <c r="C12" s="322" t="s">
        <v>5957</v>
      </c>
      <c r="D12" s="315" t="s">
        <v>5483</v>
      </c>
      <c r="E12" s="315" t="s">
        <v>5484</v>
      </c>
      <c r="F12" s="315" t="s">
        <v>5485</v>
      </c>
      <c r="G12" s="290" t="s">
        <v>16</v>
      </c>
      <c r="H12" s="290" t="s">
        <v>5932</v>
      </c>
    </row>
    <row r="13" spans="1:8" s="315" customFormat="1" ht="25.05" customHeight="1" x14ac:dyDescent="0.2">
      <c r="A13" s="314" t="s">
        <v>4654</v>
      </c>
      <c r="B13" s="287" t="s">
        <v>6420</v>
      </c>
      <c r="C13" s="321" t="s">
        <v>6421</v>
      </c>
      <c r="D13" s="315" t="s">
        <v>5486</v>
      </c>
      <c r="E13" s="315" t="s">
        <v>5487</v>
      </c>
      <c r="F13" s="315" t="s">
        <v>5488</v>
      </c>
      <c r="G13" s="287" t="s">
        <v>16</v>
      </c>
      <c r="H13" s="287" t="s">
        <v>5932</v>
      </c>
    </row>
    <row r="14" spans="1:8" s="315" customFormat="1" ht="25.05" customHeight="1" x14ac:dyDescent="0.2">
      <c r="A14" s="314" t="s">
        <v>4654</v>
      </c>
      <c r="B14" s="290" t="s">
        <v>5747</v>
      </c>
      <c r="C14" s="322" t="s">
        <v>5748</v>
      </c>
      <c r="D14" s="315" t="s">
        <v>5489</v>
      </c>
      <c r="E14" s="315" t="s">
        <v>5490</v>
      </c>
      <c r="F14" s="315" t="s">
        <v>5491</v>
      </c>
      <c r="G14" s="290" t="s">
        <v>16</v>
      </c>
      <c r="H14" s="290" t="s">
        <v>5932</v>
      </c>
    </row>
    <row r="15" spans="1:8" s="315" customFormat="1" ht="25.05" customHeight="1" x14ac:dyDescent="0.2">
      <c r="A15" s="314" t="s">
        <v>4654</v>
      </c>
      <c r="B15" s="287" t="s">
        <v>5749</v>
      </c>
      <c r="C15" s="321" t="s">
        <v>5750</v>
      </c>
      <c r="D15" s="315" t="s">
        <v>5492</v>
      </c>
      <c r="E15" s="315" t="s">
        <v>5493</v>
      </c>
      <c r="F15" s="315" t="s">
        <v>5494</v>
      </c>
      <c r="G15" s="287" t="s">
        <v>16</v>
      </c>
      <c r="H15" s="287" t="s">
        <v>5932</v>
      </c>
    </row>
    <row r="16" spans="1:8" s="315" customFormat="1" ht="25.05" customHeight="1" x14ac:dyDescent="0.2">
      <c r="A16" s="316" t="s">
        <v>30</v>
      </c>
      <c r="B16" s="290" t="s">
        <v>5958</v>
      </c>
      <c r="C16" s="322" t="s">
        <v>5959</v>
      </c>
      <c r="D16" s="315" t="s">
        <v>5495</v>
      </c>
      <c r="E16" s="315" t="s">
        <v>6146</v>
      </c>
      <c r="F16" s="315" t="s">
        <v>5960</v>
      </c>
      <c r="G16" s="290" t="s">
        <v>16</v>
      </c>
      <c r="H16" s="290" t="s">
        <v>5932</v>
      </c>
    </row>
    <row r="17" spans="1:8" s="315" customFormat="1" ht="25.05" customHeight="1" x14ac:dyDescent="0.2">
      <c r="A17" s="316" t="s">
        <v>30</v>
      </c>
      <c r="B17" s="287" t="s">
        <v>5961</v>
      </c>
      <c r="C17" s="321" t="s">
        <v>5962</v>
      </c>
      <c r="D17" s="315" t="s">
        <v>5496</v>
      </c>
      <c r="E17" s="315" t="s">
        <v>5497</v>
      </c>
      <c r="F17" s="315" t="s">
        <v>5963</v>
      </c>
      <c r="G17" s="287" t="s">
        <v>16</v>
      </c>
      <c r="H17" s="287" t="s">
        <v>5932</v>
      </c>
    </row>
    <row r="18" spans="1:8" s="315" customFormat="1" ht="25.05" customHeight="1" x14ac:dyDescent="0.2">
      <c r="A18" s="314" t="s">
        <v>4654</v>
      </c>
      <c r="B18" s="290" t="s">
        <v>5498</v>
      </c>
      <c r="C18" s="322" t="s">
        <v>5499</v>
      </c>
      <c r="D18" s="315" t="s">
        <v>5500</v>
      </c>
      <c r="E18" s="315" t="s">
        <v>5501</v>
      </c>
      <c r="F18" s="315" t="s">
        <v>5502</v>
      </c>
      <c r="G18" s="290" t="s">
        <v>16</v>
      </c>
      <c r="H18" s="290" t="s">
        <v>5932</v>
      </c>
    </row>
    <row r="19" spans="1:8" s="315" customFormat="1" ht="25.05" customHeight="1" x14ac:dyDescent="0.2">
      <c r="A19" s="314" t="s">
        <v>4654</v>
      </c>
      <c r="B19" s="287" t="s">
        <v>5751</v>
      </c>
      <c r="C19" s="321" t="s">
        <v>5752</v>
      </c>
      <c r="D19" s="315" t="s">
        <v>5503</v>
      </c>
      <c r="E19" s="315" t="s">
        <v>5504</v>
      </c>
      <c r="F19" s="315" t="s">
        <v>5505</v>
      </c>
      <c r="G19" s="287" t="s">
        <v>16</v>
      </c>
      <c r="H19" s="287" t="s">
        <v>5932</v>
      </c>
    </row>
    <row r="20" spans="1:8" s="315" customFormat="1" ht="25.05" customHeight="1" x14ac:dyDescent="0.2">
      <c r="A20" s="314" t="s">
        <v>4654</v>
      </c>
      <c r="B20" s="290" t="s">
        <v>5935</v>
      </c>
      <c r="C20" s="322" t="s">
        <v>5936</v>
      </c>
      <c r="D20" s="315" t="s">
        <v>5506</v>
      </c>
      <c r="E20" s="315" t="s">
        <v>5507</v>
      </c>
      <c r="F20" s="315" t="s">
        <v>5508</v>
      </c>
      <c r="G20" s="290" t="s">
        <v>16</v>
      </c>
      <c r="H20" s="290" t="s">
        <v>5932</v>
      </c>
    </row>
    <row r="21" spans="1:8" s="315" customFormat="1" ht="25.05" customHeight="1" x14ac:dyDescent="0.2">
      <c r="A21" s="314" t="s">
        <v>4654</v>
      </c>
      <c r="B21" s="287" t="s">
        <v>5753</v>
      </c>
      <c r="C21" s="321" t="s">
        <v>5754</v>
      </c>
      <c r="D21" s="315" t="s">
        <v>5509</v>
      </c>
      <c r="E21" s="315" t="s">
        <v>5510</v>
      </c>
      <c r="F21" s="315" t="s">
        <v>5511</v>
      </c>
      <c r="G21" s="287" t="s">
        <v>16</v>
      </c>
      <c r="H21" s="287" t="s">
        <v>5932</v>
      </c>
    </row>
    <row r="22" spans="1:8" s="315" customFormat="1" ht="25.05" customHeight="1" x14ac:dyDescent="0.2">
      <c r="A22" s="314" t="s">
        <v>4654</v>
      </c>
      <c r="B22" s="290" t="s">
        <v>5755</v>
      </c>
      <c r="C22" s="322" t="s">
        <v>5756</v>
      </c>
      <c r="D22" s="315" t="s">
        <v>5512</v>
      </c>
      <c r="E22" s="315" t="s">
        <v>5513</v>
      </c>
      <c r="F22" s="315" t="s">
        <v>5514</v>
      </c>
      <c r="G22" s="290" t="s">
        <v>16</v>
      </c>
      <c r="H22" s="290" t="s">
        <v>5932</v>
      </c>
    </row>
    <row r="23" spans="1:8" s="315" customFormat="1" ht="25.05" customHeight="1" x14ac:dyDescent="0.2">
      <c r="A23" s="314" t="s">
        <v>4654</v>
      </c>
      <c r="B23" s="287" t="s">
        <v>5757</v>
      </c>
      <c r="C23" s="321" t="s">
        <v>5758</v>
      </c>
      <c r="D23" s="315" t="s">
        <v>5515</v>
      </c>
      <c r="E23" s="315" t="s">
        <v>5516</v>
      </c>
      <c r="F23" s="315" t="s">
        <v>5517</v>
      </c>
      <c r="G23" s="287" t="s">
        <v>16</v>
      </c>
      <c r="H23" s="287" t="s">
        <v>5932</v>
      </c>
    </row>
    <row r="24" spans="1:8" s="315" customFormat="1" ht="25.05" customHeight="1" x14ac:dyDescent="0.2">
      <c r="A24" s="314" t="s">
        <v>4654</v>
      </c>
      <c r="B24" s="290" t="s">
        <v>5759</v>
      </c>
      <c r="C24" s="322" t="s">
        <v>5760</v>
      </c>
      <c r="D24" s="315" t="s">
        <v>5518</v>
      </c>
      <c r="E24" s="315" t="s">
        <v>5519</v>
      </c>
      <c r="F24" s="315" t="s">
        <v>5520</v>
      </c>
      <c r="G24" s="290" t="s">
        <v>16</v>
      </c>
      <c r="H24" s="290" t="s">
        <v>5932</v>
      </c>
    </row>
    <row r="25" spans="1:8" s="315" customFormat="1" ht="25.05" customHeight="1" x14ac:dyDescent="0.2">
      <c r="A25" s="314" t="s">
        <v>4654</v>
      </c>
      <c r="B25" s="287" t="s">
        <v>5964</v>
      </c>
      <c r="C25" s="321" t="s">
        <v>5965</v>
      </c>
      <c r="D25" s="315" t="s">
        <v>5521</v>
      </c>
      <c r="E25" s="315" t="s">
        <v>5522</v>
      </c>
      <c r="F25" s="315" t="s">
        <v>5523</v>
      </c>
      <c r="G25" s="287" t="s">
        <v>16</v>
      </c>
      <c r="H25" s="287" t="s">
        <v>5932</v>
      </c>
    </row>
    <row r="26" spans="1:8" s="315" customFormat="1" ht="25.05" customHeight="1" x14ac:dyDescent="0.2">
      <c r="A26" s="314" t="s">
        <v>4654</v>
      </c>
      <c r="B26" s="290" t="s">
        <v>5761</v>
      </c>
      <c r="C26" s="322" t="s">
        <v>5762</v>
      </c>
      <c r="D26" s="315" t="s">
        <v>5524</v>
      </c>
      <c r="E26" s="315" t="s">
        <v>5525</v>
      </c>
      <c r="F26" s="315" t="s">
        <v>5526</v>
      </c>
      <c r="G26" s="290" t="s">
        <v>16</v>
      </c>
      <c r="H26" s="290" t="s">
        <v>5932</v>
      </c>
    </row>
    <row r="27" spans="1:8" s="315" customFormat="1" ht="25.05" customHeight="1" x14ac:dyDescent="0.2">
      <c r="A27" s="314" t="s">
        <v>4654</v>
      </c>
      <c r="B27" s="287" t="s">
        <v>5763</v>
      </c>
      <c r="C27" s="321" t="s">
        <v>5764</v>
      </c>
      <c r="D27" s="315" t="s">
        <v>5527</v>
      </c>
      <c r="E27" s="315" t="s">
        <v>5528</v>
      </c>
      <c r="F27" s="315" t="s">
        <v>5529</v>
      </c>
      <c r="G27" s="287" t="s">
        <v>16</v>
      </c>
      <c r="H27" s="287" t="s">
        <v>5932</v>
      </c>
    </row>
    <row r="28" spans="1:8" s="315" customFormat="1" ht="25.05" customHeight="1" x14ac:dyDescent="0.2">
      <c r="A28" s="314" t="s">
        <v>4654</v>
      </c>
      <c r="B28" s="290" t="s">
        <v>5530</v>
      </c>
      <c r="C28" s="322" t="s">
        <v>5765</v>
      </c>
      <c r="D28" s="315" t="s">
        <v>5531</v>
      </c>
      <c r="E28" s="315" t="s">
        <v>5532</v>
      </c>
      <c r="F28" s="315" t="s">
        <v>5533</v>
      </c>
      <c r="G28" s="290" t="s">
        <v>16</v>
      </c>
      <c r="H28" s="290" t="s">
        <v>5932</v>
      </c>
    </row>
    <row r="29" spans="1:8" s="315" customFormat="1" ht="25.05" customHeight="1" x14ac:dyDescent="0.2">
      <c r="A29" s="314" t="s">
        <v>4654</v>
      </c>
      <c r="B29" s="287" t="s">
        <v>5766</v>
      </c>
      <c r="C29" s="321" t="s">
        <v>5767</v>
      </c>
      <c r="D29" s="315" t="s">
        <v>5534</v>
      </c>
      <c r="E29" s="315" t="s">
        <v>5535</v>
      </c>
      <c r="F29" s="315" t="s">
        <v>5536</v>
      </c>
      <c r="G29" s="287" t="s">
        <v>16</v>
      </c>
      <c r="H29" s="287" t="s">
        <v>5932</v>
      </c>
    </row>
    <row r="30" spans="1:8" s="315" customFormat="1" ht="25.05" customHeight="1" x14ac:dyDescent="0.2">
      <c r="A30" s="314" t="s">
        <v>4654</v>
      </c>
      <c r="B30" s="290" t="s">
        <v>5966</v>
      </c>
      <c r="C30" s="322" t="s">
        <v>5967</v>
      </c>
      <c r="D30" s="315" t="s">
        <v>5537</v>
      </c>
      <c r="E30" s="315" t="s">
        <v>5538</v>
      </c>
      <c r="F30" s="315" t="s">
        <v>5539</v>
      </c>
      <c r="G30" s="290" t="s">
        <v>16</v>
      </c>
      <c r="H30" s="290" t="s">
        <v>5932</v>
      </c>
    </row>
    <row r="31" spans="1:8" s="315" customFormat="1" ht="25.05" customHeight="1" x14ac:dyDescent="0.2">
      <c r="A31" s="314" t="s">
        <v>4654</v>
      </c>
      <c r="B31" s="287" t="s">
        <v>5937</v>
      </c>
      <c r="C31" s="321" t="s">
        <v>5938</v>
      </c>
      <c r="D31" s="315" t="s">
        <v>5540</v>
      </c>
      <c r="E31" s="315" t="s">
        <v>5541</v>
      </c>
      <c r="F31" s="315" t="s">
        <v>5542</v>
      </c>
      <c r="G31" s="287" t="s">
        <v>16</v>
      </c>
      <c r="H31" s="287" t="s">
        <v>5932</v>
      </c>
    </row>
    <row r="32" spans="1:8" s="315" customFormat="1" ht="25.05" customHeight="1" x14ac:dyDescent="0.2">
      <c r="A32" s="314" t="s">
        <v>4654</v>
      </c>
      <c r="B32" s="290" t="s">
        <v>6422</v>
      </c>
      <c r="C32" s="322" t="s">
        <v>6423</v>
      </c>
      <c r="D32" s="315" t="s">
        <v>5543</v>
      </c>
      <c r="E32" s="315" t="s">
        <v>5544</v>
      </c>
      <c r="F32" s="315" t="s">
        <v>5545</v>
      </c>
      <c r="G32" s="290" t="s">
        <v>16</v>
      </c>
      <c r="H32" s="290" t="s">
        <v>5932</v>
      </c>
    </row>
    <row r="33" spans="1:8" s="315" customFormat="1" ht="25.05" customHeight="1" x14ac:dyDescent="0.2">
      <c r="A33" s="314" t="s">
        <v>4654</v>
      </c>
      <c r="B33" s="287" t="s">
        <v>5768</v>
      </c>
      <c r="C33" s="321" t="s">
        <v>5769</v>
      </c>
      <c r="D33" s="315" t="s">
        <v>5546</v>
      </c>
      <c r="E33" s="315" t="s">
        <v>5547</v>
      </c>
      <c r="F33" s="315" t="s">
        <v>5548</v>
      </c>
      <c r="G33" s="287" t="s">
        <v>16</v>
      </c>
      <c r="H33" s="287" t="s">
        <v>5932</v>
      </c>
    </row>
    <row r="34" spans="1:8" s="315" customFormat="1" ht="25.05" customHeight="1" x14ac:dyDescent="0.2">
      <c r="A34" s="314" t="s">
        <v>4654</v>
      </c>
      <c r="B34" s="290" t="s">
        <v>5770</v>
      </c>
      <c r="C34" s="322" t="s">
        <v>5771</v>
      </c>
      <c r="D34" s="315" t="s">
        <v>5549</v>
      </c>
      <c r="E34" s="315" t="s">
        <v>5550</v>
      </c>
      <c r="F34" s="315" t="s">
        <v>5551</v>
      </c>
      <c r="G34" s="290" t="s">
        <v>16</v>
      </c>
      <c r="H34" s="290" t="s">
        <v>5932</v>
      </c>
    </row>
    <row r="35" spans="1:8" s="315" customFormat="1" ht="25.05" customHeight="1" x14ac:dyDescent="0.2">
      <c r="A35" s="314" t="s">
        <v>4654</v>
      </c>
      <c r="B35" s="287" t="s">
        <v>5772</v>
      </c>
      <c r="C35" s="321" t="s">
        <v>5773</v>
      </c>
      <c r="D35" s="315" t="s">
        <v>5552</v>
      </c>
      <c r="E35" s="315" t="s">
        <v>5553</v>
      </c>
      <c r="F35" s="315" t="s">
        <v>5554</v>
      </c>
      <c r="G35" s="287" t="s">
        <v>16</v>
      </c>
      <c r="H35" s="287" t="s">
        <v>5932</v>
      </c>
    </row>
    <row r="36" spans="1:8" s="315" customFormat="1" ht="25.05" customHeight="1" x14ac:dyDescent="0.2">
      <c r="A36" s="314" t="s">
        <v>4654</v>
      </c>
      <c r="B36" s="290" t="s">
        <v>5774</v>
      </c>
      <c r="C36" s="322" t="s">
        <v>5775</v>
      </c>
      <c r="D36" s="315" t="s">
        <v>5555</v>
      </c>
      <c r="E36" s="315" t="s">
        <v>5556</v>
      </c>
      <c r="F36" s="315" t="s">
        <v>5557</v>
      </c>
      <c r="G36" s="290" t="s">
        <v>16</v>
      </c>
      <c r="H36" s="290" t="s">
        <v>5932</v>
      </c>
    </row>
    <row r="37" spans="1:8" s="315" customFormat="1" ht="25.05" customHeight="1" x14ac:dyDescent="0.2">
      <c r="A37" s="314" t="s">
        <v>4654</v>
      </c>
      <c r="B37" s="287" t="s">
        <v>5939</v>
      </c>
      <c r="C37" s="321" t="s">
        <v>5940</v>
      </c>
      <c r="D37" s="315" t="s">
        <v>5558</v>
      </c>
      <c r="E37" s="315" t="s">
        <v>5559</v>
      </c>
      <c r="F37" s="315" t="s">
        <v>5560</v>
      </c>
      <c r="G37" s="287" t="s">
        <v>16</v>
      </c>
      <c r="H37" s="287" t="s">
        <v>5932</v>
      </c>
    </row>
    <row r="38" spans="1:8" s="315" customFormat="1" ht="25.05" customHeight="1" x14ac:dyDescent="0.2">
      <c r="A38" s="314" t="s">
        <v>4654</v>
      </c>
      <c r="B38" s="290" t="s">
        <v>5776</v>
      </c>
      <c r="C38" s="322" t="s">
        <v>5777</v>
      </c>
      <c r="D38" s="315" t="s">
        <v>5561</v>
      </c>
      <c r="E38" s="315" t="s">
        <v>5562</v>
      </c>
      <c r="F38" s="315" t="s">
        <v>5563</v>
      </c>
      <c r="G38" s="290" t="s">
        <v>16</v>
      </c>
      <c r="H38" s="290" t="s">
        <v>5932</v>
      </c>
    </row>
    <row r="39" spans="1:8" s="315" customFormat="1" ht="25.05" customHeight="1" x14ac:dyDescent="0.2">
      <c r="A39" s="314" t="s">
        <v>4654</v>
      </c>
      <c r="B39" s="287" t="s">
        <v>5778</v>
      </c>
      <c r="C39" s="321" t="s">
        <v>5779</v>
      </c>
      <c r="D39" s="315" t="s">
        <v>5564</v>
      </c>
      <c r="E39" s="315" t="s">
        <v>5565</v>
      </c>
      <c r="F39" s="315" t="s">
        <v>5566</v>
      </c>
      <c r="G39" s="287" t="s">
        <v>16</v>
      </c>
      <c r="H39" s="287" t="s">
        <v>5932</v>
      </c>
    </row>
    <row r="40" spans="1:8" s="315" customFormat="1" ht="25.05" customHeight="1" x14ac:dyDescent="0.2">
      <c r="A40" s="314" t="s">
        <v>4654</v>
      </c>
      <c r="B40" s="290" t="s">
        <v>5780</v>
      </c>
      <c r="C40" s="322" t="s">
        <v>5781</v>
      </c>
      <c r="D40" s="315" t="s">
        <v>5567</v>
      </c>
      <c r="E40" s="315" t="s">
        <v>5568</v>
      </c>
      <c r="F40" s="315" t="s">
        <v>5569</v>
      </c>
      <c r="G40" s="290" t="s">
        <v>16</v>
      </c>
      <c r="H40" s="290" t="s">
        <v>5932</v>
      </c>
    </row>
    <row r="41" spans="1:8" s="315" customFormat="1" ht="25.05" customHeight="1" x14ac:dyDescent="0.2">
      <c r="A41" s="316" t="s">
        <v>30</v>
      </c>
      <c r="B41" s="287" t="s">
        <v>6424</v>
      </c>
      <c r="C41" s="321" t="s">
        <v>6425</v>
      </c>
      <c r="D41" s="315" t="s">
        <v>5570</v>
      </c>
      <c r="E41" s="315" t="s">
        <v>5571</v>
      </c>
      <c r="F41" s="315" t="s">
        <v>5572</v>
      </c>
      <c r="G41" s="287" t="s">
        <v>16</v>
      </c>
      <c r="H41" s="287" t="s">
        <v>5932</v>
      </c>
    </row>
    <row r="42" spans="1:8" s="315" customFormat="1" ht="25.05" customHeight="1" x14ac:dyDescent="0.2">
      <c r="A42" s="314" t="s">
        <v>4654</v>
      </c>
      <c r="B42" s="290" t="s">
        <v>5782</v>
      </c>
      <c r="C42" s="322" t="s">
        <v>5783</v>
      </c>
      <c r="D42" s="315" t="s">
        <v>5573</v>
      </c>
      <c r="E42" s="315" t="s">
        <v>5574</v>
      </c>
      <c r="F42" s="315" t="s">
        <v>5575</v>
      </c>
      <c r="G42" s="290" t="s">
        <v>16</v>
      </c>
      <c r="H42" s="290" t="s">
        <v>5932</v>
      </c>
    </row>
    <row r="43" spans="1:8" s="315" customFormat="1" ht="25.05" customHeight="1" x14ac:dyDescent="0.2">
      <c r="A43" s="314" t="s">
        <v>4654</v>
      </c>
      <c r="B43" s="287" t="s">
        <v>5576</v>
      </c>
      <c r="C43" s="321" t="s">
        <v>5577</v>
      </c>
      <c r="D43" s="315" t="s">
        <v>5578</v>
      </c>
      <c r="E43" s="315" t="s">
        <v>5579</v>
      </c>
      <c r="F43" s="315" t="s">
        <v>5580</v>
      </c>
      <c r="G43" s="287" t="s">
        <v>16</v>
      </c>
      <c r="H43" s="287" t="s">
        <v>5941</v>
      </c>
    </row>
    <row r="44" spans="1:8" s="315" customFormat="1" ht="25.05" customHeight="1" x14ac:dyDescent="0.2">
      <c r="A44" s="314" t="s">
        <v>4654</v>
      </c>
      <c r="B44" s="290" t="s">
        <v>5942</v>
      </c>
      <c r="C44" s="322" t="s">
        <v>5943</v>
      </c>
      <c r="D44" s="315" t="s">
        <v>5581</v>
      </c>
      <c r="E44" s="315" t="s">
        <v>5582</v>
      </c>
      <c r="F44" s="315" t="s">
        <v>5583</v>
      </c>
      <c r="G44" s="290" t="s">
        <v>16</v>
      </c>
      <c r="H44" s="290" t="s">
        <v>5932</v>
      </c>
    </row>
    <row r="45" spans="1:8" s="315" customFormat="1" ht="25.05" customHeight="1" x14ac:dyDescent="0.2">
      <c r="A45" s="314" t="s">
        <v>4654</v>
      </c>
      <c r="B45" s="287" t="s">
        <v>5784</v>
      </c>
      <c r="C45" s="321" t="s">
        <v>5785</v>
      </c>
      <c r="D45" s="315" t="s">
        <v>5584</v>
      </c>
      <c r="E45" s="315" t="s">
        <v>5585</v>
      </c>
      <c r="F45" s="315" t="s">
        <v>5586</v>
      </c>
      <c r="G45" s="287" t="s">
        <v>16</v>
      </c>
      <c r="H45" s="287" t="s">
        <v>5932</v>
      </c>
    </row>
    <row r="46" spans="1:8" s="315" customFormat="1" ht="25.05" customHeight="1" x14ac:dyDescent="0.2">
      <c r="A46" s="314" t="s">
        <v>4654</v>
      </c>
      <c r="B46" s="290" t="s">
        <v>5944</v>
      </c>
      <c r="C46" s="322" t="s">
        <v>5945</v>
      </c>
      <c r="D46" s="315" t="s">
        <v>5587</v>
      </c>
      <c r="E46" s="315" t="s">
        <v>5588</v>
      </c>
      <c r="F46" s="315" t="s">
        <v>5589</v>
      </c>
      <c r="G46" s="290" t="s">
        <v>16</v>
      </c>
      <c r="H46" s="290" t="s">
        <v>5932</v>
      </c>
    </row>
    <row r="47" spans="1:8" s="315" customFormat="1" ht="25.05" customHeight="1" x14ac:dyDescent="0.2">
      <c r="A47" s="314" t="s">
        <v>4654</v>
      </c>
      <c r="B47" s="287" t="s">
        <v>5786</v>
      </c>
      <c r="C47" s="321" t="s">
        <v>5787</v>
      </c>
      <c r="D47" s="315" t="s">
        <v>5590</v>
      </c>
      <c r="E47" s="315" t="s">
        <v>5591</v>
      </c>
      <c r="F47" s="315" t="s">
        <v>5592</v>
      </c>
      <c r="G47" s="287" t="s">
        <v>16</v>
      </c>
      <c r="H47" s="287" t="s">
        <v>5932</v>
      </c>
    </row>
    <row r="48" spans="1:8" s="315" customFormat="1" ht="25.05" customHeight="1" x14ac:dyDescent="0.2">
      <c r="A48" s="314" t="s">
        <v>4654</v>
      </c>
      <c r="B48" s="290" t="s">
        <v>5788</v>
      </c>
      <c r="C48" s="322" t="s">
        <v>5789</v>
      </c>
      <c r="D48" s="315" t="s">
        <v>5593</v>
      </c>
      <c r="E48" s="315" t="s">
        <v>5594</v>
      </c>
      <c r="F48" s="315" t="s">
        <v>5595</v>
      </c>
      <c r="G48" s="290" t="s">
        <v>16</v>
      </c>
      <c r="H48" s="290" t="s">
        <v>5932</v>
      </c>
    </row>
    <row r="49" spans="1:8" s="315" customFormat="1" ht="25.05" customHeight="1" x14ac:dyDescent="0.2">
      <c r="A49" s="314" t="s">
        <v>4654</v>
      </c>
      <c r="B49" s="287" t="s">
        <v>5790</v>
      </c>
      <c r="C49" s="321" t="s">
        <v>5791</v>
      </c>
      <c r="D49" s="315" t="s">
        <v>5596</v>
      </c>
      <c r="E49" s="315" t="s">
        <v>5597</v>
      </c>
      <c r="F49" s="315" t="s">
        <v>5598</v>
      </c>
      <c r="G49" s="287" t="s">
        <v>16</v>
      </c>
      <c r="H49" s="287" t="s">
        <v>5932</v>
      </c>
    </row>
    <row r="50" spans="1:8" s="315" customFormat="1" ht="25.05" customHeight="1" x14ac:dyDescent="0.2">
      <c r="A50" s="314" t="s">
        <v>4654</v>
      </c>
      <c r="B50" s="290" t="s">
        <v>5792</v>
      </c>
      <c r="C50" s="322" t="s">
        <v>5793</v>
      </c>
      <c r="D50" s="315" t="s">
        <v>5599</v>
      </c>
      <c r="E50" s="315" t="s">
        <v>5600</v>
      </c>
      <c r="F50" s="315" t="s">
        <v>5601</v>
      </c>
      <c r="G50" s="290" t="s">
        <v>16</v>
      </c>
      <c r="H50" s="290" t="s">
        <v>5932</v>
      </c>
    </row>
    <row r="51" spans="1:8" s="315" customFormat="1" ht="25.05" customHeight="1" x14ac:dyDescent="0.2">
      <c r="A51" s="314" t="s">
        <v>4654</v>
      </c>
      <c r="B51" s="287" t="s">
        <v>5794</v>
      </c>
      <c r="C51" s="321" t="s">
        <v>5795</v>
      </c>
      <c r="D51" s="315" t="s">
        <v>5602</v>
      </c>
      <c r="E51" s="315" t="s">
        <v>5603</v>
      </c>
      <c r="F51" s="315" t="s">
        <v>5604</v>
      </c>
      <c r="G51" s="287" t="s">
        <v>16</v>
      </c>
      <c r="H51" s="287" t="s">
        <v>5932</v>
      </c>
    </row>
    <row r="52" spans="1:8" s="315" customFormat="1" ht="25.05" customHeight="1" x14ac:dyDescent="0.2">
      <c r="A52" s="314" t="s">
        <v>4654</v>
      </c>
      <c r="B52" s="290" t="s">
        <v>5796</v>
      </c>
      <c r="C52" s="322" t="s">
        <v>5797</v>
      </c>
      <c r="D52" s="315" t="s">
        <v>5605</v>
      </c>
      <c r="E52" s="315" t="s">
        <v>5606</v>
      </c>
      <c r="F52" s="315" t="s">
        <v>5607</v>
      </c>
      <c r="G52" s="290" t="s">
        <v>16</v>
      </c>
      <c r="H52" s="290" t="s">
        <v>5932</v>
      </c>
    </row>
    <row r="53" spans="1:8" s="315" customFormat="1" ht="25.05" customHeight="1" x14ac:dyDescent="0.2">
      <c r="A53" s="314" t="s">
        <v>4654</v>
      </c>
      <c r="B53" s="287" t="s">
        <v>5798</v>
      </c>
      <c r="C53" s="321" t="s">
        <v>5799</v>
      </c>
      <c r="D53" s="315" t="s">
        <v>5608</v>
      </c>
      <c r="E53" s="315" t="s">
        <v>5609</v>
      </c>
      <c r="F53" s="315" t="s">
        <v>5610</v>
      </c>
      <c r="G53" s="287" t="s">
        <v>16</v>
      </c>
      <c r="H53" s="287" t="s">
        <v>5932</v>
      </c>
    </row>
    <row r="54" spans="1:8" s="315" customFormat="1" ht="25.05" customHeight="1" x14ac:dyDescent="0.2">
      <c r="A54" s="314" t="s">
        <v>4654</v>
      </c>
      <c r="B54" s="290" t="s">
        <v>5800</v>
      </c>
      <c r="C54" s="322" t="s">
        <v>5801</v>
      </c>
      <c r="D54" s="315" t="s">
        <v>5611</v>
      </c>
      <c r="E54" s="315" t="s">
        <v>5612</v>
      </c>
      <c r="F54" s="315" t="s">
        <v>5613</v>
      </c>
      <c r="G54" s="290" t="s">
        <v>16</v>
      </c>
      <c r="H54" s="290" t="s">
        <v>5932</v>
      </c>
    </row>
    <row r="55" spans="1:8" s="315" customFormat="1" ht="25.05" customHeight="1" x14ac:dyDescent="0.2">
      <c r="A55" s="314" t="s">
        <v>4654</v>
      </c>
      <c r="B55" s="287" t="s">
        <v>5802</v>
      </c>
      <c r="C55" s="321" t="s">
        <v>5803</v>
      </c>
      <c r="D55" s="315" t="s">
        <v>5614</v>
      </c>
      <c r="E55" s="315" t="s">
        <v>5615</v>
      </c>
      <c r="F55" s="315" t="s">
        <v>5616</v>
      </c>
      <c r="G55" s="287" t="s">
        <v>16</v>
      </c>
      <c r="H55" s="287" t="s">
        <v>5932</v>
      </c>
    </row>
    <row r="56" spans="1:8" s="315" customFormat="1" ht="25.05" customHeight="1" x14ac:dyDescent="0.2">
      <c r="A56" s="314" t="s">
        <v>4654</v>
      </c>
      <c r="B56" s="290" t="s">
        <v>5804</v>
      </c>
      <c r="C56" s="322" t="s">
        <v>5805</v>
      </c>
      <c r="D56" s="315" t="s">
        <v>5617</v>
      </c>
      <c r="E56" s="315" t="s">
        <v>5618</v>
      </c>
      <c r="F56" s="315" t="s">
        <v>5619</v>
      </c>
      <c r="G56" s="290" t="s">
        <v>16</v>
      </c>
      <c r="H56" s="290" t="s">
        <v>5932</v>
      </c>
    </row>
    <row r="57" spans="1:8" s="315" customFormat="1" ht="25.05" customHeight="1" x14ac:dyDescent="0.2">
      <c r="A57" s="314" t="s">
        <v>4654</v>
      </c>
      <c r="B57" s="287" t="s">
        <v>5806</v>
      </c>
      <c r="C57" s="321" t="s">
        <v>5807</v>
      </c>
      <c r="D57" s="315" t="s">
        <v>5620</v>
      </c>
      <c r="E57" s="315" t="s">
        <v>5621</v>
      </c>
      <c r="F57" s="315" t="s">
        <v>5622</v>
      </c>
      <c r="G57" s="287" t="s">
        <v>16</v>
      </c>
      <c r="H57" s="287" t="s">
        <v>5932</v>
      </c>
    </row>
    <row r="58" spans="1:8" s="315" customFormat="1" ht="25.05" customHeight="1" x14ac:dyDescent="0.2">
      <c r="A58" s="314" t="s">
        <v>4654</v>
      </c>
      <c r="B58" s="290" t="s">
        <v>5808</v>
      </c>
      <c r="C58" s="322" t="s">
        <v>5809</v>
      </c>
      <c r="D58" s="315" t="s">
        <v>5623</v>
      </c>
      <c r="E58" s="315" t="s">
        <v>5624</v>
      </c>
      <c r="F58" s="315" t="s">
        <v>5625</v>
      </c>
      <c r="G58" s="290" t="s">
        <v>16</v>
      </c>
      <c r="H58" s="290" t="s">
        <v>5932</v>
      </c>
    </row>
    <row r="59" spans="1:8" s="315" customFormat="1" ht="25.05" customHeight="1" x14ac:dyDescent="0.2">
      <c r="A59" s="314" t="s">
        <v>4654</v>
      </c>
      <c r="B59" s="287" t="s">
        <v>5968</v>
      </c>
      <c r="C59" s="321" t="s">
        <v>5969</v>
      </c>
      <c r="D59" s="315" t="s">
        <v>5626</v>
      </c>
      <c r="E59" s="315" t="s">
        <v>6147</v>
      </c>
      <c r="F59" s="315" t="s">
        <v>5970</v>
      </c>
      <c r="G59" s="287" t="s">
        <v>16</v>
      </c>
      <c r="H59" s="287" t="s">
        <v>5932</v>
      </c>
    </row>
    <row r="60" spans="1:8" s="315" customFormat="1" ht="25.05" customHeight="1" x14ac:dyDescent="0.2">
      <c r="A60" s="314" t="s">
        <v>4654</v>
      </c>
      <c r="B60" s="290" t="s">
        <v>5810</v>
      </c>
      <c r="C60" s="322" t="s">
        <v>5811</v>
      </c>
      <c r="D60" s="315" t="s">
        <v>5627</v>
      </c>
      <c r="E60" s="315" t="s">
        <v>5628</v>
      </c>
      <c r="F60" s="315" t="s">
        <v>5629</v>
      </c>
      <c r="G60" s="290" t="s">
        <v>16</v>
      </c>
      <c r="H60" s="290" t="s">
        <v>5932</v>
      </c>
    </row>
    <row r="61" spans="1:8" s="315" customFormat="1" ht="25.05" customHeight="1" x14ac:dyDescent="0.2">
      <c r="A61" s="314" t="s">
        <v>4654</v>
      </c>
      <c r="B61" s="287" t="s">
        <v>5812</v>
      </c>
      <c r="C61" s="321" t="s">
        <v>5813</v>
      </c>
      <c r="D61" s="315" t="s">
        <v>5630</v>
      </c>
      <c r="E61" s="315" t="s">
        <v>5631</v>
      </c>
      <c r="F61" s="315" t="s">
        <v>5632</v>
      </c>
      <c r="G61" s="287" t="s">
        <v>16</v>
      </c>
      <c r="H61" s="287" t="s">
        <v>5932</v>
      </c>
    </row>
    <row r="62" spans="1:8" s="315" customFormat="1" ht="25.05" customHeight="1" x14ac:dyDescent="0.2">
      <c r="A62" s="316" t="s">
        <v>30</v>
      </c>
      <c r="B62" s="290" t="s">
        <v>5946</v>
      </c>
      <c r="C62" s="322" t="s">
        <v>5947</v>
      </c>
      <c r="D62" s="315" t="s">
        <v>5633</v>
      </c>
      <c r="E62" s="315" t="s">
        <v>5634</v>
      </c>
      <c r="F62" s="315" t="s">
        <v>5635</v>
      </c>
      <c r="G62" s="290" t="s">
        <v>16</v>
      </c>
      <c r="H62" s="290" t="s">
        <v>5932</v>
      </c>
    </row>
    <row r="63" spans="1:8" s="315" customFormat="1" ht="25.05" customHeight="1" x14ac:dyDescent="0.2">
      <c r="A63" s="314" t="s">
        <v>4654</v>
      </c>
      <c r="B63" s="287" t="s">
        <v>5636</v>
      </c>
      <c r="C63" s="321" t="s">
        <v>5637</v>
      </c>
      <c r="D63" s="315" t="s">
        <v>5638</v>
      </c>
      <c r="E63" s="315" t="s">
        <v>5639</v>
      </c>
      <c r="F63" s="315" t="s">
        <v>5640</v>
      </c>
      <c r="G63" s="287" t="s">
        <v>16</v>
      </c>
      <c r="H63" s="287" t="s">
        <v>5932</v>
      </c>
    </row>
    <row r="64" spans="1:8" s="315" customFormat="1" ht="25.05" customHeight="1" x14ac:dyDescent="0.2">
      <c r="A64" s="314" t="s">
        <v>4654</v>
      </c>
      <c r="B64" s="290" t="s">
        <v>6426</v>
      </c>
      <c r="C64" s="322" t="s">
        <v>6427</v>
      </c>
      <c r="D64" s="315" t="s">
        <v>5641</v>
      </c>
      <c r="E64" s="315" t="s">
        <v>5642</v>
      </c>
      <c r="F64" s="315" t="s">
        <v>5643</v>
      </c>
      <c r="G64" s="290" t="s">
        <v>16</v>
      </c>
      <c r="H64" s="290" t="s">
        <v>5932</v>
      </c>
    </row>
    <row r="65" spans="1:8" s="315" customFormat="1" ht="25.05" customHeight="1" x14ac:dyDescent="0.2">
      <c r="A65" s="314" t="s">
        <v>4654</v>
      </c>
      <c r="B65" s="287" t="s">
        <v>6428</v>
      </c>
      <c r="C65" s="321" t="s">
        <v>6429</v>
      </c>
      <c r="D65" s="315" t="s">
        <v>5644</v>
      </c>
      <c r="E65" s="315" t="s">
        <v>5645</v>
      </c>
      <c r="F65" s="315" t="s">
        <v>5646</v>
      </c>
      <c r="G65" s="287" t="s">
        <v>16</v>
      </c>
      <c r="H65" s="287" t="s">
        <v>5932</v>
      </c>
    </row>
    <row r="66" spans="1:8" s="315" customFormat="1" ht="25.05" customHeight="1" x14ac:dyDescent="0.2">
      <c r="A66" s="314" t="s">
        <v>4654</v>
      </c>
      <c r="B66" s="290" t="s">
        <v>5814</v>
      </c>
      <c r="C66" s="322" t="s">
        <v>5815</v>
      </c>
      <c r="D66" s="315" t="s">
        <v>5647</v>
      </c>
      <c r="E66" s="315" t="s">
        <v>5648</v>
      </c>
      <c r="F66" s="315" t="s">
        <v>5649</v>
      </c>
      <c r="G66" s="290" t="s">
        <v>16</v>
      </c>
      <c r="H66" s="290" t="s">
        <v>5932</v>
      </c>
    </row>
    <row r="67" spans="1:8" s="315" customFormat="1" ht="25.05" customHeight="1" x14ac:dyDescent="0.2">
      <c r="A67" s="314" t="s">
        <v>4654</v>
      </c>
      <c r="B67" s="287" t="s">
        <v>5816</v>
      </c>
      <c r="C67" s="321" t="s">
        <v>5817</v>
      </c>
      <c r="D67" s="315" t="s">
        <v>5650</v>
      </c>
      <c r="E67" s="315" t="s">
        <v>5651</v>
      </c>
      <c r="F67" s="315" t="s">
        <v>5652</v>
      </c>
      <c r="G67" s="287" t="s">
        <v>16</v>
      </c>
      <c r="H67" s="287" t="s">
        <v>5932</v>
      </c>
    </row>
    <row r="68" spans="1:8" s="315" customFormat="1" ht="25.05" customHeight="1" x14ac:dyDescent="0.2">
      <c r="A68" s="314" t="s">
        <v>4654</v>
      </c>
      <c r="B68" s="290" t="s">
        <v>5818</v>
      </c>
      <c r="C68" s="322" t="s">
        <v>5819</v>
      </c>
      <c r="D68" s="315" t="s">
        <v>5653</v>
      </c>
      <c r="E68" s="315" t="s">
        <v>5654</v>
      </c>
      <c r="F68" s="315" t="s">
        <v>5655</v>
      </c>
      <c r="G68" s="290" t="s">
        <v>16</v>
      </c>
      <c r="H68" s="290" t="s">
        <v>5932</v>
      </c>
    </row>
    <row r="69" spans="1:8" s="315" customFormat="1" ht="25.05" customHeight="1" x14ac:dyDescent="0.2">
      <c r="A69" s="314" t="s">
        <v>4654</v>
      </c>
      <c r="B69" s="287" t="s">
        <v>5820</v>
      </c>
      <c r="C69" s="321" t="s">
        <v>5821</v>
      </c>
      <c r="D69" s="315" t="s">
        <v>5656</v>
      </c>
      <c r="E69" s="315" t="s">
        <v>5657</v>
      </c>
      <c r="F69" s="315" t="s">
        <v>5658</v>
      </c>
      <c r="G69" s="287" t="s">
        <v>16</v>
      </c>
      <c r="H69" s="287" t="s">
        <v>5932</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C6C96-B8D8-4F49-BE86-7B055760DA66}">
  <dimension ref="A2:K47"/>
  <sheetViews>
    <sheetView topLeftCell="A2" workbookViewId="0">
      <selection activeCell="B11" sqref="B11"/>
    </sheetView>
  </sheetViews>
  <sheetFormatPr defaultRowHeight="14.4" x14ac:dyDescent="0.3"/>
  <cols>
    <col min="1" max="1" width="17.5546875" customWidth="1"/>
    <col min="2" max="3" width="16.6640625" customWidth="1"/>
    <col min="4" max="6" width="3.6640625" customWidth="1"/>
    <col min="7" max="9" width="8.33203125" customWidth="1"/>
    <col min="10" max="10" width="35.6640625" customWidth="1"/>
    <col min="11" max="11" width="6" customWidth="1"/>
  </cols>
  <sheetData>
    <row r="2" spans="1:11" ht="28.8" x14ac:dyDescent="0.3">
      <c r="A2" t="s">
        <v>0</v>
      </c>
      <c r="B2" t="s">
        <v>1</v>
      </c>
      <c r="C2" t="s">
        <v>2</v>
      </c>
      <c r="D2" t="s">
        <v>21</v>
      </c>
      <c r="E2" t="s">
        <v>22</v>
      </c>
      <c r="F2" t="s">
        <v>20</v>
      </c>
      <c r="G2" s="4" t="s">
        <v>24</v>
      </c>
      <c r="H2" s="4" t="s">
        <v>25</v>
      </c>
      <c r="I2" s="4" t="s">
        <v>26</v>
      </c>
      <c r="J2" s="4" t="s">
        <v>19</v>
      </c>
      <c r="K2" s="4" t="s">
        <v>3</v>
      </c>
    </row>
    <row r="3" spans="1:11" ht="45" customHeight="1" x14ac:dyDescent="0.3">
      <c r="A3" s="265" t="s">
        <v>706</v>
      </c>
      <c r="B3" s="265" t="s">
        <v>707</v>
      </c>
      <c r="C3" s="265" t="s">
        <v>708</v>
      </c>
      <c r="D3" s="265" t="s">
        <v>7115</v>
      </c>
      <c r="E3" s="265" t="s">
        <v>4</v>
      </c>
      <c r="F3" s="265" t="s">
        <v>6</v>
      </c>
      <c r="G3" s="266"/>
      <c r="H3" s="17"/>
      <c r="I3" s="266"/>
      <c r="J3" s="265"/>
      <c r="K3" s="265" t="s">
        <v>191</v>
      </c>
    </row>
    <row r="4" spans="1:11" ht="45" customHeight="1" x14ac:dyDescent="0.3">
      <c r="A4" s="265" t="s">
        <v>713</v>
      </c>
      <c r="B4" s="265" t="s">
        <v>714</v>
      </c>
      <c r="C4" s="265" t="s">
        <v>715</v>
      </c>
      <c r="D4" s="265" t="s">
        <v>7115</v>
      </c>
      <c r="E4" s="265" t="s">
        <v>4</v>
      </c>
      <c r="F4" s="265" t="s">
        <v>6</v>
      </c>
      <c r="G4" s="266"/>
      <c r="H4" s="17"/>
      <c r="I4" s="266"/>
      <c r="J4" s="265"/>
      <c r="K4" s="265" t="s">
        <v>18</v>
      </c>
    </row>
    <row r="5" spans="1:11" ht="45" customHeight="1" x14ac:dyDescent="0.3">
      <c r="A5" s="265" t="s">
        <v>1341</v>
      </c>
      <c r="B5" s="265" t="s">
        <v>1342</v>
      </c>
      <c r="C5" s="265" t="s">
        <v>1343</v>
      </c>
      <c r="D5" s="265" t="s">
        <v>7115</v>
      </c>
      <c r="E5" s="265" t="s">
        <v>4</v>
      </c>
      <c r="F5" s="265" t="s">
        <v>6</v>
      </c>
      <c r="G5" s="266"/>
      <c r="H5" s="17"/>
      <c r="I5" s="266"/>
      <c r="J5" s="265"/>
      <c r="K5" s="265" t="s">
        <v>1344</v>
      </c>
    </row>
    <row r="6" spans="1:11" ht="45" customHeight="1" x14ac:dyDescent="0.3">
      <c r="A6" s="265" t="s">
        <v>1752</v>
      </c>
      <c r="B6" s="265" t="s">
        <v>1753</v>
      </c>
      <c r="C6" s="265" t="s">
        <v>1754</v>
      </c>
      <c r="D6" s="265" t="s">
        <v>7115</v>
      </c>
      <c r="E6" s="265" t="s">
        <v>4</v>
      </c>
      <c r="F6" s="265" t="s">
        <v>5</v>
      </c>
      <c r="G6" s="266"/>
      <c r="H6" s="17"/>
      <c r="I6" s="266"/>
      <c r="J6" s="265"/>
      <c r="K6" s="265"/>
    </row>
    <row r="7" spans="1:11" ht="45" customHeight="1" x14ac:dyDescent="0.3">
      <c r="A7" s="265" t="s">
        <v>5323</v>
      </c>
      <c r="B7" s="265" t="s">
        <v>5324</v>
      </c>
      <c r="C7" s="265" t="s">
        <v>5325</v>
      </c>
      <c r="D7" s="265" t="s">
        <v>7115</v>
      </c>
      <c r="E7" s="265" t="s">
        <v>8</v>
      </c>
      <c r="F7" s="265" t="s">
        <v>5</v>
      </c>
      <c r="G7" s="266"/>
      <c r="H7" s="17"/>
      <c r="I7" s="266"/>
      <c r="J7" s="265"/>
      <c r="K7" s="265"/>
    </row>
    <row r="8" spans="1:11" ht="45" customHeight="1" x14ac:dyDescent="0.3">
      <c r="A8" s="265" t="s">
        <v>6446</v>
      </c>
      <c r="B8" s="265" t="s">
        <v>3362</v>
      </c>
      <c r="C8" s="265" t="s">
        <v>3363</v>
      </c>
      <c r="D8" s="265" t="s">
        <v>7115</v>
      </c>
      <c r="E8" s="265" t="s">
        <v>8</v>
      </c>
      <c r="F8" s="265" t="s">
        <v>6</v>
      </c>
      <c r="G8" s="266"/>
      <c r="H8" s="17"/>
      <c r="I8" s="266"/>
      <c r="J8" s="265"/>
      <c r="K8" s="265"/>
    </row>
    <row r="9" spans="1:11" ht="45" customHeight="1" x14ac:dyDescent="0.3">
      <c r="A9" s="265" t="s">
        <v>6447</v>
      </c>
      <c r="B9" s="265" t="s">
        <v>3367</v>
      </c>
      <c r="C9" s="265" t="s">
        <v>3368</v>
      </c>
      <c r="D9" s="265" t="s">
        <v>7115</v>
      </c>
      <c r="E9" s="265" t="s">
        <v>8</v>
      </c>
      <c r="F9" s="265" t="s">
        <v>6</v>
      </c>
      <c r="G9" s="266"/>
      <c r="H9" s="17"/>
      <c r="I9" s="266"/>
      <c r="J9" s="265"/>
      <c r="K9" s="265"/>
    </row>
    <row r="10" spans="1:11" ht="45" customHeight="1" x14ac:dyDescent="0.3">
      <c r="A10" s="265" t="s">
        <v>3370</v>
      </c>
      <c r="B10" s="265" t="s">
        <v>3371</v>
      </c>
      <c r="C10" s="265" t="s">
        <v>3372</v>
      </c>
      <c r="D10" s="265" t="s">
        <v>7115</v>
      </c>
      <c r="E10" s="265" t="s">
        <v>4</v>
      </c>
      <c r="F10" s="265" t="s">
        <v>5</v>
      </c>
      <c r="G10" s="266"/>
      <c r="H10" s="17"/>
      <c r="I10" s="266"/>
      <c r="J10" s="265"/>
      <c r="K10" s="265"/>
    </row>
    <row r="11" spans="1:11" ht="45" customHeight="1" x14ac:dyDescent="0.3">
      <c r="A11" s="265" t="s">
        <v>3656</v>
      </c>
      <c r="B11" s="265" t="s">
        <v>3657</v>
      </c>
      <c r="C11" s="265" t="s">
        <v>3658</v>
      </c>
      <c r="D11" s="265" t="s">
        <v>7115</v>
      </c>
      <c r="E11" s="265" t="s">
        <v>4</v>
      </c>
      <c r="F11" s="265" t="s">
        <v>5</v>
      </c>
      <c r="G11" s="266"/>
      <c r="H11" s="17"/>
      <c r="I11" s="266"/>
      <c r="J11" s="265"/>
      <c r="K11" s="265"/>
    </row>
    <row r="12" spans="1:11" x14ac:dyDescent="0.3">
      <c r="A12" s="24"/>
      <c r="B12" s="20"/>
      <c r="C12" s="20"/>
      <c r="D12" s="22"/>
      <c r="E12" s="22"/>
      <c r="F12" s="22"/>
      <c r="G12" s="17"/>
      <c r="H12" s="17"/>
      <c r="I12" s="17"/>
      <c r="J12" s="7"/>
      <c r="K12" s="18"/>
    </row>
    <row r="13" spans="1:11" x14ac:dyDescent="0.3">
      <c r="A13" s="24"/>
      <c r="B13" s="20"/>
      <c r="C13" s="20"/>
      <c r="D13" s="22"/>
      <c r="E13" s="22"/>
      <c r="F13" s="22"/>
      <c r="G13" s="17"/>
      <c r="H13" s="17"/>
      <c r="I13" s="17"/>
      <c r="J13" s="7"/>
      <c r="K13" s="18"/>
    </row>
    <row r="14" spans="1:11" x14ac:dyDescent="0.3">
      <c r="A14" s="24"/>
      <c r="B14" s="20"/>
      <c r="C14" s="20"/>
      <c r="D14" s="22"/>
      <c r="E14" s="22"/>
      <c r="F14" s="22"/>
      <c r="G14" s="17"/>
      <c r="H14" s="17"/>
      <c r="I14" s="17"/>
      <c r="J14" s="7"/>
      <c r="K14" s="18"/>
    </row>
    <row r="15" spans="1:11" x14ac:dyDescent="0.3">
      <c r="A15" s="24"/>
      <c r="B15" s="20"/>
      <c r="C15" s="20"/>
      <c r="D15" s="22"/>
      <c r="E15" s="22"/>
      <c r="F15" s="22"/>
      <c r="G15" s="17"/>
      <c r="H15" s="17"/>
      <c r="I15" s="17"/>
      <c r="J15" s="7"/>
      <c r="K15" s="18"/>
    </row>
    <row r="16" spans="1:11" x14ac:dyDescent="0.3">
      <c r="A16" s="24"/>
      <c r="B16" s="20"/>
      <c r="C16" s="20"/>
      <c r="D16" s="22"/>
      <c r="E16" s="22"/>
      <c r="F16" s="22"/>
      <c r="G16" s="17"/>
      <c r="H16" s="17"/>
      <c r="I16" s="17"/>
      <c r="J16" s="7"/>
      <c r="K16" s="18"/>
    </row>
    <row r="17" spans="1:11" x14ac:dyDescent="0.3">
      <c r="A17" s="24"/>
      <c r="B17" s="20"/>
      <c r="C17" s="20"/>
      <c r="D17" s="22"/>
      <c r="E17" s="22"/>
      <c r="F17" s="22"/>
      <c r="G17" s="17"/>
      <c r="H17" s="17"/>
      <c r="I17" s="17"/>
      <c r="J17" s="7"/>
      <c r="K17" s="18"/>
    </row>
    <row r="18" spans="1:11" x14ac:dyDescent="0.3">
      <c r="A18" s="24"/>
      <c r="B18" s="20"/>
      <c r="C18" s="20"/>
      <c r="D18" s="22"/>
      <c r="E18" s="22"/>
      <c r="F18" s="22"/>
      <c r="G18" s="17"/>
      <c r="H18" s="17"/>
      <c r="I18" s="17"/>
      <c r="J18" s="7"/>
      <c r="K18" s="18"/>
    </row>
    <row r="19" spans="1:11" x14ac:dyDescent="0.3">
      <c r="A19" s="24"/>
      <c r="B19" s="20"/>
      <c r="C19" s="20"/>
      <c r="D19" s="22"/>
      <c r="E19" s="22"/>
      <c r="F19" s="22"/>
      <c r="G19" s="17"/>
      <c r="H19" s="17"/>
      <c r="I19" s="17"/>
      <c r="J19" s="7"/>
      <c r="K19" s="18"/>
    </row>
    <row r="20" spans="1:11" x14ac:dyDescent="0.3">
      <c r="A20" s="24"/>
      <c r="B20" s="20"/>
      <c r="C20" s="20"/>
      <c r="D20" s="22"/>
      <c r="E20" s="22"/>
      <c r="F20" s="22"/>
      <c r="G20" s="17"/>
      <c r="H20" s="17"/>
      <c r="I20" s="17"/>
      <c r="J20" s="7"/>
      <c r="K20" s="18"/>
    </row>
    <row r="21" spans="1:11" x14ac:dyDescent="0.3">
      <c r="A21" s="24"/>
      <c r="B21" s="20"/>
      <c r="C21" s="20"/>
      <c r="D21" s="22"/>
      <c r="E21" s="22"/>
      <c r="F21" s="22"/>
      <c r="G21" s="17"/>
      <c r="H21" s="17"/>
      <c r="I21" s="17"/>
      <c r="J21" s="7"/>
      <c r="K21" s="18"/>
    </row>
    <row r="22" spans="1:11" x14ac:dyDescent="0.3">
      <c r="A22" s="24"/>
      <c r="B22" s="20"/>
      <c r="C22" s="20"/>
      <c r="D22" s="22"/>
      <c r="E22" s="22"/>
      <c r="F22" s="22"/>
      <c r="G22" s="17"/>
      <c r="H22" s="17"/>
      <c r="I22" s="17"/>
      <c r="J22" s="7"/>
      <c r="K22" s="18"/>
    </row>
    <row r="23" spans="1:11" x14ac:dyDescent="0.3">
      <c r="A23" s="24"/>
      <c r="B23" s="20"/>
      <c r="C23" s="20"/>
      <c r="D23" s="22"/>
      <c r="E23" s="22"/>
      <c r="F23" s="22"/>
      <c r="G23" s="17"/>
      <c r="H23" s="17"/>
      <c r="I23" s="17"/>
      <c r="J23" s="7"/>
      <c r="K23" s="18"/>
    </row>
    <row r="24" spans="1:11" x14ac:dyDescent="0.3">
      <c r="A24" s="24"/>
      <c r="B24" s="20"/>
      <c r="C24" s="20"/>
      <c r="D24" s="22"/>
      <c r="E24" s="22"/>
      <c r="F24" s="22"/>
      <c r="G24" s="17"/>
      <c r="H24" s="17"/>
      <c r="I24" s="17"/>
      <c r="J24" s="7"/>
      <c r="K24" s="18"/>
    </row>
    <row r="25" spans="1:11" x14ac:dyDescent="0.3">
      <c r="A25" s="24"/>
      <c r="B25" s="20"/>
      <c r="C25" s="20"/>
      <c r="D25" s="22"/>
      <c r="E25" s="22"/>
      <c r="F25" s="22"/>
      <c r="G25" s="17"/>
      <c r="H25" s="17"/>
      <c r="I25" s="17"/>
      <c r="J25" s="7"/>
      <c r="K25" s="18"/>
    </row>
    <row r="26" spans="1:11" x14ac:dyDescent="0.3">
      <c r="A26" s="24"/>
      <c r="B26" s="20"/>
      <c r="C26" s="20"/>
      <c r="D26" s="22"/>
      <c r="E26" s="22"/>
      <c r="F26" s="22"/>
      <c r="G26" s="17"/>
      <c r="H26" s="17"/>
      <c r="I26" s="17"/>
      <c r="J26" s="7"/>
      <c r="K26" s="18"/>
    </row>
    <row r="27" spans="1:11" x14ac:dyDescent="0.3">
      <c r="A27" s="24"/>
      <c r="B27" s="20"/>
      <c r="C27" s="20"/>
      <c r="D27" s="22"/>
      <c r="E27" s="22"/>
      <c r="F27" s="22"/>
      <c r="G27" s="17"/>
      <c r="H27" s="17"/>
      <c r="I27" s="17"/>
      <c r="J27" s="7"/>
      <c r="K27" s="18"/>
    </row>
    <row r="28" spans="1:11" x14ac:dyDescent="0.3">
      <c r="A28" s="24"/>
      <c r="B28" s="20"/>
      <c r="C28" s="20"/>
      <c r="D28" s="22"/>
      <c r="E28" s="22"/>
      <c r="F28" s="22"/>
      <c r="G28" s="17"/>
      <c r="H28" s="17"/>
      <c r="I28" s="17"/>
      <c r="J28" s="7"/>
      <c r="K28" s="18"/>
    </row>
    <row r="29" spans="1:11" x14ac:dyDescent="0.3">
      <c r="A29" s="24"/>
      <c r="B29" s="20"/>
      <c r="C29" s="20"/>
      <c r="D29" s="22"/>
      <c r="E29" s="22"/>
      <c r="F29" s="22"/>
      <c r="G29" s="17"/>
      <c r="H29" s="17"/>
      <c r="I29" s="17"/>
      <c r="J29" s="7"/>
      <c r="K29" s="18"/>
    </row>
    <row r="30" spans="1:11" x14ac:dyDescent="0.3">
      <c r="A30" s="24"/>
      <c r="B30" s="20"/>
      <c r="C30" s="20"/>
      <c r="D30" s="22"/>
      <c r="E30" s="22"/>
      <c r="F30" s="22"/>
      <c r="G30" s="17"/>
      <c r="H30" s="17"/>
      <c r="I30" s="17"/>
      <c r="J30" s="7"/>
      <c r="K30" s="18"/>
    </row>
    <row r="31" spans="1:11" x14ac:dyDescent="0.3">
      <c r="A31" s="24"/>
      <c r="B31" s="20"/>
      <c r="C31" s="20"/>
      <c r="D31" s="22"/>
      <c r="E31" s="22"/>
      <c r="F31" s="22"/>
      <c r="G31" s="17"/>
      <c r="H31" s="17"/>
      <c r="I31" s="17"/>
      <c r="J31" s="7"/>
      <c r="K31" s="18"/>
    </row>
    <row r="32" spans="1:11" x14ac:dyDescent="0.3">
      <c r="A32" s="24"/>
      <c r="B32" s="20"/>
      <c r="C32" s="20"/>
      <c r="D32" s="22"/>
      <c r="E32" s="22"/>
      <c r="F32" s="22"/>
      <c r="G32" s="17"/>
      <c r="H32" s="17"/>
      <c r="I32" s="17"/>
      <c r="J32" s="7"/>
      <c r="K32" s="18"/>
    </row>
    <row r="33" spans="1:11" x14ac:dyDescent="0.3">
      <c r="A33" s="24"/>
      <c r="B33" s="20"/>
      <c r="C33" s="20"/>
      <c r="D33" s="22"/>
      <c r="E33" s="22"/>
      <c r="F33" s="22"/>
      <c r="G33" s="17"/>
      <c r="H33" s="17"/>
      <c r="I33" s="17"/>
      <c r="J33" s="7"/>
      <c r="K33" s="18"/>
    </row>
    <row r="34" spans="1:11" x14ac:dyDescent="0.3">
      <c r="A34" s="24"/>
      <c r="B34" s="20"/>
      <c r="C34" s="20"/>
      <c r="D34" s="22"/>
      <c r="E34" s="22"/>
      <c r="F34" s="22"/>
      <c r="G34" s="17"/>
      <c r="H34" s="17"/>
      <c r="I34" s="17"/>
      <c r="J34" s="7"/>
      <c r="K34" s="18"/>
    </row>
    <row r="35" spans="1:11" x14ac:dyDescent="0.3">
      <c r="A35" s="24"/>
      <c r="B35" s="20"/>
      <c r="C35" s="20"/>
      <c r="D35" s="22"/>
      <c r="E35" s="22"/>
      <c r="F35" s="22"/>
      <c r="G35" s="17"/>
      <c r="H35" s="17"/>
      <c r="I35" s="17"/>
      <c r="J35" s="7"/>
      <c r="K35" s="18"/>
    </row>
    <row r="36" spans="1:11" x14ac:dyDescent="0.3">
      <c r="A36" s="24"/>
      <c r="B36" s="20"/>
      <c r="C36" s="20"/>
      <c r="D36" s="22"/>
      <c r="E36" s="22"/>
      <c r="F36" s="22"/>
      <c r="G36" s="17"/>
      <c r="H36" s="17"/>
      <c r="I36" s="17"/>
      <c r="J36" s="7"/>
      <c r="K36" s="18"/>
    </row>
    <row r="37" spans="1:11" x14ac:dyDescent="0.3">
      <c r="A37" s="24"/>
      <c r="B37" s="20"/>
      <c r="C37" s="20"/>
      <c r="D37" s="22"/>
      <c r="E37" s="22"/>
      <c r="F37" s="22"/>
      <c r="G37" s="17"/>
      <c r="H37" s="17"/>
      <c r="I37" s="17"/>
      <c r="J37" s="7"/>
      <c r="K37" s="18"/>
    </row>
    <row r="38" spans="1:11" x14ac:dyDescent="0.3">
      <c r="A38" s="24"/>
      <c r="B38" s="20"/>
      <c r="C38" s="20"/>
      <c r="D38" s="22"/>
      <c r="E38" s="22"/>
      <c r="F38" s="22"/>
      <c r="G38" s="17"/>
      <c r="H38" s="17"/>
      <c r="I38" s="17"/>
      <c r="J38" s="7"/>
      <c r="K38" s="18"/>
    </row>
    <row r="39" spans="1:11" x14ac:dyDescent="0.3">
      <c r="A39" s="24"/>
      <c r="B39" s="20"/>
      <c r="C39" s="20"/>
      <c r="D39" s="22"/>
      <c r="E39" s="22"/>
      <c r="F39" s="22"/>
      <c r="G39" s="17"/>
      <c r="H39" s="17"/>
      <c r="I39" s="17"/>
      <c r="J39" s="7"/>
      <c r="K39" s="18"/>
    </row>
    <row r="40" spans="1:11" x14ac:dyDescent="0.3">
      <c r="A40" s="24"/>
      <c r="B40" s="20"/>
      <c r="C40" s="20"/>
      <c r="D40" s="22"/>
      <c r="E40" s="22"/>
      <c r="F40" s="22"/>
      <c r="G40" s="17"/>
      <c r="H40" s="17"/>
      <c r="I40" s="17"/>
      <c r="J40" s="7"/>
      <c r="K40" s="16"/>
    </row>
    <row r="41" spans="1:11" x14ac:dyDescent="0.3">
      <c r="A41" s="24"/>
      <c r="B41" s="20"/>
      <c r="C41" s="20"/>
      <c r="D41" s="22"/>
      <c r="E41" s="22"/>
      <c r="F41" s="22"/>
      <c r="G41" s="17"/>
      <c r="H41" s="17"/>
      <c r="I41" s="17"/>
      <c r="J41" s="7"/>
      <c r="K41" s="16"/>
    </row>
    <row r="42" spans="1:11" x14ac:dyDescent="0.3">
      <c r="A42" s="24"/>
      <c r="B42" s="20"/>
      <c r="C42" s="20"/>
      <c r="D42" s="22"/>
      <c r="E42" s="22"/>
      <c r="F42" s="22"/>
      <c r="G42" s="17"/>
      <c r="H42" s="17"/>
      <c r="I42" s="17"/>
      <c r="J42" s="7"/>
      <c r="K42" s="16"/>
    </row>
    <row r="43" spans="1:11" x14ac:dyDescent="0.3">
      <c r="A43" s="24"/>
      <c r="B43" s="20"/>
      <c r="C43" s="20"/>
      <c r="D43" s="22"/>
      <c r="E43" s="22"/>
      <c r="F43" s="22"/>
      <c r="G43" s="17"/>
      <c r="H43" s="17"/>
      <c r="I43" s="17"/>
      <c r="J43" s="7"/>
      <c r="K43" s="16"/>
    </row>
    <row r="44" spans="1:11" x14ac:dyDescent="0.3">
      <c r="A44" s="24"/>
      <c r="B44" s="20"/>
      <c r="C44" s="20"/>
      <c r="D44" s="22"/>
      <c r="E44" s="22"/>
      <c r="F44" s="22"/>
      <c r="G44" s="17"/>
      <c r="H44" s="17"/>
      <c r="I44" s="17"/>
      <c r="J44" s="7"/>
      <c r="K44" s="16"/>
    </row>
    <row r="45" spans="1:11" x14ac:dyDescent="0.3">
      <c r="A45" s="24"/>
      <c r="B45" s="20"/>
      <c r="C45" s="20"/>
      <c r="D45" s="22"/>
      <c r="E45" s="22"/>
      <c r="F45" s="22"/>
      <c r="G45" s="17"/>
      <c r="H45" s="17"/>
      <c r="I45" s="17"/>
      <c r="J45" s="7"/>
      <c r="K45" s="16"/>
    </row>
    <row r="46" spans="1:11" x14ac:dyDescent="0.3">
      <c r="A46" s="24"/>
      <c r="B46" s="20"/>
      <c r="C46" s="20"/>
      <c r="D46" s="22"/>
      <c r="E46" s="22"/>
      <c r="F46" s="22"/>
      <c r="G46" s="17"/>
      <c r="H46" s="17"/>
      <c r="I46" s="17"/>
      <c r="J46" s="7"/>
      <c r="K46" s="16"/>
    </row>
    <row r="47" spans="1:11" x14ac:dyDescent="0.3">
      <c r="A47" s="24"/>
      <c r="B47" s="20"/>
      <c r="C47" s="20"/>
      <c r="D47" s="22"/>
      <c r="E47" s="22"/>
      <c r="F47" s="22"/>
      <c r="G47" s="17"/>
      <c r="H47" s="17"/>
      <c r="I47" s="17"/>
      <c r="J47" s="7"/>
      <c r="K47" s="16"/>
    </row>
  </sheetData>
  <conditionalFormatting sqref="A3:I59">
    <cfRule type="expression" dxfId="47" priority="1">
      <formula>$F3="m"</formula>
    </cfRule>
  </conditionalFormatting>
  <conditionalFormatting sqref="A3:K59">
    <cfRule type="expression" dxfId="46" priority="3">
      <formula>$F3="v"</formula>
    </cfRule>
    <cfRule type="expression" dxfId="45" priority="4">
      <formula>$F3="no"</formula>
    </cfRule>
  </conditionalFormatting>
  <conditionalFormatting sqref="A3:IK59">
    <cfRule type="expression" dxfId="44" priority="2">
      <formula>$F3="d"</formula>
    </cfRule>
  </conditionalFormatting>
  <pageMargins left="0.7" right="0.2" top="0.5" bottom="0.2" header="0.05" footer="0.05"/>
  <pageSetup orientation="landscape" r:id="rId1"/>
  <headerFooter>
    <oddHeader>&amp;L&amp;A</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85A7F-45CE-40C4-AB04-639519FF5130}">
  <dimension ref="A2:K47"/>
  <sheetViews>
    <sheetView workbookViewId="0">
      <selection activeCell="J5" sqref="J5"/>
    </sheetView>
  </sheetViews>
  <sheetFormatPr defaultRowHeight="14.4" x14ac:dyDescent="0.3"/>
  <cols>
    <col min="1" max="1" width="17.5546875" customWidth="1"/>
    <col min="2" max="3" width="16.6640625" customWidth="1"/>
    <col min="4" max="6" width="3.6640625" customWidth="1"/>
    <col min="7" max="9" width="8.33203125" customWidth="1"/>
    <col min="10" max="10" width="35.6640625" customWidth="1"/>
    <col min="11" max="11" width="6" customWidth="1"/>
  </cols>
  <sheetData>
    <row r="2" spans="1:11" ht="28.8" x14ac:dyDescent="0.3">
      <c r="A2" t="s">
        <v>0</v>
      </c>
      <c r="B2" t="s">
        <v>1</v>
      </c>
      <c r="C2" t="s">
        <v>2</v>
      </c>
      <c r="D2" t="s">
        <v>21</v>
      </c>
      <c r="E2" t="s">
        <v>22</v>
      </c>
      <c r="F2" t="s">
        <v>20</v>
      </c>
      <c r="G2" s="4" t="s">
        <v>24</v>
      </c>
      <c r="H2" s="4" t="s">
        <v>25</v>
      </c>
      <c r="I2" s="4" t="s">
        <v>26</v>
      </c>
      <c r="J2" s="4" t="s">
        <v>19</v>
      </c>
      <c r="K2" s="4" t="s">
        <v>3</v>
      </c>
    </row>
    <row r="3" spans="1:11" ht="45" customHeight="1" x14ac:dyDescent="0.3">
      <c r="A3" s="265" t="s">
        <v>57</v>
      </c>
      <c r="B3" s="265" t="s">
        <v>58</v>
      </c>
      <c r="C3" s="265" t="s">
        <v>59</v>
      </c>
      <c r="D3" s="265" t="s">
        <v>7115</v>
      </c>
      <c r="E3" s="265" t="s">
        <v>4</v>
      </c>
      <c r="F3" s="265" t="s">
        <v>5</v>
      </c>
      <c r="G3" s="266"/>
      <c r="H3" s="266"/>
      <c r="I3" s="266"/>
      <c r="J3" s="265"/>
      <c r="K3" s="265" t="s">
        <v>13</v>
      </c>
    </row>
    <row r="4" spans="1:11" ht="45" customHeight="1" x14ac:dyDescent="0.3">
      <c r="A4" s="265" t="s">
        <v>503</v>
      </c>
      <c r="B4" s="265" t="s">
        <v>504</v>
      </c>
      <c r="C4" s="265" t="s">
        <v>505</v>
      </c>
      <c r="D4" s="265" t="s">
        <v>7115</v>
      </c>
      <c r="E4" s="265" t="s">
        <v>4</v>
      </c>
      <c r="F4" s="265" t="s">
        <v>5</v>
      </c>
      <c r="G4" s="266"/>
      <c r="H4" s="266"/>
      <c r="I4" s="266"/>
      <c r="J4" s="265"/>
      <c r="K4" s="265" t="s">
        <v>13</v>
      </c>
    </row>
    <row r="5" spans="1:11" ht="45" customHeight="1" x14ac:dyDescent="0.3">
      <c r="A5" s="265" t="s">
        <v>507</v>
      </c>
      <c r="B5" s="265" t="s">
        <v>508</v>
      </c>
      <c r="C5" s="265" t="s">
        <v>509</v>
      </c>
      <c r="D5" s="265" t="s">
        <v>7115</v>
      </c>
      <c r="E5" s="265" t="s">
        <v>4</v>
      </c>
      <c r="F5" s="265" t="s">
        <v>6</v>
      </c>
      <c r="G5" s="266"/>
      <c r="H5" s="266"/>
      <c r="I5" s="266"/>
      <c r="J5" s="265"/>
      <c r="K5" s="265"/>
    </row>
    <row r="6" spans="1:11" ht="45" customHeight="1" x14ac:dyDescent="0.3">
      <c r="A6" s="265" t="s">
        <v>511</v>
      </c>
      <c r="B6" s="265" t="s">
        <v>512</v>
      </c>
      <c r="C6" s="265" t="s">
        <v>513</v>
      </c>
      <c r="D6" s="265" t="s">
        <v>7115</v>
      </c>
      <c r="E6" s="265" t="s">
        <v>4</v>
      </c>
      <c r="F6" s="265" t="s">
        <v>5</v>
      </c>
      <c r="G6" s="266"/>
      <c r="H6" s="266"/>
      <c r="I6" s="266"/>
      <c r="J6" s="265"/>
      <c r="K6" s="265" t="s">
        <v>514</v>
      </c>
    </row>
    <row r="7" spans="1:11" ht="45" customHeight="1" x14ac:dyDescent="0.3">
      <c r="A7" s="265" t="s">
        <v>516</v>
      </c>
      <c r="B7" s="265" t="s">
        <v>517</v>
      </c>
      <c r="C7" s="265" t="s">
        <v>518</v>
      </c>
      <c r="D7" s="265" t="s">
        <v>7115</v>
      </c>
      <c r="E7" s="265" t="s">
        <v>4</v>
      </c>
      <c r="F7" s="265" t="s">
        <v>6</v>
      </c>
      <c r="G7" s="266"/>
      <c r="H7" s="266"/>
      <c r="I7" s="266"/>
      <c r="J7" s="265"/>
      <c r="K7" s="265" t="s">
        <v>514</v>
      </c>
    </row>
    <row r="8" spans="1:11" ht="45" customHeight="1" x14ac:dyDescent="0.3">
      <c r="A8" s="265" t="s">
        <v>520</v>
      </c>
      <c r="B8" s="265" t="s">
        <v>521</v>
      </c>
      <c r="C8" s="265" t="s">
        <v>522</v>
      </c>
      <c r="D8" s="265" t="s">
        <v>7115</v>
      </c>
      <c r="E8" s="265" t="s">
        <v>4</v>
      </c>
      <c r="F8" s="265" t="s">
        <v>6</v>
      </c>
      <c r="G8" s="266"/>
      <c r="H8" s="266"/>
      <c r="I8" s="266"/>
      <c r="J8" s="265"/>
      <c r="K8" s="265" t="s">
        <v>514</v>
      </c>
    </row>
    <row r="9" spans="1:11" ht="45" customHeight="1" x14ac:dyDescent="0.3">
      <c r="A9" s="265" t="s">
        <v>524</v>
      </c>
      <c r="B9" s="265" t="s">
        <v>525</v>
      </c>
      <c r="C9" s="265" t="s">
        <v>526</v>
      </c>
      <c r="D9" s="265" t="s">
        <v>7115</v>
      </c>
      <c r="E9" s="265" t="s">
        <v>4</v>
      </c>
      <c r="F9" s="265" t="s">
        <v>6</v>
      </c>
      <c r="G9" s="266"/>
      <c r="H9" s="266"/>
      <c r="I9" s="266"/>
      <c r="J9" s="265"/>
      <c r="K9" s="265" t="s">
        <v>514</v>
      </c>
    </row>
    <row r="10" spans="1:11" ht="45" customHeight="1" x14ac:dyDescent="0.3">
      <c r="A10" s="265" t="s">
        <v>966</v>
      </c>
      <c r="B10" s="265" t="s">
        <v>967</v>
      </c>
      <c r="C10" s="265" t="s">
        <v>968</v>
      </c>
      <c r="D10" s="265" t="s">
        <v>7115</v>
      </c>
      <c r="E10" s="265" t="s">
        <v>8</v>
      </c>
      <c r="F10" s="265" t="s">
        <v>6</v>
      </c>
      <c r="G10" s="266"/>
      <c r="H10" s="266"/>
      <c r="I10" s="266"/>
      <c r="J10" s="265"/>
      <c r="K10" s="265" t="s">
        <v>13</v>
      </c>
    </row>
    <row r="11" spans="1:11" ht="45" customHeight="1" x14ac:dyDescent="0.3">
      <c r="A11" s="265" t="s">
        <v>972</v>
      </c>
      <c r="B11" s="265" t="s">
        <v>973</v>
      </c>
      <c r="C11" s="265" t="s">
        <v>974</v>
      </c>
      <c r="D11" s="265" t="s">
        <v>7115</v>
      </c>
      <c r="E11" s="265" t="s">
        <v>8</v>
      </c>
      <c r="F11" s="265" t="s">
        <v>6</v>
      </c>
      <c r="G11" s="266"/>
      <c r="H11" s="266"/>
      <c r="I11" s="266"/>
      <c r="J11" s="265"/>
      <c r="K11" s="265" t="s">
        <v>13</v>
      </c>
    </row>
    <row r="12" spans="1:11" ht="45" customHeight="1" x14ac:dyDescent="0.3">
      <c r="A12" s="265" t="s">
        <v>977</v>
      </c>
      <c r="B12" s="265" t="s">
        <v>978</v>
      </c>
      <c r="C12" s="265" t="s">
        <v>979</v>
      </c>
      <c r="D12" s="265" t="s">
        <v>7115</v>
      </c>
      <c r="E12" s="265" t="s">
        <v>8</v>
      </c>
      <c r="F12" s="265" t="s">
        <v>6</v>
      </c>
      <c r="G12" s="266"/>
      <c r="H12" s="266"/>
      <c r="I12" s="266"/>
      <c r="J12" s="265"/>
      <c r="K12" s="265" t="s">
        <v>13</v>
      </c>
    </row>
    <row r="13" spans="1:11" ht="45" customHeight="1" x14ac:dyDescent="0.3">
      <c r="A13" s="265" t="s">
        <v>982</v>
      </c>
      <c r="B13" s="265" t="s">
        <v>983</v>
      </c>
      <c r="C13" s="265" t="s">
        <v>984</v>
      </c>
      <c r="D13" s="265" t="s">
        <v>7115</v>
      </c>
      <c r="E13" s="265" t="s">
        <v>8</v>
      </c>
      <c r="F13" s="265" t="s">
        <v>6</v>
      </c>
      <c r="G13" s="266"/>
      <c r="H13" s="266"/>
      <c r="I13" s="266"/>
      <c r="J13" s="265"/>
      <c r="K13" s="265" t="s">
        <v>13</v>
      </c>
    </row>
    <row r="14" spans="1:11" ht="45" customHeight="1" x14ac:dyDescent="0.3">
      <c r="A14" s="265" t="s">
        <v>987</v>
      </c>
      <c r="B14" s="265" t="s">
        <v>988</v>
      </c>
      <c r="C14" s="265" t="s">
        <v>989</v>
      </c>
      <c r="D14" s="265" t="s">
        <v>7115</v>
      </c>
      <c r="E14" s="265" t="s">
        <v>8</v>
      </c>
      <c r="F14" s="265" t="s">
        <v>6</v>
      </c>
      <c r="G14" s="266"/>
      <c r="H14" s="266"/>
      <c r="I14" s="266"/>
      <c r="J14" s="265"/>
      <c r="K14" s="265" t="s">
        <v>13</v>
      </c>
    </row>
    <row r="15" spans="1:11" ht="45" customHeight="1" x14ac:dyDescent="0.3">
      <c r="A15" s="265" t="s">
        <v>992</v>
      </c>
      <c r="B15" s="265" t="s">
        <v>993</v>
      </c>
      <c r="C15" s="265" t="s">
        <v>994</v>
      </c>
      <c r="D15" s="265" t="s">
        <v>7115</v>
      </c>
      <c r="E15" s="265" t="s">
        <v>8</v>
      </c>
      <c r="F15" s="265" t="s">
        <v>6</v>
      </c>
      <c r="G15" s="266"/>
      <c r="H15" s="266"/>
      <c r="I15" s="266"/>
      <c r="J15" s="265"/>
      <c r="K15" s="265" t="s">
        <v>13</v>
      </c>
    </row>
    <row r="16" spans="1:11" ht="45" customHeight="1" x14ac:dyDescent="0.3">
      <c r="A16" s="265" t="s">
        <v>996</v>
      </c>
      <c r="B16" s="265" t="s">
        <v>997</v>
      </c>
      <c r="C16" s="265" t="s">
        <v>998</v>
      </c>
      <c r="D16" s="265" t="s">
        <v>7115</v>
      </c>
      <c r="E16" s="265" t="s">
        <v>4</v>
      </c>
      <c r="F16" s="265" t="s">
        <v>5</v>
      </c>
      <c r="G16" s="266"/>
      <c r="H16" s="266"/>
      <c r="I16" s="266"/>
      <c r="J16" s="265"/>
      <c r="K16" s="265" t="s">
        <v>13</v>
      </c>
    </row>
    <row r="17" spans="1:11" ht="45" customHeight="1" x14ac:dyDescent="0.3">
      <c r="A17" s="265" t="s">
        <v>2446</v>
      </c>
      <c r="B17" s="265" t="s">
        <v>2447</v>
      </c>
      <c r="C17" s="265" t="s">
        <v>2448</v>
      </c>
      <c r="D17" s="265" t="s">
        <v>7115</v>
      </c>
      <c r="E17" s="265" t="s">
        <v>8</v>
      </c>
      <c r="F17" s="265" t="s">
        <v>6</v>
      </c>
      <c r="G17" s="266"/>
      <c r="H17" s="266"/>
      <c r="I17" s="266"/>
      <c r="J17" s="265"/>
      <c r="K17" s="265" t="s">
        <v>2031</v>
      </c>
    </row>
    <row r="18" spans="1:11" ht="45" customHeight="1" x14ac:dyDescent="0.3">
      <c r="A18" s="265" t="s">
        <v>2452</v>
      </c>
      <c r="B18" s="265" t="s">
        <v>2453</v>
      </c>
      <c r="C18" s="265" t="s">
        <v>2454</v>
      </c>
      <c r="D18" s="265" t="s">
        <v>7115</v>
      </c>
      <c r="E18" s="265" t="s">
        <v>8</v>
      </c>
      <c r="F18" s="265" t="s">
        <v>5</v>
      </c>
      <c r="G18" s="266"/>
      <c r="H18" s="266"/>
      <c r="I18" s="266"/>
      <c r="J18" s="265"/>
      <c r="K18" s="265" t="s">
        <v>2031</v>
      </c>
    </row>
    <row r="19" spans="1:11" ht="45" customHeight="1" x14ac:dyDescent="0.3">
      <c r="A19" s="265" t="s">
        <v>2456</v>
      </c>
      <c r="B19" s="265" t="s">
        <v>2457</v>
      </c>
      <c r="C19" s="265" t="s">
        <v>2458</v>
      </c>
      <c r="D19" s="265" t="s">
        <v>7115</v>
      </c>
      <c r="E19" s="265" t="s">
        <v>4</v>
      </c>
      <c r="F19" s="265" t="s">
        <v>5</v>
      </c>
      <c r="G19" s="266"/>
      <c r="H19" s="266"/>
      <c r="I19" s="266"/>
      <c r="J19" s="265"/>
      <c r="K19" s="265" t="s">
        <v>13</v>
      </c>
    </row>
    <row r="20" spans="1:11" ht="45" customHeight="1" x14ac:dyDescent="0.3">
      <c r="A20" s="265" t="s">
        <v>2852</v>
      </c>
      <c r="B20" s="265" t="s">
        <v>6408</v>
      </c>
      <c r="C20" s="265" t="s">
        <v>6409</v>
      </c>
      <c r="D20" s="265" t="s">
        <v>7115</v>
      </c>
      <c r="E20" s="265" t="s">
        <v>8</v>
      </c>
      <c r="F20" s="265" t="s">
        <v>5</v>
      </c>
      <c r="G20" s="266"/>
      <c r="H20" s="266"/>
      <c r="I20" s="266"/>
      <c r="J20" s="265"/>
      <c r="K20" s="265" t="s">
        <v>2031</v>
      </c>
    </row>
    <row r="21" spans="1:11" ht="45" customHeight="1" x14ac:dyDescent="0.3">
      <c r="A21" s="265" t="s">
        <v>2856</v>
      </c>
      <c r="B21" s="265" t="s">
        <v>6410</v>
      </c>
      <c r="C21" s="265" t="s">
        <v>6411</v>
      </c>
      <c r="D21" s="265" t="s">
        <v>7115</v>
      </c>
      <c r="E21" s="265" t="s">
        <v>8</v>
      </c>
      <c r="F21" s="265" t="s">
        <v>5</v>
      </c>
      <c r="G21" s="266"/>
      <c r="H21" s="266"/>
      <c r="I21" s="266"/>
      <c r="J21" s="265"/>
      <c r="K21" s="265" t="s">
        <v>2031</v>
      </c>
    </row>
    <row r="22" spans="1:11" ht="45" customHeight="1" x14ac:dyDescent="0.3">
      <c r="A22" s="265" t="s">
        <v>3375</v>
      </c>
      <c r="B22" s="265" t="s">
        <v>3376</v>
      </c>
      <c r="C22" s="265" t="s">
        <v>3377</v>
      </c>
      <c r="D22" s="265" t="s">
        <v>7115</v>
      </c>
      <c r="E22" s="265" t="s">
        <v>8</v>
      </c>
      <c r="F22" s="265" t="s">
        <v>5</v>
      </c>
      <c r="G22" s="266"/>
      <c r="H22" s="266"/>
      <c r="I22" s="266"/>
      <c r="J22" s="265"/>
      <c r="K22" s="265" t="s">
        <v>13</v>
      </c>
    </row>
    <row r="23" spans="1:11" ht="45" customHeight="1" x14ac:dyDescent="0.3">
      <c r="A23" s="265" t="s">
        <v>3380</v>
      </c>
      <c r="B23" s="265" t="s">
        <v>3381</v>
      </c>
      <c r="C23" s="265" t="s">
        <v>3382</v>
      </c>
      <c r="D23" s="265" t="s">
        <v>7115</v>
      </c>
      <c r="E23" s="265" t="s">
        <v>8</v>
      </c>
      <c r="F23" s="265" t="s">
        <v>5</v>
      </c>
      <c r="G23" s="266"/>
      <c r="H23" s="266"/>
      <c r="I23" s="266"/>
      <c r="J23" s="265"/>
      <c r="K23" s="265" t="s">
        <v>13</v>
      </c>
    </row>
    <row r="24" spans="1:11" ht="45" customHeight="1" x14ac:dyDescent="0.3">
      <c r="A24" s="265" t="s">
        <v>3385</v>
      </c>
      <c r="B24" s="265" t="s">
        <v>3386</v>
      </c>
      <c r="C24" s="265" t="s">
        <v>3387</v>
      </c>
      <c r="D24" s="265" t="s">
        <v>7115</v>
      </c>
      <c r="E24" s="265" t="s">
        <v>8</v>
      </c>
      <c r="F24" s="265" t="s">
        <v>5</v>
      </c>
      <c r="G24" s="266"/>
      <c r="H24" s="266"/>
      <c r="I24" s="266"/>
      <c r="J24" s="265"/>
      <c r="K24" s="265" t="s">
        <v>13</v>
      </c>
    </row>
    <row r="25" spans="1:11" ht="45" customHeight="1" x14ac:dyDescent="0.3">
      <c r="A25" s="265" t="s">
        <v>3390</v>
      </c>
      <c r="B25" s="265" t="s">
        <v>3391</v>
      </c>
      <c r="C25" s="265" t="s">
        <v>3392</v>
      </c>
      <c r="D25" s="265" t="s">
        <v>7115</v>
      </c>
      <c r="E25" s="265" t="s">
        <v>8</v>
      </c>
      <c r="F25" s="265" t="s">
        <v>6</v>
      </c>
      <c r="G25" s="266"/>
      <c r="H25" s="266"/>
      <c r="I25" s="266"/>
      <c r="J25" s="265"/>
      <c r="K25" s="265" t="s">
        <v>13</v>
      </c>
    </row>
    <row r="26" spans="1:11" ht="45" customHeight="1" x14ac:dyDescent="0.3">
      <c r="A26" s="265" t="s">
        <v>3395</v>
      </c>
      <c r="B26" s="265" t="s">
        <v>3396</v>
      </c>
      <c r="C26" s="265" t="s">
        <v>3397</v>
      </c>
      <c r="D26" s="265" t="s">
        <v>7115</v>
      </c>
      <c r="E26" s="265" t="s">
        <v>8</v>
      </c>
      <c r="F26" s="265" t="s">
        <v>6</v>
      </c>
      <c r="G26" s="266"/>
      <c r="H26" s="266"/>
      <c r="I26" s="266"/>
      <c r="J26" s="265"/>
      <c r="K26" s="265" t="s">
        <v>13</v>
      </c>
    </row>
    <row r="27" spans="1:11" ht="45" customHeight="1" x14ac:dyDescent="0.3">
      <c r="A27" s="265" t="s">
        <v>3400</v>
      </c>
      <c r="B27" s="265" t="s">
        <v>3401</v>
      </c>
      <c r="C27" s="265" t="s">
        <v>3402</v>
      </c>
      <c r="D27" s="265" t="s">
        <v>7115</v>
      </c>
      <c r="E27" s="265" t="s">
        <v>8</v>
      </c>
      <c r="F27" s="265" t="s">
        <v>6</v>
      </c>
      <c r="G27" s="266"/>
      <c r="H27" s="266"/>
      <c r="I27" s="266"/>
      <c r="J27" s="265"/>
      <c r="K27" s="265" t="s">
        <v>13</v>
      </c>
    </row>
    <row r="28" spans="1:11" ht="45" customHeight="1" x14ac:dyDescent="0.3">
      <c r="A28" s="265" t="s">
        <v>3405</v>
      </c>
      <c r="B28" s="265" t="s">
        <v>3406</v>
      </c>
      <c r="C28" s="265" t="s">
        <v>3407</v>
      </c>
      <c r="D28" s="265" t="s">
        <v>7115</v>
      </c>
      <c r="E28" s="265" t="s">
        <v>8</v>
      </c>
      <c r="F28" s="265" t="s">
        <v>6</v>
      </c>
      <c r="G28" s="266"/>
      <c r="H28" s="266"/>
      <c r="I28" s="266"/>
      <c r="J28" s="265"/>
      <c r="K28" s="265" t="s">
        <v>13</v>
      </c>
    </row>
    <row r="29" spans="1:11" ht="45" customHeight="1" x14ac:dyDescent="0.3">
      <c r="A29" s="265" t="s">
        <v>3409</v>
      </c>
      <c r="B29" s="265" t="s">
        <v>3410</v>
      </c>
      <c r="C29" s="265" t="s">
        <v>3411</v>
      </c>
      <c r="D29" s="265" t="s">
        <v>7115</v>
      </c>
      <c r="E29" s="265" t="s">
        <v>4</v>
      </c>
      <c r="F29" s="265" t="s">
        <v>5</v>
      </c>
      <c r="G29" s="266"/>
      <c r="H29" s="266"/>
      <c r="I29" s="266"/>
      <c r="J29" s="265"/>
      <c r="K29" s="265" t="s">
        <v>514</v>
      </c>
    </row>
    <row r="30" spans="1:11" ht="45" customHeight="1" x14ac:dyDescent="0.3">
      <c r="A30" s="265" t="s">
        <v>3413</v>
      </c>
      <c r="B30" s="265" t="s">
        <v>3414</v>
      </c>
      <c r="C30" s="265" t="s">
        <v>3415</v>
      </c>
      <c r="D30" s="265" t="s">
        <v>7115</v>
      </c>
      <c r="E30" s="265" t="s">
        <v>4</v>
      </c>
      <c r="F30" s="265" t="s">
        <v>5</v>
      </c>
      <c r="G30" s="266"/>
      <c r="H30" s="266"/>
      <c r="I30" s="266"/>
      <c r="J30" s="265"/>
      <c r="K30" s="265" t="s">
        <v>13</v>
      </c>
    </row>
    <row r="31" spans="1:11" ht="45" customHeight="1" x14ac:dyDescent="0.3">
      <c r="A31" s="265" t="s">
        <v>3638</v>
      </c>
      <c r="B31" s="265" t="s">
        <v>3639</v>
      </c>
      <c r="C31" s="265" t="s">
        <v>3640</v>
      </c>
      <c r="D31" s="265" t="s">
        <v>7115</v>
      </c>
      <c r="E31" s="265" t="s">
        <v>8</v>
      </c>
      <c r="F31" s="265" t="s">
        <v>5</v>
      </c>
      <c r="G31" s="266"/>
      <c r="H31" s="266"/>
      <c r="I31" s="266"/>
      <c r="J31" s="265"/>
      <c r="K31" s="265" t="s">
        <v>2031</v>
      </c>
    </row>
    <row r="32" spans="1:11" ht="45" customHeight="1" x14ac:dyDescent="0.3">
      <c r="A32" s="265" t="s">
        <v>3643</v>
      </c>
      <c r="B32" s="265" t="s">
        <v>6547</v>
      </c>
      <c r="C32" s="265" t="s">
        <v>6548</v>
      </c>
      <c r="D32" s="265" t="s">
        <v>7115</v>
      </c>
      <c r="E32" s="265" t="s">
        <v>8</v>
      </c>
      <c r="F32" s="265" t="s">
        <v>5</v>
      </c>
      <c r="G32" s="266"/>
      <c r="H32" s="266"/>
      <c r="I32" s="266"/>
      <c r="J32" s="265"/>
      <c r="K32" s="265" t="s">
        <v>2031</v>
      </c>
    </row>
    <row r="33" spans="1:11" ht="45" customHeight="1" x14ac:dyDescent="0.3">
      <c r="A33" s="24"/>
      <c r="B33" s="20"/>
      <c r="C33" s="20"/>
      <c r="D33" s="22"/>
      <c r="E33" s="22"/>
      <c r="F33" s="22"/>
      <c r="G33" s="17"/>
      <c r="H33" s="17"/>
      <c r="I33" s="17"/>
      <c r="J33" s="7"/>
      <c r="K33" s="18"/>
    </row>
    <row r="34" spans="1:11" ht="45" customHeight="1" x14ac:dyDescent="0.3">
      <c r="A34" s="24"/>
      <c r="B34" s="20"/>
      <c r="C34" s="20"/>
      <c r="D34" s="22"/>
      <c r="E34" s="22"/>
      <c r="F34" s="22"/>
      <c r="G34" s="17"/>
      <c r="H34" s="17"/>
      <c r="I34" s="17"/>
      <c r="J34" s="7"/>
      <c r="K34" s="18"/>
    </row>
    <row r="35" spans="1:11" ht="45" customHeight="1" x14ac:dyDescent="0.3">
      <c r="A35" s="24"/>
      <c r="B35" s="20"/>
      <c r="C35" s="20"/>
      <c r="D35" s="22"/>
      <c r="E35" s="22"/>
      <c r="F35" s="22"/>
      <c r="G35" s="17"/>
      <c r="H35" s="17"/>
      <c r="I35" s="17"/>
      <c r="J35" s="7"/>
      <c r="K35" s="18"/>
    </row>
    <row r="36" spans="1:11" ht="45" customHeight="1" x14ac:dyDescent="0.3">
      <c r="A36" s="24"/>
      <c r="B36" s="20"/>
      <c r="C36" s="20"/>
      <c r="D36" s="22"/>
      <c r="E36" s="22"/>
      <c r="F36" s="22"/>
      <c r="G36" s="17"/>
      <c r="H36" s="17"/>
      <c r="I36" s="17"/>
      <c r="J36" s="7"/>
      <c r="K36" s="18"/>
    </row>
    <row r="37" spans="1:11" ht="45" customHeight="1" x14ac:dyDescent="0.3">
      <c r="A37" s="24"/>
      <c r="B37" s="20"/>
      <c r="C37" s="20"/>
      <c r="D37" s="22"/>
      <c r="E37" s="22"/>
      <c r="F37" s="22"/>
      <c r="G37" s="17"/>
      <c r="H37" s="17"/>
      <c r="I37" s="17"/>
      <c r="J37" s="7"/>
      <c r="K37" s="18"/>
    </row>
    <row r="38" spans="1:11" ht="45" customHeight="1" x14ac:dyDescent="0.3">
      <c r="A38" s="24"/>
      <c r="B38" s="20"/>
      <c r="C38" s="20"/>
      <c r="D38" s="22"/>
      <c r="E38" s="22"/>
      <c r="F38" s="22"/>
      <c r="G38" s="17"/>
      <c r="H38" s="17"/>
      <c r="I38" s="17"/>
      <c r="J38" s="7"/>
      <c r="K38" s="18"/>
    </row>
    <row r="39" spans="1:11" x14ac:dyDescent="0.3">
      <c r="A39" s="24"/>
      <c r="B39" s="20"/>
      <c r="C39" s="20"/>
      <c r="D39" s="22"/>
      <c r="E39" s="22"/>
      <c r="F39" s="22"/>
      <c r="G39" s="17"/>
      <c r="H39" s="17"/>
      <c r="I39" s="17"/>
      <c r="J39" s="7"/>
      <c r="K39" s="18"/>
    </row>
    <row r="40" spans="1:11" x14ac:dyDescent="0.3">
      <c r="A40" s="24"/>
      <c r="B40" s="20"/>
      <c r="C40" s="20"/>
      <c r="D40" s="22"/>
      <c r="E40" s="22"/>
      <c r="F40" s="22"/>
      <c r="G40" s="17"/>
      <c r="H40" s="17"/>
      <c r="I40" s="17"/>
      <c r="J40" s="7"/>
      <c r="K40" s="16"/>
    </row>
    <row r="41" spans="1:11" x14ac:dyDescent="0.3">
      <c r="A41" s="24"/>
      <c r="B41" s="20"/>
      <c r="C41" s="20"/>
      <c r="D41" s="22"/>
      <c r="E41" s="22"/>
      <c r="F41" s="22"/>
      <c r="G41" s="17"/>
      <c r="H41" s="17"/>
      <c r="I41" s="17"/>
      <c r="J41" s="7"/>
      <c r="K41" s="16"/>
    </row>
    <row r="42" spans="1:11" x14ac:dyDescent="0.3">
      <c r="A42" s="24"/>
      <c r="B42" s="20"/>
      <c r="C42" s="20"/>
      <c r="D42" s="22"/>
      <c r="E42" s="22"/>
      <c r="F42" s="22"/>
      <c r="G42" s="17"/>
      <c r="H42" s="17"/>
      <c r="I42" s="17"/>
      <c r="J42" s="7"/>
      <c r="K42" s="16"/>
    </row>
    <row r="43" spans="1:11" x14ac:dyDescent="0.3">
      <c r="A43" s="24"/>
      <c r="B43" s="20"/>
      <c r="C43" s="20"/>
      <c r="D43" s="22"/>
      <c r="E43" s="22"/>
      <c r="F43" s="22"/>
      <c r="G43" s="17"/>
      <c r="H43" s="17"/>
      <c r="I43" s="17"/>
      <c r="J43" s="7"/>
      <c r="K43" s="16"/>
    </row>
    <row r="44" spans="1:11" x14ac:dyDescent="0.3">
      <c r="A44" s="24"/>
      <c r="B44" s="20"/>
      <c r="C44" s="20"/>
      <c r="D44" s="22"/>
      <c r="E44" s="22"/>
      <c r="F44" s="22"/>
      <c r="G44" s="17"/>
      <c r="H44" s="17"/>
      <c r="I44" s="17"/>
      <c r="J44" s="7"/>
      <c r="K44" s="16"/>
    </row>
    <row r="45" spans="1:11" x14ac:dyDescent="0.3">
      <c r="A45" s="24"/>
      <c r="B45" s="20"/>
      <c r="C45" s="20"/>
      <c r="D45" s="22"/>
      <c r="E45" s="22"/>
      <c r="F45" s="22"/>
      <c r="G45" s="17"/>
      <c r="H45" s="17"/>
      <c r="I45" s="17"/>
      <c r="J45" s="7"/>
      <c r="K45" s="16"/>
    </row>
    <row r="46" spans="1:11" x14ac:dyDescent="0.3">
      <c r="A46" s="24"/>
      <c r="B46" s="20"/>
      <c r="C46" s="20"/>
      <c r="D46" s="22"/>
      <c r="E46" s="22"/>
      <c r="F46" s="22"/>
      <c r="G46" s="17"/>
      <c r="H46" s="17"/>
      <c r="I46" s="17"/>
      <c r="J46" s="7"/>
      <c r="K46" s="16"/>
    </row>
    <row r="47" spans="1:11" x14ac:dyDescent="0.3">
      <c r="A47" s="24"/>
      <c r="B47" s="20"/>
      <c r="C47" s="20"/>
      <c r="D47" s="22"/>
      <c r="E47" s="22"/>
      <c r="F47" s="22"/>
      <c r="G47" s="17"/>
      <c r="H47" s="17"/>
      <c r="I47" s="17"/>
      <c r="J47" s="7"/>
      <c r="K47" s="16"/>
    </row>
  </sheetData>
  <conditionalFormatting sqref="A3:I59">
    <cfRule type="expression" dxfId="43" priority="2">
      <formula>$F3="d"</formula>
    </cfRule>
  </conditionalFormatting>
  <conditionalFormatting sqref="A3:K59">
    <cfRule type="expression" dxfId="42" priority="1">
      <formula>$F3="m"</formula>
    </cfRule>
    <cfRule type="expression" dxfId="41" priority="3">
      <formula>$F3="v"</formula>
    </cfRule>
    <cfRule type="expression" dxfId="40" priority="4">
      <formula>$F3="no"</formula>
    </cfRule>
  </conditionalFormatting>
  <pageMargins left="0.7" right="0.2" top="0.5" bottom="0.2" header="0.05" footer="0.05"/>
  <pageSetup orientation="landscape" r:id="rId1"/>
  <headerFooter>
    <oddHeader>&amp;L&amp;A</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57526-EEDD-4AD0-97EE-7730A245220E}">
  <dimension ref="A2:K47"/>
  <sheetViews>
    <sheetView workbookViewId="0">
      <selection activeCell="A3" sqref="A3"/>
    </sheetView>
  </sheetViews>
  <sheetFormatPr defaultRowHeight="14.4" x14ac:dyDescent="0.3"/>
  <cols>
    <col min="1" max="1" width="17.5546875" customWidth="1"/>
    <col min="2" max="3" width="16.6640625" customWidth="1"/>
    <col min="4" max="6" width="3.6640625" customWidth="1"/>
    <col min="7" max="9" width="8.33203125" customWidth="1"/>
    <col min="10" max="10" width="35.6640625" customWidth="1"/>
    <col min="11" max="11" width="5.88671875" customWidth="1"/>
  </cols>
  <sheetData>
    <row r="2" spans="1:11" ht="28.8" x14ac:dyDescent="0.3">
      <c r="A2" t="s">
        <v>0</v>
      </c>
      <c r="B2" t="s">
        <v>1</v>
      </c>
      <c r="C2" t="s">
        <v>2</v>
      </c>
      <c r="D2" t="s">
        <v>21</v>
      </c>
      <c r="E2" t="s">
        <v>22</v>
      </c>
      <c r="F2" t="s">
        <v>20</v>
      </c>
      <c r="G2" s="4" t="s">
        <v>24</v>
      </c>
      <c r="H2" s="4" t="s">
        <v>25</v>
      </c>
      <c r="I2" s="4" t="s">
        <v>26</v>
      </c>
      <c r="J2" s="4" t="s">
        <v>19</v>
      </c>
      <c r="K2" s="4" t="s">
        <v>3</v>
      </c>
    </row>
    <row r="3" spans="1:11" ht="45" customHeight="1" x14ac:dyDescent="0.3">
      <c r="A3" s="265" t="s">
        <v>2717</v>
      </c>
      <c r="B3" s="265" t="s">
        <v>2718</v>
      </c>
      <c r="C3" s="265" t="s">
        <v>2719</v>
      </c>
      <c r="D3" s="265" t="s">
        <v>7115</v>
      </c>
      <c r="E3" s="265" t="s">
        <v>4</v>
      </c>
      <c r="F3" s="265" t="s">
        <v>5</v>
      </c>
      <c r="G3" s="266"/>
      <c r="H3" s="266"/>
      <c r="I3" s="266"/>
      <c r="J3" s="265"/>
      <c r="K3" s="265" t="s">
        <v>180</v>
      </c>
    </row>
    <row r="4" spans="1:11" ht="45" customHeight="1" x14ac:dyDescent="0.3">
      <c r="A4" s="265" t="s">
        <v>3649</v>
      </c>
      <c r="B4" s="265" t="s">
        <v>2453</v>
      </c>
      <c r="C4" s="265" t="s">
        <v>3650</v>
      </c>
      <c r="D4" s="265" t="s">
        <v>7115</v>
      </c>
      <c r="E4" s="265" t="s">
        <v>4</v>
      </c>
      <c r="F4" s="265" t="s">
        <v>5</v>
      </c>
      <c r="G4" s="266"/>
      <c r="H4" s="266"/>
      <c r="I4" s="266"/>
      <c r="J4" s="265"/>
      <c r="K4" s="265" t="s">
        <v>13</v>
      </c>
    </row>
    <row r="5" spans="1:11" ht="45" customHeight="1" x14ac:dyDescent="0.3">
      <c r="A5" s="265" t="s">
        <v>3652</v>
      </c>
      <c r="B5" s="265" t="s">
        <v>3653</v>
      </c>
      <c r="C5" s="265" t="s">
        <v>3654</v>
      </c>
      <c r="D5" s="265" t="s">
        <v>7115</v>
      </c>
      <c r="E5" s="265" t="s">
        <v>4</v>
      </c>
      <c r="F5" s="265" t="s">
        <v>5</v>
      </c>
      <c r="G5" s="266"/>
      <c r="H5" s="266"/>
      <c r="I5" s="266"/>
      <c r="J5" s="265"/>
      <c r="K5" s="265"/>
    </row>
    <row r="6" spans="1:11" ht="45" customHeight="1" x14ac:dyDescent="0.3">
      <c r="A6" s="265" t="s">
        <v>3878</v>
      </c>
      <c r="B6" s="265" t="s">
        <v>3879</v>
      </c>
      <c r="C6" s="265" t="s">
        <v>3880</v>
      </c>
      <c r="D6" s="265" t="s">
        <v>7115</v>
      </c>
      <c r="E6" s="265" t="s">
        <v>4</v>
      </c>
      <c r="F6" s="265" t="s">
        <v>5</v>
      </c>
      <c r="G6" s="266"/>
      <c r="H6" s="266"/>
      <c r="I6" s="266"/>
      <c r="J6" s="265"/>
      <c r="K6" s="265" t="s">
        <v>13</v>
      </c>
    </row>
    <row r="7" spans="1:11" ht="45" customHeight="1" x14ac:dyDescent="0.3">
      <c r="A7" s="265" t="s">
        <v>3882</v>
      </c>
      <c r="B7" s="265" t="s">
        <v>3883</v>
      </c>
      <c r="C7" s="265" t="s">
        <v>3884</v>
      </c>
      <c r="D7" s="265" t="s">
        <v>7115</v>
      </c>
      <c r="E7" s="265" t="s">
        <v>4</v>
      </c>
      <c r="F7" s="265" t="s">
        <v>5</v>
      </c>
      <c r="G7" s="266"/>
      <c r="H7" s="266"/>
      <c r="I7" s="266"/>
      <c r="J7" s="265"/>
      <c r="K7" s="265" t="s">
        <v>13</v>
      </c>
    </row>
    <row r="8" spans="1:11" ht="45" customHeight="1" x14ac:dyDescent="0.3">
      <c r="A8" s="265" t="s">
        <v>3886</v>
      </c>
      <c r="B8" s="265" t="s">
        <v>3887</v>
      </c>
      <c r="C8" s="265" t="s">
        <v>3888</v>
      </c>
      <c r="D8" s="265" t="s">
        <v>7115</v>
      </c>
      <c r="E8" s="265" t="s">
        <v>4</v>
      </c>
      <c r="F8" s="265" t="s">
        <v>6</v>
      </c>
      <c r="G8" s="266"/>
      <c r="H8" s="266"/>
      <c r="I8" s="266"/>
      <c r="J8" s="265"/>
      <c r="K8" s="265" t="s">
        <v>180</v>
      </c>
    </row>
    <row r="9" spans="1:11" ht="45" customHeight="1" x14ac:dyDescent="0.3">
      <c r="A9" s="265" t="s">
        <v>4184</v>
      </c>
      <c r="B9" s="265" t="s">
        <v>4185</v>
      </c>
      <c r="C9" s="265" t="s">
        <v>4186</v>
      </c>
      <c r="D9" s="265" t="s">
        <v>7115</v>
      </c>
      <c r="E9" s="265" t="s">
        <v>8</v>
      </c>
      <c r="F9" s="265" t="s">
        <v>6</v>
      </c>
      <c r="G9" s="266"/>
      <c r="H9" s="266"/>
      <c r="I9" s="266"/>
      <c r="J9" s="265"/>
      <c r="K9" s="265" t="s">
        <v>13</v>
      </c>
    </row>
    <row r="10" spans="1:11" ht="45" customHeight="1" x14ac:dyDescent="0.3">
      <c r="A10" s="265" t="s">
        <v>4189</v>
      </c>
      <c r="B10" s="265" t="s">
        <v>5421</v>
      </c>
      <c r="C10" s="265" t="s">
        <v>5422</v>
      </c>
      <c r="D10" s="265" t="s">
        <v>7115</v>
      </c>
      <c r="E10" s="265" t="s">
        <v>8</v>
      </c>
      <c r="F10" s="265" t="s">
        <v>6</v>
      </c>
      <c r="G10" s="266"/>
      <c r="H10" s="266"/>
      <c r="I10" s="266"/>
      <c r="J10" s="265"/>
      <c r="K10" s="265" t="s">
        <v>13</v>
      </c>
    </row>
    <row r="11" spans="1:11" ht="45" customHeight="1" x14ac:dyDescent="0.3">
      <c r="A11" s="265" t="s">
        <v>4193</v>
      </c>
      <c r="B11" s="265" t="s">
        <v>4190</v>
      </c>
      <c r="C11" s="265" t="s">
        <v>4194</v>
      </c>
      <c r="D11" s="265" t="s">
        <v>7115</v>
      </c>
      <c r="E11" s="265" t="s">
        <v>8</v>
      </c>
      <c r="F11" s="265" t="s">
        <v>6</v>
      </c>
      <c r="G11" s="266"/>
      <c r="H11" s="266"/>
      <c r="I11" s="266"/>
      <c r="J11" s="265"/>
      <c r="K11" s="265" t="s">
        <v>13</v>
      </c>
    </row>
    <row r="12" spans="1:11" ht="45" customHeight="1" x14ac:dyDescent="0.3">
      <c r="A12" s="265" t="s">
        <v>4197</v>
      </c>
      <c r="B12" s="265" t="s">
        <v>4198</v>
      </c>
      <c r="C12" s="265" t="s">
        <v>4199</v>
      </c>
      <c r="D12" s="265" t="s">
        <v>7115</v>
      </c>
      <c r="E12" s="265" t="s">
        <v>8</v>
      </c>
      <c r="F12" s="265" t="s">
        <v>6</v>
      </c>
      <c r="G12" s="266"/>
      <c r="H12" s="266"/>
      <c r="I12" s="266"/>
      <c r="J12" s="265"/>
      <c r="K12" s="265" t="s">
        <v>13</v>
      </c>
    </row>
    <row r="13" spans="1:11" ht="45" customHeight="1" x14ac:dyDescent="0.3">
      <c r="A13" s="265" t="s">
        <v>4202</v>
      </c>
      <c r="B13" s="265" t="s">
        <v>5424</v>
      </c>
      <c r="C13" s="265" t="s">
        <v>5425</v>
      </c>
      <c r="D13" s="265" t="s">
        <v>7115</v>
      </c>
      <c r="E13" s="265" t="s">
        <v>8</v>
      </c>
      <c r="F13" s="265" t="s">
        <v>6</v>
      </c>
      <c r="G13" s="266"/>
      <c r="H13" s="266"/>
      <c r="I13" s="266"/>
      <c r="J13" s="265"/>
      <c r="K13" s="265" t="s">
        <v>13</v>
      </c>
    </row>
    <row r="14" spans="1:11" ht="45" customHeight="1" x14ac:dyDescent="0.3">
      <c r="A14" s="265" t="s">
        <v>4207</v>
      </c>
      <c r="B14" s="265" t="s">
        <v>4208</v>
      </c>
      <c r="C14" s="265" t="s">
        <v>4209</v>
      </c>
      <c r="D14" s="265" t="s">
        <v>7115</v>
      </c>
      <c r="E14" s="265" t="s">
        <v>8</v>
      </c>
      <c r="F14" s="265" t="s">
        <v>6</v>
      </c>
      <c r="G14" s="266"/>
      <c r="H14" s="266"/>
      <c r="I14" s="266"/>
      <c r="J14" s="265"/>
      <c r="K14" s="265" t="s">
        <v>13</v>
      </c>
    </row>
    <row r="15" spans="1:11" ht="45" customHeight="1" x14ac:dyDescent="0.3">
      <c r="A15" s="265" t="s">
        <v>4212</v>
      </c>
      <c r="B15" s="265" t="s">
        <v>4213</v>
      </c>
      <c r="C15" s="265" t="s">
        <v>4214</v>
      </c>
      <c r="D15" s="265" t="s">
        <v>7115</v>
      </c>
      <c r="E15" s="265" t="s">
        <v>8</v>
      </c>
      <c r="F15" s="265" t="s">
        <v>5</v>
      </c>
      <c r="G15" s="266"/>
      <c r="H15" s="266"/>
      <c r="I15" s="266"/>
      <c r="J15" s="265"/>
      <c r="K15" s="265" t="s">
        <v>13</v>
      </c>
    </row>
    <row r="16" spans="1:11" ht="45" customHeight="1" x14ac:dyDescent="0.3">
      <c r="A16" s="265" t="s">
        <v>4217</v>
      </c>
      <c r="B16" s="265" t="s">
        <v>4218</v>
      </c>
      <c r="C16" s="265" t="s">
        <v>4219</v>
      </c>
      <c r="D16" s="265" t="s">
        <v>7115</v>
      </c>
      <c r="E16" s="265" t="s">
        <v>8</v>
      </c>
      <c r="F16" s="265" t="s">
        <v>6</v>
      </c>
      <c r="G16" s="266"/>
      <c r="H16" s="266"/>
      <c r="I16" s="266"/>
      <c r="J16" s="265"/>
      <c r="K16" s="265" t="s">
        <v>13</v>
      </c>
    </row>
    <row r="17" spans="1:11" ht="45" customHeight="1" x14ac:dyDescent="0.3">
      <c r="A17" s="265" t="s">
        <v>4222</v>
      </c>
      <c r="B17" s="265" t="s">
        <v>4223</v>
      </c>
      <c r="C17" s="265" t="s">
        <v>4224</v>
      </c>
      <c r="D17" s="265" t="s">
        <v>7115</v>
      </c>
      <c r="E17" s="265" t="s">
        <v>8</v>
      </c>
      <c r="F17" s="265" t="s">
        <v>6</v>
      </c>
      <c r="G17" s="266"/>
      <c r="H17" s="266"/>
      <c r="I17" s="266"/>
      <c r="J17" s="265"/>
      <c r="K17" s="265" t="s">
        <v>13</v>
      </c>
    </row>
    <row r="18" spans="1:11" ht="45" customHeight="1" x14ac:dyDescent="0.3">
      <c r="A18" s="265" t="s">
        <v>4227</v>
      </c>
      <c r="B18" s="265" t="s">
        <v>5426</v>
      </c>
      <c r="C18" s="265" t="s">
        <v>5427</v>
      </c>
      <c r="D18" s="265" t="s">
        <v>7115</v>
      </c>
      <c r="E18" s="265" t="s">
        <v>8</v>
      </c>
      <c r="F18" s="265" t="s">
        <v>6</v>
      </c>
      <c r="G18" s="266"/>
      <c r="H18" s="266"/>
      <c r="I18" s="266"/>
      <c r="J18" s="265"/>
      <c r="K18" s="265" t="s">
        <v>13</v>
      </c>
    </row>
    <row r="19" spans="1:11" ht="45" customHeight="1" x14ac:dyDescent="0.3">
      <c r="A19" s="265" t="s">
        <v>4232</v>
      </c>
      <c r="B19" s="265" t="s">
        <v>5428</v>
      </c>
      <c r="C19" s="265" t="s">
        <v>5429</v>
      </c>
      <c r="D19" s="265" t="s">
        <v>7115</v>
      </c>
      <c r="E19" s="265" t="s">
        <v>8</v>
      </c>
      <c r="F19" s="265" t="s">
        <v>6</v>
      </c>
      <c r="G19" s="266"/>
      <c r="H19" s="266"/>
      <c r="I19" s="266"/>
      <c r="J19" s="265"/>
      <c r="K19" s="265" t="s">
        <v>13</v>
      </c>
    </row>
    <row r="20" spans="1:11" ht="45" customHeight="1" x14ac:dyDescent="0.3">
      <c r="A20" s="265" t="s">
        <v>4236</v>
      </c>
      <c r="B20" s="265" t="s">
        <v>4237</v>
      </c>
      <c r="C20" s="265" t="s">
        <v>4238</v>
      </c>
      <c r="D20" s="265" t="s">
        <v>7115</v>
      </c>
      <c r="E20" s="265" t="s">
        <v>4</v>
      </c>
      <c r="F20" s="265" t="s">
        <v>5</v>
      </c>
      <c r="G20" s="266"/>
      <c r="H20" s="266"/>
      <c r="I20" s="266"/>
      <c r="J20" s="265"/>
      <c r="K20" s="265" t="s">
        <v>13</v>
      </c>
    </row>
    <row r="21" spans="1:11" ht="45" customHeight="1" x14ac:dyDescent="0.3">
      <c r="A21" s="265" t="s">
        <v>4240</v>
      </c>
      <c r="B21" s="265" t="s">
        <v>4805</v>
      </c>
      <c r="C21" s="265" t="s">
        <v>4806</v>
      </c>
      <c r="D21" s="265" t="s">
        <v>7115</v>
      </c>
      <c r="E21" s="265" t="s">
        <v>4</v>
      </c>
      <c r="F21" s="265" t="s">
        <v>5</v>
      </c>
      <c r="G21" s="266"/>
      <c r="H21" s="266"/>
      <c r="I21" s="266"/>
      <c r="J21" s="265"/>
      <c r="K21" s="265" t="s">
        <v>13</v>
      </c>
    </row>
    <row r="22" spans="1:11" ht="45" customHeight="1" x14ac:dyDescent="0.3">
      <c r="A22" s="265" t="s">
        <v>4227</v>
      </c>
      <c r="B22" s="265" t="s">
        <v>5426</v>
      </c>
      <c r="C22" s="265" t="s">
        <v>5427</v>
      </c>
      <c r="D22" s="265" t="s">
        <v>5954</v>
      </c>
      <c r="E22" s="265" t="s">
        <v>8</v>
      </c>
      <c r="F22" s="265" t="s">
        <v>5</v>
      </c>
      <c r="G22" s="266"/>
      <c r="H22" s="266"/>
      <c r="I22" s="266"/>
      <c r="J22" s="265"/>
      <c r="K22" s="265" t="s">
        <v>13</v>
      </c>
    </row>
    <row r="23" spans="1:11" ht="45" customHeight="1" x14ac:dyDescent="0.3">
      <c r="A23" s="265" t="s">
        <v>4232</v>
      </c>
      <c r="B23" s="265" t="s">
        <v>5428</v>
      </c>
      <c r="C23" s="265" t="s">
        <v>5429</v>
      </c>
      <c r="D23" s="265" t="s">
        <v>5954</v>
      </c>
      <c r="E23" s="265" t="s">
        <v>8</v>
      </c>
      <c r="F23" s="265" t="s">
        <v>5</v>
      </c>
      <c r="G23" s="266"/>
      <c r="H23" s="266"/>
      <c r="I23" s="266"/>
      <c r="J23" s="265"/>
      <c r="K23" s="265" t="s">
        <v>13</v>
      </c>
    </row>
    <row r="24" spans="1:11" ht="45" customHeight="1" x14ac:dyDescent="0.3">
      <c r="A24" s="265" t="s">
        <v>4236</v>
      </c>
      <c r="B24" s="265" t="s">
        <v>4237</v>
      </c>
      <c r="C24" s="265" t="s">
        <v>4238</v>
      </c>
      <c r="D24" s="265" t="s">
        <v>5954</v>
      </c>
      <c r="E24" s="265" t="s">
        <v>4</v>
      </c>
      <c r="F24" s="265" t="s">
        <v>6</v>
      </c>
      <c r="G24" s="266"/>
      <c r="H24" s="266"/>
      <c r="I24" s="266"/>
      <c r="J24" s="265"/>
      <c r="K24" s="265" t="s">
        <v>13</v>
      </c>
    </row>
    <row r="25" spans="1:11" ht="45" customHeight="1" x14ac:dyDescent="0.3">
      <c r="A25" s="265" t="s">
        <v>4240</v>
      </c>
      <c r="B25" s="265" t="s">
        <v>4805</v>
      </c>
      <c r="C25" s="265" t="s">
        <v>4806</v>
      </c>
      <c r="D25" s="265" t="s">
        <v>5954</v>
      </c>
      <c r="E25" s="265" t="s">
        <v>4</v>
      </c>
      <c r="F25" s="265" t="s">
        <v>6</v>
      </c>
      <c r="G25" s="266"/>
      <c r="H25" s="266"/>
      <c r="I25" s="266"/>
      <c r="J25" s="265"/>
      <c r="K25" s="265" t="s">
        <v>13</v>
      </c>
    </row>
    <row r="26" spans="1:11" ht="45" customHeight="1" x14ac:dyDescent="0.3">
      <c r="A26" s="265" t="s">
        <v>4197</v>
      </c>
      <c r="B26" s="265" t="s">
        <v>4198</v>
      </c>
      <c r="C26" s="265" t="s">
        <v>4199</v>
      </c>
      <c r="D26" s="265" t="s">
        <v>23</v>
      </c>
      <c r="E26" s="265" t="s">
        <v>8</v>
      </c>
      <c r="F26" s="265" t="s">
        <v>5</v>
      </c>
      <c r="G26" s="266"/>
      <c r="H26" s="266"/>
      <c r="I26" s="266"/>
      <c r="J26" s="265"/>
      <c r="K26" s="265" t="s">
        <v>13</v>
      </c>
    </row>
    <row r="27" spans="1:11" ht="45" customHeight="1" x14ac:dyDescent="0.3">
      <c r="A27" s="265" t="s">
        <v>4202</v>
      </c>
      <c r="B27" s="265" t="s">
        <v>4203</v>
      </c>
      <c r="C27" s="265" t="s">
        <v>4204</v>
      </c>
      <c r="D27" s="265" t="s">
        <v>23</v>
      </c>
      <c r="E27" s="265" t="s">
        <v>8</v>
      </c>
      <c r="F27" s="265" t="s">
        <v>5</v>
      </c>
      <c r="G27" s="266"/>
      <c r="H27" s="266"/>
      <c r="I27" s="266"/>
      <c r="J27" s="265"/>
      <c r="K27" s="265" t="s">
        <v>13</v>
      </c>
    </row>
    <row r="28" spans="1:11" ht="45" customHeight="1" x14ac:dyDescent="0.3">
      <c r="A28" s="265" t="s">
        <v>4207</v>
      </c>
      <c r="B28" s="265" t="s">
        <v>4208</v>
      </c>
      <c r="C28" s="265" t="s">
        <v>4209</v>
      </c>
      <c r="D28" s="265" t="s">
        <v>23</v>
      </c>
      <c r="E28" s="265" t="s">
        <v>8</v>
      </c>
      <c r="F28" s="265" t="s">
        <v>5</v>
      </c>
      <c r="G28" s="266"/>
      <c r="H28" s="266"/>
      <c r="I28" s="266"/>
      <c r="J28" s="265"/>
      <c r="K28" s="265" t="s">
        <v>13</v>
      </c>
    </row>
    <row r="29" spans="1:11" ht="45" customHeight="1" x14ac:dyDescent="0.3">
      <c r="A29" s="265" t="s">
        <v>4212</v>
      </c>
      <c r="B29" s="265" t="s">
        <v>4213</v>
      </c>
      <c r="C29" s="265" t="s">
        <v>4214</v>
      </c>
      <c r="D29" s="265" t="s">
        <v>23</v>
      </c>
      <c r="E29" s="265" t="s">
        <v>8</v>
      </c>
      <c r="F29" s="265" t="s">
        <v>5</v>
      </c>
      <c r="G29" s="266"/>
      <c r="H29" s="266"/>
      <c r="I29" s="266"/>
      <c r="J29" s="265"/>
      <c r="K29" s="265" t="s">
        <v>13</v>
      </c>
    </row>
    <row r="30" spans="1:11" ht="45" customHeight="1" x14ac:dyDescent="0.3">
      <c r="A30" s="265" t="s">
        <v>4217</v>
      </c>
      <c r="B30" s="265" t="s">
        <v>4218</v>
      </c>
      <c r="C30" s="265" t="s">
        <v>4219</v>
      </c>
      <c r="D30" s="265" t="s">
        <v>23</v>
      </c>
      <c r="E30" s="265" t="s">
        <v>8</v>
      </c>
      <c r="F30" s="265" t="s">
        <v>5</v>
      </c>
      <c r="G30" s="266"/>
      <c r="H30" s="266"/>
      <c r="I30" s="266"/>
      <c r="J30" s="265"/>
      <c r="K30" s="265" t="s">
        <v>13</v>
      </c>
    </row>
    <row r="31" spans="1:11" ht="45" customHeight="1" x14ac:dyDescent="0.3">
      <c r="A31" s="265" t="s">
        <v>4222</v>
      </c>
      <c r="B31" s="265" t="s">
        <v>4223</v>
      </c>
      <c r="C31" s="265" t="s">
        <v>4224</v>
      </c>
      <c r="D31" s="265" t="s">
        <v>23</v>
      </c>
      <c r="E31" s="265" t="s">
        <v>8</v>
      </c>
      <c r="F31" s="265" t="s">
        <v>5</v>
      </c>
      <c r="G31" s="266"/>
      <c r="H31" s="266"/>
      <c r="I31" s="266"/>
      <c r="J31" s="265"/>
      <c r="K31" s="265" t="s">
        <v>13</v>
      </c>
    </row>
    <row r="32" spans="1:11" ht="45" customHeight="1" x14ac:dyDescent="0.3">
      <c r="A32" s="265" t="s">
        <v>4227</v>
      </c>
      <c r="B32" s="265" t="s">
        <v>4228</v>
      </c>
      <c r="C32" s="265" t="s">
        <v>4229</v>
      </c>
      <c r="D32" s="265" t="s">
        <v>23</v>
      </c>
      <c r="E32" s="265" t="s">
        <v>8</v>
      </c>
      <c r="F32" s="265" t="s">
        <v>5</v>
      </c>
      <c r="G32" s="266"/>
      <c r="H32" s="266"/>
      <c r="I32" s="266"/>
      <c r="J32" s="265"/>
      <c r="K32" s="265" t="s">
        <v>13</v>
      </c>
    </row>
    <row r="33" spans="1:11" ht="45" customHeight="1" x14ac:dyDescent="0.3">
      <c r="A33" s="265" t="s">
        <v>4232</v>
      </c>
      <c r="B33" s="265" t="s">
        <v>4233</v>
      </c>
      <c r="C33" s="265" t="s">
        <v>4234</v>
      </c>
      <c r="D33" s="265" t="s">
        <v>23</v>
      </c>
      <c r="E33" s="265" t="s">
        <v>8</v>
      </c>
      <c r="F33" s="265" t="s">
        <v>5</v>
      </c>
      <c r="G33" s="266"/>
      <c r="H33" s="266"/>
      <c r="I33" s="266"/>
      <c r="J33" s="265"/>
      <c r="K33" s="265" t="s">
        <v>13</v>
      </c>
    </row>
    <row r="34" spans="1:11" ht="45" customHeight="1" x14ac:dyDescent="0.3">
      <c r="A34" s="265" t="s">
        <v>4236</v>
      </c>
      <c r="B34" s="265" t="s">
        <v>4237</v>
      </c>
      <c r="C34" s="265" t="s">
        <v>4238</v>
      </c>
      <c r="D34" s="265" t="s">
        <v>23</v>
      </c>
      <c r="E34" s="265" t="s">
        <v>4</v>
      </c>
      <c r="F34" s="265" t="s">
        <v>6</v>
      </c>
      <c r="G34" s="266"/>
      <c r="H34" s="266"/>
      <c r="I34" s="266"/>
      <c r="J34" s="265"/>
      <c r="K34" s="265" t="s">
        <v>13</v>
      </c>
    </row>
    <row r="35" spans="1:11" ht="45" customHeight="1" x14ac:dyDescent="0.3">
      <c r="A35" s="265" t="s">
        <v>4240</v>
      </c>
      <c r="B35" s="265" t="s">
        <v>4241</v>
      </c>
      <c r="C35" s="265" t="s">
        <v>4242</v>
      </c>
      <c r="D35" s="265" t="s">
        <v>23</v>
      </c>
      <c r="E35" s="265" t="s">
        <v>4</v>
      </c>
      <c r="F35" s="265" t="s">
        <v>6</v>
      </c>
      <c r="G35" s="266"/>
      <c r="H35" s="266"/>
      <c r="I35" s="266"/>
      <c r="J35" s="265"/>
      <c r="K35" s="265" t="s">
        <v>13</v>
      </c>
    </row>
    <row r="36" spans="1:11" ht="45" customHeight="1" x14ac:dyDescent="0.3">
      <c r="A36" s="24"/>
      <c r="B36" s="20"/>
      <c r="C36" s="20"/>
      <c r="D36" s="22"/>
      <c r="E36" s="22"/>
      <c r="F36" s="22"/>
      <c r="G36" s="17"/>
      <c r="H36" s="17"/>
      <c r="I36" s="17"/>
      <c r="J36" s="7"/>
      <c r="K36" s="18"/>
    </row>
    <row r="37" spans="1:11" ht="45" customHeight="1" x14ac:dyDescent="0.3">
      <c r="A37" s="24"/>
      <c r="B37" s="20"/>
      <c r="C37" s="20"/>
      <c r="D37" s="22"/>
      <c r="E37" s="22"/>
      <c r="F37" s="22"/>
      <c r="G37" s="17"/>
      <c r="H37" s="17"/>
      <c r="I37" s="17"/>
      <c r="J37" s="7"/>
      <c r="K37" s="18"/>
    </row>
    <row r="38" spans="1:11" ht="45" customHeight="1" x14ac:dyDescent="0.3">
      <c r="A38" s="24"/>
      <c r="B38" s="20"/>
      <c r="C38" s="20"/>
      <c r="D38" s="22"/>
      <c r="E38" s="22"/>
      <c r="F38" s="22"/>
      <c r="G38" s="17"/>
      <c r="H38" s="17"/>
      <c r="I38" s="17"/>
      <c r="J38" s="7"/>
      <c r="K38" s="18"/>
    </row>
    <row r="39" spans="1:11" x14ac:dyDescent="0.3">
      <c r="A39" s="24"/>
      <c r="B39" s="20"/>
      <c r="C39" s="20"/>
      <c r="D39" s="22"/>
      <c r="E39" s="22"/>
      <c r="F39" s="22"/>
      <c r="G39" s="17"/>
      <c r="H39" s="17"/>
      <c r="I39" s="17"/>
      <c r="J39" s="7"/>
      <c r="K39" s="18"/>
    </row>
    <row r="40" spans="1:11" x14ac:dyDescent="0.3">
      <c r="A40" s="24"/>
      <c r="B40" s="20"/>
      <c r="C40" s="20"/>
      <c r="D40" s="22"/>
      <c r="E40" s="22"/>
      <c r="F40" s="22"/>
      <c r="G40" s="17"/>
      <c r="H40" s="17"/>
      <c r="I40" s="17"/>
      <c r="J40" s="7"/>
      <c r="K40" s="16"/>
    </row>
    <row r="41" spans="1:11" x14ac:dyDescent="0.3">
      <c r="A41" s="24"/>
      <c r="B41" s="20"/>
      <c r="C41" s="20"/>
      <c r="D41" s="22"/>
      <c r="E41" s="22"/>
      <c r="F41" s="22"/>
      <c r="G41" s="17"/>
      <c r="H41" s="17"/>
      <c r="I41" s="17"/>
      <c r="J41" s="7"/>
      <c r="K41" s="16"/>
    </row>
    <row r="42" spans="1:11" x14ac:dyDescent="0.3">
      <c r="A42" s="24"/>
      <c r="B42" s="20"/>
      <c r="C42" s="20"/>
      <c r="D42" s="22"/>
      <c r="E42" s="22"/>
      <c r="F42" s="22"/>
      <c r="G42" s="17"/>
      <c r="H42" s="17"/>
      <c r="I42" s="17"/>
      <c r="J42" s="7"/>
      <c r="K42" s="16"/>
    </row>
    <row r="43" spans="1:11" x14ac:dyDescent="0.3">
      <c r="A43" s="24"/>
      <c r="B43" s="20"/>
      <c r="C43" s="20"/>
      <c r="D43" s="22"/>
      <c r="E43" s="22"/>
      <c r="F43" s="22"/>
      <c r="G43" s="17"/>
      <c r="H43" s="17"/>
      <c r="I43" s="17"/>
      <c r="J43" s="7"/>
      <c r="K43" s="16"/>
    </row>
    <row r="44" spans="1:11" x14ac:dyDescent="0.3">
      <c r="A44" s="24"/>
      <c r="B44" s="20"/>
      <c r="C44" s="20"/>
      <c r="D44" s="22"/>
      <c r="E44" s="22"/>
      <c r="F44" s="22"/>
      <c r="G44" s="17"/>
      <c r="H44" s="17"/>
      <c r="I44" s="17"/>
      <c r="J44" s="7"/>
      <c r="K44" s="16"/>
    </row>
    <row r="45" spans="1:11" x14ac:dyDescent="0.3">
      <c r="A45" s="24"/>
      <c r="B45" s="20"/>
      <c r="C45" s="20"/>
      <c r="D45" s="22"/>
      <c r="E45" s="22"/>
      <c r="F45" s="22"/>
      <c r="G45" s="17"/>
      <c r="H45" s="17"/>
      <c r="I45" s="17"/>
      <c r="J45" s="7"/>
      <c r="K45" s="16"/>
    </row>
    <row r="46" spans="1:11" x14ac:dyDescent="0.3">
      <c r="A46" s="24"/>
      <c r="B46" s="20"/>
      <c r="C46" s="20"/>
      <c r="D46" s="22"/>
      <c r="E46" s="22"/>
      <c r="F46" s="22"/>
      <c r="G46" s="17"/>
      <c r="H46" s="17"/>
      <c r="I46" s="17"/>
      <c r="J46" s="7"/>
      <c r="K46" s="16"/>
    </row>
    <row r="47" spans="1:11" x14ac:dyDescent="0.3">
      <c r="A47" s="24"/>
      <c r="B47" s="20"/>
      <c r="C47" s="20"/>
      <c r="D47" s="22"/>
      <c r="E47" s="22"/>
      <c r="F47" s="22"/>
      <c r="G47" s="17"/>
      <c r="H47" s="17"/>
      <c r="I47" s="17"/>
      <c r="J47" s="7"/>
      <c r="K47" s="16"/>
    </row>
  </sheetData>
  <conditionalFormatting sqref="A3:I59">
    <cfRule type="expression" dxfId="39" priority="1">
      <formula>$F3="m"</formula>
    </cfRule>
    <cfRule type="expression" dxfId="38" priority="2">
      <formula>$F3="d"</formula>
    </cfRule>
  </conditionalFormatting>
  <conditionalFormatting sqref="A3:K59">
    <cfRule type="expression" dxfId="37" priority="4">
      <formula>$F3="v"</formula>
    </cfRule>
    <cfRule type="expression" dxfId="36" priority="5">
      <formula>$F3="no"</formula>
    </cfRule>
  </conditionalFormatting>
  <pageMargins left="0.7" right="0.2" top="0.5" bottom="0.2" header="0.05" footer="0.05"/>
  <pageSetup orientation="landscape" r:id="rId1"/>
  <headerFooter>
    <oddHeader>&amp;L&amp;A</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F4494-05D5-44A6-9DC9-E8A9EFD1D502}">
  <dimension ref="A2:K47"/>
  <sheetViews>
    <sheetView topLeftCell="A13" workbookViewId="0">
      <selection activeCell="F12" sqref="F12"/>
    </sheetView>
  </sheetViews>
  <sheetFormatPr defaultRowHeight="14.4" x14ac:dyDescent="0.3"/>
  <cols>
    <col min="1" max="1" width="17.5546875" customWidth="1"/>
    <col min="2" max="3" width="16.6640625" customWidth="1"/>
    <col min="4" max="6" width="3.6640625" customWidth="1"/>
    <col min="7" max="9" width="8.33203125" customWidth="1"/>
    <col min="10" max="10" width="35.6640625" customWidth="1"/>
    <col min="11" max="11" width="5.44140625" customWidth="1"/>
  </cols>
  <sheetData>
    <row r="2" spans="1:11" ht="28.8" x14ac:dyDescent="0.3">
      <c r="A2" t="s">
        <v>0</v>
      </c>
      <c r="B2" t="s">
        <v>1</v>
      </c>
      <c r="C2" t="s">
        <v>2</v>
      </c>
      <c r="D2" t="s">
        <v>21</v>
      </c>
      <c r="E2" t="s">
        <v>22</v>
      </c>
      <c r="F2" t="s">
        <v>20</v>
      </c>
      <c r="G2" s="4" t="s">
        <v>24</v>
      </c>
      <c r="H2" s="4" t="s">
        <v>25</v>
      </c>
      <c r="I2" s="4" t="s">
        <v>26</v>
      </c>
      <c r="J2" s="4" t="s">
        <v>19</v>
      </c>
      <c r="K2" s="4" t="s">
        <v>3</v>
      </c>
    </row>
    <row r="3" spans="1:11" ht="45" customHeight="1" x14ac:dyDescent="0.3">
      <c r="A3" s="265" t="s">
        <v>557</v>
      </c>
      <c r="B3" s="265" t="s">
        <v>558</v>
      </c>
      <c r="C3" s="265" t="s">
        <v>559</v>
      </c>
      <c r="D3" s="265" t="s">
        <v>7115</v>
      </c>
      <c r="E3" s="265" t="s">
        <v>8</v>
      </c>
      <c r="F3" s="265" t="s">
        <v>5</v>
      </c>
      <c r="G3" s="266"/>
      <c r="H3" s="266"/>
      <c r="I3" s="266"/>
      <c r="J3" s="265"/>
      <c r="K3" s="265" t="s">
        <v>9</v>
      </c>
    </row>
    <row r="4" spans="1:11" ht="45" customHeight="1" x14ac:dyDescent="0.3">
      <c r="A4" s="265" t="s">
        <v>563</v>
      </c>
      <c r="B4" s="265" t="s">
        <v>564</v>
      </c>
      <c r="C4" s="265" t="s">
        <v>565</v>
      </c>
      <c r="D4" s="265" t="s">
        <v>7115</v>
      </c>
      <c r="E4" s="265" t="s">
        <v>8</v>
      </c>
      <c r="F4" s="265" t="s">
        <v>5</v>
      </c>
      <c r="G4" s="266"/>
      <c r="H4" s="266"/>
      <c r="I4" s="266"/>
      <c r="J4" s="265"/>
      <c r="K4" s="265" t="s">
        <v>9</v>
      </c>
    </row>
    <row r="5" spans="1:11" ht="45" customHeight="1" x14ac:dyDescent="0.3">
      <c r="A5" s="265" t="s">
        <v>570</v>
      </c>
      <c r="B5" s="265" t="s">
        <v>571</v>
      </c>
      <c r="C5" s="265" t="s">
        <v>572</v>
      </c>
      <c r="D5" s="265" t="s">
        <v>7115</v>
      </c>
      <c r="E5" s="265" t="s">
        <v>8</v>
      </c>
      <c r="F5" s="265" t="s">
        <v>5</v>
      </c>
      <c r="G5" s="266"/>
      <c r="H5" s="266"/>
      <c r="I5" s="266"/>
      <c r="J5" s="265"/>
      <c r="K5" s="265"/>
    </row>
    <row r="6" spans="1:11" ht="45" customHeight="1" x14ac:dyDescent="0.3">
      <c r="A6" s="265" t="s">
        <v>575</v>
      </c>
      <c r="B6" s="265" t="s">
        <v>576</v>
      </c>
      <c r="C6" s="265" t="s">
        <v>577</v>
      </c>
      <c r="D6" s="265" t="s">
        <v>7115</v>
      </c>
      <c r="E6" s="265" t="s">
        <v>8</v>
      </c>
      <c r="F6" s="265" t="s">
        <v>5</v>
      </c>
      <c r="G6" s="266"/>
      <c r="H6" s="266"/>
      <c r="I6" s="266"/>
      <c r="J6" s="265"/>
      <c r="K6" s="265" t="s">
        <v>578</v>
      </c>
    </row>
    <row r="7" spans="1:11" ht="45" customHeight="1" x14ac:dyDescent="0.3">
      <c r="A7" s="265" t="s">
        <v>580</v>
      </c>
      <c r="B7" s="265" t="s">
        <v>581</v>
      </c>
      <c r="C7" s="265" t="s">
        <v>566</v>
      </c>
      <c r="D7" s="265" t="s">
        <v>7115</v>
      </c>
      <c r="E7" s="265" t="s">
        <v>4</v>
      </c>
      <c r="F7" s="265" t="s">
        <v>6</v>
      </c>
      <c r="G7" s="266"/>
      <c r="H7" s="266"/>
      <c r="I7" s="266"/>
      <c r="J7" s="265"/>
      <c r="K7" s="265" t="s">
        <v>9</v>
      </c>
    </row>
    <row r="8" spans="1:11" ht="45" customHeight="1" x14ac:dyDescent="0.3">
      <c r="A8" s="265" t="s">
        <v>583</v>
      </c>
      <c r="B8" s="265" t="s">
        <v>584</v>
      </c>
      <c r="C8" s="265" t="s">
        <v>585</v>
      </c>
      <c r="D8" s="265" t="s">
        <v>7115</v>
      </c>
      <c r="E8" s="265" t="s">
        <v>4</v>
      </c>
      <c r="F8" s="265" t="s">
        <v>6</v>
      </c>
      <c r="G8" s="266"/>
      <c r="H8" s="266"/>
      <c r="I8" s="266"/>
      <c r="J8" s="265"/>
      <c r="K8" s="265" t="s">
        <v>168</v>
      </c>
    </row>
    <row r="9" spans="1:11" ht="45" customHeight="1" x14ac:dyDescent="0.3">
      <c r="A9" s="265" t="s">
        <v>685</v>
      </c>
      <c r="B9" s="265" t="s">
        <v>686</v>
      </c>
      <c r="C9" s="265" t="s">
        <v>687</v>
      </c>
      <c r="D9" s="265" t="s">
        <v>7115</v>
      </c>
      <c r="E9" s="265" t="s">
        <v>4</v>
      </c>
      <c r="F9" s="265" t="s">
        <v>6</v>
      </c>
      <c r="G9" s="266"/>
      <c r="H9" s="266"/>
      <c r="I9" s="266"/>
      <c r="J9" s="265"/>
      <c r="K9" s="265" t="s">
        <v>688</v>
      </c>
    </row>
    <row r="10" spans="1:11" ht="45" customHeight="1" x14ac:dyDescent="0.3">
      <c r="A10" s="265" t="s">
        <v>690</v>
      </c>
      <c r="B10" s="265" t="s">
        <v>691</v>
      </c>
      <c r="C10" s="265" t="s">
        <v>692</v>
      </c>
      <c r="D10" s="265" t="s">
        <v>7115</v>
      </c>
      <c r="E10" s="265" t="s">
        <v>4</v>
      </c>
      <c r="F10" s="265" t="s">
        <v>5</v>
      </c>
      <c r="G10" s="266"/>
      <c r="H10" s="266"/>
      <c r="I10" s="266"/>
      <c r="J10" s="265"/>
      <c r="K10" s="265" t="s">
        <v>9</v>
      </c>
    </row>
    <row r="11" spans="1:11" ht="45" customHeight="1" x14ac:dyDescent="0.3">
      <c r="A11" s="265" t="s">
        <v>694</v>
      </c>
      <c r="B11" s="265" t="s">
        <v>695</v>
      </c>
      <c r="C11" s="265" t="s">
        <v>696</v>
      </c>
      <c r="D11" s="265" t="s">
        <v>7115</v>
      </c>
      <c r="E11" s="265" t="s">
        <v>4</v>
      </c>
      <c r="F11" s="265" t="s">
        <v>5</v>
      </c>
      <c r="G11" s="266"/>
      <c r="H11" s="266"/>
      <c r="I11" s="266"/>
      <c r="J11" s="265"/>
      <c r="K11" s="265" t="s">
        <v>9</v>
      </c>
    </row>
    <row r="12" spans="1:11" ht="45" customHeight="1" x14ac:dyDescent="0.3">
      <c r="A12" s="265" t="s">
        <v>698</v>
      </c>
      <c r="B12" s="265" t="s">
        <v>699</v>
      </c>
      <c r="C12" s="265" t="s">
        <v>700</v>
      </c>
      <c r="D12" s="265" t="s">
        <v>7115</v>
      </c>
      <c r="E12" s="265" t="s">
        <v>4</v>
      </c>
      <c r="F12" s="265" t="s">
        <v>5</v>
      </c>
      <c r="G12" s="266"/>
      <c r="H12" s="266"/>
      <c r="I12" s="266"/>
      <c r="J12" s="265"/>
      <c r="K12" s="265" t="s">
        <v>9</v>
      </c>
    </row>
    <row r="13" spans="1:11" ht="45" customHeight="1" x14ac:dyDescent="0.3">
      <c r="A13" s="265" t="s">
        <v>702</v>
      </c>
      <c r="B13" s="265" t="s">
        <v>703</v>
      </c>
      <c r="C13" s="265" t="s">
        <v>704</v>
      </c>
      <c r="D13" s="265" t="s">
        <v>7115</v>
      </c>
      <c r="E13" s="265" t="s">
        <v>4</v>
      </c>
      <c r="F13" s="265" t="s">
        <v>5</v>
      </c>
      <c r="G13" s="266"/>
      <c r="H13" s="266"/>
      <c r="I13" s="266"/>
      <c r="J13" s="265"/>
      <c r="K13" s="265" t="s">
        <v>9</v>
      </c>
    </row>
    <row r="14" spans="1:11" ht="45" customHeight="1" x14ac:dyDescent="0.3">
      <c r="A14" s="265" t="s">
        <v>1559</v>
      </c>
      <c r="B14" s="265" t="s">
        <v>1560</v>
      </c>
      <c r="C14" s="265" t="s">
        <v>1561</v>
      </c>
      <c r="D14" s="265" t="s">
        <v>7115</v>
      </c>
      <c r="E14" s="265" t="s">
        <v>8</v>
      </c>
      <c r="F14" s="265" t="s">
        <v>5</v>
      </c>
      <c r="G14" s="266"/>
      <c r="H14" s="266"/>
      <c r="I14" s="266"/>
      <c r="J14" s="265"/>
      <c r="K14" s="265" t="s">
        <v>9</v>
      </c>
    </row>
    <row r="15" spans="1:11" ht="45" customHeight="1" x14ac:dyDescent="0.3">
      <c r="A15" s="265" t="s">
        <v>1564</v>
      </c>
      <c r="B15" s="265" t="s">
        <v>1565</v>
      </c>
      <c r="C15" s="265" t="s">
        <v>1566</v>
      </c>
      <c r="D15" s="265" t="s">
        <v>7115</v>
      </c>
      <c r="E15" s="265" t="s">
        <v>8</v>
      </c>
      <c r="F15" s="265" t="s">
        <v>5</v>
      </c>
      <c r="G15" s="266"/>
      <c r="H15" s="266"/>
      <c r="I15" s="266"/>
      <c r="J15" s="265"/>
      <c r="K15" s="265" t="s">
        <v>9</v>
      </c>
    </row>
    <row r="16" spans="1:11" ht="45" customHeight="1" x14ac:dyDescent="0.3">
      <c r="A16" s="265" t="s">
        <v>1569</v>
      </c>
      <c r="B16" s="265" t="s">
        <v>1570</v>
      </c>
      <c r="C16" s="265" t="s">
        <v>1571</v>
      </c>
      <c r="D16" s="265" t="s">
        <v>7115</v>
      </c>
      <c r="E16" s="265" t="s">
        <v>8</v>
      </c>
      <c r="F16" s="265" t="s">
        <v>5</v>
      </c>
      <c r="G16" s="266"/>
      <c r="H16" s="266"/>
      <c r="I16" s="266"/>
      <c r="J16" s="265"/>
      <c r="K16" s="265"/>
    </row>
    <row r="17" spans="1:11" ht="45" customHeight="1" x14ac:dyDescent="0.3">
      <c r="A17" s="265" t="s">
        <v>2461</v>
      </c>
      <c r="B17" s="265" t="s">
        <v>2462</v>
      </c>
      <c r="C17" s="265" t="s">
        <v>2463</v>
      </c>
      <c r="D17" s="265" t="s">
        <v>7115</v>
      </c>
      <c r="E17" s="265" t="s">
        <v>4</v>
      </c>
      <c r="F17" s="265" t="s">
        <v>5</v>
      </c>
      <c r="G17" s="266"/>
      <c r="H17" s="266"/>
      <c r="I17" s="266"/>
      <c r="J17" s="265"/>
      <c r="K17" s="265"/>
    </row>
    <row r="18" spans="1:11" ht="45" customHeight="1" x14ac:dyDescent="0.3">
      <c r="A18" s="265" t="s">
        <v>2467</v>
      </c>
      <c r="B18" s="265" t="s">
        <v>2468</v>
      </c>
      <c r="C18" s="265" t="s">
        <v>2469</v>
      </c>
      <c r="D18" s="265" t="s">
        <v>7115</v>
      </c>
      <c r="E18" s="265" t="s">
        <v>4</v>
      </c>
      <c r="F18" s="265" t="s">
        <v>5</v>
      </c>
      <c r="G18" s="266"/>
      <c r="H18" s="266"/>
      <c r="I18" s="266"/>
      <c r="J18" s="265"/>
      <c r="K18" s="265"/>
    </row>
    <row r="19" spans="1:11" ht="45" customHeight="1" x14ac:dyDescent="0.3">
      <c r="A19" s="265"/>
      <c r="B19" s="265"/>
      <c r="C19" s="265"/>
      <c r="D19" s="265"/>
      <c r="E19" s="265"/>
      <c r="F19" s="265"/>
      <c r="G19" s="266"/>
      <c r="H19" s="266"/>
      <c r="I19" s="266"/>
      <c r="J19" s="265"/>
      <c r="K19" s="265"/>
    </row>
    <row r="20" spans="1:11" ht="45" customHeight="1" x14ac:dyDescent="0.3">
      <c r="A20" s="265"/>
      <c r="B20" s="265"/>
      <c r="C20" s="265"/>
      <c r="D20" s="265"/>
      <c r="E20" s="265"/>
      <c r="F20" s="265"/>
      <c r="G20" s="266"/>
      <c r="H20" s="266"/>
      <c r="I20" s="266"/>
      <c r="J20" s="265"/>
      <c r="K20" s="265"/>
    </row>
    <row r="21" spans="1:11" ht="45" customHeight="1" x14ac:dyDescent="0.3">
      <c r="A21" s="265"/>
      <c r="B21" s="265"/>
      <c r="C21" s="265"/>
      <c r="D21" s="265"/>
      <c r="E21" s="265"/>
      <c r="F21" s="265"/>
      <c r="G21" s="266"/>
      <c r="H21" s="266"/>
      <c r="I21" s="266"/>
      <c r="J21" s="265"/>
      <c r="K21" s="265"/>
    </row>
    <row r="22" spans="1:11" ht="45" customHeight="1" x14ac:dyDescent="0.3">
      <c r="A22" s="24"/>
      <c r="B22" s="20"/>
      <c r="C22" s="20"/>
      <c r="D22" s="22"/>
      <c r="E22" s="22"/>
      <c r="F22" s="22"/>
      <c r="G22" s="17"/>
      <c r="H22" s="17"/>
      <c r="I22" s="17"/>
      <c r="J22" s="7"/>
      <c r="K22" s="18"/>
    </row>
    <row r="23" spans="1:11" ht="45" customHeight="1" x14ac:dyDescent="0.3">
      <c r="A23" s="24"/>
      <c r="B23" s="20"/>
      <c r="C23" s="20"/>
      <c r="D23" s="22"/>
      <c r="E23" s="22"/>
      <c r="F23" s="22"/>
      <c r="G23" s="17"/>
      <c r="H23" s="17"/>
      <c r="I23" s="17"/>
      <c r="J23" s="7"/>
      <c r="K23" s="18"/>
    </row>
    <row r="24" spans="1:11" ht="45" customHeight="1" x14ac:dyDescent="0.3">
      <c r="A24" s="24"/>
      <c r="B24" s="20"/>
      <c r="C24" s="20"/>
      <c r="D24" s="22"/>
      <c r="E24" s="22"/>
      <c r="F24" s="22"/>
      <c r="G24" s="17"/>
      <c r="H24" s="17"/>
      <c r="I24" s="17"/>
      <c r="J24" s="7"/>
      <c r="K24" s="18"/>
    </row>
    <row r="25" spans="1:11" ht="45" customHeight="1" x14ac:dyDescent="0.3">
      <c r="A25" s="24"/>
      <c r="B25" s="20"/>
      <c r="C25" s="20"/>
      <c r="D25" s="22"/>
      <c r="E25" s="22"/>
      <c r="F25" s="22"/>
      <c r="G25" s="17"/>
      <c r="H25" s="17"/>
      <c r="I25" s="17"/>
      <c r="J25" s="7"/>
      <c r="K25" s="18"/>
    </row>
    <row r="26" spans="1:11" ht="45" customHeight="1" x14ac:dyDescent="0.3">
      <c r="A26" s="24"/>
      <c r="B26" s="20"/>
      <c r="C26" s="20"/>
      <c r="D26" s="22"/>
      <c r="E26" s="22"/>
      <c r="F26" s="22"/>
      <c r="G26" s="17"/>
      <c r="H26" s="17"/>
      <c r="I26" s="17"/>
      <c r="J26" s="7"/>
      <c r="K26" s="18"/>
    </row>
    <row r="27" spans="1:11" x14ac:dyDescent="0.3">
      <c r="A27" s="24"/>
      <c r="B27" s="20"/>
      <c r="C27" s="20"/>
      <c r="D27" s="22"/>
      <c r="E27" s="22"/>
      <c r="F27" s="22"/>
      <c r="G27" s="17"/>
      <c r="H27" s="17"/>
      <c r="I27" s="17"/>
      <c r="J27" s="7"/>
      <c r="K27" s="18"/>
    </row>
    <row r="28" spans="1:11" x14ac:dyDescent="0.3">
      <c r="A28" s="24"/>
      <c r="B28" s="20"/>
      <c r="C28" s="20"/>
      <c r="D28" s="22"/>
      <c r="E28" s="22"/>
      <c r="F28" s="22"/>
      <c r="G28" s="17"/>
      <c r="H28" s="17"/>
      <c r="I28" s="17"/>
      <c r="J28" s="7"/>
      <c r="K28" s="18"/>
    </row>
    <row r="29" spans="1:11" x14ac:dyDescent="0.3">
      <c r="A29" s="24"/>
      <c r="B29" s="20"/>
      <c r="C29" s="20"/>
      <c r="D29" s="22"/>
      <c r="E29" s="22"/>
      <c r="F29" s="22"/>
      <c r="G29" s="17"/>
      <c r="H29" s="17"/>
      <c r="I29" s="17"/>
      <c r="J29" s="7"/>
      <c r="K29" s="18"/>
    </row>
    <row r="30" spans="1:11" x14ac:dyDescent="0.3">
      <c r="A30" s="24"/>
      <c r="B30" s="20"/>
      <c r="C30" s="20"/>
      <c r="D30" s="22"/>
      <c r="E30" s="22"/>
      <c r="F30" s="22"/>
      <c r="G30" s="17"/>
      <c r="H30" s="17"/>
      <c r="I30" s="17"/>
      <c r="J30" s="7"/>
      <c r="K30" s="18"/>
    </row>
    <row r="31" spans="1:11" x14ac:dyDescent="0.3">
      <c r="A31" s="24"/>
      <c r="B31" s="20"/>
      <c r="C31" s="20"/>
      <c r="D31" s="22"/>
      <c r="E31" s="22"/>
      <c r="F31" s="22"/>
      <c r="G31" s="17"/>
      <c r="H31" s="17"/>
      <c r="I31" s="17"/>
      <c r="J31" s="7"/>
      <c r="K31" s="18"/>
    </row>
    <row r="32" spans="1:11" x14ac:dyDescent="0.3">
      <c r="A32" s="24"/>
      <c r="B32" s="20"/>
      <c r="C32" s="20"/>
      <c r="D32" s="22"/>
      <c r="E32" s="22"/>
      <c r="F32" s="22"/>
      <c r="G32" s="17"/>
      <c r="H32" s="17"/>
      <c r="I32" s="17"/>
      <c r="J32" s="7"/>
      <c r="K32" s="18"/>
    </row>
    <row r="33" spans="1:11" x14ac:dyDescent="0.3">
      <c r="A33" s="24"/>
      <c r="B33" s="20"/>
      <c r="C33" s="20"/>
      <c r="D33" s="22"/>
      <c r="E33" s="22"/>
      <c r="F33" s="22"/>
      <c r="G33" s="17"/>
      <c r="H33" s="17"/>
      <c r="I33" s="17"/>
      <c r="J33" s="7"/>
      <c r="K33" s="18"/>
    </row>
    <row r="34" spans="1:11" x14ac:dyDescent="0.3">
      <c r="A34" s="24"/>
      <c r="B34" s="20"/>
      <c r="C34" s="20"/>
      <c r="D34" s="22"/>
      <c r="E34" s="22"/>
      <c r="F34" s="22"/>
      <c r="G34" s="17"/>
      <c r="H34" s="17"/>
      <c r="I34" s="17"/>
      <c r="J34" s="7"/>
      <c r="K34" s="18"/>
    </row>
    <row r="35" spans="1:11" x14ac:dyDescent="0.3">
      <c r="A35" s="24"/>
      <c r="B35" s="20"/>
      <c r="C35" s="20"/>
      <c r="D35" s="22"/>
      <c r="E35" s="22"/>
      <c r="F35" s="22"/>
      <c r="G35" s="17"/>
      <c r="H35" s="17"/>
      <c r="I35" s="17"/>
      <c r="J35" s="7"/>
      <c r="K35" s="18"/>
    </row>
    <row r="36" spans="1:11" x14ac:dyDescent="0.3">
      <c r="A36" s="24"/>
      <c r="B36" s="20"/>
      <c r="C36" s="20"/>
      <c r="D36" s="22"/>
      <c r="E36" s="22"/>
      <c r="F36" s="22"/>
      <c r="G36" s="17"/>
      <c r="H36" s="17"/>
      <c r="I36" s="17"/>
      <c r="J36" s="7"/>
      <c r="K36" s="18"/>
    </row>
    <row r="37" spans="1:11" x14ac:dyDescent="0.3">
      <c r="A37" s="24"/>
      <c r="B37" s="20"/>
      <c r="C37" s="20"/>
      <c r="D37" s="22"/>
      <c r="E37" s="22"/>
      <c r="F37" s="22"/>
      <c r="G37" s="17"/>
      <c r="H37" s="17"/>
      <c r="I37" s="17"/>
      <c r="J37" s="7"/>
      <c r="K37" s="18"/>
    </row>
    <row r="38" spans="1:11" x14ac:dyDescent="0.3">
      <c r="A38" s="24"/>
      <c r="B38" s="20"/>
      <c r="C38" s="20"/>
      <c r="D38" s="22"/>
      <c r="E38" s="22"/>
      <c r="F38" s="22"/>
      <c r="G38" s="17"/>
      <c r="H38" s="17"/>
      <c r="I38" s="17"/>
      <c r="J38" s="7"/>
      <c r="K38" s="18"/>
    </row>
    <row r="39" spans="1:11" x14ac:dyDescent="0.3">
      <c r="A39" s="24"/>
      <c r="B39" s="20"/>
      <c r="C39" s="20"/>
      <c r="D39" s="22"/>
      <c r="E39" s="22"/>
      <c r="F39" s="22"/>
      <c r="G39" s="17"/>
      <c r="H39" s="17"/>
      <c r="I39" s="17"/>
      <c r="J39" s="7"/>
      <c r="K39" s="18"/>
    </row>
    <row r="40" spans="1:11" x14ac:dyDescent="0.3">
      <c r="A40" s="24"/>
      <c r="B40" s="20"/>
      <c r="C40" s="20"/>
      <c r="D40" s="22"/>
      <c r="E40" s="22"/>
      <c r="F40" s="22"/>
      <c r="G40" s="17"/>
      <c r="H40" s="17"/>
      <c r="I40" s="17"/>
      <c r="J40" s="7"/>
      <c r="K40" s="16"/>
    </row>
    <row r="41" spans="1:11" x14ac:dyDescent="0.3">
      <c r="A41" s="24"/>
      <c r="B41" s="20"/>
      <c r="C41" s="20"/>
      <c r="D41" s="22"/>
      <c r="E41" s="22"/>
      <c r="F41" s="22"/>
      <c r="G41" s="17"/>
      <c r="H41" s="17"/>
      <c r="I41" s="17"/>
      <c r="J41" s="7"/>
      <c r="K41" s="16"/>
    </row>
    <row r="42" spans="1:11" x14ac:dyDescent="0.3">
      <c r="A42" s="24"/>
      <c r="B42" s="20"/>
      <c r="C42" s="20"/>
      <c r="D42" s="22"/>
      <c r="E42" s="22"/>
      <c r="F42" s="22"/>
      <c r="G42" s="17"/>
      <c r="H42" s="17"/>
      <c r="I42" s="17"/>
      <c r="J42" s="7"/>
      <c r="K42" s="16"/>
    </row>
    <row r="43" spans="1:11" x14ac:dyDescent="0.3">
      <c r="A43" s="24"/>
      <c r="B43" s="20"/>
      <c r="C43" s="20"/>
      <c r="D43" s="22"/>
      <c r="E43" s="22"/>
      <c r="F43" s="22"/>
      <c r="G43" s="17"/>
      <c r="H43" s="17"/>
      <c r="I43" s="17"/>
      <c r="J43" s="7"/>
      <c r="K43" s="16"/>
    </row>
    <row r="44" spans="1:11" x14ac:dyDescent="0.3">
      <c r="A44" s="24"/>
      <c r="B44" s="20"/>
      <c r="C44" s="20"/>
      <c r="D44" s="22"/>
      <c r="E44" s="22"/>
      <c r="F44" s="22"/>
      <c r="G44" s="17"/>
      <c r="H44" s="17"/>
      <c r="I44" s="17"/>
      <c r="J44" s="7"/>
      <c r="K44" s="16"/>
    </row>
    <row r="45" spans="1:11" x14ac:dyDescent="0.3">
      <c r="A45" s="24"/>
      <c r="B45" s="20"/>
      <c r="C45" s="20"/>
      <c r="D45" s="22"/>
      <c r="E45" s="22"/>
      <c r="F45" s="22"/>
      <c r="G45" s="17"/>
      <c r="H45" s="17"/>
      <c r="I45" s="17"/>
      <c r="J45" s="7"/>
      <c r="K45" s="16"/>
    </row>
    <row r="46" spans="1:11" x14ac:dyDescent="0.3">
      <c r="A46" s="24"/>
      <c r="B46" s="20"/>
      <c r="C46" s="20"/>
      <c r="D46" s="22"/>
      <c r="E46" s="22"/>
      <c r="F46" s="22"/>
      <c r="G46" s="17"/>
      <c r="H46" s="17"/>
      <c r="I46" s="17"/>
      <c r="J46" s="7"/>
      <c r="K46" s="16"/>
    </row>
    <row r="47" spans="1:11" x14ac:dyDescent="0.3">
      <c r="A47" s="24"/>
      <c r="B47" s="20"/>
      <c r="C47" s="20"/>
      <c r="D47" s="22"/>
      <c r="E47" s="22"/>
      <c r="F47" s="22"/>
      <c r="G47" s="17"/>
      <c r="H47" s="17"/>
      <c r="I47" s="17"/>
      <c r="J47" s="7"/>
      <c r="K47" s="16"/>
    </row>
  </sheetData>
  <conditionalFormatting sqref="A3:I59">
    <cfRule type="expression" dxfId="35" priority="1">
      <formula>$F3="m"</formula>
    </cfRule>
    <cfRule type="expression" dxfId="34" priority="2">
      <formula>$F3="d"</formula>
    </cfRule>
  </conditionalFormatting>
  <conditionalFormatting sqref="A3:K59">
    <cfRule type="expression" dxfId="33" priority="3">
      <formula>$F3="v"</formula>
    </cfRule>
    <cfRule type="expression" dxfId="32" priority="4">
      <formula>$F3="no"</formula>
    </cfRule>
  </conditionalFormatting>
  <pageMargins left="0.7" right="0.2" top="0.5" bottom="0.2" header="0.05" footer="0.05"/>
  <pageSetup orientation="landscape" r:id="rId1"/>
  <headerFooter>
    <oddHeader>&amp;L&amp;A</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8092B-5EBD-446D-B63B-3E24FD16B628}">
  <dimension ref="A2:K64"/>
  <sheetViews>
    <sheetView workbookViewId="0">
      <selection activeCell="J9" sqref="J9"/>
    </sheetView>
  </sheetViews>
  <sheetFormatPr defaultRowHeight="14.4" x14ac:dyDescent="0.3"/>
  <cols>
    <col min="1" max="1" width="17.5546875" customWidth="1"/>
    <col min="2" max="3" width="16.6640625" customWidth="1"/>
    <col min="4" max="6" width="3.6640625" customWidth="1"/>
    <col min="7" max="9" width="8.33203125" customWidth="1"/>
    <col min="10" max="10" width="35.6640625" customWidth="1"/>
    <col min="11" max="11" width="5.6640625" customWidth="1"/>
  </cols>
  <sheetData>
    <row r="2" spans="1:11" ht="28.8" x14ac:dyDescent="0.3">
      <c r="A2" t="s">
        <v>0</v>
      </c>
      <c r="B2" t="s">
        <v>1</v>
      </c>
      <c r="C2" t="s">
        <v>2</v>
      </c>
      <c r="D2" t="s">
        <v>21</v>
      </c>
      <c r="E2" t="s">
        <v>22</v>
      </c>
      <c r="F2" t="s">
        <v>20</v>
      </c>
      <c r="G2" s="4" t="s">
        <v>24</v>
      </c>
      <c r="H2" s="4" t="s">
        <v>25</v>
      </c>
      <c r="I2" s="4" t="s">
        <v>26</v>
      </c>
      <c r="J2" s="4" t="s">
        <v>19</v>
      </c>
      <c r="K2" s="4" t="s">
        <v>3</v>
      </c>
    </row>
    <row r="3" spans="1:11" ht="45" customHeight="1" x14ac:dyDescent="0.3">
      <c r="A3" s="265" t="s">
        <v>437</v>
      </c>
      <c r="B3" s="265" t="s">
        <v>438</v>
      </c>
      <c r="C3" s="265" t="s">
        <v>439</v>
      </c>
      <c r="D3" s="265" t="s">
        <v>7115</v>
      </c>
      <c r="E3" s="265" t="s">
        <v>4</v>
      </c>
      <c r="F3" s="265" t="s">
        <v>5</v>
      </c>
      <c r="G3" s="266"/>
      <c r="H3" s="266"/>
      <c r="I3" s="266"/>
      <c r="J3" s="265"/>
      <c r="K3" s="265" t="s">
        <v>15</v>
      </c>
    </row>
    <row r="4" spans="1:11" ht="45" customHeight="1" x14ac:dyDescent="0.3">
      <c r="A4" s="265" t="s">
        <v>4588</v>
      </c>
      <c r="B4" s="265" t="s">
        <v>4597</v>
      </c>
      <c r="C4" s="265" t="s">
        <v>4589</v>
      </c>
      <c r="D4" s="265" t="s">
        <v>7115</v>
      </c>
      <c r="E4" s="265" t="s">
        <v>4</v>
      </c>
      <c r="F4" s="265" t="s">
        <v>6</v>
      </c>
      <c r="G4" s="266"/>
      <c r="H4" s="266"/>
      <c r="I4" s="266"/>
      <c r="J4" s="265"/>
      <c r="K4" s="265" t="s">
        <v>10</v>
      </c>
    </row>
    <row r="5" spans="1:11" ht="45" customHeight="1" x14ac:dyDescent="0.3">
      <c r="A5" s="265" t="s">
        <v>4592</v>
      </c>
      <c r="B5" s="265" t="s">
        <v>4598</v>
      </c>
      <c r="C5" s="265" t="s">
        <v>4593</v>
      </c>
      <c r="D5" s="265" t="s">
        <v>7115</v>
      </c>
      <c r="E5" s="265" t="s">
        <v>4</v>
      </c>
      <c r="F5" s="265" t="s">
        <v>6</v>
      </c>
      <c r="G5" s="266"/>
      <c r="H5" s="266"/>
      <c r="I5" s="266"/>
      <c r="J5" s="265"/>
      <c r="K5" s="265" t="s">
        <v>10</v>
      </c>
    </row>
    <row r="6" spans="1:11" ht="45" customHeight="1" x14ac:dyDescent="0.3">
      <c r="A6" s="265" t="s">
        <v>441</v>
      </c>
      <c r="B6" s="265" t="s">
        <v>442</v>
      </c>
      <c r="C6" s="265" t="s">
        <v>443</v>
      </c>
      <c r="D6" s="265" t="s">
        <v>7116</v>
      </c>
      <c r="E6" s="265" t="s">
        <v>8</v>
      </c>
      <c r="F6" s="265" t="s">
        <v>5</v>
      </c>
      <c r="G6" s="266"/>
      <c r="H6" s="266"/>
      <c r="I6" s="266"/>
      <c r="J6" s="265"/>
      <c r="K6" s="265"/>
    </row>
    <row r="7" spans="1:11" ht="45" customHeight="1" x14ac:dyDescent="0.3">
      <c r="A7" s="265" t="s">
        <v>4595</v>
      </c>
      <c r="B7" s="265" t="s">
        <v>3619</v>
      </c>
      <c r="C7" s="265" t="s">
        <v>4596</v>
      </c>
      <c r="D7" s="265" t="s">
        <v>7115</v>
      </c>
      <c r="E7" s="265" t="s">
        <v>4</v>
      </c>
      <c r="F7" s="265" t="s">
        <v>5</v>
      </c>
      <c r="G7" s="266"/>
      <c r="H7" s="266"/>
      <c r="I7" s="266"/>
      <c r="J7" s="265"/>
      <c r="K7" s="265" t="s">
        <v>10</v>
      </c>
    </row>
    <row r="8" spans="1:11" ht="45" customHeight="1" x14ac:dyDescent="0.3">
      <c r="A8" s="265" t="s">
        <v>529</v>
      </c>
      <c r="B8" s="265" t="s">
        <v>6303</v>
      </c>
      <c r="C8" s="265" t="s">
        <v>6304</v>
      </c>
      <c r="D8" s="265" t="s">
        <v>7115</v>
      </c>
      <c r="E8" s="265" t="s">
        <v>8</v>
      </c>
      <c r="F8" s="265" t="s">
        <v>5</v>
      </c>
      <c r="G8" s="266"/>
      <c r="H8" s="266"/>
      <c r="I8" s="266"/>
      <c r="J8" s="265"/>
      <c r="K8" s="265" t="s">
        <v>531</v>
      </c>
    </row>
    <row r="9" spans="1:11" ht="45" customHeight="1" x14ac:dyDescent="0.3">
      <c r="A9" s="265" t="s">
        <v>534</v>
      </c>
      <c r="B9" s="265" t="s">
        <v>535</v>
      </c>
      <c r="C9" s="265" t="s">
        <v>536</v>
      </c>
      <c r="D9" s="265" t="s">
        <v>7115</v>
      </c>
      <c r="E9" s="265" t="s">
        <v>8</v>
      </c>
      <c r="F9" s="265" t="s">
        <v>5</v>
      </c>
      <c r="G9" s="266"/>
      <c r="H9" s="266"/>
      <c r="I9" s="266"/>
      <c r="J9" s="265"/>
      <c r="K9" s="265" t="s">
        <v>531</v>
      </c>
    </row>
    <row r="10" spans="1:11" ht="45" customHeight="1" x14ac:dyDescent="0.3">
      <c r="A10" s="265" t="s">
        <v>539</v>
      </c>
      <c r="B10" s="265" t="s">
        <v>6305</v>
      </c>
      <c r="C10" s="265" t="s">
        <v>6306</v>
      </c>
      <c r="D10" s="265" t="s">
        <v>7115</v>
      </c>
      <c r="E10" s="265" t="s">
        <v>8</v>
      </c>
      <c r="F10" s="265" t="s">
        <v>6</v>
      </c>
      <c r="G10" s="266"/>
      <c r="H10" s="266"/>
      <c r="I10" s="266"/>
      <c r="J10" s="265"/>
      <c r="K10" s="265" t="s">
        <v>144</v>
      </c>
    </row>
    <row r="11" spans="1:11" ht="45" customHeight="1" x14ac:dyDescent="0.3">
      <c r="A11" s="265" t="s">
        <v>542</v>
      </c>
      <c r="B11" s="265" t="s">
        <v>543</v>
      </c>
      <c r="C11" s="265" t="s">
        <v>544</v>
      </c>
      <c r="D11" s="265" t="s">
        <v>7115</v>
      </c>
      <c r="E11" s="265" t="s">
        <v>8</v>
      </c>
      <c r="F11" s="265" t="s">
        <v>5</v>
      </c>
      <c r="G11" s="266"/>
      <c r="H11" s="266"/>
      <c r="I11" s="266"/>
      <c r="J11" s="265"/>
      <c r="K11" s="265" t="s">
        <v>531</v>
      </c>
    </row>
    <row r="12" spans="1:11" ht="45" customHeight="1" x14ac:dyDescent="0.3">
      <c r="A12" s="265" t="s">
        <v>547</v>
      </c>
      <c r="B12" s="265" t="s">
        <v>548</v>
      </c>
      <c r="C12" s="265" t="s">
        <v>549</v>
      </c>
      <c r="D12" s="265" t="s">
        <v>7115</v>
      </c>
      <c r="E12" s="265" t="s">
        <v>8</v>
      </c>
      <c r="F12" s="265" t="s">
        <v>5</v>
      </c>
      <c r="G12" s="266"/>
      <c r="H12" s="266"/>
      <c r="I12" s="266"/>
      <c r="J12" s="265"/>
      <c r="K12" s="265" t="s">
        <v>531</v>
      </c>
    </row>
    <row r="13" spans="1:11" ht="45" customHeight="1" x14ac:dyDescent="0.3">
      <c r="A13" s="265" t="s">
        <v>552</v>
      </c>
      <c r="B13" s="265" t="s">
        <v>553</v>
      </c>
      <c r="C13" s="265" t="s">
        <v>554</v>
      </c>
      <c r="D13" s="265" t="s">
        <v>7115</v>
      </c>
      <c r="E13" s="265" t="s">
        <v>8</v>
      </c>
      <c r="F13" s="265" t="s">
        <v>5</v>
      </c>
      <c r="G13" s="266"/>
      <c r="H13" s="266"/>
      <c r="I13" s="266"/>
      <c r="J13" s="265"/>
      <c r="K13" s="265" t="s">
        <v>144</v>
      </c>
    </row>
    <row r="14" spans="1:11" ht="45" customHeight="1" x14ac:dyDescent="0.3">
      <c r="A14" s="265" t="s">
        <v>592</v>
      </c>
      <c r="B14" s="265" t="s">
        <v>593</v>
      </c>
      <c r="C14" s="265" t="s">
        <v>594</v>
      </c>
      <c r="D14" s="265" t="s">
        <v>7115</v>
      </c>
      <c r="E14" s="265" t="s">
        <v>8</v>
      </c>
      <c r="F14" s="265" t="s">
        <v>5</v>
      </c>
      <c r="G14" s="266"/>
      <c r="H14" s="266"/>
      <c r="I14" s="266"/>
      <c r="J14" s="265"/>
      <c r="K14" s="265" t="s">
        <v>10</v>
      </c>
    </row>
    <row r="15" spans="1:11" ht="45" customHeight="1" x14ac:dyDescent="0.3">
      <c r="A15" s="265" t="s">
        <v>596</v>
      </c>
      <c r="B15" s="265" t="s">
        <v>4660</v>
      </c>
      <c r="C15" s="265" t="s">
        <v>3420</v>
      </c>
      <c r="D15" s="265" t="s">
        <v>7115</v>
      </c>
      <c r="E15" s="265" t="s">
        <v>4</v>
      </c>
      <c r="F15" s="265" t="s">
        <v>5</v>
      </c>
      <c r="G15" s="266"/>
      <c r="H15" s="266"/>
      <c r="I15" s="266"/>
      <c r="J15" s="265"/>
      <c r="K15" s="265" t="s">
        <v>10</v>
      </c>
    </row>
    <row r="16" spans="1:11" ht="45" customHeight="1" x14ac:dyDescent="0.3">
      <c r="A16" s="265" t="s">
        <v>1323</v>
      </c>
      <c r="B16" s="265" t="s">
        <v>1324</v>
      </c>
      <c r="C16" s="265" t="s">
        <v>1325</v>
      </c>
      <c r="D16" s="265" t="s">
        <v>7115</v>
      </c>
      <c r="E16" s="265" t="s">
        <v>8</v>
      </c>
      <c r="F16" s="265" t="s">
        <v>5</v>
      </c>
      <c r="G16" s="266"/>
      <c r="H16" s="266"/>
      <c r="I16" s="266"/>
      <c r="J16" s="265"/>
      <c r="K16" s="265" t="s">
        <v>144</v>
      </c>
    </row>
    <row r="17" spans="1:11" ht="45" customHeight="1" x14ac:dyDescent="0.3">
      <c r="A17" s="265" t="s">
        <v>1328</v>
      </c>
      <c r="B17" s="265" t="s">
        <v>1329</v>
      </c>
      <c r="C17" s="265" t="s">
        <v>1330</v>
      </c>
      <c r="D17" s="265" t="s">
        <v>7115</v>
      </c>
      <c r="E17" s="265" t="s">
        <v>8</v>
      </c>
      <c r="F17" s="265" t="s">
        <v>5</v>
      </c>
      <c r="G17" s="266"/>
      <c r="H17" s="266"/>
      <c r="I17" s="266"/>
      <c r="J17" s="265"/>
      <c r="K17" s="265" t="s">
        <v>144</v>
      </c>
    </row>
    <row r="18" spans="1:11" ht="45" customHeight="1" x14ac:dyDescent="0.3">
      <c r="A18" s="265" t="s">
        <v>1455</v>
      </c>
      <c r="B18" s="265" t="s">
        <v>1456</v>
      </c>
      <c r="C18" s="265" t="s">
        <v>1457</v>
      </c>
      <c r="D18" s="265" t="s">
        <v>7115</v>
      </c>
      <c r="E18" s="265" t="s">
        <v>4</v>
      </c>
      <c r="F18" s="265" t="s">
        <v>6</v>
      </c>
      <c r="G18" s="266"/>
      <c r="H18" s="266"/>
      <c r="I18" s="266"/>
      <c r="J18" s="265"/>
      <c r="K18" s="265" t="s">
        <v>13</v>
      </c>
    </row>
    <row r="19" spans="1:11" ht="45" customHeight="1" x14ac:dyDescent="0.3">
      <c r="A19" s="265" t="s">
        <v>2019</v>
      </c>
      <c r="B19" s="265" t="s">
        <v>2020</v>
      </c>
      <c r="C19" s="265" t="s">
        <v>2021</v>
      </c>
      <c r="D19" s="265" t="s">
        <v>7115</v>
      </c>
      <c r="E19" s="265" t="s">
        <v>4</v>
      </c>
      <c r="F19" s="265" t="s">
        <v>5</v>
      </c>
      <c r="G19" s="266"/>
      <c r="H19" s="266"/>
      <c r="I19" s="266"/>
      <c r="J19" s="265"/>
      <c r="K19" s="265" t="s">
        <v>13</v>
      </c>
    </row>
    <row r="20" spans="1:11" ht="45" customHeight="1" x14ac:dyDescent="0.3">
      <c r="A20" s="265" t="s">
        <v>2023</v>
      </c>
      <c r="B20" s="265" t="s">
        <v>2024</v>
      </c>
      <c r="C20" s="265" t="s">
        <v>2025</v>
      </c>
      <c r="D20" s="265" t="s">
        <v>7115</v>
      </c>
      <c r="E20" s="265" t="s">
        <v>4</v>
      </c>
      <c r="F20" s="265" t="s">
        <v>5</v>
      </c>
      <c r="G20" s="266"/>
      <c r="H20" s="266"/>
      <c r="I20" s="266"/>
      <c r="J20" s="265"/>
      <c r="K20" s="265" t="s">
        <v>4385</v>
      </c>
    </row>
    <row r="21" spans="1:11" ht="45" customHeight="1" x14ac:dyDescent="0.3">
      <c r="A21" s="265" t="s">
        <v>2408</v>
      </c>
      <c r="B21" s="265" t="s">
        <v>2409</v>
      </c>
      <c r="C21" s="265" t="s">
        <v>2410</v>
      </c>
      <c r="D21" s="265" t="s">
        <v>7115</v>
      </c>
      <c r="E21" s="265" t="s">
        <v>4</v>
      </c>
      <c r="F21" s="265" t="s">
        <v>5</v>
      </c>
      <c r="G21" s="266"/>
      <c r="H21" s="266"/>
      <c r="I21" s="266"/>
      <c r="J21" s="265"/>
      <c r="K21" s="265" t="s">
        <v>4385</v>
      </c>
    </row>
    <row r="22" spans="1:11" ht="45" customHeight="1" x14ac:dyDescent="0.3">
      <c r="A22" s="265" t="s">
        <v>2412</v>
      </c>
      <c r="B22" s="265" t="s">
        <v>2413</v>
      </c>
      <c r="C22" s="265" t="s">
        <v>2414</v>
      </c>
      <c r="D22" s="265" t="s">
        <v>7115</v>
      </c>
      <c r="E22" s="265" t="s">
        <v>4</v>
      </c>
      <c r="F22" s="265" t="s">
        <v>5</v>
      </c>
      <c r="G22" s="266"/>
      <c r="H22" s="266"/>
      <c r="I22" s="266"/>
      <c r="J22" s="265"/>
      <c r="K22" s="265" t="s">
        <v>4385</v>
      </c>
    </row>
    <row r="23" spans="1:11" ht="45" customHeight="1" x14ac:dyDescent="0.3">
      <c r="A23" s="265" t="s">
        <v>2416</v>
      </c>
      <c r="B23" s="265" t="s">
        <v>2417</v>
      </c>
      <c r="C23" s="265" t="s">
        <v>2418</v>
      </c>
      <c r="D23" s="265" t="s">
        <v>7115</v>
      </c>
      <c r="E23" s="265" t="s">
        <v>4</v>
      </c>
      <c r="F23" s="265" t="s">
        <v>5</v>
      </c>
      <c r="G23" s="266"/>
      <c r="H23" s="266"/>
      <c r="I23" s="266"/>
      <c r="J23" s="265"/>
      <c r="K23" s="265"/>
    </row>
    <row r="24" spans="1:11" ht="45" customHeight="1" x14ac:dyDescent="0.3">
      <c r="A24" s="265" t="s">
        <v>2721</v>
      </c>
      <c r="B24" s="265" t="s">
        <v>2722</v>
      </c>
      <c r="C24" s="265" t="s">
        <v>2723</v>
      </c>
      <c r="D24" s="265" t="s">
        <v>7115</v>
      </c>
      <c r="E24" s="265" t="s">
        <v>4</v>
      </c>
      <c r="F24" s="265" t="s">
        <v>5</v>
      </c>
      <c r="G24" s="266"/>
      <c r="H24" s="266"/>
      <c r="I24" s="266"/>
      <c r="J24" s="265"/>
      <c r="K24" s="265" t="s">
        <v>4385</v>
      </c>
    </row>
    <row r="25" spans="1:11" ht="45" customHeight="1" x14ac:dyDescent="0.3">
      <c r="A25" s="265" t="s">
        <v>2725</v>
      </c>
      <c r="B25" s="265" t="s">
        <v>2726</v>
      </c>
      <c r="C25" s="265" t="s">
        <v>2727</v>
      </c>
      <c r="D25" s="265" t="s">
        <v>7115</v>
      </c>
      <c r="E25" s="265" t="s">
        <v>4</v>
      </c>
      <c r="F25" s="265" t="s">
        <v>5</v>
      </c>
      <c r="G25" s="266"/>
      <c r="H25" s="266"/>
      <c r="I25" s="266"/>
      <c r="J25" s="265"/>
      <c r="K25" s="265" t="s">
        <v>13</v>
      </c>
    </row>
    <row r="26" spans="1:11" ht="45" customHeight="1" x14ac:dyDescent="0.3">
      <c r="A26" s="265" t="s">
        <v>3058</v>
      </c>
      <c r="B26" s="265" t="s">
        <v>3059</v>
      </c>
      <c r="C26" s="265" t="s">
        <v>3060</v>
      </c>
      <c r="D26" s="265" t="s">
        <v>7115</v>
      </c>
      <c r="E26" s="265" t="s">
        <v>4</v>
      </c>
      <c r="F26" s="265" t="s">
        <v>5</v>
      </c>
      <c r="G26" s="266"/>
      <c r="H26" s="266"/>
      <c r="I26" s="266"/>
      <c r="J26" s="265"/>
      <c r="K26" s="265" t="s">
        <v>13</v>
      </c>
    </row>
    <row r="27" spans="1:11" ht="45" customHeight="1" x14ac:dyDescent="0.3">
      <c r="A27" s="265" t="s">
        <v>3062</v>
      </c>
      <c r="B27" s="265" t="s">
        <v>3063</v>
      </c>
      <c r="C27" s="265" t="s">
        <v>3064</v>
      </c>
      <c r="D27" s="265" t="s">
        <v>7115</v>
      </c>
      <c r="E27" s="265" t="s">
        <v>4</v>
      </c>
      <c r="F27" s="265" t="s">
        <v>5</v>
      </c>
      <c r="G27" s="266"/>
      <c r="H27" s="266"/>
      <c r="I27" s="266"/>
      <c r="J27" s="265"/>
      <c r="K27" s="265" t="s">
        <v>13</v>
      </c>
    </row>
    <row r="28" spans="1:11" ht="45" customHeight="1" x14ac:dyDescent="0.3">
      <c r="A28" s="265" t="s">
        <v>3417</v>
      </c>
      <c r="B28" s="265" t="s">
        <v>3418</v>
      </c>
      <c r="C28" s="265" t="s">
        <v>3419</v>
      </c>
      <c r="D28" s="265" t="s">
        <v>7115</v>
      </c>
      <c r="E28" s="265" t="s">
        <v>4</v>
      </c>
      <c r="F28" s="265" t="s">
        <v>5</v>
      </c>
      <c r="G28" s="266"/>
      <c r="H28" s="266"/>
      <c r="I28" s="266"/>
      <c r="J28" s="265"/>
      <c r="K28" s="265"/>
    </row>
    <row r="29" spans="1:11" ht="45" customHeight="1" x14ac:dyDescent="0.3">
      <c r="A29" s="265" t="s">
        <v>3422</v>
      </c>
      <c r="B29" s="265" t="s">
        <v>3423</v>
      </c>
      <c r="C29" s="265" t="s">
        <v>3424</v>
      </c>
      <c r="D29" s="265" t="s">
        <v>7115</v>
      </c>
      <c r="E29" s="265" t="s">
        <v>4</v>
      </c>
      <c r="F29" s="265" t="s">
        <v>5</v>
      </c>
      <c r="G29" s="266"/>
      <c r="H29" s="266"/>
      <c r="I29" s="266"/>
      <c r="J29" s="265"/>
      <c r="K29" s="265"/>
    </row>
    <row r="30" spans="1:11" ht="45" customHeight="1" x14ac:dyDescent="0.3">
      <c r="A30" s="265" t="s">
        <v>3427</v>
      </c>
      <c r="B30" s="265" t="s">
        <v>3428</v>
      </c>
      <c r="C30" s="265" t="s">
        <v>3429</v>
      </c>
      <c r="D30" s="265" t="s">
        <v>7117</v>
      </c>
      <c r="E30" s="265" t="s">
        <v>8</v>
      </c>
      <c r="F30" s="265" t="s">
        <v>5</v>
      </c>
      <c r="G30" s="266"/>
      <c r="H30" s="266"/>
      <c r="I30" s="266"/>
      <c r="J30" s="265"/>
      <c r="K30" s="265"/>
    </row>
    <row r="31" spans="1:11" ht="45" customHeight="1" x14ac:dyDescent="0.3">
      <c r="A31" s="265" t="s">
        <v>3431</v>
      </c>
      <c r="B31" s="265" t="s">
        <v>4783</v>
      </c>
      <c r="C31" s="265" t="s">
        <v>4784</v>
      </c>
      <c r="D31" s="265" t="s">
        <v>7115</v>
      </c>
      <c r="E31" s="265" t="s">
        <v>4</v>
      </c>
      <c r="F31" s="265" t="s">
        <v>5</v>
      </c>
      <c r="G31" s="266"/>
      <c r="H31" s="266"/>
      <c r="I31" s="266"/>
      <c r="J31" s="265"/>
      <c r="K31" s="265" t="s">
        <v>10</v>
      </c>
    </row>
    <row r="32" spans="1:11" ht="45" customHeight="1" x14ac:dyDescent="0.3">
      <c r="A32" s="265" t="s">
        <v>3434</v>
      </c>
      <c r="B32" s="265" t="s">
        <v>3435</v>
      </c>
      <c r="C32" s="265" t="s">
        <v>3436</v>
      </c>
      <c r="D32" s="265" t="s">
        <v>7117</v>
      </c>
      <c r="E32" s="265" t="s">
        <v>8</v>
      </c>
      <c r="F32" s="265" t="s">
        <v>5</v>
      </c>
      <c r="G32" s="266"/>
      <c r="H32" s="266"/>
      <c r="I32" s="266"/>
      <c r="J32" s="265"/>
      <c r="K32" s="265" t="s">
        <v>144</v>
      </c>
    </row>
    <row r="33" spans="1:11" ht="45" customHeight="1" x14ac:dyDescent="0.3">
      <c r="A33" s="265" t="s">
        <v>3439</v>
      </c>
      <c r="B33" s="265" t="s">
        <v>3440</v>
      </c>
      <c r="C33" s="265" t="s">
        <v>3441</v>
      </c>
      <c r="D33" s="265" t="s">
        <v>7117</v>
      </c>
      <c r="E33" s="265" t="s">
        <v>8</v>
      </c>
      <c r="F33" s="265" t="s">
        <v>6</v>
      </c>
      <c r="G33" s="266"/>
      <c r="H33" s="266"/>
      <c r="I33" s="266"/>
      <c r="J33" s="265"/>
      <c r="K33" s="265" t="s">
        <v>144</v>
      </c>
    </row>
    <row r="34" spans="1:11" ht="45" customHeight="1" x14ac:dyDescent="0.3">
      <c r="A34" s="265" t="s">
        <v>3444</v>
      </c>
      <c r="B34" s="265" t="s">
        <v>3445</v>
      </c>
      <c r="C34" s="265" t="s">
        <v>3446</v>
      </c>
      <c r="D34" s="265" t="s">
        <v>7117</v>
      </c>
      <c r="E34" s="265" t="s">
        <v>8</v>
      </c>
      <c r="F34" s="265" t="s">
        <v>6</v>
      </c>
      <c r="G34" s="266"/>
      <c r="H34" s="266"/>
      <c r="I34" s="266"/>
      <c r="J34" s="265"/>
      <c r="K34" s="265" t="s">
        <v>144</v>
      </c>
    </row>
    <row r="35" spans="1:11" ht="45" customHeight="1" x14ac:dyDescent="0.3">
      <c r="A35" s="265" t="s">
        <v>3449</v>
      </c>
      <c r="B35" s="265" t="s">
        <v>3450</v>
      </c>
      <c r="C35" s="265" t="s">
        <v>3451</v>
      </c>
      <c r="D35" s="265" t="s">
        <v>7117</v>
      </c>
      <c r="E35" s="265" t="s">
        <v>8</v>
      </c>
      <c r="F35" s="265" t="s">
        <v>6</v>
      </c>
      <c r="G35" s="266"/>
      <c r="H35" s="266"/>
      <c r="I35" s="266"/>
      <c r="J35" s="265"/>
      <c r="K35" s="265" t="s">
        <v>144</v>
      </c>
    </row>
    <row r="36" spans="1:11" ht="45" customHeight="1" x14ac:dyDescent="0.3">
      <c r="A36" s="265" t="s">
        <v>3454</v>
      </c>
      <c r="B36" s="265" t="s">
        <v>3455</v>
      </c>
      <c r="C36" s="265" t="s">
        <v>3456</v>
      </c>
      <c r="D36" s="265" t="s">
        <v>7117</v>
      </c>
      <c r="E36" s="265" t="s">
        <v>8</v>
      </c>
      <c r="F36" s="265" t="s">
        <v>6</v>
      </c>
      <c r="G36" s="266"/>
      <c r="H36" s="266"/>
      <c r="I36" s="266"/>
      <c r="J36" s="265"/>
      <c r="K36" s="265" t="s">
        <v>144</v>
      </c>
    </row>
    <row r="37" spans="1:11" ht="45" customHeight="1" x14ac:dyDescent="0.3">
      <c r="A37" s="265" t="s">
        <v>3459</v>
      </c>
      <c r="B37" s="265" t="s">
        <v>3460</v>
      </c>
      <c r="C37" s="265" t="s">
        <v>3461</v>
      </c>
      <c r="D37" s="265" t="s">
        <v>7117</v>
      </c>
      <c r="E37" s="265" t="s">
        <v>8</v>
      </c>
      <c r="F37" s="265" t="s">
        <v>5</v>
      </c>
      <c r="G37" s="266"/>
      <c r="H37" s="266"/>
      <c r="I37" s="266"/>
      <c r="J37" s="265"/>
      <c r="K37" s="265"/>
    </row>
    <row r="38" spans="1:11" ht="45" customHeight="1" x14ac:dyDescent="0.3">
      <c r="A38" s="265" t="s">
        <v>3463</v>
      </c>
      <c r="B38" s="265" t="s">
        <v>3464</v>
      </c>
      <c r="C38" s="265" t="s">
        <v>3465</v>
      </c>
      <c r="D38" s="265" t="s">
        <v>7115</v>
      </c>
      <c r="E38" s="265" t="s">
        <v>4</v>
      </c>
      <c r="F38" s="265" t="s">
        <v>5</v>
      </c>
      <c r="G38" s="266"/>
      <c r="H38" s="266"/>
      <c r="I38" s="266"/>
      <c r="J38" s="265"/>
      <c r="K38" s="265"/>
    </row>
    <row r="39" spans="1:11" ht="45" customHeight="1" x14ac:dyDescent="0.3">
      <c r="A39" s="265" t="s">
        <v>3467</v>
      </c>
      <c r="B39" s="265" t="s">
        <v>3468</v>
      </c>
      <c r="C39" s="265" t="s">
        <v>3469</v>
      </c>
      <c r="D39" s="265" t="s">
        <v>7115</v>
      </c>
      <c r="E39" s="265" t="s">
        <v>4</v>
      </c>
      <c r="F39" s="265" t="s">
        <v>5</v>
      </c>
      <c r="G39" s="266"/>
      <c r="H39" s="266"/>
      <c r="I39" s="266"/>
      <c r="J39" s="265"/>
      <c r="K39" s="265"/>
    </row>
    <row r="40" spans="1:11" ht="45" customHeight="1" x14ac:dyDescent="0.3">
      <c r="A40" s="265" t="s">
        <v>3471</v>
      </c>
      <c r="B40" s="265" t="s">
        <v>4785</v>
      </c>
      <c r="C40" s="265" t="s">
        <v>4786</v>
      </c>
      <c r="D40" s="265" t="s">
        <v>7115</v>
      </c>
      <c r="E40" s="265" t="s">
        <v>4</v>
      </c>
      <c r="F40" s="265" t="s">
        <v>5</v>
      </c>
      <c r="G40" s="266"/>
      <c r="H40" s="266"/>
      <c r="I40" s="266"/>
      <c r="J40" s="265"/>
      <c r="K40" s="265" t="s">
        <v>10</v>
      </c>
    </row>
    <row r="41" spans="1:11" ht="45" customHeight="1" x14ac:dyDescent="0.3">
      <c r="A41" s="265" t="s">
        <v>3473</v>
      </c>
      <c r="B41" s="265" t="s">
        <v>3474</v>
      </c>
      <c r="C41" s="265" t="s">
        <v>3475</v>
      </c>
      <c r="D41" s="265" t="s">
        <v>7115</v>
      </c>
      <c r="E41" s="265" t="s">
        <v>4</v>
      </c>
      <c r="F41" s="265" t="s">
        <v>5</v>
      </c>
      <c r="G41" s="266"/>
      <c r="H41" s="266"/>
      <c r="I41" s="266"/>
      <c r="J41" s="265"/>
      <c r="K41" s="265" t="s">
        <v>10</v>
      </c>
    </row>
    <row r="42" spans="1:11" ht="45" customHeight="1" x14ac:dyDescent="0.3">
      <c r="A42" s="265" t="s">
        <v>3477</v>
      </c>
      <c r="B42" s="265" t="s">
        <v>4787</v>
      </c>
      <c r="C42" s="265" t="s">
        <v>4788</v>
      </c>
      <c r="D42" s="265" t="s">
        <v>7115</v>
      </c>
      <c r="E42" s="265" t="s">
        <v>4</v>
      </c>
      <c r="F42" s="265" t="s">
        <v>5</v>
      </c>
      <c r="G42" s="266"/>
      <c r="H42" s="266"/>
      <c r="I42" s="266"/>
      <c r="J42" s="265"/>
      <c r="K42" s="265" t="s">
        <v>10</v>
      </c>
    </row>
    <row r="43" spans="1:11" ht="45" customHeight="1" x14ac:dyDescent="0.3">
      <c r="A43" s="265" t="s">
        <v>3479</v>
      </c>
      <c r="B43" s="265" t="s">
        <v>3480</v>
      </c>
      <c r="C43" s="265" t="s">
        <v>3481</v>
      </c>
      <c r="D43" s="265" t="s">
        <v>7115</v>
      </c>
      <c r="E43" s="265" t="s">
        <v>4</v>
      </c>
      <c r="F43" s="265" t="s">
        <v>5</v>
      </c>
      <c r="G43" s="266"/>
      <c r="H43" s="266"/>
      <c r="I43" s="266"/>
      <c r="J43" s="265"/>
      <c r="K43" s="265" t="s">
        <v>4385</v>
      </c>
    </row>
    <row r="44" spans="1:11" ht="45" customHeight="1" x14ac:dyDescent="0.3">
      <c r="A44" s="265" t="s">
        <v>3483</v>
      </c>
      <c r="B44" s="265" t="s">
        <v>4789</v>
      </c>
      <c r="C44" s="265" t="s">
        <v>4790</v>
      </c>
      <c r="D44" s="265" t="s">
        <v>7115</v>
      </c>
      <c r="E44" s="265" t="s">
        <v>4</v>
      </c>
      <c r="F44" s="265" t="s">
        <v>5</v>
      </c>
      <c r="G44" s="266"/>
      <c r="H44" s="266"/>
      <c r="I44" s="266"/>
      <c r="J44" s="265"/>
      <c r="K44" s="265" t="s">
        <v>10</v>
      </c>
    </row>
    <row r="45" spans="1:11" ht="45" customHeight="1" x14ac:dyDescent="0.3">
      <c r="A45" s="265" t="s">
        <v>3485</v>
      </c>
      <c r="B45" s="265" t="s">
        <v>4791</v>
      </c>
      <c r="C45" s="265" t="s">
        <v>4792</v>
      </c>
      <c r="D45" s="265" t="s">
        <v>7115</v>
      </c>
      <c r="E45" s="265" t="s">
        <v>4</v>
      </c>
      <c r="F45" s="265" t="s">
        <v>5</v>
      </c>
      <c r="G45" s="266"/>
      <c r="H45" s="266"/>
      <c r="I45" s="266"/>
      <c r="J45" s="265"/>
      <c r="K45" s="265" t="s">
        <v>10</v>
      </c>
    </row>
    <row r="46" spans="1:11" ht="45" customHeight="1" x14ac:dyDescent="0.3">
      <c r="A46" s="265" t="s">
        <v>3487</v>
      </c>
      <c r="B46" s="265" t="s">
        <v>3488</v>
      </c>
      <c r="C46" s="265" t="s">
        <v>3489</v>
      </c>
      <c r="D46" s="265" t="s">
        <v>7115</v>
      </c>
      <c r="E46" s="265" t="s">
        <v>4</v>
      </c>
      <c r="F46" s="265" t="s">
        <v>5</v>
      </c>
      <c r="G46" s="266"/>
      <c r="H46" s="266"/>
      <c r="I46" s="266"/>
      <c r="J46" s="265"/>
      <c r="K46" s="265" t="s">
        <v>13</v>
      </c>
    </row>
    <row r="47" spans="1:11" ht="45" customHeight="1" x14ac:dyDescent="0.3">
      <c r="A47" s="265" t="s">
        <v>3573</v>
      </c>
      <c r="B47" s="265" t="s">
        <v>3574</v>
      </c>
      <c r="C47" s="265" t="s">
        <v>3575</v>
      </c>
      <c r="D47" s="265" t="s">
        <v>7115</v>
      </c>
      <c r="E47" s="265" t="s">
        <v>4</v>
      </c>
      <c r="F47" s="265" t="s">
        <v>5</v>
      </c>
      <c r="G47" s="266"/>
      <c r="H47" s="266"/>
      <c r="I47" s="266"/>
      <c r="J47" s="265"/>
      <c r="K47" s="265" t="s">
        <v>4385</v>
      </c>
    </row>
    <row r="48" spans="1:11" ht="45" customHeight="1" x14ac:dyDescent="0.3">
      <c r="A48" s="265" t="s">
        <v>6273</v>
      </c>
      <c r="B48" s="265" t="s">
        <v>3445</v>
      </c>
      <c r="C48" s="265" t="s">
        <v>6274</v>
      </c>
      <c r="D48" s="265" t="s">
        <v>7117</v>
      </c>
      <c r="E48" s="265" t="s">
        <v>8</v>
      </c>
      <c r="F48" s="265" t="s">
        <v>6</v>
      </c>
      <c r="G48" s="266"/>
      <c r="H48" s="266"/>
      <c r="I48" s="266"/>
      <c r="J48" s="265"/>
      <c r="K48" s="265" t="s">
        <v>6270</v>
      </c>
    </row>
    <row r="49" spans="1:11" ht="45" customHeight="1" x14ac:dyDescent="0.3">
      <c r="A49" s="24"/>
      <c r="B49" s="19"/>
      <c r="C49" s="19"/>
      <c r="D49" s="25"/>
      <c r="E49" s="25"/>
      <c r="F49" s="25"/>
      <c r="G49" s="27"/>
      <c r="H49" s="27"/>
      <c r="I49" s="27"/>
      <c r="J49" s="18"/>
      <c r="K49" s="18"/>
    </row>
    <row r="50" spans="1:11" ht="45" customHeight="1" x14ac:dyDescent="0.3">
      <c r="A50" s="24"/>
      <c r="B50" s="19"/>
      <c r="C50" s="19"/>
      <c r="D50" s="25"/>
      <c r="E50" s="25"/>
      <c r="F50" s="25"/>
      <c r="G50" s="27"/>
      <c r="H50" s="27"/>
      <c r="I50" s="27"/>
      <c r="J50" s="18"/>
      <c r="K50" s="18"/>
    </row>
    <row r="51" spans="1:11" ht="45" customHeight="1" x14ac:dyDescent="0.3">
      <c r="A51" s="24"/>
      <c r="B51" s="19"/>
      <c r="C51" s="19"/>
      <c r="D51" s="25"/>
      <c r="E51" s="25"/>
      <c r="F51" s="25"/>
      <c r="G51" s="27"/>
      <c r="H51" s="27"/>
      <c r="I51" s="27"/>
      <c r="J51" s="18"/>
      <c r="K51" s="18"/>
    </row>
    <row r="52" spans="1:11" ht="45" customHeight="1" x14ac:dyDescent="0.3">
      <c r="A52" s="7"/>
      <c r="B52" s="7"/>
      <c r="C52" s="7"/>
      <c r="D52" s="7"/>
      <c r="E52" s="7"/>
      <c r="F52" s="7"/>
      <c r="G52" s="17"/>
      <c r="H52" s="17"/>
      <c r="I52" s="17"/>
      <c r="J52" s="7"/>
      <c r="K52" s="7"/>
    </row>
    <row r="53" spans="1:11" ht="45" customHeight="1" x14ac:dyDescent="0.3">
      <c r="A53" s="7"/>
      <c r="B53" s="7"/>
      <c r="C53" s="7"/>
      <c r="D53" s="7"/>
      <c r="E53" s="7"/>
      <c r="F53" s="7"/>
      <c r="G53" s="17"/>
      <c r="H53" s="17"/>
      <c r="I53" s="17"/>
      <c r="J53" s="7"/>
      <c r="K53" s="7"/>
    </row>
    <row r="54" spans="1:11" ht="45" customHeight="1" x14ac:dyDescent="0.3">
      <c r="A54" s="7"/>
      <c r="B54" s="7"/>
      <c r="C54" s="7"/>
      <c r="D54" s="7"/>
      <c r="E54" s="7"/>
      <c r="F54" s="7"/>
      <c r="G54" s="17"/>
      <c r="H54" s="17"/>
      <c r="I54" s="17"/>
      <c r="J54" s="7"/>
      <c r="K54" s="7"/>
    </row>
    <row r="55" spans="1:11" ht="45" customHeight="1" x14ac:dyDescent="0.3">
      <c r="A55" s="7"/>
      <c r="B55" s="7"/>
      <c r="C55" s="7"/>
      <c r="D55" s="7"/>
      <c r="E55" s="7"/>
      <c r="F55" s="7"/>
      <c r="G55" s="17"/>
      <c r="H55" s="17"/>
      <c r="I55" s="17"/>
      <c r="J55" s="7"/>
      <c r="K55" s="7"/>
    </row>
    <row r="56" spans="1:11" ht="45" customHeight="1" x14ac:dyDescent="0.3">
      <c r="A56" s="7"/>
      <c r="B56" s="7"/>
      <c r="C56" s="7"/>
      <c r="D56" s="7"/>
      <c r="E56" s="7"/>
      <c r="F56" s="7"/>
      <c r="G56" s="17"/>
      <c r="H56" s="17"/>
      <c r="I56" s="17"/>
      <c r="J56" s="7"/>
      <c r="K56" s="7"/>
    </row>
    <row r="57" spans="1:11" ht="45" customHeight="1" x14ac:dyDescent="0.3">
      <c r="A57" s="7"/>
      <c r="B57" s="7"/>
      <c r="C57" s="7"/>
      <c r="D57" s="7"/>
      <c r="E57" s="7"/>
      <c r="F57" s="7"/>
      <c r="G57" s="17"/>
      <c r="H57" s="17"/>
      <c r="I57" s="17"/>
      <c r="J57" s="7"/>
      <c r="K57" s="7"/>
    </row>
    <row r="58" spans="1:11" ht="45" customHeight="1" x14ac:dyDescent="0.3">
      <c r="A58" s="7"/>
      <c r="B58" s="7"/>
      <c r="C58" s="7"/>
      <c r="D58" s="7"/>
      <c r="E58" s="7"/>
      <c r="F58" s="7"/>
      <c r="G58" s="17"/>
      <c r="H58" s="17"/>
      <c r="I58" s="17"/>
      <c r="J58" s="7"/>
      <c r="K58" s="7"/>
    </row>
    <row r="59" spans="1:11" ht="45" customHeight="1" x14ac:dyDescent="0.3">
      <c r="A59" s="7"/>
      <c r="B59" s="7"/>
      <c r="C59" s="7"/>
      <c r="D59" s="7"/>
      <c r="E59" s="7"/>
      <c r="F59" s="7"/>
      <c r="G59" s="17"/>
      <c r="H59" s="17"/>
      <c r="I59" s="17"/>
      <c r="J59" s="7"/>
      <c r="K59" s="7"/>
    </row>
    <row r="60" spans="1:11" ht="45" customHeight="1" x14ac:dyDescent="0.3">
      <c r="A60" s="7"/>
      <c r="B60" s="7"/>
      <c r="C60" s="7"/>
      <c r="D60" s="7"/>
      <c r="E60" s="7"/>
      <c r="F60" s="7"/>
      <c r="G60" s="17"/>
      <c r="H60" s="17"/>
      <c r="I60" s="17"/>
      <c r="J60" s="7"/>
      <c r="K60" s="7"/>
    </row>
    <row r="61" spans="1:11" ht="45" customHeight="1" x14ac:dyDescent="0.3">
      <c r="A61" s="7"/>
      <c r="B61" s="7"/>
      <c r="C61" s="7"/>
      <c r="D61" s="7"/>
      <c r="E61" s="7"/>
      <c r="F61" s="7"/>
      <c r="G61" s="17"/>
      <c r="H61" s="17"/>
      <c r="I61" s="17"/>
      <c r="J61" s="7"/>
      <c r="K61" s="7"/>
    </row>
    <row r="62" spans="1:11" ht="45" customHeight="1" x14ac:dyDescent="0.3">
      <c r="A62" s="7"/>
      <c r="B62" s="7"/>
      <c r="C62" s="7"/>
      <c r="D62" s="7"/>
      <c r="E62" s="7"/>
      <c r="F62" s="7"/>
      <c r="G62" s="17"/>
      <c r="H62" s="17"/>
      <c r="I62" s="17"/>
      <c r="J62" s="7"/>
      <c r="K62" s="7"/>
    </row>
    <row r="63" spans="1:11" x14ac:dyDescent="0.3">
      <c r="A63" s="7"/>
      <c r="B63" s="7"/>
      <c r="C63" s="7"/>
      <c r="D63" s="7"/>
      <c r="E63" s="7"/>
      <c r="F63" s="7"/>
      <c r="G63" s="17"/>
      <c r="H63" s="17"/>
      <c r="I63" s="17"/>
      <c r="J63" s="7"/>
      <c r="K63" s="7"/>
    </row>
    <row r="64" spans="1:11" x14ac:dyDescent="0.3">
      <c r="A64" s="7"/>
      <c r="B64" s="7"/>
      <c r="C64" s="7"/>
      <c r="D64" s="7"/>
      <c r="E64" s="7"/>
      <c r="F64" s="7"/>
      <c r="G64" s="17"/>
      <c r="H64" s="17"/>
      <c r="I64" s="17"/>
      <c r="J64" s="7"/>
      <c r="K64" s="7"/>
    </row>
  </sheetData>
  <conditionalFormatting sqref="A3:I59">
    <cfRule type="expression" dxfId="31" priority="1">
      <formula>$F3="m"</formula>
    </cfRule>
    <cfRule type="expression" dxfId="30" priority="2">
      <formula>$F3="d"</formula>
    </cfRule>
  </conditionalFormatting>
  <conditionalFormatting sqref="A3:K59">
    <cfRule type="expression" dxfId="29" priority="3">
      <formula>$F3="v"</formula>
    </cfRule>
    <cfRule type="expression" dxfId="28" priority="4">
      <formula>$F3="no"</formula>
    </cfRule>
  </conditionalFormatting>
  <pageMargins left="0.7" right="0.2" top="0.5" bottom="0.2" header="0.05" footer="0.05"/>
  <pageSetup orientation="landscape" r:id="rId1"/>
  <headerFooter>
    <oddHeader>&amp;L&amp;A</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CFA57-D6E5-4DF9-B22B-41E986C711D7}">
  <dimension ref="A2:K62"/>
  <sheetViews>
    <sheetView workbookViewId="0">
      <selection activeCell="A3" sqref="A3"/>
    </sheetView>
  </sheetViews>
  <sheetFormatPr defaultRowHeight="14.4" x14ac:dyDescent="0.3"/>
  <cols>
    <col min="1" max="1" width="17.5546875" customWidth="1"/>
    <col min="2" max="3" width="16.6640625" customWidth="1"/>
    <col min="4" max="6" width="3.6640625" customWidth="1"/>
    <col min="7" max="9" width="8.33203125" customWidth="1"/>
    <col min="10" max="10" width="35.6640625" customWidth="1"/>
    <col min="11" max="11" width="5.44140625" customWidth="1"/>
  </cols>
  <sheetData>
    <row r="2" spans="1:11" ht="28.8" x14ac:dyDescent="0.3">
      <c r="A2" t="s">
        <v>0</v>
      </c>
      <c r="B2" t="s">
        <v>1</v>
      </c>
      <c r="C2" t="s">
        <v>2</v>
      </c>
      <c r="D2" t="s">
        <v>21</v>
      </c>
      <c r="E2" t="s">
        <v>22</v>
      </c>
      <c r="F2" t="s">
        <v>20</v>
      </c>
      <c r="G2" s="4" t="s">
        <v>24</v>
      </c>
      <c r="H2" s="4" t="s">
        <v>25</v>
      </c>
      <c r="I2" s="4" t="s">
        <v>26</v>
      </c>
      <c r="J2" s="4" t="s">
        <v>19</v>
      </c>
      <c r="K2" s="4" t="s">
        <v>3</v>
      </c>
    </row>
    <row r="3" spans="1:11" ht="45" customHeight="1" x14ac:dyDescent="0.3">
      <c r="A3" s="265" t="s">
        <v>4402</v>
      </c>
      <c r="B3" s="265" t="s">
        <v>4403</v>
      </c>
      <c r="C3" s="265" t="s">
        <v>4404</v>
      </c>
      <c r="D3" s="265" t="s">
        <v>7117</v>
      </c>
      <c r="E3" s="265" t="s">
        <v>8</v>
      </c>
      <c r="F3" s="265" t="s">
        <v>5</v>
      </c>
      <c r="G3" s="266"/>
      <c r="H3" s="266"/>
      <c r="I3" s="266"/>
      <c r="J3" s="265"/>
      <c r="K3" s="265"/>
    </row>
    <row r="4" spans="1:11" ht="45" customHeight="1" x14ac:dyDescent="0.3">
      <c r="A4" s="265" t="s">
        <v>4408</v>
      </c>
      <c r="B4" s="265" t="s">
        <v>6296</v>
      </c>
      <c r="C4" s="265" t="s">
        <v>6297</v>
      </c>
      <c r="D4" s="265" t="s">
        <v>7117</v>
      </c>
      <c r="E4" s="265" t="s">
        <v>8</v>
      </c>
      <c r="F4" s="265" t="s">
        <v>6</v>
      </c>
      <c r="G4" s="266"/>
      <c r="H4" s="266"/>
      <c r="I4" s="266"/>
      <c r="J4" s="265"/>
      <c r="K4" s="265"/>
    </row>
    <row r="5" spans="1:11" ht="45" customHeight="1" x14ac:dyDescent="0.3">
      <c r="A5" s="265" t="s">
        <v>4411</v>
      </c>
      <c r="B5" s="265" t="s">
        <v>6299</v>
      </c>
      <c r="C5" s="265" t="s">
        <v>6300</v>
      </c>
      <c r="D5" s="265" t="s">
        <v>7117</v>
      </c>
      <c r="E5" s="265" t="s">
        <v>8</v>
      </c>
      <c r="F5" s="265" t="s">
        <v>5</v>
      </c>
      <c r="G5" s="266"/>
      <c r="H5" s="266"/>
      <c r="I5" s="266"/>
      <c r="J5" s="265"/>
      <c r="K5" s="265"/>
    </row>
    <row r="6" spans="1:11" ht="45" customHeight="1" x14ac:dyDescent="0.3">
      <c r="A6" s="265" t="s">
        <v>4414</v>
      </c>
      <c r="B6" s="265" t="s">
        <v>4415</v>
      </c>
      <c r="C6" s="265" t="s">
        <v>4416</v>
      </c>
      <c r="D6" s="265" t="s">
        <v>7117</v>
      </c>
      <c r="E6" s="265" t="s">
        <v>8</v>
      </c>
      <c r="F6" s="265" t="s">
        <v>5</v>
      </c>
      <c r="G6" s="266"/>
      <c r="H6" s="266"/>
      <c r="I6" s="266"/>
      <c r="J6" s="265"/>
      <c r="K6" s="265"/>
    </row>
    <row r="7" spans="1:11" ht="45" customHeight="1" x14ac:dyDescent="0.3">
      <c r="A7" s="265" t="s">
        <v>451</v>
      </c>
      <c r="B7" s="265" t="s">
        <v>452</v>
      </c>
      <c r="C7" s="265" t="s">
        <v>453</v>
      </c>
      <c r="D7" s="265" t="s">
        <v>7115</v>
      </c>
      <c r="E7" s="265" t="s">
        <v>8</v>
      </c>
      <c r="F7" s="265" t="s">
        <v>5</v>
      </c>
      <c r="G7" s="266"/>
      <c r="H7" s="266"/>
      <c r="I7" s="266"/>
      <c r="J7" s="265"/>
      <c r="K7" s="265"/>
    </row>
    <row r="8" spans="1:11" ht="45" customHeight="1" x14ac:dyDescent="0.3">
      <c r="A8" s="265" t="s">
        <v>457</v>
      </c>
      <c r="B8" s="265" t="s">
        <v>458</v>
      </c>
      <c r="C8" s="265" t="s">
        <v>459</v>
      </c>
      <c r="D8" s="265" t="s">
        <v>7115</v>
      </c>
      <c r="E8" s="265" t="s">
        <v>8</v>
      </c>
      <c r="F8" s="265" t="s">
        <v>5</v>
      </c>
      <c r="G8" s="266"/>
      <c r="H8" s="266"/>
      <c r="I8" s="266"/>
      <c r="J8" s="265"/>
      <c r="K8" s="265"/>
    </row>
    <row r="9" spans="1:11" ht="45" customHeight="1" x14ac:dyDescent="0.3">
      <c r="A9" s="265" t="s">
        <v>462</v>
      </c>
      <c r="B9" s="265" t="s">
        <v>463</v>
      </c>
      <c r="C9" s="265" t="s">
        <v>464</v>
      </c>
      <c r="D9" s="265" t="s">
        <v>7115</v>
      </c>
      <c r="E9" s="265" t="s">
        <v>8</v>
      </c>
      <c r="F9" s="265" t="s">
        <v>5</v>
      </c>
      <c r="G9" s="266"/>
      <c r="H9" s="266"/>
      <c r="I9" s="266"/>
      <c r="J9" s="265"/>
      <c r="K9" s="265"/>
    </row>
    <row r="10" spans="1:11" ht="45" customHeight="1" x14ac:dyDescent="0.3">
      <c r="A10" s="265" t="s">
        <v>467</v>
      </c>
      <c r="B10" s="265" t="s">
        <v>468</v>
      </c>
      <c r="C10" s="265" t="s">
        <v>469</v>
      </c>
      <c r="D10" s="265" t="s">
        <v>7115</v>
      </c>
      <c r="E10" s="265" t="s">
        <v>8</v>
      </c>
      <c r="F10" s="265" t="s">
        <v>5</v>
      </c>
      <c r="G10" s="266"/>
      <c r="H10" s="266"/>
      <c r="I10" s="266"/>
      <c r="J10" s="265"/>
      <c r="K10" s="265"/>
    </row>
    <row r="11" spans="1:11" ht="45" customHeight="1" x14ac:dyDescent="0.3">
      <c r="A11" s="265" t="s">
        <v>472</v>
      </c>
      <c r="B11" s="265" t="s">
        <v>473</v>
      </c>
      <c r="C11" s="265" t="s">
        <v>474</v>
      </c>
      <c r="D11" s="265" t="s">
        <v>7117</v>
      </c>
      <c r="E11" s="265" t="s">
        <v>8</v>
      </c>
      <c r="F11" s="265" t="s">
        <v>5</v>
      </c>
      <c r="G11" s="266"/>
      <c r="H11" s="266"/>
      <c r="I11" s="266"/>
      <c r="J11" s="265"/>
      <c r="K11" s="265"/>
    </row>
    <row r="12" spans="1:11" ht="45" customHeight="1" x14ac:dyDescent="0.3">
      <c r="A12" s="265" t="s">
        <v>477</v>
      </c>
      <c r="B12" s="265" t="s">
        <v>478</v>
      </c>
      <c r="C12" s="265" t="s">
        <v>479</v>
      </c>
      <c r="D12" s="265" t="s">
        <v>7117</v>
      </c>
      <c r="E12" s="265" t="s">
        <v>8</v>
      </c>
      <c r="F12" s="265" t="s">
        <v>5</v>
      </c>
      <c r="G12" s="266"/>
      <c r="H12" s="266"/>
      <c r="I12" s="266"/>
      <c r="J12" s="265"/>
      <c r="K12" s="265"/>
    </row>
    <row r="13" spans="1:11" ht="45" customHeight="1" x14ac:dyDescent="0.3">
      <c r="A13" s="265" t="s">
        <v>482</v>
      </c>
      <c r="B13" s="265" t="s">
        <v>483</v>
      </c>
      <c r="C13" s="265" t="s">
        <v>484</v>
      </c>
      <c r="D13" s="265" t="s">
        <v>7117</v>
      </c>
      <c r="E13" s="265" t="s">
        <v>8</v>
      </c>
      <c r="F13" s="265" t="s">
        <v>5</v>
      </c>
      <c r="G13" s="266"/>
      <c r="H13" s="266"/>
      <c r="I13" s="266"/>
      <c r="J13" s="265"/>
      <c r="K13" s="265"/>
    </row>
    <row r="14" spans="1:11" ht="45" customHeight="1" x14ac:dyDescent="0.3">
      <c r="A14" s="265" t="s">
        <v>487</v>
      </c>
      <c r="B14" s="265" t="s">
        <v>488</v>
      </c>
      <c r="C14" s="265" t="s">
        <v>489</v>
      </c>
      <c r="D14" s="265" t="s">
        <v>7117</v>
      </c>
      <c r="E14" s="265" t="s">
        <v>8</v>
      </c>
      <c r="F14" s="265" t="s">
        <v>5</v>
      </c>
      <c r="G14" s="266"/>
      <c r="H14" s="266"/>
      <c r="I14" s="266"/>
      <c r="J14" s="265"/>
      <c r="K14" s="265"/>
    </row>
    <row r="15" spans="1:11" ht="45" customHeight="1" x14ac:dyDescent="0.3">
      <c r="A15" s="265" t="s">
        <v>588</v>
      </c>
      <c r="B15" s="265" t="s">
        <v>589</v>
      </c>
      <c r="C15" s="265" t="s">
        <v>590</v>
      </c>
      <c r="D15" s="265" t="s">
        <v>7117</v>
      </c>
      <c r="E15" s="265" t="s">
        <v>8</v>
      </c>
      <c r="F15" s="265" t="s">
        <v>5</v>
      </c>
      <c r="G15" s="266"/>
      <c r="H15" s="266"/>
      <c r="I15" s="266"/>
      <c r="J15" s="265"/>
      <c r="K15" s="265" t="s">
        <v>4599</v>
      </c>
    </row>
    <row r="16" spans="1:11" ht="45" customHeight="1" x14ac:dyDescent="0.3">
      <c r="A16" s="265" t="s">
        <v>1092</v>
      </c>
      <c r="B16" s="265" t="s">
        <v>1093</v>
      </c>
      <c r="C16" s="265" t="s">
        <v>1094</v>
      </c>
      <c r="D16" s="265" t="s">
        <v>7115</v>
      </c>
      <c r="E16" s="265" t="s">
        <v>4</v>
      </c>
      <c r="F16" s="265" t="s">
        <v>5</v>
      </c>
      <c r="G16" s="266"/>
      <c r="H16" s="266"/>
      <c r="I16" s="266"/>
      <c r="J16" s="265"/>
      <c r="K16" s="265" t="s">
        <v>13</v>
      </c>
    </row>
    <row r="17" spans="1:11" ht="45" customHeight="1" x14ac:dyDescent="0.3">
      <c r="A17" s="265" t="s">
        <v>1970</v>
      </c>
      <c r="B17" s="265" t="s">
        <v>1971</v>
      </c>
      <c r="C17" s="265" t="s">
        <v>1972</v>
      </c>
      <c r="D17" s="265" t="s">
        <v>7115</v>
      </c>
      <c r="E17" s="265" t="s">
        <v>8</v>
      </c>
      <c r="F17" s="265" t="s">
        <v>6</v>
      </c>
      <c r="G17" s="266"/>
      <c r="H17" s="266"/>
      <c r="I17" s="266"/>
      <c r="J17" s="265"/>
      <c r="K17" s="265" t="s">
        <v>15</v>
      </c>
    </row>
    <row r="18" spans="1:11" ht="45" customHeight="1" x14ac:dyDescent="0.3">
      <c r="A18" s="265" t="s">
        <v>1975</v>
      </c>
      <c r="B18" s="265" t="s">
        <v>1976</v>
      </c>
      <c r="C18" s="265" t="s">
        <v>1977</v>
      </c>
      <c r="D18" s="265" t="s">
        <v>7115</v>
      </c>
      <c r="E18" s="265" t="s">
        <v>8</v>
      </c>
      <c r="F18" s="265" t="s">
        <v>6</v>
      </c>
      <c r="G18" s="266"/>
      <c r="H18" s="266"/>
      <c r="I18" s="266"/>
      <c r="J18" s="265"/>
      <c r="K18" s="265" t="s">
        <v>15</v>
      </c>
    </row>
    <row r="19" spans="1:11" ht="45" customHeight="1" x14ac:dyDescent="0.3">
      <c r="A19" s="265" t="s">
        <v>1980</v>
      </c>
      <c r="B19" s="265" t="s">
        <v>5194</v>
      </c>
      <c r="C19" s="265" t="s">
        <v>5195</v>
      </c>
      <c r="D19" s="265" t="s">
        <v>7115</v>
      </c>
      <c r="E19" s="265" t="s">
        <v>8</v>
      </c>
      <c r="F19" s="265" t="s">
        <v>6</v>
      </c>
      <c r="G19" s="266"/>
      <c r="H19" s="266"/>
      <c r="I19" s="266"/>
      <c r="J19" s="265"/>
      <c r="K19" s="265" t="s">
        <v>15</v>
      </c>
    </row>
    <row r="20" spans="1:11" ht="45" customHeight="1" x14ac:dyDescent="0.3">
      <c r="A20" s="265" t="s">
        <v>1983</v>
      </c>
      <c r="B20" s="265" t="s">
        <v>1383</v>
      </c>
      <c r="C20" s="265" t="s">
        <v>1984</v>
      </c>
      <c r="D20" s="265" t="s">
        <v>7115</v>
      </c>
      <c r="E20" s="265" t="s">
        <v>8</v>
      </c>
      <c r="F20" s="265" t="s">
        <v>6</v>
      </c>
      <c r="G20" s="266"/>
      <c r="H20" s="266"/>
      <c r="I20" s="266"/>
      <c r="J20" s="265"/>
      <c r="K20" s="265" t="s">
        <v>15</v>
      </c>
    </row>
    <row r="21" spans="1:11" ht="45" customHeight="1" x14ac:dyDescent="0.3">
      <c r="A21" s="265" t="s">
        <v>5196</v>
      </c>
      <c r="B21" s="265" t="s">
        <v>1987</v>
      </c>
      <c r="C21" s="265" t="s">
        <v>1988</v>
      </c>
      <c r="D21" s="265" t="s">
        <v>7117</v>
      </c>
      <c r="E21" s="265" t="s">
        <v>8</v>
      </c>
      <c r="F21" s="265" t="s">
        <v>6</v>
      </c>
      <c r="G21" s="266"/>
      <c r="H21" s="266"/>
      <c r="I21" s="266"/>
      <c r="J21" s="265"/>
      <c r="K21" s="265" t="s">
        <v>15</v>
      </c>
    </row>
    <row r="22" spans="1:11" ht="45" customHeight="1" x14ac:dyDescent="0.3">
      <c r="A22" s="265" t="s">
        <v>5197</v>
      </c>
      <c r="B22" s="265" t="s">
        <v>5198</v>
      </c>
      <c r="C22" s="265" t="s">
        <v>5199</v>
      </c>
      <c r="D22" s="265" t="s">
        <v>7115</v>
      </c>
      <c r="E22" s="265" t="s">
        <v>8</v>
      </c>
      <c r="F22" s="265" t="s">
        <v>6</v>
      </c>
      <c r="G22" s="266"/>
      <c r="H22" s="266"/>
      <c r="I22" s="266"/>
      <c r="J22" s="265"/>
      <c r="K22" s="265" t="s">
        <v>15</v>
      </c>
    </row>
    <row r="23" spans="1:11" ht="45" customHeight="1" x14ac:dyDescent="0.3">
      <c r="A23" s="265" t="s">
        <v>1992</v>
      </c>
      <c r="B23" s="265" t="s">
        <v>1993</v>
      </c>
      <c r="C23" s="265" t="s">
        <v>1994</v>
      </c>
      <c r="D23" s="265" t="s">
        <v>7115</v>
      </c>
      <c r="E23" s="265" t="s">
        <v>4</v>
      </c>
      <c r="F23" s="265" t="s">
        <v>5</v>
      </c>
      <c r="G23" s="266"/>
      <c r="H23" s="266"/>
      <c r="I23" s="266"/>
      <c r="J23" s="265"/>
      <c r="K23" s="265" t="s">
        <v>15</v>
      </c>
    </row>
    <row r="24" spans="1:11" ht="45" customHeight="1" x14ac:dyDescent="0.3">
      <c r="A24" s="265" t="s">
        <v>1996</v>
      </c>
      <c r="B24" s="265" t="s">
        <v>4760</v>
      </c>
      <c r="C24" s="265" t="s">
        <v>4761</v>
      </c>
      <c r="D24" s="265" t="s">
        <v>7115</v>
      </c>
      <c r="E24" s="265" t="s">
        <v>4</v>
      </c>
      <c r="F24" s="265" t="s">
        <v>5</v>
      </c>
      <c r="G24" s="266"/>
      <c r="H24" s="266"/>
      <c r="I24" s="266"/>
      <c r="J24" s="265"/>
      <c r="K24" s="265" t="s">
        <v>15</v>
      </c>
    </row>
    <row r="25" spans="1:11" ht="45" customHeight="1" x14ac:dyDescent="0.3">
      <c r="A25" s="265" t="s">
        <v>1998</v>
      </c>
      <c r="B25" s="265" t="s">
        <v>1999</v>
      </c>
      <c r="C25" s="265" t="s">
        <v>2000</v>
      </c>
      <c r="D25" s="265" t="s">
        <v>7115</v>
      </c>
      <c r="E25" s="265" t="s">
        <v>4</v>
      </c>
      <c r="F25" s="265" t="s">
        <v>6</v>
      </c>
      <c r="G25" s="266"/>
      <c r="H25" s="266"/>
      <c r="I25" s="266"/>
      <c r="J25" s="265"/>
      <c r="K25" s="265" t="s">
        <v>15</v>
      </c>
    </row>
    <row r="26" spans="1:11" ht="45" customHeight="1" x14ac:dyDescent="0.3">
      <c r="A26" s="265" t="s">
        <v>2003</v>
      </c>
      <c r="B26" s="265" t="s">
        <v>5200</v>
      </c>
      <c r="C26" s="265" t="s">
        <v>5201</v>
      </c>
      <c r="D26" s="265" t="s">
        <v>7115</v>
      </c>
      <c r="E26" s="265" t="s">
        <v>8</v>
      </c>
      <c r="F26" s="265" t="s">
        <v>6</v>
      </c>
      <c r="G26" s="266"/>
      <c r="H26" s="266"/>
      <c r="I26" s="266"/>
      <c r="J26" s="265"/>
      <c r="K26" s="265" t="s">
        <v>15</v>
      </c>
    </row>
    <row r="27" spans="1:11" ht="45" customHeight="1" x14ac:dyDescent="0.3">
      <c r="A27" s="265" t="s">
        <v>2006</v>
      </c>
      <c r="B27" s="265" t="s">
        <v>5202</v>
      </c>
      <c r="C27" s="265" t="s">
        <v>5203</v>
      </c>
      <c r="D27" s="265" t="s">
        <v>7115</v>
      </c>
      <c r="E27" s="265" t="s">
        <v>8</v>
      </c>
      <c r="F27" s="265" t="s">
        <v>6</v>
      </c>
      <c r="G27" s="266"/>
      <c r="H27" s="266"/>
      <c r="I27" s="266"/>
      <c r="J27" s="265"/>
      <c r="K27" s="265" t="s">
        <v>15</v>
      </c>
    </row>
    <row r="28" spans="1:11" ht="45" customHeight="1" x14ac:dyDescent="0.3">
      <c r="A28" s="265" t="s">
        <v>2009</v>
      </c>
      <c r="B28" s="265" t="s">
        <v>2010</v>
      </c>
      <c r="C28" s="265" t="s">
        <v>2011</v>
      </c>
      <c r="D28" s="265" t="s">
        <v>7115</v>
      </c>
      <c r="E28" s="265" t="s">
        <v>8</v>
      </c>
      <c r="F28" s="265" t="s">
        <v>6</v>
      </c>
      <c r="G28" s="266"/>
      <c r="H28" s="266"/>
      <c r="I28" s="266"/>
      <c r="J28" s="265"/>
      <c r="K28" s="265" t="s">
        <v>15</v>
      </c>
    </row>
    <row r="29" spans="1:11" ht="45" customHeight="1" x14ac:dyDescent="0.3">
      <c r="A29" s="265" t="s">
        <v>2014</v>
      </c>
      <c r="B29" s="265" t="s">
        <v>2015</v>
      </c>
      <c r="C29" s="265" t="s">
        <v>2016</v>
      </c>
      <c r="D29" s="265" t="s">
        <v>7115</v>
      </c>
      <c r="E29" s="265" t="s">
        <v>8</v>
      </c>
      <c r="F29" s="265" t="s">
        <v>6</v>
      </c>
      <c r="G29" s="266"/>
      <c r="H29" s="266"/>
      <c r="I29" s="266"/>
      <c r="J29" s="265"/>
      <c r="K29" s="265" t="s">
        <v>15</v>
      </c>
    </row>
    <row r="30" spans="1:11" ht="45" customHeight="1" x14ac:dyDescent="0.3">
      <c r="A30" s="265" t="s">
        <v>2300</v>
      </c>
      <c r="B30" s="265" t="s">
        <v>2301</v>
      </c>
      <c r="C30" s="265" t="s">
        <v>2302</v>
      </c>
      <c r="D30" s="265" t="s">
        <v>7117</v>
      </c>
      <c r="E30" s="265" t="s">
        <v>8</v>
      </c>
      <c r="F30" s="265" t="s">
        <v>5</v>
      </c>
      <c r="G30" s="266"/>
      <c r="H30" s="266"/>
      <c r="I30" s="266"/>
      <c r="J30" s="265"/>
      <c r="K30" s="265" t="s">
        <v>2304</v>
      </c>
    </row>
    <row r="31" spans="1:11" ht="45" customHeight="1" x14ac:dyDescent="0.3">
      <c r="A31" s="265" t="s">
        <v>2307</v>
      </c>
      <c r="B31" s="265" t="s">
        <v>2308</v>
      </c>
      <c r="C31" s="265" t="s">
        <v>2309</v>
      </c>
      <c r="D31" s="265" t="s">
        <v>7117</v>
      </c>
      <c r="E31" s="265" t="s">
        <v>8</v>
      </c>
      <c r="F31" s="265" t="s">
        <v>5</v>
      </c>
      <c r="G31" s="266"/>
      <c r="H31" s="266"/>
      <c r="I31" s="266"/>
      <c r="J31" s="265"/>
      <c r="K31" s="265" t="s">
        <v>2304</v>
      </c>
    </row>
    <row r="32" spans="1:11" ht="45" customHeight="1" x14ac:dyDescent="0.3">
      <c r="A32" s="265" t="s">
        <v>2313</v>
      </c>
      <c r="B32" s="265" t="s">
        <v>2314</v>
      </c>
      <c r="C32" s="265" t="s">
        <v>2315</v>
      </c>
      <c r="D32" s="265" t="s">
        <v>7117</v>
      </c>
      <c r="E32" s="265" t="s">
        <v>8</v>
      </c>
      <c r="F32" s="265" t="s">
        <v>5</v>
      </c>
      <c r="G32" s="266"/>
      <c r="H32" s="266"/>
      <c r="I32" s="266"/>
      <c r="J32" s="265"/>
      <c r="K32" s="265" t="s">
        <v>2304</v>
      </c>
    </row>
    <row r="33" spans="1:11" ht="45" customHeight="1" x14ac:dyDescent="0.3">
      <c r="A33" s="265" t="s">
        <v>2318</v>
      </c>
      <c r="B33" s="265" t="s">
        <v>2319</v>
      </c>
      <c r="C33" s="265" t="s">
        <v>2320</v>
      </c>
      <c r="D33" s="265" t="s">
        <v>7117</v>
      </c>
      <c r="E33" s="265" t="s">
        <v>8</v>
      </c>
      <c r="F33" s="265" t="s">
        <v>5</v>
      </c>
      <c r="G33" s="266"/>
      <c r="H33" s="266"/>
      <c r="I33" s="266"/>
      <c r="J33" s="265"/>
      <c r="K33" s="265" t="s">
        <v>2304</v>
      </c>
    </row>
    <row r="34" spans="1:11" ht="45" customHeight="1" x14ac:dyDescent="0.3">
      <c r="A34" s="265" t="s">
        <v>6453</v>
      </c>
      <c r="B34" s="265" t="s">
        <v>6454</v>
      </c>
      <c r="C34" s="265" t="s">
        <v>6455</v>
      </c>
      <c r="D34" s="265" t="s">
        <v>7117</v>
      </c>
      <c r="E34" s="265" t="s">
        <v>8</v>
      </c>
      <c r="F34" s="265" t="s">
        <v>6</v>
      </c>
      <c r="G34" s="266"/>
      <c r="H34" s="266"/>
      <c r="I34" s="266"/>
      <c r="J34" s="265"/>
      <c r="K34" s="265" t="s">
        <v>6457</v>
      </c>
    </row>
    <row r="35" spans="1:11" ht="45" customHeight="1" x14ac:dyDescent="0.3">
      <c r="A35" s="265" t="s">
        <v>6266</v>
      </c>
      <c r="B35" s="265" t="s">
        <v>6267</v>
      </c>
      <c r="C35" s="265" t="s">
        <v>6268</v>
      </c>
      <c r="D35" s="265" t="s">
        <v>7117</v>
      </c>
      <c r="E35" s="265" t="s">
        <v>8</v>
      </c>
      <c r="F35" s="265" t="s">
        <v>6</v>
      </c>
      <c r="G35" s="266"/>
      <c r="H35" s="266"/>
      <c r="I35" s="266"/>
      <c r="J35" s="265"/>
      <c r="K35" s="265" t="s">
        <v>6270</v>
      </c>
    </row>
    <row r="36" spans="1:11" ht="45" customHeight="1" x14ac:dyDescent="0.3">
      <c r="A36" s="265" t="s">
        <v>4123</v>
      </c>
      <c r="B36" s="265" t="s">
        <v>4553</v>
      </c>
      <c r="C36" s="265" t="s">
        <v>4554</v>
      </c>
      <c r="D36" s="265" t="s">
        <v>7115</v>
      </c>
      <c r="E36" s="265" t="s">
        <v>8</v>
      </c>
      <c r="F36" s="265" t="s">
        <v>5</v>
      </c>
      <c r="G36" s="266"/>
      <c r="H36" s="266"/>
      <c r="I36" s="266"/>
      <c r="J36" s="265"/>
      <c r="K36" s="265" t="s">
        <v>4120</v>
      </c>
    </row>
    <row r="37" spans="1:11" ht="45" customHeight="1" x14ac:dyDescent="0.3">
      <c r="A37" s="265" t="s">
        <v>4126</v>
      </c>
      <c r="B37" s="265" t="s">
        <v>5905</v>
      </c>
      <c r="C37" s="265" t="s">
        <v>4139</v>
      </c>
      <c r="D37" s="265" t="s">
        <v>7115</v>
      </c>
      <c r="E37" s="265" t="s">
        <v>8</v>
      </c>
      <c r="F37" s="265" t="s">
        <v>5</v>
      </c>
      <c r="G37" s="266"/>
      <c r="H37" s="266"/>
      <c r="I37" s="266"/>
      <c r="J37" s="265"/>
      <c r="K37" s="265" t="s">
        <v>4120</v>
      </c>
    </row>
    <row r="38" spans="1:11" ht="45" customHeight="1" x14ac:dyDescent="0.3">
      <c r="A38" s="265" t="s">
        <v>4129</v>
      </c>
      <c r="B38" s="265" t="s">
        <v>5906</v>
      </c>
      <c r="C38" s="265" t="s">
        <v>5907</v>
      </c>
      <c r="D38" s="265" t="s">
        <v>7115</v>
      </c>
      <c r="E38" s="265" t="s">
        <v>8</v>
      </c>
      <c r="F38" s="265" t="s">
        <v>5</v>
      </c>
      <c r="G38" s="266"/>
      <c r="H38" s="266"/>
      <c r="I38" s="266"/>
      <c r="J38" s="265"/>
      <c r="K38" s="265" t="s">
        <v>4120</v>
      </c>
    </row>
    <row r="39" spans="1:11" ht="45" customHeight="1" x14ac:dyDescent="0.3">
      <c r="A39" s="265" t="s">
        <v>4132</v>
      </c>
      <c r="B39" s="265" t="s">
        <v>4555</v>
      </c>
      <c r="C39" s="265" t="s">
        <v>4556</v>
      </c>
      <c r="D39" s="265" t="s">
        <v>7115</v>
      </c>
      <c r="E39" s="265" t="s">
        <v>8</v>
      </c>
      <c r="F39" s="265" t="s">
        <v>5</v>
      </c>
      <c r="G39" s="266"/>
      <c r="H39" s="266"/>
      <c r="I39" s="266"/>
      <c r="J39" s="265"/>
      <c r="K39" s="265" t="s">
        <v>4120</v>
      </c>
    </row>
    <row r="40" spans="1:11" ht="45" customHeight="1" x14ac:dyDescent="0.3">
      <c r="A40" s="265" t="s">
        <v>4135</v>
      </c>
      <c r="B40" s="265" t="s">
        <v>4557</v>
      </c>
      <c r="C40" s="265" t="s">
        <v>4558</v>
      </c>
      <c r="D40" s="265" t="s">
        <v>7115</v>
      </c>
      <c r="E40" s="265" t="s">
        <v>8</v>
      </c>
      <c r="F40" s="265" t="s">
        <v>5</v>
      </c>
      <c r="G40" s="266"/>
      <c r="H40" s="266"/>
      <c r="I40" s="266"/>
      <c r="J40" s="265"/>
      <c r="K40" s="265" t="s">
        <v>4120</v>
      </c>
    </row>
    <row r="41" spans="1:11" ht="45" customHeight="1" x14ac:dyDescent="0.3">
      <c r="A41" s="265" t="s">
        <v>4138</v>
      </c>
      <c r="B41" s="265" t="s">
        <v>4559</v>
      </c>
      <c r="C41" s="265" t="s">
        <v>4139</v>
      </c>
      <c r="D41" s="265" t="s">
        <v>7115</v>
      </c>
      <c r="E41" s="265" t="s">
        <v>8</v>
      </c>
      <c r="F41" s="265" t="s">
        <v>5</v>
      </c>
      <c r="G41" s="266"/>
      <c r="H41" s="266"/>
      <c r="I41" s="266"/>
      <c r="J41" s="265"/>
      <c r="K41" s="265"/>
    </row>
    <row r="42" spans="1:11" ht="45" customHeight="1" x14ac:dyDescent="0.3">
      <c r="A42" s="265" t="s">
        <v>4142</v>
      </c>
      <c r="B42" s="265" t="s">
        <v>4560</v>
      </c>
      <c r="C42" s="265" t="s">
        <v>4561</v>
      </c>
      <c r="D42" s="265" t="s">
        <v>7115</v>
      </c>
      <c r="E42" s="265" t="s">
        <v>8</v>
      </c>
      <c r="F42" s="265" t="s">
        <v>5</v>
      </c>
      <c r="G42" s="266"/>
      <c r="H42" s="266"/>
      <c r="I42" s="266"/>
      <c r="J42" s="265"/>
      <c r="K42" s="265" t="s">
        <v>4120</v>
      </c>
    </row>
    <row r="43" spans="1:11" ht="45" customHeight="1" x14ac:dyDescent="0.3">
      <c r="A43" s="265" t="s">
        <v>4147</v>
      </c>
      <c r="B43" s="265" t="s">
        <v>4148</v>
      </c>
      <c r="C43" s="265" t="s">
        <v>4149</v>
      </c>
      <c r="D43" s="265" t="s">
        <v>7115</v>
      </c>
      <c r="E43" s="265" t="s">
        <v>8</v>
      </c>
      <c r="F43" s="265" t="s">
        <v>5</v>
      </c>
      <c r="G43" s="266"/>
      <c r="H43" s="266"/>
      <c r="I43" s="266"/>
      <c r="J43" s="265"/>
      <c r="K43" s="265" t="s">
        <v>4120</v>
      </c>
    </row>
    <row r="44" spans="1:11" ht="45" customHeight="1" x14ac:dyDescent="0.3">
      <c r="A44" s="265" t="s">
        <v>4152</v>
      </c>
      <c r="B44" s="265" t="s">
        <v>4153</v>
      </c>
      <c r="C44" s="265" t="s">
        <v>4154</v>
      </c>
      <c r="D44" s="265" t="s">
        <v>7115</v>
      </c>
      <c r="E44" s="265" t="s">
        <v>8</v>
      </c>
      <c r="F44" s="265" t="s">
        <v>5</v>
      </c>
      <c r="G44" s="266"/>
      <c r="H44" s="266"/>
      <c r="I44" s="266"/>
      <c r="J44" s="265"/>
      <c r="K44" s="265" t="s">
        <v>4120</v>
      </c>
    </row>
    <row r="45" spans="1:11" ht="45" customHeight="1" x14ac:dyDescent="0.3">
      <c r="A45" s="265" t="s">
        <v>4157</v>
      </c>
      <c r="B45" s="265" t="s">
        <v>4158</v>
      </c>
      <c r="C45" s="265" t="s">
        <v>4159</v>
      </c>
      <c r="D45" s="265" t="s">
        <v>7115</v>
      </c>
      <c r="E45" s="265" t="s">
        <v>8</v>
      </c>
      <c r="F45" s="265" t="s">
        <v>5</v>
      </c>
      <c r="G45" s="266"/>
      <c r="H45" s="266"/>
      <c r="I45" s="266"/>
      <c r="J45" s="265"/>
      <c r="K45" s="265" t="s">
        <v>4120</v>
      </c>
    </row>
    <row r="46" spans="1:11" ht="45" customHeight="1" x14ac:dyDescent="0.3">
      <c r="A46" s="265" t="s">
        <v>4162</v>
      </c>
      <c r="B46" s="265" t="s">
        <v>4163</v>
      </c>
      <c r="C46" s="265" t="s">
        <v>4164</v>
      </c>
      <c r="D46" s="265" t="s">
        <v>7115</v>
      </c>
      <c r="E46" s="265" t="s">
        <v>8</v>
      </c>
      <c r="F46" s="265" t="s">
        <v>5</v>
      </c>
      <c r="G46" s="266"/>
      <c r="H46" s="266"/>
      <c r="I46" s="266"/>
      <c r="J46" s="265"/>
      <c r="K46" s="265" t="s">
        <v>4120</v>
      </c>
    </row>
    <row r="47" spans="1:11" ht="45" customHeight="1" x14ac:dyDescent="0.3">
      <c r="A47" s="265" t="s">
        <v>4167</v>
      </c>
      <c r="B47" s="265" t="s">
        <v>4168</v>
      </c>
      <c r="C47" s="265" t="s">
        <v>4169</v>
      </c>
      <c r="D47" s="265" t="s">
        <v>7115</v>
      </c>
      <c r="E47" s="265" t="s">
        <v>8</v>
      </c>
      <c r="F47" s="265" t="s">
        <v>5</v>
      </c>
      <c r="G47" s="266"/>
      <c r="H47" s="266"/>
      <c r="I47" s="266"/>
      <c r="J47" s="265"/>
      <c r="K47" s="265" t="s">
        <v>4120</v>
      </c>
    </row>
    <row r="48" spans="1:11" ht="45" customHeight="1" x14ac:dyDescent="0.3">
      <c r="A48" s="265" t="s">
        <v>4172</v>
      </c>
      <c r="B48" s="265" t="s">
        <v>4173</v>
      </c>
      <c r="C48" s="265" t="s">
        <v>4174</v>
      </c>
      <c r="D48" s="265" t="s">
        <v>7115</v>
      </c>
      <c r="E48" s="265" t="s">
        <v>8</v>
      </c>
      <c r="F48" s="265" t="s">
        <v>5</v>
      </c>
      <c r="G48" s="266"/>
      <c r="H48" s="266"/>
      <c r="I48" s="266"/>
      <c r="J48" s="265"/>
      <c r="K48" s="265" t="s">
        <v>4120</v>
      </c>
    </row>
    <row r="49" spans="1:11" ht="45" customHeight="1" x14ac:dyDescent="0.3">
      <c r="A49" s="265" t="s">
        <v>4177</v>
      </c>
      <c r="B49" s="265" t="s">
        <v>4562</v>
      </c>
      <c r="C49" s="265" t="s">
        <v>4563</v>
      </c>
      <c r="D49" s="265" t="s">
        <v>7115</v>
      </c>
      <c r="E49" s="265" t="s">
        <v>8</v>
      </c>
      <c r="F49" s="265" t="s">
        <v>5</v>
      </c>
      <c r="G49" s="266"/>
      <c r="H49" s="266"/>
      <c r="I49" s="266"/>
      <c r="J49" s="265"/>
      <c r="K49" s="265" t="s">
        <v>4120</v>
      </c>
    </row>
    <row r="50" spans="1:11" ht="45" customHeight="1" x14ac:dyDescent="0.3">
      <c r="A50" s="265" t="s">
        <v>5910</v>
      </c>
      <c r="B50" s="265" t="s">
        <v>3977</v>
      </c>
      <c r="C50" s="265" t="s">
        <v>5911</v>
      </c>
      <c r="D50" s="265" t="s">
        <v>7117</v>
      </c>
      <c r="E50" s="265" t="s">
        <v>8</v>
      </c>
      <c r="F50" s="265" t="s">
        <v>5</v>
      </c>
      <c r="G50" s="266"/>
      <c r="H50" s="266"/>
      <c r="I50" s="266"/>
      <c r="J50" s="265"/>
      <c r="K50" s="265" t="s">
        <v>4120</v>
      </c>
    </row>
    <row r="51" spans="1:11" ht="45" customHeight="1" x14ac:dyDescent="0.3">
      <c r="A51" s="265" t="s">
        <v>5912</v>
      </c>
      <c r="B51" s="265" t="s">
        <v>5913</v>
      </c>
      <c r="C51" s="265" t="s">
        <v>5914</v>
      </c>
      <c r="D51" s="265" t="s">
        <v>7117</v>
      </c>
      <c r="E51" s="265" t="s">
        <v>8</v>
      </c>
      <c r="F51" s="265" t="s">
        <v>5</v>
      </c>
      <c r="G51" s="266"/>
      <c r="H51" s="266"/>
      <c r="I51" s="266"/>
      <c r="J51" s="265"/>
      <c r="K51" s="265" t="s">
        <v>4120</v>
      </c>
    </row>
    <row r="52" spans="1:11" ht="45" customHeight="1" x14ac:dyDescent="0.3">
      <c r="A52" s="265" t="s">
        <v>4179</v>
      </c>
      <c r="B52" s="265" t="s">
        <v>4180</v>
      </c>
      <c r="C52" s="265" t="s">
        <v>4181</v>
      </c>
      <c r="D52" s="265" t="s">
        <v>7115</v>
      </c>
      <c r="E52" s="265" t="s">
        <v>4</v>
      </c>
      <c r="F52" s="265" t="s">
        <v>5</v>
      </c>
      <c r="G52" s="266"/>
      <c r="H52" s="266"/>
      <c r="I52" s="266"/>
      <c r="J52" s="265"/>
      <c r="K52" s="265" t="s">
        <v>13</v>
      </c>
    </row>
    <row r="53" spans="1:11" ht="45" customHeight="1" x14ac:dyDescent="0.3">
      <c r="A53" s="265"/>
      <c r="B53" s="265"/>
      <c r="C53" s="265"/>
      <c r="D53" s="265"/>
      <c r="E53" s="265"/>
      <c r="F53" s="265"/>
      <c r="G53" s="266"/>
      <c r="H53" s="266"/>
      <c r="I53" s="266"/>
      <c r="J53" s="265"/>
      <c r="K53" s="265"/>
    </row>
    <row r="54" spans="1:11" ht="45" customHeight="1" x14ac:dyDescent="0.3">
      <c r="A54" s="265"/>
      <c r="B54" s="265"/>
      <c r="C54" s="265"/>
      <c r="D54" s="265"/>
      <c r="E54" s="265"/>
      <c r="F54" s="265"/>
      <c r="G54" s="266"/>
      <c r="H54" s="266"/>
      <c r="I54" s="266"/>
      <c r="J54" s="265"/>
      <c r="K54" s="265"/>
    </row>
    <row r="55" spans="1:11" ht="45" customHeight="1" x14ac:dyDescent="0.3">
      <c r="A55" s="7"/>
      <c r="B55" s="7"/>
      <c r="C55" s="7"/>
      <c r="D55" s="7"/>
      <c r="E55" s="7"/>
      <c r="F55" s="7"/>
      <c r="G55" s="17"/>
      <c r="H55" s="17"/>
      <c r="I55" s="17"/>
      <c r="J55" s="7"/>
      <c r="K55" s="7"/>
    </row>
    <row r="56" spans="1:11" ht="45" customHeight="1" x14ac:dyDescent="0.3">
      <c r="A56" s="7"/>
      <c r="B56" s="7"/>
      <c r="C56" s="7"/>
      <c r="D56" s="7"/>
      <c r="E56" s="7"/>
      <c r="F56" s="7"/>
      <c r="G56" s="17"/>
      <c r="H56" s="17"/>
      <c r="I56" s="17"/>
      <c r="J56" s="7"/>
      <c r="K56" s="7"/>
    </row>
    <row r="57" spans="1:11" ht="45" customHeight="1" x14ac:dyDescent="0.3">
      <c r="A57" s="7"/>
      <c r="B57" s="7"/>
      <c r="C57" s="7"/>
      <c r="D57" s="7"/>
      <c r="E57" s="7"/>
      <c r="F57" s="7"/>
      <c r="G57" s="17"/>
      <c r="H57" s="17"/>
      <c r="I57" s="17"/>
      <c r="J57" s="7"/>
      <c r="K57" s="7"/>
    </row>
    <row r="58" spans="1:11" ht="45" customHeight="1" x14ac:dyDescent="0.3">
      <c r="A58" s="7"/>
      <c r="B58" s="7"/>
      <c r="C58" s="7"/>
      <c r="D58" s="7"/>
      <c r="E58" s="7"/>
      <c r="F58" s="7"/>
      <c r="G58" s="17"/>
      <c r="H58" s="17"/>
      <c r="I58" s="17"/>
      <c r="J58" s="7"/>
      <c r="K58" s="7"/>
    </row>
    <row r="59" spans="1:11" ht="45" customHeight="1" x14ac:dyDescent="0.3">
      <c r="A59" s="7"/>
      <c r="B59" s="7"/>
      <c r="C59" s="7"/>
      <c r="D59" s="7"/>
      <c r="E59" s="7"/>
      <c r="F59" s="7"/>
      <c r="G59" s="17"/>
      <c r="H59" s="17"/>
      <c r="I59" s="17"/>
      <c r="J59" s="7"/>
      <c r="K59" s="7"/>
    </row>
    <row r="60" spans="1:11" ht="45" customHeight="1" x14ac:dyDescent="0.3">
      <c r="A60" s="7"/>
      <c r="B60" s="7"/>
      <c r="C60" s="7"/>
      <c r="D60" s="7"/>
      <c r="E60" s="7"/>
      <c r="F60" s="7"/>
      <c r="G60" s="17"/>
      <c r="H60" s="17"/>
      <c r="I60" s="17"/>
      <c r="J60" s="7"/>
      <c r="K60" s="7"/>
    </row>
    <row r="61" spans="1:11" ht="45" customHeight="1" x14ac:dyDescent="0.3">
      <c r="A61" s="7"/>
      <c r="B61" s="7"/>
      <c r="C61" s="7"/>
      <c r="D61" s="7"/>
      <c r="E61" s="7"/>
      <c r="F61" s="7"/>
      <c r="G61" s="17"/>
      <c r="H61" s="17"/>
      <c r="I61" s="17"/>
      <c r="J61" s="7"/>
      <c r="K61" s="7"/>
    </row>
    <row r="62" spans="1:11" ht="45" customHeight="1" x14ac:dyDescent="0.3">
      <c r="A62" s="7"/>
      <c r="B62" s="7"/>
      <c r="C62" s="7"/>
      <c r="D62" s="7"/>
      <c r="E62" s="7"/>
      <c r="F62" s="7"/>
      <c r="G62" s="17"/>
      <c r="H62" s="17"/>
      <c r="I62" s="17"/>
      <c r="J62" s="7"/>
      <c r="K62" s="7"/>
    </row>
  </sheetData>
  <conditionalFormatting sqref="A3:I59">
    <cfRule type="expression" dxfId="27" priority="1">
      <formula>$F3="m"</formula>
    </cfRule>
    <cfRule type="expression" dxfId="26" priority="2">
      <formula>$F3="d"</formula>
    </cfRule>
  </conditionalFormatting>
  <conditionalFormatting sqref="A3:K59">
    <cfRule type="expression" dxfId="25" priority="3">
      <formula>$F3="v"</formula>
    </cfRule>
    <cfRule type="expression" dxfId="24" priority="4">
      <formula>$F3="no"</formula>
    </cfRule>
  </conditionalFormatting>
  <pageMargins left="0.7" right="0.2" top="0.5" bottom="0.2" header="0.05" footer="0.05"/>
  <pageSetup orientation="landscape" r:id="rId1"/>
  <headerFooter>
    <oddHeader>&amp;L&amp;A</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D04DF-55CA-4525-AA77-6E11AFF02648}">
  <dimension ref="A2:K47"/>
  <sheetViews>
    <sheetView zoomScaleNormal="100" workbookViewId="0">
      <selection activeCell="A3" sqref="A3"/>
    </sheetView>
  </sheetViews>
  <sheetFormatPr defaultRowHeight="14.4" x14ac:dyDescent="0.3"/>
  <cols>
    <col min="1" max="1" width="17.5546875" customWidth="1"/>
    <col min="2" max="3" width="16.6640625" customWidth="1"/>
    <col min="4" max="6" width="3.6640625" customWidth="1"/>
    <col min="7" max="9" width="8.33203125" customWidth="1"/>
    <col min="10" max="10" width="35.6640625" customWidth="1"/>
    <col min="11" max="11" width="5.6640625" customWidth="1"/>
  </cols>
  <sheetData>
    <row r="2" spans="1:11" ht="28.8" x14ac:dyDescent="0.3">
      <c r="A2" t="s">
        <v>0</v>
      </c>
      <c r="B2" t="s">
        <v>1</v>
      </c>
      <c r="C2" t="s">
        <v>2</v>
      </c>
      <c r="D2" t="s">
        <v>21</v>
      </c>
      <c r="E2" t="s">
        <v>22</v>
      </c>
      <c r="F2" t="s">
        <v>20</v>
      </c>
      <c r="G2" s="4" t="s">
        <v>24</v>
      </c>
      <c r="H2" s="4" t="s">
        <v>25</v>
      </c>
      <c r="I2" s="4" t="s">
        <v>26</v>
      </c>
      <c r="J2" s="4" t="s">
        <v>19</v>
      </c>
      <c r="K2" s="4" t="s">
        <v>3</v>
      </c>
    </row>
    <row r="3" spans="1:11" ht="45" customHeight="1" x14ac:dyDescent="0.3">
      <c r="A3" s="265" t="s">
        <v>96</v>
      </c>
      <c r="B3" s="265" t="s">
        <v>97</v>
      </c>
      <c r="C3" s="265" t="s">
        <v>98</v>
      </c>
      <c r="D3" s="265" t="s">
        <v>7115</v>
      </c>
      <c r="E3" s="265" t="s">
        <v>8</v>
      </c>
      <c r="F3" s="265" t="s">
        <v>6</v>
      </c>
      <c r="G3" s="266"/>
      <c r="H3" s="266"/>
      <c r="I3" s="266"/>
      <c r="J3" s="265"/>
      <c r="K3" s="265"/>
    </row>
    <row r="4" spans="1:11" ht="45" customHeight="1" x14ac:dyDescent="0.3">
      <c r="A4" s="265" t="s">
        <v>103</v>
      </c>
      <c r="B4" s="265" t="s">
        <v>104</v>
      </c>
      <c r="C4" s="265" t="s">
        <v>105</v>
      </c>
      <c r="D4" s="265" t="s">
        <v>7115</v>
      </c>
      <c r="E4" s="265" t="s">
        <v>4</v>
      </c>
      <c r="F4" s="265" t="s">
        <v>5</v>
      </c>
      <c r="G4" s="266"/>
      <c r="H4" s="266"/>
      <c r="I4" s="266"/>
      <c r="J4" s="265"/>
      <c r="K4" s="265" t="s">
        <v>13</v>
      </c>
    </row>
    <row r="5" spans="1:11" ht="45" customHeight="1" x14ac:dyDescent="0.3">
      <c r="A5" s="265" t="s">
        <v>108</v>
      </c>
      <c r="B5" s="265" t="s">
        <v>5142</v>
      </c>
      <c r="C5" s="265" t="s">
        <v>5143</v>
      </c>
      <c r="D5" s="265" t="s">
        <v>7115</v>
      </c>
      <c r="E5" s="265" t="s">
        <v>4</v>
      </c>
      <c r="F5" s="265" t="s">
        <v>6</v>
      </c>
      <c r="G5" s="266"/>
      <c r="H5" s="266"/>
      <c r="I5" s="266"/>
      <c r="J5" s="265"/>
      <c r="K5" s="265" t="s">
        <v>13</v>
      </c>
    </row>
    <row r="6" spans="1:11" ht="45" customHeight="1" x14ac:dyDescent="0.3">
      <c r="A6" s="265" t="s">
        <v>110</v>
      </c>
      <c r="B6" s="265" t="s">
        <v>111</v>
      </c>
      <c r="C6" s="265" t="s">
        <v>112</v>
      </c>
      <c r="D6" s="265" t="s">
        <v>7115</v>
      </c>
      <c r="E6" s="265" t="s">
        <v>4</v>
      </c>
      <c r="F6" s="265" t="s">
        <v>5</v>
      </c>
      <c r="G6" s="266"/>
      <c r="H6" s="266"/>
      <c r="I6" s="266"/>
      <c r="J6" s="265"/>
      <c r="K6" s="265" t="s">
        <v>13</v>
      </c>
    </row>
    <row r="7" spans="1:11" ht="45" customHeight="1" x14ac:dyDescent="0.3">
      <c r="A7" s="265" t="s">
        <v>114</v>
      </c>
      <c r="B7" s="265" t="s">
        <v>115</v>
      </c>
      <c r="C7" s="265" t="s">
        <v>116</v>
      </c>
      <c r="D7" s="265" t="s">
        <v>7115</v>
      </c>
      <c r="E7" s="265" t="s">
        <v>4</v>
      </c>
      <c r="F7" s="265" t="s">
        <v>6</v>
      </c>
      <c r="G7" s="266"/>
      <c r="H7" s="266"/>
      <c r="I7" s="266"/>
      <c r="J7" s="265"/>
      <c r="K7" s="265" t="s">
        <v>13</v>
      </c>
    </row>
    <row r="8" spans="1:11" ht="45" customHeight="1" x14ac:dyDescent="0.3">
      <c r="A8" s="265" t="s">
        <v>118</v>
      </c>
      <c r="B8" s="265" t="s">
        <v>119</v>
      </c>
      <c r="C8" s="265" t="s">
        <v>120</v>
      </c>
      <c r="D8" s="265" t="s">
        <v>7115</v>
      </c>
      <c r="E8" s="265" t="s">
        <v>4</v>
      </c>
      <c r="F8" s="265" t="s">
        <v>5</v>
      </c>
      <c r="G8" s="266"/>
      <c r="H8" s="266"/>
      <c r="I8" s="266"/>
      <c r="J8" s="265"/>
      <c r="K8" s="265" t="s">
        <v>13</v>
      </c>
    </row>
    <row r="9" spans="1:11" ht="45" customHeight="1" x14ac:dyDescent="0.3">
      <c r="A9" s="265" t="s">
        <v>122</v>
      </c>
      <c r="B9" s="265" t="s">
        <v>123</v>
      </c>
      <c r="C9" s="265" t="s">
        <v>124</v>
      </c>
      <c r="D9" s="265" t="s">
        <v>7115</v>
      </c>
      <c r="E9" s="265" t="s">
        <v>4</v>
      </c>
      <c r="F9" s="265" t="s">
        <v>5</v>
      </c>
      <c r="G9" s="266"/>
      <c r="H9" s="266"/>
      <c r="I9" s="266"/>
      <c r="J9" s="265"/>
      <c r="K9" s="265" t="s">
        <v>13</v>
      </c>
    </row>
    <row r="10" spans="1:11" ht="45" customHeight="1" x14ac:dyDescent="0.3">
      <c r="A10" s="265" t="s">
        <v>126</v>
      </c>
      <c r="B10" s="265" t="s">
        <v>127</v>
      </c>
      <c r="C10" s="265" t="s">
        <v>128</v>
      </c>
      <c r="D10" s="265" t="s">
        <v>7115</v>
      </c>
      <c r="E10" s="265" t="s">
        <v>4</v>
      </c>
      <c r="F10" s="265" t="s">
        <v>5</v>
      </c>
      <c r="G10" s="266"/>
      <c r="H10" s="266"/>
      <c r="I10" s="266"/>
      <c r="J10" s="265"/>
      <c r="K10" s="265" t="s">
        <v>13</v>
      </c>
    </row>
    <row r="11" spans="1:11" ht="45" customHeight="1" x14ac:dyDescent="0.3">
      <c r="A11" s="265" t="s">
        <v>130</v>
      </c>
      <c r="B11" s="265" t="s">
        <v>6283</v>
      </c>
      <c r="C11" s="265" t="s">
        <v>6284</v>
      </c>
      <c r="D11" s="265" t="s">
        <v>7115</v>
      </c>
      <c r="E11" s="265" t="s">
        <v>4</v>
      </c>
      <c r="F11" s="265" t="s">
        <v>5</v>
      </c>
      <c r="G11" s="266"/>
      <c r="H11" s="266"/>
      <c r="I11" s="266"/>
      <c r="J11" s="265"/>
      <c r="K11" s="265" t="s">
        <v>13</v>
      </c>
    </row>
    <row r="12" spans="1:11" ht="45" customHeight="1" x14ac:dyDescent="0.3">
      <c r="A12" s="265" t="s">
        <v>132</v>
      </c>
      <c r="B12" s="265" t="s">
        <v>133</v>
      </c>
      <c r="C12" s="265" t="s">
        <v>134</v>
      </c>
      <c r="D12" s="265" t="s">
        <v>7115</v>
      </c>
      <c r="E12" s="265" t="s">
        <v>4</v>
      </c>
      <c r="F12" s="265" t="s">
        <v>5</v>
      </c>
      <c r="G12" s="266"/>
      <c r="H12" s="266"/>
      <c r="I12" s="266"/>
      <c r="J12" s="265"/>
      <c r="K12" s="265" t="s">
        <v>13</v>
      </c>
    </row>
    <row r="13" spans="1:11" ht="45" customHeight="1" x14ac:dyDescent="0.3">
      <c r="A13" s="265" t="s">
        <v>136</v>
      </c>
      <c r="B13" s="265" t="s">
        <v>137</v>
      </c>
      <c r="C13" s="265" t="s">
        <v>138</v>
      </c>
      <c r="D13" s="265" t="s">
        <v>7115</v>
      </c>
      <c r="E13" s="265" t="s">
        <v>4</v>
      </c>
      <c r="F13" s="265" t="s">
        <v>5</v>
      </c>
      <c r="G13" s="266"/>
      <c r="H13" s="266"/>
      <c r="I13" s="266"/>
      <c r="J13" s="265"/>
      <c r="K13" s="265" t="s">
        <v>13</v>
      </c>
    </row>
    <row r="14" spans="1:11" ht="45" customHeight="1" x14ac:dyDescent="0.3">
      <c r="A14" s="265" t="s">
        <v>5709</v>
      </c>
      <c r="B14" s="265" t="s">
        <v>4686</v>
      </c>
      <c r="C14" s="265" t="s">
        <v>4687</v>
      </c>
      <c r="D14" s="265" t="s">
        <v>7117</v>
      </c>
      <c r="E14" s="265" t="s">
        <v>8</v>
      </c>
      <c r="F14" s="265" t="s">
        <v>5</v>
      </c>
      <c r="G14" s="266"/>
      <c r="H14" s="266"/>
      <c r="I14" s="266"/>
      <c r="J14" s="265"/>
      <c r="K14" s="265" t="s">
        <v>4601</v>
      </c>
    </row>
    <row r="15" spans="1:11" ht="45" customHeight="1" x14ac:dyDescent="0.3">
      <c r="A15" s="265" t="s">
        <v>1139</v>
      </c>
      <c r="B15" s="265" t="s">
        <v>1140</v>
      </c>
      <c r="C15" s="265" t="s">
        <v>1141</v>
      </c>
      <c r="D15" s="265" t="s">
        <v>7117</v>
      </c>
      <c r="E15" s="265" t="s">
        <v>4</v>
      </c>
      <c r="F15" s="265" t="s">
        <v>5</v>
      </c>
      <c r="G15" s="266"/>
      <c r="H15" s="266"/>
      <c r="I15" s="266"/>
      <c r="J15" s="265"/>
      <c r="K15" s="265"/>
    </row>
    <row r="16" spans="1:11" ht="45" customHeight="1" x14ac:dyDescent="0.3">
      <c r="A16" s="265" t="s">
        <v>2329</v>
      </c>
      <c r="B16" s="265" t="s">
        <v>2330</v>
      </c>
      <c r="C16" s="265" t="s">
        <v>2331</v>
      </c>
      <c r="D16" s="265" t="s">
        <v>7115</v>
      </c>
      <c r="E16" s="265" t="s">
        <v>8</v>
      </c>
      <c r="F16" s="265" t="s">
        <v>5</v>
      </c>
      <c r="G16" s="266"/>
      <c r="H16" s="266"/>
      <c r="I16" s="266"/>
      <c r="J16" s="265"/>
      <c r="K16" s="265"/>
    </row>
    <row r="17" spans="1:11" ht="45" customHeight="1" x14ac:dyDescent="0.3">
      <c r="A17" s="265" t="s">
        <v>2335</v>
      </c>
      <c r="B17" s="265" t="s">
        <v>2336</v>
      </c>
      <c r="C17" s="265" t="s">
        <v>2337</v>
      </c>
      <c r="D17" s="265" t="s">
        <v>7115</v>
      </c>
      <c r="E17" s="265" t="s">
        <v>8</v>
      </c>
      <c r="F17" s="265" t="s">
        <v>5</v>
      </c>
      <c r="G17" s="266"/>
      <c r="H17" s="266"/>
      <c r="I17" s="266"/>
      <c r="J17" s="265"/>
      <c r="K17" s="265"/>
    </row>
    <row r="18" spans="1:11" ht="45" customHeight="1" x14ac:dyDescent="0.3">
      <c r="A18" s="265" t="s">
        <v>2340</v>
      </c>
      <c r="B18" s="265" t="s">
        <v>2341</v>
      </c>
      <c r="C18" s="265" t="s">
        <v>2342</v>
      </c>
      <c r="D18" s="265" t="s">
        <v>7115</v>
      </c>
      <c r="E18" s="265" t="s">
        <v>8</v>
      </c>
      <c r="F18" s="265" t="s">
        <v>5</v>
      </c>
      <c r="G18" s="266"/>
      <c r="H18" s="266"/>
      <c r="I18" s="266"/>
      <c r="J18" s="265"/>
      <c r="K18" s="265"/>
    </row>
    <row r="19" spans="1:11" ht="45" customHeight="1" x14ac:dyDescent="0.3">
      <c r="A19" s="265" t="s">
        <v>2345</v>
      </c>
      <c r="B19" s="265" t="s">
        <v>2346</v>
      </c>
      <c r="C19" s="265" t="s">
        <v>2347</v>
      </c>
      <c r="D19" s="265" t="s">
        <v>7115</v>
      </c>
      <c r="E19" s="265" t="s">
        <v>8</v>
      </c>
      <c r="F19" s="265" t="s">
        <v>5</v>
      </c>
      <c r="G19" s="266"/>
      <c r="H19" s="266"/>
      <c r="I19" s="266"/>
      <c r="J19" s="265"/>
      <c r="K19" s="265"/>
    </row>
    <row r="20" spans="1:11" ht="45" customHeight="1" x14ac:dyDescent="0.3">
      <c r="A20" s="265" t="s">
        <v>2350</v>
      </c>
      <c r="B20" s="265" t="s">
        <v>2351</v>
      </c>
      <c r="C20" s="265" t="s">
        <v>2352</v>
      </c>
      <c r="D20" s="265" t="s">
        <v>7115</v>
      </c>
      <c r="E20" s="265" t="s">
        <v>8</v>
      </c>
      <c r="F20" s="265" t="s">
        <v>5</v>
      </c>
      <c r="G20" s="266"/>
      <c r="H20" s="266"/>
      <c r="I20" s="266"/>
      <c r="J20" s="265"/>
      <c r="K20" s="265"/>
    </row>
    <row r="21" spans="1:11" ht="45" customHeight="1" x14ac:dyDescent="0.3">
      <c r="A21" s="265" t="s">
        <v>2355</v>
      </c>
      <c r="B21" s="265" t="s">
        <v>2356</v>
      </c>
      <c r="C21" s="265" t="s">
        <v>2357</v>
      </c>
      <c r="D21" s="265" t="s">
        <v>7115</v>
      </c>
      <c r="E21" s="265" t="s">
        <v>8</v>
      </c>
      <c r="F21" s="265" t="s">
        <v>5</v>
      </c>
      <c r="G21" s="266"/>
      <c r="H21" s="266"/>
      <c r="I21" s="266"/>
      <c r="J21" s="265"/>
      <c r="K21" s="265"/>
    </row>
    <row r="22" spans="1:11" ht="45" customHeight="1" x14ac:dyDescent="0.3">
      <c r="A22" s="265" t="s">
        <v>2360</v>
      </c>
      <c r="B22" s="265" t="s">
        <v>2361</v>
      </c>
      <c r="C22" s="265" t="s">
        <v>2362</v>
      </c>
      <c r="D22" s="265" t="s">
        <v>7115</v>
      </c>
      <c r="E22" s="265" t="s">
        <v>8</v>
      </c>
      <c r="F22" s="265" t="s">
        <v>5</v>
      </c>
      <c r="G22" s="266"/>
      <c r="H22" s="266"/>
      <c r="I22" s="266"/>
      <c r="J22" s="265"/>
      <c r="K22" s="265"/>
    </row>
    <row r="23" spans="1:11" ht="45" customHeight="1" x14ac:dyDescent="0.3">
      <c r="A23" s="265" t="s">
        <v>2365</v>
      </c>
      <c r="B23" s="265" t="s">
        <v>2366</v>
      </c>
      <c r="C23" s="265" t="s">
        <v>2367</v>
      </c>
      <c r="D23" s="265" t="s">
        <v>7115</v>
      </c>
      <c r="E23" s="265" t="s">
        <v>8</v>
      </c>
      <c r="F23" s="265" t="s">
        <v>5</v>
      </c>
      <c r="G23" s="266"/>
      <c r="H23" s="266"/>
      <c r="I23" s="266"/>
      <c r="J23" s="265"/>
      <c r="K23" s="265"/>
    </row>
    <row r="24" spans="1:11" ht="45" customHeight="1" x14ac:dyDescent="0.3">
      <c r="A24" s="265" t="s">
        <v>2590</v>
      </c>
      <c r="B24" s="282" t="s">
        <v>2591</v>
      </c>
      <c r="C24" s="282" t="s">
        <v>2592</v>
      </c>
      <c r="D24" s="282" t="s">
        <v>7116</v>
      </c>
      <c r="E24" s="282" t="s">
        <v>8</v>
      </c>
      <c r="F24" s="282" t="s">
        <v>5</v>
      </c>
      <c r="G24" s="283"/>
      <c r="H24" s="283"/>
      <c r="I24" s="283"/>
      <c r="J24" s="282"/>
      <c r="K24" s="265"/>
    </row>
    <row r="25" spans="1:11" ht="45" customHeight="1" x14ac:dyDescent="0.3">
      <c r="A25" s="265" t="s">
        <v>4795</v>
      </c>
      <c r="B25" s="282" t="s">
        <v>4796</v>
      </c>
      <c r="C25" s="282" t="s">
        <v>4797</v>
      </c>
      <c r="D25" s="282" t="s">
        <v>7116</v>
      </c>
      <c r="E25" s="282" t="s">
        <v>8</v>
      </c>
      <c r="F25" s="282" t="s">
        <v>6</v>
      </c>
      <c r="G25" s="283"/>
      <c r="H25" s="283"/>
      <c r="I25" s="283"/>
      <c r="J25" s="282"/>
      <c r="K25" s="265"/>
    </row>
    <row r="26" spans="1:11" ht="45" customHeight="1" x14ac:dyDescent="0.3">
      <c r="A26" s="265" t="s">
        <v>4801</v>
      </c>
      <c r="B26" s="282" t="s">
        <v>4802</v>
      </c>
      <c r="C26" s="282" t="s">
        <v>4803</v>
      </c>
      <c r="D26" s="282" t="s">
        <v>7116</v>
      </c>
      <c r="E26" s="282" t="s">
        <v>8</v>
      </c>
      <c r="F26" s="282" t="s">
        <v>6</v>
      </c>
      <c r="G26" s="283"/>
      <c r="H26" s="283"/>
      <c r="I26" s="283"/>
      <c r="J26" s="282"/>
      <c r="K26" s="265"/>
    </row>
    <row r="27" spans="1:11" x14ac:dyDescent="0.3">
      <c r="A27" s="24"/>
      <c r="B27" s="20"/>
      <c r="C27" s="20"/>
      <c r="D27" s="22"/>
      <c r="E27" s="22"/>
      <c r="F27" s="22"/>
      <c r="G27" s="17"/>
      <c r="H27" s="17"/>
      <c r="I27" s="17"/>
      <c r="J27" s="7"/>
      <c r="K27" s="18"/>
    </row>
    <row r="28" spans="1:11" x14ac:dyDescent="0.3">
      <c r="A28" s="24"/>
      <c r="B28" s="20"/>
      <c r="C28" s="20"/>
      <c r="D28" s="22"/>
      <c r="E28" s="22"/>
      <c r="F28" s="22"/>
      <c r="G28" s="17"/>
      <c r="H28" s="17"/>
      <c r="I28" s="17"/>
      <c r="J28" s="7"/>
      <c r="K28" s="18"/>
    </row>
    <row r="29" spans="1:11" x14ac:dyDescent="0.3">
      <c r="A29" s="24"/>
      <c r="B29" s="20"/>
      <c r="C29" s="20"/>
      <c r="D29" s="22"/>
      <c r="E29" s="22"/>
      <c r="F29" s="22"/>
      <c r="G29" s="17"/>
      <c r="H29" s="17"/>
      <c r="I29" s="17"/>
      <c r="J29" s="7"/>
      <c r="K29" s="18"/>
    </row>
    <row r="30" spans="1:11" x14ac:dyDescent="0.3">
      <c r="A30" s="24"/>
      <c r="B30" s="20"/>
      <c r="C30" s="20"/>
      <c r="D30" s="22"/>
      <c r="E30" s="22"/>
      <c r="F30" s="22"/>
      <c r="G30" s="17"/>
      <c r="H30" s="17"/>
      <c r="I30" s="17"/>
      <c r="J30" s="7"/>
      <c r="K30" s="18"/>
    </row>
    <row r="31" spans="1:11" x14ac:dyDescent="0.3">
      <c r="A31" s="24"/>
      <c r="B31" s="20"/>
      <c r="C31" s="20"/>
      <c r="D31" s="22"/>
      <c r="E31" s="22"/>
      <c r="F31" s="22"/>
      <c r="G31" s="17"/>
      <c r="H31" s="17"/>
      <c r="I31" s="17"/>
      <c r="J31" s="7"/>
      <c r="K31" s="18"/>
    </row>
    <row r="32" spans="1:11" x14ac:dyDescent="0.3">
      <c r="A32" s="24"/>
      <c r="B32" s="20"/>
      <c r="C32" s="20"/>
      <c r="D32" s="22"/>
      <c r="E32" s="22"/>
      <c r="F32" s="22"/>
      <c r="G32" s="17"/>
      <c r="H32" s="17"/>
      <c r="I32" s="17"/>
      <c r="J32" s="7"/>
      <c r="K32" s="18"/>
    </row>
    <row r="33" spans="1:11" x14ac:dyDescent="0.3">
      <c r="A33" s="24"/>
      <c r="B33" s="20"/>
      <c r="C33" s="20"/>
      <c r="D33" s="22"/>
      <c r="E33" s="22"/>
      <c r="F33" s="22"/>
      <c r="G33" s="17"/>
      <c r="H33" s="17"/>
      <c r="I33" s="17"/>
      <c r="J33" s="7"/>
      <c r="K33" s="18"/>
    </row>
    <row r="34" spans="1:11" x14ac:dyDescent="0.3">
      <c r="A34" s="24"/>
      <c r="B34" s="20"/>
      <c r="C34" s="20"/>
      <c r="D34" s="22"/>
      <c r="E34" s="22"/>
      <c r="F34" s="22"/>
      <c r="G34" s="17"/>
      <c r="H34" s="17"/>
      <c r="I34" s="17"/>
      <c r="J34" s="7"/>
      <c r="K34" s="18"/>
    </row>
    <row r="35" spans="1:11" x14ac:dyDescent="0.3">
      <c r="A35" s="24"/>
      <c r="B35" s="20"/>
      <c r="C35" s="20"/>
      <c r="D35" s="22"/>
      <c r="E35" s="22"/>
      <c r="F35" s="22"/>
      <c r="G35" s="17"/>
      <c r="H35" s="17"/>
      <c r="I35" s="17"/>
      <c r="J35" s="7"/>
      <c r="K35" s="18"/>
    </row>
    <row r="36" spans="1:11" x14ac:dyDescent="0.3">
      <c r="A36" s="24"/>
      <c r="B36" s="20"/>
      <c r="C36" s="20"/>
      <c r="D36" s="22"/>
      <c r="E36" s="22"/>
      <c r="F36" s="22"/>
      <c r="G36" s="17"/>
      <c r="H36" s="17"/>
      <c r="I36" s="17"/>
      <c r="J36" s="7"/>
      <c r="K36" s="18"/>
    </row>
    <row r="37" spans="1:11" x14ac:dyDescent="0.3">
      <c r="A37" s="24"/>
      <c r="B37" s="20"/>
      <c r="C37" s="20"/>
      <c r="D37" s="22"/>
      <c r="E37" s="22"/>
      <c r="F37" s="22"/>
      <c r="G37" s="17"/>
      <c r="H37" s="17"/>
      <c r="I37" s="17"/>
      <c r="J37" s="7"/>
      <c r="K37" s="18"/>
    </row>
    <row r="38" spans="1:11" x14ac:dyDescent="0.3">
      <c r="A38" s="24"/>
      <c r="B38" s="20"/>
      <c r="C38" s="20"/>
      <c r="D38" s="22"/>
      <c r="E38" s="22"/>
      <c r="F38" s="22"/>
      <c r="G38" s="17"/>
      <c r="H38" s="17"/>
      <c r="I38" s="17"/>
      <c r="J38" s="7"/>
      <c r="K38" s="18"/>
    </row>
    <row r="39" spans="1:11" x14ac:dyDescent="0.3">
      <c r="A39" s="24"/>
      <c r="B39" s="20"/>
      <c r="C39" s="20"/>
      <c r="D39" s="22"/>
      <c r="E39" s="22"/>
      <c r="F39" s="22"/>
      <c r="G39" s="17"/>
      <c r="H39" s="17"/>
      <c r="I39" s="17"/>
      <c r="J39" s="7"/>
      <c r="K39" s="18"/>
    </row>
    <row r="40" spans="1:11" x14ac:dyDescent="0.3">
      <c r="A40" s="24"/>
      <c r="B40" s="20"/>
      <c r="C40" s="20"/>
      <c r="D40" s="22"/>
      <c r="E40" s="22"/>
      <c r="F40" s="22"/>
      <c r="G40" s="17"/>
      <c r="H40" s="17"/>
      <c r="I40" s="17"/>
      <c r="J40" s="7"/>
      <c r="K40" s="16"/>
    </row>
    <row r="41" spans="1:11" x14ac:dyDescent="0.3">
      <c r="A41" s="24"/>
      <c r="B41" s="20"/>
      <c r="C41" s="20"/>
      <c r="D41" s="22"/>
      <c r="E41" s="22"/>
      <c r="F41" s="22"/>
      <c r="G41" s="17"/>
      <c r="H41" s="17"/>
      <c r="I41" s="17"/>
      <c r="J41" s="7"/>
      <c r="K41" s="16"/>
    </row>
    <row r="42" spans="1:11" x14ac:dyDescent="0.3">
      <c r="A42" s="24"/>
      <c r="B42" s="20"/>
      <c r="C42" s="20"/>
      <c r="D42" s="22"/>
      <c r="E42" s="22"/>
      <c r="F42" s="22"/>
      <c r="G42" s="17"/>
      <c r="H42" s="17"/>
      <c r="I42" s="17"/>
      <c r="J42" s="7"/>
      <c r="K42" s="16"/>
    </row>
    <row r="43" spans="1:11" x14ac:dyDescent="0.3">
      <c r="A43" s="24"/>
      <c r="B43" s="20"/>
      <c r="C43" s="20"/>
      <c r="D43" s="22"/>
      <c r="E43" s="22"/>
      <c r="F43" s="22"/>
      <c r="G43" s="17"/>
      <c r="H43" s="17"/>
      <c r="I43" s="17"/>
      <c r="J43" s="7"/>
      <c r="K43" s="16"/>
    </row>
    <row r="44" spans="1:11" x14ac:dyDescent="0.3">
      <c r="A44" s="24"/>
      <c r="B44" s="20"/>
      <c r="C44" s="20"/>
      <c r="D44" s="22"/>
      <c r="E44" s="22"/>
      <c r="F44" s="22"/>
      <c r="G44" s="17"/>
      <c r="H44" s="17"/>
      <c r="I44" s="17"/>
      <c r="J44" s="7"/>
      <c r="K44" s="16"/>
    </row>
    <row r="45" spans="1:11" x14ac:dyDescent="0.3">
      <c r="A45" s="24"/>
      <c r="B45" s="20"/>
      <c r="C45" s="20"/>
      <c r="D45" s="22"/>
      <c r="E45" s="22"/>
      <c r="F45" s="22"/>
      <c r="G45" s="17"/>
      <c r="H45" s="17"/>
      <c r="I45" s="17"/>
      <c r="J45" s="7"/>
      <c r="K45" s="16"/>
    </row>
    <row r="46" spans="1:11" x14ac:dyDescent="0.3">
      <c r="A46" s="24"/>
      <c r="B46" s="20"/>
      <c r="C46" s="20"/>
      <c r="D46" s="22"/>
      <c r="E46" s="22"/>
      <c r="F46" s="22"/>
      <c r="G46" s="17"/>
      <c r="H46" s="17"/>
      <c r="I46" s="17"/>
      <c r="J46" s="7"/>
      <c r="K46" s="16"/>
    </row>
    <row r="47" spans="1:11" x14ac:dyDescent="0.3">
      <c r="A47" s="24"/>
      <c r="B47" s="20"/>
      <c r="C47" s="20"/>
      <c r="D47" s="22"/>
      <c r="E47" s="22"/>
      <c r="F47" s="22"/>
      <c r="G47" s="17"/>
      <c r="H47" s="17"/>
      <c r="I47" s="17"/>
      <c r="J47" s="7"/>
      <c r="K47" s="16"/>
    </row>
  </sheetData>
  <conditionalFormatting sqref="A3:I59">
    <cfRule type="expression" dxfId="23" priority="1">
      <formula>$F3="m"</formula>
    </cfRule>
    <cfRule type="expression" dxfId="22" priority="2">
      <formula>$F3="d"</formula>
    </cfRule>
  </conditionalFormatting>
  <conditionalFormatting sqref="A3:K59">
    <cfRule type="expression" dxfId="21" priority="3">
      <formula>$F3="v"</formula>
    </cfRule>
    <cfRule type="expression" dxfId="20" priority="4">
      <formula>$F3="no"</formula>
    </cfRule>
  </conditionalFormatting>
  <pageMargins left="0.7" right="0.2" top="0.5" bottom="0.2" header="0.05" footer="0.05"/>
  <pageSetup orientation="landscape" r:id="rId1"/>
  <headerFooter>
    <oddHeader>&amp;L&amp;A</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8BA38-497A-4D56-8A29-814E2C0F83EB}">
  <dimension ref="A2:K47"/>
  <sheetViews>
    <sheetView workbookViewId="0">
      <selection activeCell="A3" sqref="A3"/>
    </sheetView>
  </sheetViews>
  <sheetFormatPr defaultRowHeight="14.4" x14ac:dyDescent="0.3"/>
  <cols>
    <col min="1" max="1" width="17.5546875" customWidth="1"/>
    <col min="2" max="3" width="16.6640625" customWidth="1"/>
    <col min="4" max="6" width="3.6640625" customWidth="1"/>
    <col min="7" max="9" width="8.33203125" customWidth="1"/>
    <col min="10" max="10" width="35.6640625" customWidth="1"/>
    <col min="11" max="11" width="5.6640625" customWidth="1"/>
  </cols>
  <sheetData>
    <row r="2" spans="1:11" ht="28.8" x14ac:dyDescent="0.3">
      <c r="A2" t="s">
        <v>0</v>
      </c>
      <c r="B2" t="s">
        <v>1</v>
      </c>
      <c r="C2" t="s">
        <v>2</v>
      </c>
      <c r="D2" t="s">
        <v>21</v>
      </c>
      <c r="E2" t="s">
        <v>22</v>
      </c>
      <c r="F2" t="s">
        <v>20</v>
      </c>
      <c r="G2" s="4" t="s">
        <v>24</v>
      </c>
      <c r="H2" s="4" t="s">
        <v>25</v>
      </c>
      <c r="I2" s="4" t="s">
        <v>26</v>
      </c>
      <c r="J2" s="4" t="s">
        <v>19</v>
      </c>
      <c r="K2" s="4" t="s">
        <v>3</v>
      </c>
    </row>
    <row r="3" spans="1:11" ht="45" customHeight="1" x14ac:dyDescent="0.3">
      <c r="A3" s="265" t="s">
        <v>850</v>
      </c>
      <c r="B3" s="265" t="s">
        <v>851</v>
      </c>
      <c r="C3" s="265" t="s">
        <v>852</v>
      </c>
      <c r="D3" s="265" t="s">
        <v>7115</v>
      </c>
      <c r="E3" s="265" t="s">
        <v>4</v>
      </c>
      <c r="F3" s="265" t="s">
        <v>5</v>
      </c>
      <c r="G3" s="266"/>
      <c r="H3" s="266"/>
      <c r="I3" s="266"/>
      <c r="J3" s="265"/>
      <c r="K3" s="265" t="s">
        <v>13</v>
      </c>
    </row>
    <row r="4" spans="1:11" ht="45" customHeight="1" x14ac:dyDescent="0.3">
      <c r="A4" s="265" t="s">
        <v>857</v>
      </c>
      <c r="B4" s="265" t="s">
        <v>858</v>
      </c>
      <c r="C4" s="265" t="s">
        <v>859</v>
      </c>
      <c r="D4" s="265" t="s">
        <v>7115</v>
      </c>
      <c r="E4" s="265" t="s">
        <v>8</v>
      </c>
      <c r="F4" s="265" t="s">
        <v>5</v>
      </c>
      <c r="G4" s="266"/>
      <c r="H4" s="266"/>
      <c r="I4" s="266"/>
      <c r="J4" s="265"/>
      <c r="K4" s="265" t="s">
        <v>13</v>
      </c>
    </row>
    <row r="5" spans="1:11" ht="45" customHeight="1" x14ac:dyDescent="0.3">
      <c r="A5" s="265" t="s">
        <v>862</v>
      </c>
      <c r="B5" s="265" t="s">
        <v>863</v>
      </c>
      <c r="C5" s="265" t="s">
        <v>864</v>
      </c>
      <c r="D5" s="265" t="s">
        <v>7115</v>
      </c>
      <c r="E5" s="265" t="s">
        <v>8</v>
      </c>
      <c r="F5" s="265" t="s">
        <v>5</v>
      </c>
      <c r="G5" s="266"/>
      <c r="H5" s="266"/>
      <c r="I5" s="266"/>
      <c r="J5" s="265"/>
      <c r="K5" s="265" t="s">
        <v>13</v>
      </c>
    </row>
    <row r="6" spans="1:11" ht="45" customHeight="1" x14ac:dyDescent="0.3">
      <c r="A6" s="265" t="s">
        <v>866</v>
      </c>
      <c r="B6" s="265" t="s">
        <v>4421</v>
      </c>
      <c r="C6" s="265" t="s">
        <v>4422</v>
      </c>
      <c r="D6" s="265" t="s">
        <v>7115</v>
      </c>
      <c r="E6" s="265" t="s">
        <v>4</v>
      </c>
      <c r="F6" s="265" t="s">
        <v>5</v>
      </c>
      <c r="G6" s="266"/>
      <c r="H6" s="266"/>
      <c r="I6" s="266"/>
      <c r="J6" s="265"/>
      <c r="K6" s="265" t="s">
        <v>13</v>
      </c>
    </row>
    <row r="7" spans="1:11" ht="45" customHeight="1" x14ac:dyDescent="0.3">
      <c r="A7" s="265" t="s">
        <v>869</v>
      </c>
      <c r="B7" s="265" t="s">
        <v>870</v>
      </c>
      <c r="C7" s="265" t="s">
        <v>871</v>
      </c>
      <c r="D7" s="265" t="s">
        <v>7115</v>
      </c>
      <c r="E7" s="265" t="s">
        <v>8</v>
      </c>
      <c r="F7" s="265" t="s">
        <v>5</v>
      </c>
      <c r="G7" s="266"/>
      <c r="H7" s="266"/>
      <c r="I7" s="266"/>
      <c r="J7" s="265"/>
      <c r="K7" s="265" t="s">
        <v>13</v>
      </c>
    </row>
    <row r="8" spans="1:11" ht="45" customHeight="1" x14ac:dyDescent="0.3">
      <c r="A8" s="265" t="s">
        <v>874</v>
      </c>
      <c r="B8" s="265" t="s">
        <v>875</v>
      </c>
      <c r="C8" s="265" t="s">
        <v>876</v>
      </c>
      <c r="D8" s="265" t="s">
        <v>7115</v>
      </c>
      <c r="E8" s="265" t="s">
        <v>8</v>
      </c>
      <c r="F8" s="265" t="s">
        <v>5</v>
      </c>
      <c r="G8" s="266"/>
      <c r="H8" s="266"/>
      <c r="I8" s="266"/>
      <c r="J8" s="265"/>
      <c r="K8" s="265" t="s">
        <v>13</v>
      </c>
    </row>
    <row r="9" spans="1:11" ht="45" customHeight="1" x14ac:dyDescent="0.3">
      <c r="A9" s="265" t="s">
        <v>879</v>
      </c>
      <c r="B9" s="265" t="s">
        <v>880</v>
      </c>
      <c r="C9" s="265" t="s">
        <v>881</v>
      </c>
      <c r="D9" s="265" t="s">
        <v>7115</v>
      </c>
      <c r="E9" s="265" t="s">
        <v>8</v>
      </c>
      <c r="F9" s="265" t="s">
        <v>5</v>
      </c>
      <c r="G9" s="266"/>
      <c r="H9" s="266"/>
      <c r="I9" s="266"/>
      <c r="J9" s="265"/>
      <c r="K9" s="265" t="s">
        <v>13</v>
      </c>
    </row>
    <row r="10" spans="1:11" ht="45" customHeight="1" x14ac:dyDescent="0.3">
      <c r="A10" s="265" t="s">
        <v>884</v>
      </c>
      <c r="B10" s="265" t="s">
        <v>4423</v>
      </c>
      <c r="C10" s="265" t="s">
        <v>4424</v>
      </c>
      <c r="D10" s="265" t="s">
        <v>7115</v>
      </c>
      <c r="E10" s="265" t="s">
        <v>8</v>
      </c>
      <c r="F10" s="265" t="s">
        <v>5</v>
      </c>
      <c r="G10" s="266"/>
      <c r="H10" s="266"/>
      <c r="I10" s="266"/>
      <c r="J10" s="265"/>
      <c r="K10" s="265" t="s">
        <v>13</v>
      </c>
    </row>
    <row r="11" spans="1:11" ht="45" customHeight="1" x14ac:dyDescent="0.3">
      <c r="A11" s="24"/>
      <c r="B11" s="20"/>
      <c r="C11" s="20"/>
      <c r="D11" s="22"/>
      <c r="E11" s="22"/>
      <c r="F11" s="22"/>
      <c r="G11" s="17"/>
      <c r="H11" s="17"/>
      <c r="I11" s="17"/>
      <c r="J11" s="7"/>
      <c r="K11" s="18"/>
    </row>
    <row r="12" spans="1:11" ht="45" customHeight="1" x14ac:dyDescent="0.3">
      <c r="A12" s="24"/>
      <c r="B12" s="20"/>
      <c r="C12" s="20"/>
      <c r="D12" s="22"/>
      <c r="E12" s="22"/>
      <c r="F12" s="22"/>
      <c r="G12" s="17"/>
      <c r="H12" s="17"/>
      <c r="I12" s="17"/>
      <c r="J12" s="7"/>
      <c r="K12" s="18"/>
    </row>
    <row r="13" spans="1:11" ht="45" customHeight="1" x14ac:dyDescent="0.3">
      <c r="A13" s="24"/>
      <c r="B13" s="20"/>
      <c r="C13" s="20"/>
      <c r="D13" s="22"/>
      <c r="E13" s="22"/>
      <c r="F13" s="22"/>
      <c r="G13" s="17"/>
      <c r="H13" s="17"/>
      <c r="I13" s="17"/>
      <c r="J13" s="7"/>
      <c r="K13" s="18"/>
    </row>
    <row r="14" spans="1:11" ht="45" customHeight="1" x14ac:dyDescent="0.3">
      <c r="A14" s="24"/>
      <c r="B14" s="20"/>
      <c r="C14" s="20"/>
      <c r="D14" s="22"/>
      <c r="E14" s="22"/>
      <c r="F14" s="22"/>
      <c r="G14" s="17"/>
      <c r="H14" s="17"/>
      <c r="I14" s="17"/>
      <c r="J14" s="7"/>
      <c r="K14" s="18"/>
    </row>
    <row r="15" spans="1:11" x14ac:dyDescent="0.3">
      <c r="A15" s="24"/>
      <c r="B15" s="20"/>
      <c r="C15" s="20"/>
      <c r="D15" s="22"/>
      <c r="E15" s="22"/>
      <c r="F15" s="22"/>
      <c r="G15" s="17"/>
      <c r="H15" s="17"/>
      <c r="I15" s="17"/>
      <c r="J15" s="7"/>
      <c r="K15" s="18"/>
    </row>
    <row r="16" spans="1:11" x14ac:dyDescent="0.3">
      <c r="A16" s="24"/>
      <c r="B16" s="20"/>
      <c r="C16" s="20"/>
      <c r="D16" s="22"/>
      <c r="E16" s="22"/>
      <c r="F16" s="22"/>
      <c r="G16" s="17"/>
      <c r="H16" s="17"/>
      <c r="I16" s="17"/>
      <c r="J16" s="7"/>
      <c r="K16" s="18"/>
    </row>
    <row r="17" spans="1:11" x14ac:dyDescent="0.3">
      <c r="A17" s="24"/>
      <c r="B17" s="20"/>
      <c r="C17" s="20"/>
      <c r="D17" s="22"/>
      <c r="E17" s="22"/>
      <c r="F17" s="22"/>
      <c r="G17" s="17"/>
      <c r="H17" s="17"/>
      <c r="I17" s="17"/>
      <c r="J17" s="7"/>
      <c r="K17" s="18"/>
    </row>
    <row r="18" spans="1:11" x14ac:dyDescent="0.3">
      <c r="A18" s="24"/>
      <c r="B18" s="20"/>
      <c r="C18" s="20"/>
      <c r="D18" s="22"/>
      <c r="E18" s="22"/>
      <c r="F18" s="22"/>
      <c r="G18" s="17"/>
      <c r="H18" s="17"/>
      <c r="I18" s="17"/>
      <c r="J18" s="7"/>
      <c r="K18" s="18"/>
    </row>
    <row r="19" spans="1:11" x14ac:dyDescent="0.3">
      <c r="A19" s="24"/>
      <c r="B19" s="20"/>
      <c r="C19" s="20"/>
      <c r="D19" s="22"/>
      <c r="E19" s="22"/>
      <c r="F19" s="22"/>
      <c r="G19" s="17"/>
      <c r="H19" s="17"/>
      <c r="I19" s="17"/>
      <c r="J19" s="7"/>
      <c r="K19" s="18"/>
    </row>
    <row r="20" spans="1:11" x14ac:dyDescent="0.3">
      <c r="A20" s="24"/>
      <c r="B20" s="20"/>
      <c r="C20" s="20"/>
      <c r="D20" s="22"/>
      <c r="E20" s="22"/>
      <c r="F20" s="22"/>
      <c r="G20" s="17"/>
      <c r="H20" s="17"/>
      <c r="I20" s="17"/>
      <c r="J20" s="7"/>
      <c r="K20" s="18"/>
    </row>
    <row r="21" spans="1:11" x14ac:dyDescent="0.3">
      <c r="A21" s="24"/>
      <c r="B21" s="20"/>
      <c r="C21" s="20"/>
      <c r="D21" s="22"/>
      <c r="E21" s="22"/>
      <c r="F21" s="22"/>
      <c r="G21" s="17"/>
      <c r="H21" s="17"/>
      <c r="I21" s="17"/>
      <c r="J21" s="7"/>
      <c r="K21" s="18"/>
    </row>
    <row r="22" spans="1:11" x14ac:dyDescent="0.3">
      <c r="A22" s="24"/>
      <c r="B22" s="20"/>
      <c r="C22" s="20"/>
      <c r="D22" s="22"/>
      <c r="E22" s="22"/>
      <c r="F22" s="22"/>
      <c r="G22" s="17"/>
      <c r="H22" s="17"/>
      <c r="I22" s="17"/>
      <c r="J22" s="7"/>
      <c r="K22" s="18"/>
    </row>
    <row r="23" spans="1:11" x14ac:dyDescent="0.3">
      <c r="A23" s="24"/>
      <c r="B23" s="20"/>
      <c r="C23" s="20"/>
      <c r="D23" s="22"/>
      <c r="E23" s="22"/>
      <c r="F23" s="22"/>
      <c r="G23" s="17"/>
      <c r="H23" s="17"/>
      <c r="I23" s="17"/>
      <c r="J23" s="7"/>
      <c r="K23" s="18"/>
    </row>
    <row r="24" spans="1:11" x14ac:dyDescent="0.3">
      <c r="A24" s="24"/>
      <c r="B24" s="20"/>
      <c r="C24" s="20"/>
      <c r="D24" s="22"/>
      <c r="E24" s="22"/>
      <c r="F24" s="22"/>
      <c r="G24" s="17"/>
      <c r="H24" s="17"/>
      <c r="I24" s="17"/>
      <c r="J24" s="7"/>
      <c r="K24" s="18"/>
    </row>
    <row r="25" spans="1:11" x14ac:dyDescent="0.3">
      <c r="A25" s="24"/>
      <c r="B25" s="20"/>
      <c r="C25" s="20"/>
      <c r="D25" s="22"/>
      <c r="E25" s="22"/>
      <c r="F25" s="22"/>
      <c r="G25" s="17"/>
      <c r="H25" s="17"/>
      <c r="I25" s="17"/>
      <c r="J25" s="7"/>
      <c r="K25" s="18"/>
    </row>
    <row r="26" spans="1:11" x14ac:dyDescent="0.3">
      <c r="A26" s="24"/>
      <c r="B26" s="20"/>
      <c r="C26" s="20"/>
      <c r="D26" s="22"/>
      <c r="E26" s="22"/>
      <c r="F26" s="22"/>
      <c r="G26" s="17"/>
      <c r="H26" s="17"/>
      <c r="I26" s="17"/>
      <c r="J26" s="7"/>
      <c r="K26" s="18"/>
    </row>
    <row r="27" spans="1:11" x14ac:dyDescent="0.3">
      <c r="A27" s="24"/>
      <c r="B27" s="20"/>
      <c r="C27" s="20"/>
      <c r="D27" s="22"/>
      <c r="E27" s="22"/>
      <c r="F27" s="22"/>
      <c r="G27" s="17"/>
      <c r="H27" s="17"/>
      <c r="I27" s="17"/>
      <c r="J27" s="7"/>
      <c r="K27" s="18"/>
    </row>
    <row r="28" spans="1:11" x14ac:dyDescent="0.3">
      <c r="A28" s="24"/>
      <c r="B28" s="20"/>
      <c r="C28" s="20"/>
      <c r="D28" s="22"/>
      <c r="E28" s="22"/>
      <c r="F28" s="22"/>
      <c r="G28" s="17"/>
      <c r="H28" s="17"/>
      <c r="I28" s="17"/>
      <c r="J28" s="7"/>
      <c r="K28" s="18"/>
    </row>
    <row r="29" spans="1:11" x14ac:dyDescent="0.3">
      <c r="A29" s="24"/>
      <c r="B29" s="20"/>
      <c r="C29" s="20"/>
      <c r="D29" s="22"/>
      <c r="E29" s="22"/>
      <c r="F29" s="22"/>
      <c r="G29" s="17"/>
      <c r="H29" s="17"/>
      <c r="I29" s="17"/>
      <c r="J29" s="7"/>
      <c r="K29" s="18"/>
    </row>
    <row r="30" spans="1:11" x14ac:dyDescent="0.3">
      <c r="A30" s="24"/>
      <c r="B30" s="20"/>
      <c r="C30" s="20"/>
      <c r="D30" s="22"/>
      <c r="E30" s="22"/>
      <c r="F30" s="22"/>
      <c r="G30" s="17"/>
      <c r="H30" s="17"/>
      <c r="I30" s="17"/>
      <c r="J30" s="7"/>
      <c r="K30" s="18"/>
    </row>
    <row r="31" spans="1:11" x14ac:dyDescent="0.3">
      <c r="A31" s="24"/>
      <c r="B31" s="20"/>
      <c r="C31" s="20"/>
      <c r="D31" s="22"/>
      <c r="E31" s="22"/>
      <c r="F31" s="22"/>
      <c r="G31" s="17"/>
      <c r="H31" s="17"/>
      <c r="I31" s="17"/>
      <c r="J31" s="7"/>
      <c r="K31" s="18"/>
    </row>
    <row r="32" spans="1:11" x14ac:dyDescent="0.3">
      <c r="A32" s="24"/>
      <c r="B32" s="20"/>
      <c r="C32" s="20"/>
      <c r="D32" s="22"/>
      <c r="E32" s="22"/>
      <c r="F32" s="22"/>
      <c r="G32" s="17"/>
      <c r="H32" s="17"/>
      <c r="I32" s="17"/>
      <c r="J32" s="7"/>
      <c r="K32" s="18"/>
    </row>
    <row r="33" spans="1:11" x14ac:dyDescent="0.3">
      <c r="A33" s="24"/>
      <c r="B33" s="20"/>
      <c r="C33" s="20"/>
      <c r="D33" s="22"/>
      <c r="E33" s="22"/>
      <c r="F33" s="22"/>
      <c r="G33" s="17"/>
      <c r="H33" s="17"/>
      <c r="I33" s="17"/>
      <c r="J33" s="7"/>
      <c r="K33" s="18"/>
    </row>
    <row r="34" spans="1:11" x14ac:dyDescent="0.3">
      <c r="A34" s="24"/>
      <c r="B34" s="20"/>
      <c r="C34" s="20"/>
      <c r="D34" s="22"/>
      <c r="E34" s="22"/>
      <c r="F34" s="22"/>
      <c r="G34" s="17"/>
      <c r="H34" s="17"/>
      <c r="I34" s="17"/>
      <c r="J34" s="7"/>
      <c r="K34" s="18"/>
    </row>
    <row r="35" spans="1:11" x14ac:dyDescent="0.3">
      <c r="A35" s="24"/>
      <c r="B35" s="20"/>
      <c r="C35" s="20"/>
      <c r="D35" s="22"/>
      <c r="E35" s="22"/>
      <c r="F35" s="22"/>
      <c r="G35" s="17"/>
      <c r="H35" s="17"/>
      <c r="I35" s="17"/>
      <c r="J35" s="7"/>
      <c r="K35" s="18"/>
    </row>
    <row r="36" spans="1:11" x14ac:dyDescent="0.3">
      <c r="A36" s="24"/>
      <c r="B36" s="20"/>
      <c r="C36" s="20"/>
      <c r="D36" s="22"/>
      <c r="E36" s="22"/>
      <c r="F36" s="22"/>
      <c r="G36" s="17"/>
      <c r="H36" s="17"/>
      <c r="I36" s="17"/>
      <c r="J36" s="7"/>
      <c r="K36" s="18"/>
    </row>
    <row r="37" spans="1:11" x14ac:dyDescent="0.3">
      <c r="A37" s="24"/>
      <c r="B37" s="20"/>
      <c r="C37" s="20"/>
      <c r="D37" s="22"/>
      <c r="E37" s="22"/>
      <c r="F37" s="22"/>
      <c r="G37" s="17"/>
      <c r="H37" s="17"/>
      <c r="I37" s="17"/>
      <c r="J37" s="7"/>
      <c r="K37" s="18"/>
    </row>
    <row r="38" spans="1:11" x14ac:dyDescent="0.3">
      <c r="A38" s="24"/>
      <c r="B38" s="20"/>
      <c r="C38" s="20"/>
      <c r="D38" s="22"/>
      <c r="E38" s="22"/>
      <c r="F38" s="22"/>
      <c r="G38" s="17"/>
      <c r="H38" s="17"/>
      <c r="I38" s="17"/>
      <c r="J38" s="7"/>
      <c r="K38" s="18"/>
    </row>
    <row r="39" spans="1:11" x14ac:dyDescent="0.3">
      <c r="A39" s="24"/>
      <c r="B39" s="20"/>
      <c r="C39" s="20"/>
      <c r="D39" s="22"/>
      <c r="E39" s="22"/>
      <c r="F39" s="22"/>
      <c r="G39" s="17"/>
      <c r="H39" s="17"/>
      <c r="I39" s="17"/>
      <c r="J39" s="7"/>
      <c r="K39" s="18"/>
    </row>
    <row r="40" spans="1:11" x14ac:dyDescent="0.3">
      <c r="A40" s="24"/>
      <c r="B40" s="20"/>
      <c r="C40" s="20"/>
      <c r="D40" s="22"/>
      <c r="E40" s="22"/>
      <c r="F40" s="22"/>
      <c r="G40" s="17"/>
      <c r="H40" s="17"/>
      <c r="I40" s="17"/>
      <c r="J40" s="7"/>
      <c r="K40" s="16"/>
    </row>
    <row r="41" spans="1:11" x14ac:dyDescent="0.3">
      <c r="A41" s="24"/>
      <c r="B41" s="20"/>
      <c r="C41" s="20"/>
      <c r="D41" s="22"/>
      <c r="E41" s="22"/>
      <c r="F41" s="22"/>
      <c r="G41" s="17"/>
      <c r="H41" s="17"/>
      <c r="I41" s="17"/>
      <c r="J41" s="7"/>
      <c r="K41" s="16"/>
    </row>
    <row r="42" spans="1:11" x14ac:dyDescent="0.3">
      <c r="A42" s="24"/>
      <c r="B42" s="20"/>
      <c r="C42" s="20"/>
      <c r="D42" s="22"/>
      <c r="E42" s="22"/>
      <c r="F42" s="22"/>
      <c r="G42" s="17"/>
      <c r="H42" s="17"/>
      <c r="I42" s="17"/>
      <c r="J42" s="7"/>
      <c r="K42" s="16"/>
    </row>
    <row r="43" spans="1:11" x14ac:dyDescent="0.3">
      <c r="A43" s="24"/>
      <c r="B43" s="20"/>
      <c r="C43" s="20"/>
      <c r="D43" s="22"/>
      <c r="E43" s="22"/>
      <c r="F43" s="22"/>
      <c r="G43" s="17"/>
      <c r="H43" s="17"/>
      <c r="I43" s="17"/>
      <c r="J43" s="7"/>
      <c r="K43" s="16"/>
    </row>
    <row r="44" spans="1:11" x14ac:dyDescent="0.3">
      <c r="A44" s="24"/>
      <c r="B44" s="20"/>
      <c r="C44" s="20"/>
      <c r="D44" s="22"/>
      <c r="E44" s="22"/>
      <c r="F44" s="22"/>
      <c r="G44" s="17"/>
      <c r="H44" s="17"/>
      <c r="I44" s="17"/>
      <c r="J44" s="7"/>
      <c r="K44" s="16"/>
    </row>
    <row r="45" spans="1:11" x14ac:dyDescent="0.3">
      <c r="A45" s="24"/>
      <c r="B45" s="20"/>
      <c r="C45" s="20"/>
      <c r="D45" s="22"/>
      <c r="E45" s="22"/>
      <c r="F45" s="22"/>
      <c r="G45" s="17"/>
      <c r="H45" s="17"/>
      <c r="I45" s="17"/>
      <c r="J45" s="7"/>
      <c r="K45" s="16"/>
    </row>
    <row r="46" spans="1:11" x14ac:dyDescent="0.3">
      <c r="A46" s="24"/>
      <c r="B46" s="20"/>
      <c r="C46" s="20"/>
      <c r="D46" s="22"/>
      <c r="E46" s="22"/>
      <c r="F46" s="22"/>
      <c r="G46" s="17"/>
      <c r="H46" s="17"/>
      <c r="I46" s="17"/>
      <c r="J46" s="7"/>
      <c r="K46" s="16"/>
    </row>
    <row r="47" spans="1:11" x14ac:dyDescent="0.3">
      <c r="A47" s="24"/>
      <c r="B47" s="20"/>
      <c r="C47" s="20"/>
      <c r="D47" s="22"/>
      <c r="E47" s="22"/>
      <c r="F47" s="22"/>
      <c r="G47" s="17"/>
      <c r="H47" s="17"/>
      <c r="I47" s="17"/>
      <c r="J47" s="7"/>
      <c r="K47" s="16"/>
    </row>
  </sheetData>
  <conditionalFormatting sqref="A3:I59">
    <cfRule type="expression" dxfId="19" priority="1">
      <formula>$F3="m"</formula>
    </cfRule>
    <cfRule type="expression" dxfId="18" priority="2">
      <formula>$F3="d"</formula>
    </cfRule>
  </conditionalFormatting>
  <conditionalFormatting sqref="A3:K59">
    <cfRule type="expression" dxfId="17" priority="3">
      <formula>$F3="v"</formula>
    </cfRule>
    <cfRule type="expression" dxfId="16" priority="4">
      <formula>$F3="no"</formula>
    </cfRule>
  </conditionalFormatting>
  <pageMargins left="0.7" right="0.2" top="0.5" bottom="0.2" header="0.05" footer="0.05"/>
  <pageSetup orientation="landscape" r:id="rId1"/>
  <headerFooter>
    <oddHeader>&amp;L&amp;A</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A2E4F-D71D-4D76-AB72-92754A68E049}">
  <dimension ref="A2:K50"/>
  <sheetViews>
    <sheetView workbookViewId="0">
      <selection activeCell="H3" sqref="H3"/>
    </sheetView>
  </sheetViews>
  <sheetFormatPr defaultRowHeight="14.4" x14ac:dyDescent="0.3"/>
  <cols>
    <col min="1" max="1" width="17.5546875" customWidth="1"/>
    <col min="2" max="3" width="16.6640625" customWidth="1"/>
    <col min="4" max="6" width="3.6640625" customWidth="1"/>
    <col min="7" max="9" width="8.33203125" customWidth="1"/>
    <col min="10" max="10" width="35.6640625" customWidth="1"/>
    <col min="11" max="11" width="5.6640625" customWidth="1"/>
  </cols>
  <sheetData>
    <row r="2" spans="1:11" ht="28.8" x14ac:dyDescent="0.3">
      <c r="A2" t="s">
        <v>0</v>
      </c>
      <c r="B2" t="s">
        <v>1</v>
      </c>
      <c r="C2" t="s">
        <v>2</v>
      </c>
      <c r="D2" t="s">
        <v>21</v>
      </c>
      <c r="E2" t="s">
        <v>22</v>
      </c>
      <c r="F2" t="s">
        <v>20</v>
      </c>
      <c r="G2" s="4" t="s">
        <v>24</v>
      </c>
      <c r="H2" s="4" t="s">
        <v>25</v>
      </c>
      <c r="I2" s="4" t="s">
        <v>26</v>
      </c>
      <c r="J2" s="4" t="s">
        <v>19</v>
      </c>
      <c r="K2" s="4" t="s">
        <v>3</v>
      </c>
    </row>
    <row r="3" spans="1:11" ht="45" customHeight="1" x14ac:dyDescent="0.3">
      <c r="A3" s="265" t="s">
        <v>657</v>
      </c>
      <c r="B3" s="265" t="s">
        <v>658</v>
      </c>
      <c r="C3" s="265" t="s">
        <v>659</v>
      </c>
      <c r="D3" s="265" t="s">
        <v>7115</v>
      </c>
      <c r="E3" s="265" t="s">
        <v>4</v>
      </c>
      <c r="F3" s="265" t="s">
        <v>5</v>
      </c>
      <c r="G3" s="266"/>
      <c r="H3" s="266"/>
      <c r="I3" s="266"/>
      <c r="J3" s="265"/>
      <c r="K3" s="265" t="s">
        <v>13</v>
      </c>
    </row>
    <row r="4" spans="1:11" ht="45" customHeight="1" x14ac:dyDescent="0.3">
      <c r="A4" s="265" t="s">
        <v>960</v>
      </c>
      <c r="B4" s="265" t="s">
        <v>961</v>
      </c>
      <c r="C4" s="265" t="s">
        <v>962</v>
      </c>
      <c r="D4" s="265" t="s">
        <v>7115</v>
      </c>
      <c r="E4" s="265" t="s">
        <v>4</v>
      </c>
      <c r="F4" s="265" t="s">
        <v>5</v>
      </c>
      <c r="G4" s="266"/>
      <c r="H4" s="266"/>
      <c r="I4" s="266"/>
      <c r="J4" s="265"/>
      <c r="K4" s="265" t="s">
        <v>12</v>
      </c>
    </row>
    <row r="5" spans="1:11" ht="45" customHeight="1" x14ac:dyDescent="0.3">
      <c r="A5" s="265" t="s">
        <v>1000</v>
      </c>
      <c r="B5" s="265" t="s">
        <v>1001</v>
      </c>
      <c r="C5" s="265" t="s">
        <v>1002</v>
      </c>
      <c r="D5" s="265" t="s">
        <v>7115</v>
      </c>
      <c r="E5" s="265" t="s">
        <v>4</v>
      </c>
      <c r="F5" s="265" t="s">
        <v>6</v>
      </c>
      <c r="G5" s="266"/>
      <c r="H5" s="266"/>
      <c r="I5" s="266"/>
      <c r="J5" s="265"/>
      <c r="K5" s="265"/>
    </row>
    <row r="6" spans="1:11" ht="45" customHeight="1" x14ac:dyDescent="0.3">
      <c r="A6" s="265" t="s">
        <v>1005</v>
      </c>
      <c r="B6" s="265" t="s">
        <v>1006</v>
      </c>
      <c r="C6" s="265" t="s">
        <v>1007</v>
      </c>
      <c r="D6" s="265" t="s">
        <v>7115</v>
      </c>
      <c r="E6" s="265" t="s">
        <v>8</v>
      </c>
      <c r="F6" s="265" t="s">
        <v>5</v>
      </c>
      <c r="G6" s="266"/>
      <c r="H6" s="266"/>
      <c r="I6" s="266"/>
      <c r="J6" s="265"/>
      <c r="K6" s="265" t="s">
        <v>11</v>
      </c>
    </row>
    <row r="7" spans="1:11" ht="45" customHeight="1" x14ac:dyDescent="0.3">
      <c r="A7" s="265" t="s">
        <v>1010</v>
      </c>
      <c r="B7" s="265" t="s">
        <v>1011</v>
      </c>
      <c r="C7" s="265" t="s">
        <v>1012</v>
      </c>
      <c r="D7" s="265" t="s">
        <v>7115</v>
      </c>
      <c r="E7" s="265" t="s">
        <v>8</v>
      </c>
      <c r="F7" s="265" t="s">
        <v>6</v>
      </c>
      <c r="G7" s="266"/>
      <c r="H7" s="266"/>
      <c r="I7" s="266"/>
      <c r="J7" s="265"/>
      <c r="K7" s="265" t="s">
        <v>13</v>
      </c>
    </row>
    <row r="8" spans="1:11" ht="45" customHeight="1" x14ac:dyDescent="0.3">
      <c r="A8" s="265" t="s">
        <v>1014</v>
      </c>
      <c r="B8" s="265" t="s">
        <v>4679</v>
      </c>
      <c r="C8" s="265" t="s">
        <v>4680</v>
      </c>
      <c r="D8" s="265" t="s">
        <v>7115</v>
      </c>
      <c r="E8" s="265" t="s">
        <v>4</v>
      </c>
      <c r="F8" s="265" t="s">
        <v>5</v>
      </c>
      <c r="G8" s="266"/>
      <c r="H8" s="266"/>
      <c r="I8" s="266"/>
      <c r="J8" s="265"/>
      <c r="K8" s="265" t="s">
        <v>13</v>
      </c>
    </row>
    <row r="9" spans="1:11" ht="45" customHeight="1" x14ac:dyDescent="0.3">
      <c r="A9" s="265" t="s">
        <v>1016</v>
      </c>
      <c r="B9" s="265" t="s">
        <v>4681</v>
      </c>
      <c r="C9" s="265" t="s">
        <v>4682</v>
      </c>
      <c r="D9" s="265" t="s">
        <v>7115</v>
      </c>
      <c r="E9" s="265" t="s">
        <v>4</v>
      </c>
      <c r="F9" s="265" t="s">
        <v>6</v>
      </c>
      <c r="G9" s="266"/>
      <c r="H9" s="266"/>
      <c r="I9" s="266"/>
      <c r="J9" s="265"/>
      <c r="K9" s="265" t="s">
        <v>13</v>
      </c>
    </row>
    <row r="10" spans="1:11" ht="45" customHeight="1" x14ac:dyDescent="0.3">
      <c r="A10" s="265" t="s">
        <v>1474</v>
      </c>
      <c r="B10" s="265" t="s">
        <v>1475</v>
      </c>
      <c r="C10" s="265" t="s">
        <v>1476</v>
      </c>
      <c r="D10" s="265" t="s">
        <v>7118</v>
      </c>
      <c r="E10" s="265" t="s">
        <v>8</v>
      </c>
      <c r="F10" s="265" t="s">
        <v>5</v>
      </c>
      <c r="G10" s="266"/>
      <c r="H10" s="266"/>
      <c r="I10" s="266"/>
      <c r="J10" s="265"/>
      <c r="K10" s="265" t="s">
        <v>10</v>
      </c>
    </row>
    <row r="11" spans="1:11" ht="45" customHeight="1" x14ac:dyDescent="0.3">
      <c r="A11" s="265" t="s">
        <v>1479</v>
      </c>
      <c r="B11" s="265" t="s">
        <v>1480</v>
      </c>
      <c r="C11" s="265" t="s">
        <v>1481</v>
      </c>
      <c r="D11" s="265" t="s">
        <v>7118</v>
      </c>
      <c r="E11" s="265" t="s">
        <v>8</v>
      </c>
      <c r="F11" s="265" t="s">
        <v>5</v>
      </c>
      <c r="G11" s="266"/>
      <c r="H11" s="266"/>
      <c r="I11" s="266"/>
      <c r="J11" s="265"/>
      <c r="K11" s="265" t="s">
        <v>10</v>
      </c>
    </row>
    <row r="12" spans="1:11" ht="45" customHeight="1" x14ac:dyDescent="0.3">
      <c r="A12" s="265" t="s">
        <v>1484</v>
      </c>
      <c r="B12" s="265" t="s">
        <v>1485</v>
      </c>
      <c r="C12" s="265" t="s">
        <v>1486</v>
      </c>
      <c r="D12" s="265" t="s">
        <v>7118</v>
      </c>
      <c r="E12" s="265" t="s">
        <v>8</v>
      </c>
      <c r="F12" s="265" t="s">
        <v>5</v>
      </c>
      <c r="G12" s="266"/>
      <c r="H12" s="266"/>
      <c r="I12" s="266"/>
      <c r="J12" s="265"/>
      <c r="K12" s="265" t="s">
        <v>10</v>
      </c>
    </row>
    <row r="13" spans="1:11" ht="45" customHeight="1" x14ac:dyDescent="0.3">
      <c r="A13" s="265" t="s">
        <v>1489</v>
      </c>
      <c r="B13" s="265" t="s">
        <v>1490</v>
      </c>
      <c r="C13" s="265" t="s">
        <v>1491</v>
      </c>
      <c r="D13" s="265" t="s">
        <v>7118</v>
      </c>
      <c r="E13" s="265" t="s">
        <v>8</v>
      </c>
      <c r="F13" s="265" t="s">
        <v>5</v>
      </c>
      <c r="G13" s="266"/>
      <c r="H13" s="266"/>
      <c r="I13" s="266"/>
      <c r="J13" s="265"/>
      <c r="K13" s="265" t="s">
        <v>10</v>
      </c>
    </row>
    <row r="14" spans="1:11" ht="45" customHeight="1" x14ac:dyDescent="0.3">
      <c r="A14" s="265" t="s">
        <v>1949</v>
      </c>
      <c r="B14" s="265" t="s">
        <v>1950</v>
      </c>
      <c r="C14" s="265" t="s">
        <v>1951</v>
      </c>
      <c r="D14" s="265" t="s">
        <v>7115</v>
      </c>
      <c r="E14" s="265" t="s">
        <v>4</v>
      </c>
      <c r="F14" s="265" t="s">
        <v>6</v>
      </c>
      <c r="G14" s="266"/>
      <c r="H14" s="266"/>
      <c r="I14" s="266"/>
      <c r="J14" s="265"/>
      <c r="K14" s="265" t="s">
        <v>1953</v>
      </c>
    </row>
    <row r="15" spans="1:11" ht="45" customHeight="1" x14ac:dyDescent="0.3">
      <c r="A15" s="265" t="s">
        <v>1955</v>
      </c>
      <c r="B15" s="265" t="s">
        <v>1956</v>
      </c>
      <c r="C15" s="265" t="s">
        <v>1957</v>
      </c>
      <c r="D15" s="265" t="s">
        <v>7115</v>
      </c>
      <c r="E15" s="265" t="s">
        <v>4</v>
      </c>
      <c r="F15" s="265" t="s">
        <v>6</v>
      </c>
      <c r="G15" s="266"/>
      <c r="H15" s="266"/>
      <c r="I15" s="266"/>
      <c r="J15" s="265"/>
      <c r="K15" s="265" t="s">
        <v>1953</v>
      </c>
    </row>
    <row r="16" spans="1:11" ht="45" customHeight="1" x14ac:dyDescent="0.3">
      <c r="A16" s="265" t="s">
        <v>1959</v>
      </c>
      <c r="B16" s="265" t="s">
        <v>1960</v>
      </c>
      <c r="C16" s="265" t="s">
        <v>1961</v>
      </c>
      <c r="D16" s="265" t="s">
        <v>7115</v>
      </c>
      <c r="E16" s="265" t="s">
        <v>4</v>
      </c>
      <c r="F16" s="265" t="s">
        <v>6</v>
      </c>
      <c r="G16" s="266"/>
      <c r="H16" s="266"/>
      <c r="I16" s="266"/>
      <c r="J16" s="265"/>
      <c r="K16" s="265" t="s">
        <v>1953</v>
      </c>
    </row>
    <row r="17" spans="1:11" ht="45" customHeight="1" x14ac:dyDescent="0.3">
      <c r="A17" s="265" t="s">
        <v>1963</v>
      </c>
      <c r="B17" s="265" t="s">
        <v>1964</v>
      </c>
      <c r="C17" s="265" t="s">
        <v>1965</v>
      </c>
      <c r="D17" s="265" t="s">
        <v>7115</v>
      </c>
      <c r="E17" s="265" t="s">
        <v>4</v>
      </c>
      <c r="F17" s="265" t="s">
        <v>6</v>
      </c>
      <c r="G17" s="266"/>
      <c r="H17" s="266"/>
      <c r="I17" s="266"/>
      <c r="J17" s="265"/>
      <c r="K17" s="265" t="s">
        <v>1953</v>
      </c>
    </row>
    <row r="18" spans="1:11" ht="45" customHeight="1" x14ac:dyDescent="0.3">
      <c r="A18" s="265" t="s">
        <v>4747</v>
      </c>
      <c r="B18" s="265" t="s">
        <v>4748</v>
      </c>
      <c r="C18" s="265" t="s">
        <v>4749</v>
      </c>
      <c r="D18" s="265" t="s">
        <v>7115</v>
      </c>
      <c r="E18" s="265" t="s">
        <v>4</v>
      </c>
      <c r="F18" s="265" t="s">
        <v>5</v>
      </c>
      <c r="G18" s="266"/>
      <c r="H18" s="266"/>
      <c r="I18" s="266"/>
      <c r="J18" s="265"/>
      <c r="K18" s="265"/>
    </row>
    <row r="19" spans="1:11" ht="45" customHeight="1" x14ac:dyDescent="0.3">
      <c r="A19" s="265" t="s">
        <v>4752</v>
      </c>
      <c r="B19" s="265" t="s">
        <v>4748</v>
      </c>
      <c r="C19" s="265" t="s">
        <v>4753</v>
      </c>
      <c r="D19" s="265" t="s">
        <v>7115</v>
      </c>
      <c r="E19" s="265" t="s">
        <v>4</v>
      </c>
      <c r="F19" s="265" t="s">
        <v>5</v>
      </c>
      <c r="G19" s="266"/>
      <c r="H19" s="266"/>
      <c r="I19" s="266"/>
      <c r="J19" s="265"/>
      <c r="K19" s="265"/>
    </row>
    <row r="20" spans="1:11" ht="45" customHeight="1" x14ac:dyDescent="0.3">
      <c r="A20" s="265" t="s">
        <v>4755</v>
      </c>
      <c r="B20" s="265" t="s">
        <v>4756</v>
      </c>
      <c r="C20" s="265" t="s">
        <v>4749</v>
      </c>
      <c r="D20" s="265" t="s">
        <v>7115</v>
      </c>
      <c r="E20" s="265" t="s">
        <v>4</v>
      </c>
      <c r="F20" s="265" t="s">
        <v>6</v>
      </c>
      <c r="G20" s="266"/>
      <c r="H20" s="266"/>
      <c r="I20" s="266"/>
      <c r="J20" s="265"/>
      <c r="K20" s="265"/>
    </row>
    <row r="21" spans="1:11" ht="45" customHeight="1" x14ac:dyDescent="0.3">
      <c r="A21" s="265" t="s">
        <v>4758</v>
      </c>
      <c r="B21" s="265" t="s">
        <v>4756</v>
      </c>
      <c r="C21" s="265" t="s">
        <v>4753</v>
      </c>
      <c r="D21" s="265" t="s">
        <v>7115</v>
      </c>
      <c r="E21" s="265" t="s">
        <v>4</v>
      </c>
      <c r="F21" s="265" t="s">
        <v>5</v>
      </c>
      <c r="G21" s="266"/>
      <c r="H21" s="266"/>
      <c r="I21" s="266"/>
      <c r="J21" s="265"/>
      <c r="K21" s="265"/>
    </row>
    <row r="22" spans="1:11" ht="45" customHeight="1" x14ac:dyDescent="0.3">
      <c r="A22" s="265" t="s">
        <v>4485</v>
      </c>
      <c r="B22" s="265" t="s">
        <v>4486</v>
      </c>
      <c r="C22" s="265" t="s">
        <v>4487</v>
      </c>
      <c r="D22" s="265" t="s">
        <v>7115</v>
      </c>
      <c r="E22" s="265" t="s">
        <v>4</v>
      </c>
      <c r="F22" s="265" t="s">
        <v>6</v>
      </c>
      <c r="G22" s="266"/>
      <c r="H22" s="266"/>
      <c r="I22" s="266"/>
      <c r="J22" s="265"/>
      <c r="K22" s="265"/>
    </row>
    <row r="23" spans="1:11" ht="45" customHeight="1" x14ac:dyDescent="0.3">
      <c r="A23" s="265" t="s">
        <v>4490</v>
      </c>
      <c r="B23" s="265" t="s">
        <v>4759</v>
      </c>
      <c r="C23" s="265" t="s">
        <v>4491</v>
      </c>
      <c r="D23" s="265" t="s">
        <v>7115</v>
      </c>
      <c r="E23" s="265" t="s">
        <v>4</v>
      </c>
      <c r="F23" s="265" t="s">
        <v>6</v>
      </c>
      <c r="G23" s="266"/>
      <c r="H23" s="266"/>
      <c r="I23" s="266"/>
      <c r="J23" s="265"/>
      <c r="K23" s="265"/>
    </row>
    <row r="24" spans="1:11" ht="45" customHeight="1" x14ac:dyDescent="0.3">
      <c r="A24" s="265" t="s">
        <v>4493</v>
      </c>
      <c r="B24" s="265" t="s">
        <v>4494</v>
      </c>
      <c r="C24" s="265" t="s">
        <v>4495</v>
      </c>
      <c r="D24" s="265" t="s">
        <v>7115</v>
      </c>
      <c r="E24" s="265" t="s">
        <v>4</v>
      </c>
      <c r="F24" s="265" t="s">
        <v>6</v>
      </c>
      <c r="G24" s="266"/>
      <c r="H24" s="266"/>
      <c r="I24" s="266"/>
      <c r="J24" s="265"/>
      <c r="K24" s="265"/>
    </row>
    <row r="25" spans="1:11" ht="45" customHeight="1" x14ac:dyDescent="0.3">
      <c r="A25" s="265" t="s">
        <v>4497</v>
      </c>
      <c r="B25" s="265" t="s">
        <v>4498</v>
      </c>
      <c r="C25" s="265" t="s">
        <v>4499</v>
      </c>
      <c r="D25" s="265" t="s">
        <v>7115</v>
      </c>
      <c r="E25" s="265" t="s">
        <v>4</v>
      </c>
      <c r="F25" s="265" t="s">
        <v>6</v>
      </c>
      <c r="G25" s="266"/>
      <c r="H25" s="266"/>
      <c r="I25" s="266"/>
      <c r="J25" s="265"/>
      <c r="K25" s="265"/>
    </row>
    <row r="26" spans="1:11" ht="45" customHeight="1" x14ac:dyDescent="0.3">
      <c r="A26" s="265" t="s">
        <v>2160</v>
      </c>
      <c r="B26" s="265" t="s">
        <v>2161</v>
      </c>
      <c r="C26" s="265" t="s">
        <v>2162</v>
      </c>
      <c r="D26" s="265" t="s">
        <v>7115</v>
      </c>
      <c r="E26" s="265" t="s">
        <v>8</v>
      </c>
      <c r="F26" s="265" t="s">
        <v>6</v>
      </c>
      <c r="G26" s="266"/>
      <c r="H26" s="266"/>
      <c r="I26" s="266"/>
      <c r="J26" s="265"/>
      <c r="K26" s="265"/>
    </row>
    <row r="27" spans="1:11" ht="45" customHeight="1" x14ac:dyDescent="0.3">
      <c r="A27" s="265" t="s">
        <v>2166</v>
      </c>
      <c r="B27" s="265" t="s">
        <v>2167</v>
      </c>
      <c r="C27" s="265" t="s">
        <v>2168</v>
      </c>
      <c r="D27" s="265" t="s">
        <v>7115</v>
      </c>
      <c r="E27" s="265" t="s">
        <v>8</v>
      </c>
      <c r="F27" s="265" t="s">
        <v>5</v>
      </c>
      <c r="G27" s="266"/>
      <c r="H27" s="266"/>
      <c r="I27" s="266"/>
      <c r="J27" s="265"/>
      <c r="K27" s="265"/>
    </row>
    <row r="28" spans="1:11" ht="45" customHeight="1" x14ac:dyDescent="0.3">
      <c r="A28" s="265" t="s">
        <v>2171</v>
      </c>
      <c r="B28" s="265" t="s">
        <v>2172</v>
      </c>
      <c r="C28" s="265" t="s">
        <v>2173</v>
      </c>
      <c r="D28" s="265" t="s">
        <v>7115</v>
      </c>
      <c r="E28" s="265" t="s">
        <v>8</v>
      </c>
      <c r="F28" s="265" t="s">
        <v>5</v>
      </c>
      <c r="G28" s="266"/>
      <c r="H28" s="266"/>
      <c r="I28" s="266"/>
      <c r="J28" s="265"/>
      <c r="K28" s="265"/>
    </row>
    <row r="29" spans="1:11" ht="45" customHeight="1" x14ac:dyDescent="0.3">
      <c r="A29" s="265" t="s">
        <v>2176</v>
      </c>
      <c r="B29" s="265" t="s">
        <v>2177</v>
      </c>
      <c r="C29" s="265" t="s">
        <v>2178</v>
      </c>
      <c r="D29" s="265" t="s">
        <v>7115</v>
      </c>
      <c r="E29" s="265" t="s">
        <v>8</v>
      </c>
      <c r="F29" s="265" t="s">
        <v>5</v>
      </c>
      <c r="G29" s="266"/>
      <c r="H29" s="266"/>
      <c r="I29" s="266"/>
      <c r="J29" s="265"/>
      <c r="K29" s="265"/>
    </row>
    <row r="30" spans="1:11" ht="45" customHeight="1" x14ac:dyDescent="0.3">
      <c r="A30" s="265" t="s">
        <v>2181</v>
      </c>
      <c r="B30" s="265" t="s">
        <v>2182</v>
      </c>
      <c r="C30" s="265" t="s">
        <v>2183</v>
      </c>
      <c r="D30" s="265" t="s">
        <v>7115</v>
      </c>
      <c r="E30" s="265" t="s">
        <v>8</v>
      </c>
      <c r="F30" s="265" t="s">
        <v>5</v>
      </c>
      <c r="G30" s="266"/>
      <c r="H30" s="266"/>
      <c r="I30" s="266"/>
      <c r="J30" s="265"/>
      <c r="K30" s="265"/>
    </row>
    <row r="31" spans="1:11" ht="45" customHeight="1" x14ac:dyDescent="0.3">
      <c r="A31" s="265" t="s">
        <v>2186</v>
      </c>
      <c r="B31" s="265" t="s">
        <v>2161</v>
      </c>
      <c r="C31" s="265" t="s">
        <v>2187</v>
      </c>
      <c r="D31" s="265" t="s">
        <v>7115</v>
      </c>
      <c r="E31" s="265" t="s">
        <v>8</v>
      </c>
      <c r="F31" s="265" t="s">
        <v>5</v>
      </c>
      <c r="G31" s="266"/>
      <c r="H31" s="266"/>
      <c r="I31" s="266"/>
      <c r="J31" s="265"/>
      <c r="K31" s="265"/>
    </row>
    <row r="32" spans="1:11" ht="45" customHeight="1" x14ac:dyDescent="0.3">
      <c r="A32" s="265" t="s">
        <v>2190</v>
      </c>
      <c r="B32" s="265" t="s">
        <v>2191</v>
      </c>
      <c r="C32" s="265" t="s">
        <v>2192</v>
      </c>
      <c r="D32" s="265" t="s">
        <v>7115</v>
      </c>
      <c r="E32" s="265" t="s">
        <v>8</v>
      </c>
      <c r="F32" s="265" t="s">
        <v>5</v>
      </c>
      <c r="G32" s="266"/>
      <c r="H32" s="266"/>
      <c r="I32" s="266"/>
      <c r="J32" s="265"/>
      <c r="K32" s="265"/>
    </row>
    <row r="33" spans="1:11" ht="45" customHeight="1" x14ac:dyDescent="0.3">
      <c r="A33" s="265" t="s">
        <v>2195</v>
      </c>
      <c r="B33" s="265" t="s">
        <v>2196</v>
      </c>
      <c r="C33" s="265" t="s">
        <v>2197</v>
      </c>
      <c r="D33" s="265" t="s">
        <v>7115</v>
      </c>
      <c r="E33" s="265" t="s">
        <v>8</v>
      </c>
      <c r="F33" s="265" t="s">
        <v>5</v>
      </c>
      <c r="G33" s="266"/>
      <c r="H33" s="266"/>
      <c r="I33" s="266"/>
      <c r="J33" s="265"/>
      <c r="K33" s="265"/>
    </row>
    <row r="34" spans="1:11" ht="45" customHeight="1" x14ac:dyDescent="0.3">
      <c r="A34" s="265" t="s">
        <v>2200</v>
      </c>
      <c r="B34" s="265" t="s">
        <v>2201</v>
      </c>
      <c r="C34" s="265" t="s">
        <v>2202</v>
      </c>
      <c r="D34" s="265" t="s">
        <v>7115</v>
      </c>
      <c r="E34" s="265" t="s">
        <v>8</v>
      </c>
      <c r="F34" s="265" t="s">
        <v>5</v>
      </c>
      <c r="G34" s="266"/>
      <c r="H34" s="266"/>
      <c r="I34" s="266"/>
      <c r="J34" s="265"/>
      <c r="K34" s="265"/>
    </row>
    <row r="35" spans="1:11" ht="45" customHeight="1" x14ac:dyDescent="0.3">
      <c r="A35" s="265" t="s">
        <v>2205</v>
      </c>
      <c r="B35" s="265" t="s">
        <v>2206</v>
      </c>
      <c r="C35" s="265" t="s">
        <v>2207</v>
      </c>
      <c r="D35" s="265" t="s">
        <v>7115</v>
      </c>
      <c r="E35" s="265" t="s">
        <v>8</v>
      </c>
      <c r="F35" s="265" t="s">
        <v>5</v>
      </c>
      <c r="G35" s="266"/>
      <c r="H35" s="266"/>
      <c r="I35" s="266"/>
      <c r="J35" s="265"/>
      <c r="K35" s="265"/>
    </row>
    <row r="36" spans="1:11" ht="45" customHeight="1" x14ac:dyDescent="0.3">
      <c r="A36" s="265" t="s">
        <v>2210</v>
      </c>
      <c r="B36" s="265" t="s">
        <v>2211</v>
      </c>
      <c r="C36" s="265" t="s">
        <v>2212</v>
      </c>
      <c r="D36" s="265" t="s">
        <v>7115</v>
      </c>
      <c r="E36" s="265" t="s">
        <v>8</v>
      </c>
      <c r="F36" s="265" t="s">
        <v>5</v>
      </c>
      <c r="G36" s="266"/>
      <c r="H36" s="266"/>
      <c r="I36" s="266"/>
      <c r="J36" s="265"/>
      <c r="K36" s="265"/>
    </row>
    <row r="37" spans="1:11" ht="45" customHeight="1" x14ac:dyDescent="0.3">
      <c r="A37" s="265" t="s">
        <v>2215</v>
      </c>
      <c r="B37" s="265" t="s">
        <v>2216</v>
      </c>
      <c r="C37" s="265" t="s">
        <v>2217</v>
      </c>
      <c r="D37" s="265" t="s">
        <v>7115</v>
      </c>
      <c r="E37" s="265" t="s">
        <v>8</v>
      </c>
      <c r="F37" s="265" t="s">
        <v>5</v>
      </c>
      <c r="G37" s="266"/>
      <c r="H37" s="266"/>
      <c r="I37" s="266"/>
      <c r="J37" s="265"/>
      <c r="K37" s="265"/>
    </row>
    <row r="38" spans="1:11" ht="45" customHeight="1" x14ac:dyDescent="0.3">
      <c r="A38" s="265" t="s">
        <v>2421</v>
      </c>
      <c r="B38" s="265" t="s">
        <v>2422</v>
      </c>
      <c r="C38" s="265" t="s">
        <v>2423</v>
      </c>
      <c r="D38" s="265" t="s">
        <v>7116</v>
      </c>
      <c r="E38" s="265" t="s">
        <v>8</v>
      </c>
      <c r="F38" s="265" t="s">
        <v>5</v>
      </c>
      <c r="G38" s="266"/>
      <c r="H38" s="266"/>
      <c r="I38" s="266"/>
      <c r="J38" s="265"/>
      <c r="K38" s="265"/>
    </row>
    <row r="39" spans="1:11" ht="45" customHeight="1" x14ac:dyDescent="0.3">
      <c r="A39" s="265" t="s">
        <v>2426</v>
      </c>
      <c r="B39" s="265" t="s">
        <v>2427</v>
      </c>
      <c r="C39" s="265" t="s">
        <v>2428</v>
      </c>
      <c r="D39" s="265" t="s">
        <v>7116</v>
      </c>
      <c r="E39" s="265" t="s">
        <v>8</v>
      </c>
      <c r="F39" s="265" t="s">
        <v>5</v>
      </c>
      <c r="G39" s="266"/>
      <c r="H39" s="266"/>
      <c r="I39" s="266"/>
      <c r="J39" s="265"/>
      <c r="K39" s="265"/>
    </row>
    <row r="40" spans="1:11" ht="45" customHeight="1" x14ac:dyDescent="0.3">
      <c r="A40" s="265" t="s">
        <v>2430</v>
      </c>
      <c r="B40" s="265" t="s">
        <v>2431</v>
      </c>
      <c r="C40" s="265" t="s">
        <v>2432</v>
      </c>
      <c r="D40" s="265" t="s">
        <v>7115</v>
      </c>
      <c r="E40" s="265" t="s">
        <v>4</v>
      </c>
      <c r="F40" s="265" t="s">
        <v>5</v>
      </c>
      <c r="G40" s="266"/>
      <c r="H40" s="266"/>
      <c r="I40" s="266"/>
      <c r="J40" s="265"/>
      <c r="K40" s="265" t="s">
        <v>13</v>
      </c>
    </row>
    <row r="41" spans="1:11" ht="45" customHeight="1" x14ac:dyDescent="0.3">
      <c r="A41" s="265" t="s">
        <v>2435</v>
      </c>
      <c r="B41" s="265" t="s">
        <v>2436</v>
      </c>
      <c r="C41" s="265" t="s">
        <v>2437</v>
      </c>
      <c r="D41" s="265" t="s">
        <v>7115</v>
      </c>
      <c r="E41" s="265" t="s">
        <v>4</v>
      </c>
      <c r="F41" s="265" t="s">
        <v>5</v>
      </c>
      <c r="G41" s="266"/>
      <c r="H41" s="266"/>
      <c r="I41" s="266"/>
      <c r="J41" s="265"/>
      <c r="K41" s="265" t="s">
        <v>13</v>
      </c>
    </row>
    <row r="42" spans="1:11" ht="45" customHeight="1" x14ac:dyDescent="0.3">
      <c r="A42" s="265" t="s">
        <v>3773</v>
      </c>
      <c r="B42" s="265" t="s">
        <v>3774</v>
      </c>
      <c r="C42" s="265" t="s">
        <v>3775</v>
      </c>
      <c r="D42" s="265" t="s">
        <v>7116</v>
      </c>
      <c r="E42" s="265" t="s">
        <v>8</v>
      </c>
      <c r="F42" s="265" t="s">
        <v>5</v>
      </c>
      <c r="G42" s="266"/>
      <c r="H42" s="266"/>
      <c r="I42" s="266"/>
      <c r="J42" s="265"/>
      <c r="K42" s="265"/>
    </row>
    <row r="43" spans="1:11" ht="45" customHeight="1" x14ac:dyDescent="0.3">
      <c r="A43" s="265" t="s">
        <v>3778</v>
      </c>
      <c r="B43" s="265" t="s">
        <v>3779</v>
      </c>
      <c r="C43" s="265" t="s">
        <v>3780</v>
      </c>
      <c r="D43" s="265" t="s">
        <v>7116</v>
      </c>
      <c r="E43" s="265" t="s">
        <v>8</v>
      </c>
      <c r="F43" s="265" t="s">
        <v>5</v>
      </c>
      <c r="G43" s="266"/>
      <c r="H43" s="266"/>
      <c r="I43" s="266"/>
      <c r="J43" s="265"/>
      <c r="K43" s="265"/>
    </row>
    <row r="44" spans="1:11" ht="45" customHeight="1" x14ac:dyDescent="0.3">
      <c r="A44" s="265" t="s">
        <v>3783</v>
      </c>
      <c r="B44" s="282" t="s">
        <v>3784</v>
      </c>
      <c r="C44" s="282" t="s">
        <v>3785</v>
      </c>
      <c r="D44" s="282" t="s">
        <v>7116</v>
      </c>
      <c r="E44" s="282" t="s">
        <v>8</v>
      </c>
      <c r="F44" s="282" t="s">
        <v>5</v>
      </c>
      <c r="G44" s="283"/>
      <c r="H44" s="283"/>
      <c r="I44" s="283"/>
      <c r="J44" s="282"/>
      <c r="K44" s="282"/>
    </row>
    <row r="45" spans="1:11" ht="45" customHeight="1" x14ac:dyDescent="0.3">
      <c r="A45" s="265" t="s">
        <v>3788</v>
      </c>
      <c r="B45" s="282" t="s">
        <v>3789</v>
      </c>
      <c r="C45" s="282" t="s">
        <v>3790</v>
      </c>
      <c r="D45" s="282" t="s">
        <v>7116</v>
      </c>
      <c r="E45" s="282" t="s">
        <v>8</v>
      </c>
      <c r="F45" s="282" t="s">
        <v>5</v>
      </c>
      <c r="G45" s="283"/>
      <c r="H45" s="283"/>
      <c r="I45" s="283"/>
      <c r="J45" s="282"/>
      <c r="K45" s="282"/>
    </row>
    <row r="46" spans="1:11" ht="45" customHeight="1" x14ac:dyDescent="0.3">
      <c r="A46" s="265" t="s">
        <v>6560</v>
      </c>
      <c r="B46" s="282" t="s">
        <v>3792</v>
      </c>
      <c r="C46" s="282" t="s">
        <v>3793</v>
      </c>
      <c r="D46" s="282" t="s">
        <v>7115</v>
      </c>
      <c r="E46" s="282" t="s">
        <v>4</v>
      </c>
      <c r="F46" s="282" t="s">
        <v>5</v>
      </c>
      <c r="G46" s="283"/>
      <c r="H46" s="283"/>
      <c r="I46" s="283"/>
      <c r="J46" s="282"/>
      <c r="K46" s="282" t="s">
        <v>10</v>
      </c>
    </row>
    <row r="47" spans="1:11" ht="45" customHeight="1" x14ac:dyDescent="0.3">
      <c r="A47" s="265" t="s">
        <v>6561</v>
      </c>
      <c r="B47" s="282" t="s">
        <v>3795</v>
      </c>
      <c r="C47" s="282" t="s">
        <v>3796</v>
      </c>
      <c r="D47" s="282" t="s">
        <v>7115</v>
      </c>
      <c r="E47" s="282" t="s">
        <v>4</v>
      </c>
      <c r="F47" s="282" t="s">
        <v>5</v>
      </c>
      <c r="G47" s="283"/>
      <c r="H47" s="283"/>
      <c r="I47" s="283"/>
      <c r="J47" s="282"/>
      <c r="K47" s="282" t="s">
        <v>10</v>
      </c>
    </row>
    <row r="48" spans="1:11" ht="45" customHeight="1" x14ac:dyDescent="0.3">
      <c r="A48" s="24"/>
      <c r="B48" s="20"/>
      <c r="C48" s="20"/>
      <c r="D48" s="22"/>
      <c r="E48" s="22"/>
      <c r="F48" s="22"/>
      <c r="G48" s="17"/>
      <c r="H48" s="17"/>
      <c r="I48" s="17"/>
      <c r="J48" s="7"/>
      <c r="K48" s="16"/>
    </row>
    <row r="49" spans="1:11" ht="45" customHeight="1" x14ac:dyDescent="0.3">
      <c r="A49" s="24"/>
      <c r="B49" s="20"/>
      <c r="C49" s="20"/>
      <c r="D49" s="22"/>
      <c r="E49" s="22"/>
      <c r="F49" s="22"/>
      <c r="G49" s="17"/>
      <c r="H49" s="17"/>
      <c r="I49" s="17"/>
      <c r="J49" s="7"/>
      <c r="K49" s="16"/>
    </row>
    <row r="50" spans="1:11" ht="45" customHeight="1" x14ac:dyDescent="0.3">
      <c r="A50" s="24"/>
      <c r="B50" s="20"/>
      <c r="C50" s="20"/>
      <c r="D50" s="22"/>
      <c r="E50" s="22"/>
      <c r="F50" s="22"/>
      <c r="G50" s="17"/>
      <c r="H50" s="17"/>
      <c r="I50" s="17"/>
      <c r="J50" s="7"/>
      <c r="K50" s="16"/>
    </row>
  </sheetData>
  <conditionalFormatting sqref="A3:I62">
    <cfRule type="expression" dxfId="15" priority="1">
      <formula>$F3="m"</formula>
    </cfRule>
    <cfRule type="expression" dxfId="14" priority="2">
      <formula>$F3="d"</formula>
    </cfRule>
  </conditionalFormatting>
  <conditionalFormatting sqref="A3:K62">
    <cfRule type="expression" dxfId="13" priority="3">
      <formula>$F3="v"</formula>
    </cfRule>
    <cfRule type="expression" dxfId="12" priority="4">
      <formula>$F3="no"</formula>
    </cfRule>
  </conditionalFormatting>
  <pageMargins left="0.7" right="0.2" top="0.5" bottom="0.2" header="0.05" footer="0.05"/>
  <pageSetup orientation="landscape" r:id="rId1"/>
  <headerFooter>
    <oddHeader>&amp;L&amp;A</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083A7-244D-4533-8E13-3F8C28A6122D}">
  <dimension ref="A2:K47"/>
  <sheetViews>
    <sheetView workbookViewId="0">
      <selection activeCell="A3" sqref="A3:K22"/>
    </sheetView>
  </sheetViews>
  <sheetFormatPr defaultRowHeight="14.4" x14ac:dyDescent="0.3"/>
  <cols>
    <col min="1" max="1" width="17.5546875" customWidth="1"/>
    <col min="2" max="3" width="16.6640625" customWidth="1"/>
    <col min="4" max="6" width="3.6640625" customWidth="1"/>
    <col min="7" max="9" width="8.33203125" customWidth="1"/>
    <col min="10" max="10" width="35.6640625" customWidth="1"/>
    <col min="11" max="11" width="5.6640625" customWidth="1"/>
  </cols>
  <sheetData>
    <row r="2" spans="1:11" ht="28.8" x14ac:dyDescent="0.3">
      <c r="A2" t="s">
        <v>0</v>
      </c>
      <c r="B2" t="s">
        <v>1</v>
      </c>
      <c r="C2" t="s">
        <v>2</v>
      </c>
      <c r="D2" t="s">
        <v>21</v>
      </c>
      <c r="E2" t="s">
        <v>22</v>
      </c>
      <c r="F2" t="s">
        <v>20</v>
      </c>
      <c r="G2" s="4" t="s">
        <v>24</v>
      </c>
      <c r="H2" s="4" t="s">
        <v>25</v>
      </c>
      <c r="I2" s="4" t="s">
        <v>26</v>
      </c>
      <c r="J2" s="4" t="s">
        <v>19</v>
      </c>
      <c r="K2" s="4" t="s">
        <v>3</v>
      </c>
    </row>
    <row r="3" spans="1:11" ht="40.049999999999997" customHeight="1" x14ac:dyDescent="0.3">
      <c r="A3" s="265" t="s">
        <v>1494</v>
      </c>
      <c r="B3" s="265" t="s">
        <v>6360</v>
      </c>
      <c r="C3" s="265" t="s">
        <v>6361</v>
      </c>
      <c r="D3" s="265" t="s">
        <v>7115</v>
      </c>
      <c r="E3" s="265" t="s">
        <v>8</v>
      </c>
      <c r="F3" s="265" t="s">
        <v>5</v>
      </c>
      <c r="G3" s="266"/>
      <c r="H3" s="266"/>
      <c r="I3" s="266"/>
      <c r="J3" s="265"/>
      <c r="K3" s="265" t="s">
        <v>10</v>
      </c>
    </row>
    <row r="4" spans="1:11" ht="40.049999999999997" customHeight="1" x14ac:dyDescent="0.3">
      <c r="A4" s="265" t="s">
        <v>4704</v>
      </c>
      <c r="B4" s="265" t="s">
        <v>4705</v>
      </c>
      <c r="C4" s="265" t="s">
        <v>4706</v>
      </c>
      <c r="D4" s="265" t="s">
        <v>7115</v>
      </c>
      <c r="E4" s="265" t="s">
        <v>8</v>
      </c>
      <c r="F4" s="265" t="s">
        <v>5</v>
      </c>
      <c r="G4" s="266"/>
      <c r="H4" s="266"/>
      <c r="I4" s="266"/>
      <c r="J4" s="265"/>
      <c r="K4" s="265" t="s">
        <v>10</v>
      </c>
    </row>
    <row r="5" spans="1:11" ht="40.049999999999997" customHeight="1" x14ac:dyDescent="0.3">
      <c r="A5" s="265" t="s">
        <v>1498</v>
      </c>
      <c r="B5" s="265" t="s">
        <v>6363</v>
      </c>
      <c r="C5" s="265" t="s">
        <v>6364</v>
      </c>
      <c r="D5" s="265" t="s">
        <v>7115</v>
      </c>
      <c r="E5" s="265" t="s">
        <v>8</v>
      </c>
      <c r="F5" s="265" t="s">
        <v>5</v>
      </c>
      <c r="G5" s="266"/>
      <c r="H5" s="266"/>
      <c r="I5" s="266"/>
      <c r="J5" s="265"/>
      <c r="K5" s="265" t="s">
        <v>1499</v>
      </c>
    </row>
    <row r="6" spans="1:11" ht="40.049999999999997" customHeight="1" x14ac:dyDescent="0.3">
      <c r="A6" s="265" t="s">
        <v>1502</v>
      </c>
      <c r="B6" s="265" t="s">
        <v>6365</v>
      </c>
      <c r="C6" s="265" t="s">
        <v>6366</v>
      </c>
      <c r="D6" s="265" t="s">
        <v>7115</v>
      </c>
      <c r="E6" s="265" t="s">
        <v>8</v>
      </c>
      <c r="F6" s="265" t="s">
        <v>5</v>
      </c>
      <c r="G6" s="266"/>
      <c r="H6" s="266"/>
      <c r="I6" s="266"/>
      <c r="J6" s="265"/>
      <c r="K6" s="265" t="s">
        <v>10</v>
      </c>
    </row>
    <row r="7" spans="1:11" ht="40.049999999999997" customHeight="1" x14ac:dyDescent="0.3">
      <c r="A7" s="265" t="s">
        <v>1505</v>
      </c>
      <c r="B7" s="265" t="s">
        <v>4707</v>
      </c>
      <c r="C7" s="265" t="s">
        <v>4708</v>
      </c>
      <c r="D7" s="265" t="s">
        <v>7115</v>
      </c>
      <c r="E7" s="265" t="s">
        <v>8</v>
      </c>
      <c r="F7" s="265" t="s">
        <v>5</v>
      </c>
      <c r="G7" s="266"/>
      <c r="H7" s="266"/>
      <c r="I7" s="266"/>
      <c r="J7" s="265"/>
      <c r="K7" s="265" t="s">
        <v>10</v>
      </c>
    </row>
    <row r="8" spans="1:11" ht="40.049999999999997" customHeight="1" x14ac:dyDescent="0.3">
      <c r="A8" s="265" t="s">
        <v>1508</v>
      </c>
      <c r="B8" s="265" t="s">
        <v>4709</v>
      </c>
      <c r="C8" s="265" t="s">
        <v>4710</v>
      </c>
      <c r="D8" s="265" t="s">
        <v>7115</v>
      </c>
      <c r="E8" s="265" t="s">
        <v>8</v>
      </c>
      <c r="F8" s="265" t="s">
        <v>5</v>
      </c>
      <c r="G8" s="266"/>
      <c r="H8" s="266"/>
      <c r="I8" s="266"/>
      <c r="J8" s="265"/>
      <c r="K8" s="265" t="s">
        <v>1509</v>
      </c>
    </row>
    <row r="9" spans="1:11" ht="40.049999999999997" customHeight="1" x14ac:dyDescent="0.3">
      <c r="A9" s="265" t="s">
        <v>1512</v>
      </c>
      <c r="B9" s="265" t="s">
        <v>6367</v>
      </c>
      <c r="C9" s="265" t="s">
        <v>6368</v>
      </c>
      <c r="D9" s="265" t="s">
        <v>7115</v>
      </c>
      <c r="E9" s="265" t="s">
        <v>8</v>
      </c>
      <c r="F9" s="265" t="s">
        <v>6</v>
      </c>
      <c r="G9" s="266"/>
      <c r="H9" s="266"/>
      <c r="I9" s="266"/>
      <c r="J9" s="265"/>
      <c r="K9" s="265" t="s">
        <v>10</v>
      </c>
    </row>
    <row r="10" spans="1:11" ht="40.049999999999997" customHeight="1" x14ac:dyDescent="0.3">
      <c r="A10" s="265" t="s">
        <v>4713</v>
      </c>
      <c r="B10" s="265" t="s">
        <v>6369</v>
      </c>
      <c r="C10" s="265" t="s">
        <v>1543</v>
      </c>
      <c r="D10" s="265" t="s">
        <v>7115</v>
      </c>
      <c r="E10" s="265" t="s">
        <v>8</v>
      </c>
      <c r="F10" s="265" t="s">
        <v>5</v>
      </c>
      <c r="G10" s="266"/>
      <c r="H10" s="266"/>
      <c r="I10" s="266"/>
      <c r="J10" s="265"/>
      <c r="K10" s="265" t="s">
        <v>10</v>
      </c>
    </row>
    <row r="11" spans="1:11" ht="40.049999999999997" customHeight="1" x14ac:dyDescent="0.3">
      <c r="A11" s="265" t="s">
        <v>4716</v>
      </c>
      <c r="B11" s="265" t="s">
        <v>4717</v>
      </c>
      <c r="C11" s="265" t="s">
        <v>4718</v>
      </c>
      <c r="D11" s="265" t="s">
        <v>7115</v>
      </c>
      <c r="E11" s="265" t="s">
        <v>8</v>
      </c>
      <c r="F11" s="265" t="s">
        <v>5</v>
      </c>
      <c r="G11" s="266"/>
      <c r="H11" s="266"/>
      <c r="I11" s="266"/>
      <c r="J11" s="265"/>
      <c r="K11" s="265" t="s">
        <v>10</v>
      </c>
    </row>
    <row r="12" spans="1:11" ht="40.049999999999997" customHeight="1" x14ac:dyDescent="0.3">
      <c r="A12" s="265" t="s">
        <v>4721</v>
      </c>
      <c r="B12" s="265" t="s">
        <v>4722</v>
      </c>
      <c r="C12" s="265" t="s">
        <v>4723</v>
      </c>
      <c r="D12" s="265" t="s">
        <v>7115</v>
      </c>
      <c r="E12" s="265" t="s">
        <v>8</v>
      </c>
      <c r="F12" s="265" t="s">
        <v>5</v>
      </c>
      <c r="G12" s="266"/>
      <c r="H12" s="266"/>
      <c r="I12" s="266"/>
      <c r="J12" s="265"/>
      <c r="K12" s="265" t="s">
        <v>10</v>
      </c>
    </row>
    <row r="13" spans="1:11" ht="40.049999999999997" customHeight="1" x14ac:dyDescent="0.3">
      <c r="A13" s="265" t="s">
        <v>1515</v>
      </c>
      <c r="B13" s="265" t="s">
        <v>1516</v>
      </c>
      <c r="C13" s="265" t="s">
        <v>1517</v>
      </c>
      <c r="D13" s="265" t="s">
        <v>7118</v>
      </c>
      <c r="E13" s="265" t="s">
        <v>8</v>
      </c>
      <c r="F13" s="265" t="s">
        <v>5</v>
      </c>
      <c r="G13" s="266"/>
      <c r="H13" s="266"/>
      <c r="I13" s="266"/>
      <c r="J13" s="265"/>
      <c r="K13" s="265"/>
    </row>
    <row r="14" spans="1:11" ht="40.049999999999997" customHeight="1" x14ac:dyDescent="0.3">
      <c r="A14" s="265" t="s">
        <v>1520</v>
      </c>
      <c r="B14" s="265" t="s">
        <v>1521</v>
      </c>
      <c r="C14" s="265" t="s">
        <v>1522</v>
      </c>
      <c r="D14" s="265" t="s">
        <v>7116</v>
      </c>
      <c r="E14" s="265" t="s">
        <v>8</v>
      </c>
      <c r="F14" s="265" t="s">
        <v>5</v>
      </c>
      <c r="G14" s="266"/>
      <c r="H14" s="266"/>
      <c r="I14" s="266"/>
      <c r="J14" s="265"/>
      <c r="K14" s="265" t="s">
        <v>17</v>
      </c>
    </row>
    <row r="15" spans="1:11" ht="40.049999999999997" customHeight="1" x14ac:dyDescent="0.3">
      <c r="A15" s="265" t="s">
        <v>1524</v>
      </c>
      <c r="B15" s="265" t="s">
        <v>1525</v>
      </c>
      <c r="C15" s="265" t="s">
        <v>1526</v>
      </c>
      <c r="D15" s="265" t="s">
        <v>7115</v>
      </c>
      <c r="E15" s="265" t="s">
        <v>4</v>
      </c>
      <c r="F15" s="265" t="s">
        <v>6</v>
      </c>
      <c r="G15" s="266"/>
      <c r="H15" s="266"/>
      <c r="I15" s="266"/>
      <c r="J15" s="265"/>
      <c r="K15" s="265" t="s">
        <v>1527</v>
      </c>
    </row>
    <row r="16" spans="1:11" ht="40.049999999999997" customHeight="1" x14ac:dyDescent="0.3">
      <c r="A16" s="265" t="s">
        <v>1529</v>
      </c>
      <c r="B16" s="265" t="s">
        <v>1530</v>
      </c>
      <c r="C16" s="265" t="s">
        <v>1531</v>
      </c>
      <c r="D16" s="265" t="s">
        <v>7115</v>
      </c>
      <c r="E16" s="265" t="s">
        <v>4</v>
      </c>
      <c r="F16" s="265" t="s">
        <v>5</v>
      </c>
      <c r="G16" s="266"/>
      <c r="H16" s="266"/>
      <c r="I16" s="266"/>
      <c r="J16" s="265"/>
      <c r="K16" s="265" t="s">
        <v>1527</v>
      </c>
    </row>
    <row r="17" spans="1:11" ht="40.049999999999997" customHeight="1" x14ac:dyDescent="0.3">
      <c r="A17" s="265" t="s">
        <v>1533</v>
      </c>
      <c r="B17" s="265" t="s">
        <v>1534</v>
      </c>
      <c r="C17" s="265" t="s">
        <v>1535</v>
      </c>
      <c r="D17" s="265" t="s">
        <v>7115</v>
      </c>
      <c r="E17" s="265" t="s">
        <v>4</v>
      </c>
      <c r="F17" s="265" t="s">
        <v>6</v>
      </c>
      <c r="G17" s="266"/>
      <c r="H17" s="266"/>
      <c r="I17" s="266"/>
      <c r="J17" s="265"/>
      <c r="K17" s="265" t="s">
        <v>1527</v>
      </c>
    </row>
    <row r="18" spans="1:11" ht="40.049999999999997" customHeight="1" x14ac:dyDescent="0.3">
      <c r="A18" s="265" t="s">
        <v>1537</v>
      </c>
      <c r="B18" s="282" t="s">
        <v>1538</v>
      </c>
      <c r="C18" s="282" t="s">
        <v>1539</v>
      </c>
      <c r="D18" s="282" t="s">
        <v>7115</v>
      </c>
      <c r="E18" s="282" t="s">
        <v>4</v>
      </c>
      <c r="F18" s="282" t="s">
        <v>5</v>
      </c>
      <c r="G18" s="283"/>
      <c r="H18" s="283"/>
      <c r="I18" s="283"/>
      <c r="J18" s="282"/>
      <c r="K18" s="265" t="s">
        <v>1527</v>
      </c>
    </row>
    <row r="19" spans="1:11" ht="40.049999999999997" customHeight="1" x14ac:dyDescent="0.3">
      <c r="A19" s="265" t="s">
        <v>1541</v>
      </c>
      <c r="B19" s="282" t="s">
        <v>1542</v>
      </c>
      <c r="C19" s="282" t="s">
        <v>1543</v>
      </c>
      <c r="D19" s="282" t="s">
        <v>7115</v>
      </c>
      <c r="E19" s="282" t="s">
        <v>4</v>
      </c>
      <c r="F19" s="282" t="s">
        <v>5</v>
      </c>
      <c r="G19" s="283"/>
      <c r="H19" s="283"/>
      <c r="I19" s="283"/>
      <c r="J19" s="282"/>
      <c r="K19" s="265" t="s">
        <v>1527</v>
      </c>
    </row>
    <row r="20" spans="1:11" ht="40.049999999999997" customHeight="1" x14ac:dyDescent="0.3">
      <c r="A20" s="265" t="s">
        <v>6387</v>
      </c>
      <c r="B20" s="282" t="s">
        <v>6388</v>
      </c>
      <c r="C20" s="282" t="s">
        <v>6389</v>
      </c>
      <c r="D20" s="282" t="s">
        <v>7115</v>
      </c>
      <c r="E20" s="282" t="s">
        <v>4</v>
      </c>
      <c r="F20" s="282" t="s">
        <v>6</v>
      </c>
      <c r="G20" s="283"/>
      <c r="H20" s="283"/>
      <c r="I20" s="283"/>
      <c r="J20" s="282"/>
      <c r="K20" s="265" t="s">
        <v>9</v>
      </c>
    </row>
    <row r="21" spans="1:11" ht="40.049999999999997" customHeight="1" x14ac:dyDescent="0.3">
      <c r="A21" s="265" t="s">
        <v>4762</v>
      </c>
      <c r="B21" s="282" t="s">
        <v>2055</v>
      </c>
      <c r="C21" s="282" t="s">
        <v>2056</v>
      </c>
      <c r="D21" s="282" t="s">
        <v>7118</v>
      </c>
      <c r="E21" s="282" t="s">
        <v>8</v>
      </c>
      <c r="F21" s="282" t="s">
        <v>6</v>
      </c>
      <c r="G21" s="283"/>
      <c r="H21" s="283"/>
      <c r="I21" s="283"/>
      <c r="J21" s="282"/>
      <c r="K21" s="265"/>
    </row>
    <row r="22" spans="1:11" ht="40.049999999999997" customHeight="1" x14ac:dyDescent="0.3">
      <c r="A22" s="265" t="s">
        <v>4764</v>
      </c>
      <c r="B22" s="282" t="s">
        <v>2059</v>
      </c>
      <c r="C22" s="282" t="s">
        <v>2060</v>
      </c>
      <c r="D22" s="282" t="s">
        <v>7118</v>
      </c>
      <c r="E22" s="282" t="s">
        <v>8</v>
      </c>
      <c r="F22" s="282" t="s">
        <v>6</v>
      </c>
      <c r="G22" s="283"/>
      <c r="H22" s="283"/>
      <c r="I22" s="283"/>
      <c r="J22" s="282"/>
      <c r="K22" s="265"/>
    </row>
    <row r="23" spans="1:11" ht="40.049999999999997" customHeight="1" x14ac:dyDescent="0.3">
      <c r="A23" s="24"/>
      <c r="B23" s="20"/>
      <c r="C23" s="20"/>
      <c r="D23" s="22"/>
      <c r="E23" s="22"/>
      <c r="F23" s="22"/>
      <c r="G23" s="17"/>
      <c r="H23" s="17"/>
      <c r="I23" s="17"/>
      <c r="J23" s="7"/>
      <c r="K23" s="18"/>
    </row>
    <row r="24" spans="1:11" ht="40.049999999999997" customHeight="1" x14ac:dyDescent="0.3">
      <c r="A24" s="24"/>
      <c r="B24" s="20"/>
      <c r="C24" s="20"/>
      <c r="D24" s="22"/>
      <c r="E24" s="22"/>
      <c r="F24" s="22"/>
      <c r="G24" s="17"/>
      <c r="H24" s="17"/>
      <c r="I24" s="17"/>
      <c r="J24" s="7"/>
      <c r="K24" s="18"/>
    </row>
    <row r="25" spans="1:11" ht="40.049999999999997" customHeight="1" x14ac:dyDescent="0.3">
      <c r="A25" s="24"/>
      <c r="B25" s="20"/>
      <c r="C25" s="20"/>
      <c r="D25" s="22"/>
      <c r="E25" s="22"/>
      <c r="F25" s="22"/>
      <c r="G25" s="17"/>
      <c r="H25" s="17"/>
      <c r="I25" s="17"/>
      <c r="J25" s="7"/>
      <c r="K25" s="18"/>
    </row>
    <row r="26" spans="1:11" ht="40.049999999999997" customHeight="1" x14ac:dyDescent="0.3">
      <c r="A26" s="24"/>
      <c r="B26" s="20"/>
      <c r="C26" s="20"/>
      <c r="D26" s="22"/>
      <c r="E26" s="22"/>
      <c r="F26" s="22"/>
      <c r="G26" s="17"/>
      <c r="H26" s="17"/>
      <c r="I26" s="17"/>
      <c r="J26" s="7"/>
      <c r="K26" s="18"/>
    </row>
    <row r="27" spans="1:11" ht="40.049999999999997" customHeight="1" x14ac:dyDescent="0.3">
      <c r="A27" s="24"/>
      <c r="B27" s="20"/>
      <c r="C27" s="20"/>
      <c r="D27" s="22"/>
      <c r="E27" s="22"/>
      <c r="F27" s="22"/>
      <c r="G27" s="17"/>
      <c r="H27" s="17"/>
      <c r="I27" s="17"/>
      <c r="J27" s="7"/>
      <c r="K27" s="18"/>
    </row>
    <row r="28" spans="1:11" ht="40.049999999999997" customHeight="1" x14ac:dyDescent="0.3">
      <c r="A28" s="24"/>
      <c r="B28" s="20"/>
      <c r="C28" s="20"/>
      <c r="D28" s="22"/>
      <c r="E28" s="22"/>
      <c r="F28" s="22"/>
      <c r="G28" s="17"/>
      <c r="H28" s="17"/>
      <c r="I28" s="17"/>
      <c r="J28" s="7"/>
      <c r="K28" s="18"/>
    </row>
    <row r="29" spans="1:11" ht="40.049999999999997" customHeight="1" x14ac:dyDescent="0.3">
      <c r="A29" s="24"/>
      <c r="B29" s="20"/>
      <c r="C29" s="20"/>
      <c r="D29" s="22"/>
      <c r="E29" s="22"/>
      <c r="F29" s="22"/>
      <c r="G29" s="17"/>
      <c r="H29" s="17"/>
      <c r="I29" s="17"/>
      <c r="J29" s="7"/>
      <c r="K29" s="18"/>
    </row>
    <row r="30" spans="1:11" ht="40.049999999999997" customHeight="1" x14ac:dyDescent="0.3">
      <c r="A30" s="24"/>
      <c r="B30" s="20"/>
      <c r="C30" s="20"/>
      <c r="D30" s="22"/>
      <c r="E30" s="22"/>
      <c r="F30" s="22"/>
      <c r="G30" s="17"/>
      <c r="H30" s="17"/>
      <c r="I30" s="17"/>
      <c r="J30" s="7"/>
      <c r="K30" s="18"/>
    </row>
    <row r="31" spans="1:11" ht="40.049999999999997" customHeight="1" x14ac:dyDescent="0.3">
      <c r="A31" s="24"/>
      <c r="B31" s="20"/>
      <c r="C31" s="20"/>
      <c r="D31" s="22"/>
      <c r="E31" s="22"/>
      <c r="F31" s="22"/>
      <c r="G31" s="17"/>
      <c r="H31" s="17"/>
      <c r="I31" s="17"/>
      <c r="J31" s="7"/>
      <c r="K31" s="18"/>
    </row>
    <row r="32" spans="1:11" ht="40.049999999999997" customHeight="1" x14ac:dyDescent="0.3">
      <c r="A32" s="24"/>
      <c r="B32" s="20"/>
      <c r="C32" s="20"/>
      <c r="D32" s="22"/>
      <c r="E32" s="22"/>
      <c r="F32" s="22"/>
      <c r="G32" s="17"/>
      <c r="H32" s="17"/>
      <c r="I32" s="17"/>
      <c r="J32" s="7"/>
      <c r="K32" s="18"/>
    </row>
    <row r="33" spans="1:11" ht="40.049999999999997" customHeight="1" x14ac:dyDescent="0.3">
      <c r="A33" s="24"/>
      <c r="B33" s="20"/>
      <c r="C33" s="20"/>
      <c r="D33" s="22"/>
      <c r="E33" s="22"/>
      <c r="F33" s="22"/>
      <c r="G33" s="17"/>
      <c r="H33" s="17"/>
      <c r="I33" s="17"/>
      <c r="J33" s="7"/>
      <c r="K33" s="18"/>
    </row>
    <row r="34" spans="1:11" ht="40.049999999999997" customHeight="1" x14ac:dyDescent="0.3">
      <c r="A34" s="24"/>
      <c r="B34" s="20"/>
      <c r="C34" s="20"/>
      <c r="D34" s="22"/>
      <c r="E34" s="22"/>
      <c r="F34" s="22"/>
      <c r="G34" s="17"/>
      <c r="H34" s="17"/>
      <c r="I34" s="17"/>
      <c r="J34" s="7"/>
      <c r="K34" s="18"/>
    </row>
    <row r="35" spans="1:11" ht="40.049999999999997" customHeight="1" x14ac:dyDescent="0.3">
      <c r="A35" s="24"/>
      <c r="B35" s="20"/>
      <c r="C35" s="20"/>
      <c r="D35" s="22"/>
      <c r="E35" s="22"/>
      <c r="F35" s="22"/>
      <c r="G35" s="17"/>
      <c r="H35" s="17"/>
      <c r="I35" s="17"/>
      <c r="J35" s="7"/>
      <c r="K35" s="18"/>
    </row>
    <row r="36" spans="1:11" ht="40.049999999999997" customHeight="1" x14ac:dyDescent="0.3">
      <c r="A36" s="24"/>
      <c r="B36" s="20"/>
      <c r="C36" s="20"/>
      <c r="D36" s="22"/>
      <c r="E36" s="22"/>
      <c r="F36" s="22"/>
      <c r="G36" s="17"/>
      <c r="H36" s="17"/>
      <c r="I36" s="17"/>
      <c r="J36" s="7"/>
      <c r="K36" s="18"/>
    </row>
    <row r="37" spans="1:11" ht="40.049999999999997" customHeight="1" x14ac:dyDescent="0.3">
      <c r="A37" s="24"/>
      <c r="B37" s="20"/>
      <c r="C37" s="20"/>
      <c r="D37" s="22"/>
      <c r="E37" s="22"/>
      <c r="F37" s="22"/>
      <c r="G37" s="17"/>
      <c r="H37" s="17"/>
      <c r="I37" s="17"/>
      <c r="J37" s="7"/>
      <c r="K37" s="18"/>
    </row>
    <row r="38" spans="1:11" ht="40.049999999999997" customHeight="1" x14ac:dyDescent="0.3">
      <c r="A38" s="24"/>
      <c r="B38" s="20"/>
      <c r="C38" s="20"/>
      <c r="D38" s="22"/>
      <c r="E38" s="22"/>
      <c r="F38" s="22"/>
      <c r="G38" s="17"/>
      <c r="H38" s="17"/>
      <c r="I38" s="17"/>
      <c r="J38" s="7"/>
      <c r="K38" s="18"/>
    </row>
    <row r="39" spans="1:11" ht="40.049999999999997" customHeight="1" x14ac:dyDescent="0.3">
      <c r="A39" s="24"/>
      <c r="B39" s="20"/>
      <c r="C39" s="20"/>
      <c r="D39" s="22"/>
      <c r="E39" s="22"/>
      <c r="F39" s="22"/>
      <c r="G39" s="17"/>
      <c r="H39" s="17"/>
      <c r="I39" s="17"/>
      <c r="J39" s="7"/>
      <c r="K39" s="18"/>
    </row>
    <row r="40" spans="1:11" ht="40.049999999999997" customHeight="1" x14ac:dyDescent="0.3">
      <c r="A40" s="24"/>
      <c r="B40" s="20"/>
      <c r="C40" s="20"/>
      <c r="D40" s="22"/>
      <c r="E40" s="22"/>
      <c r="F40" s="22"/>
      <c r="G40" s="17"/>
      <c r="H40" s="17"/>
      <c r="I40" s="17"/>
      <c r="J40" s="7"/>
      <c r="K40" s="16"/>
    </row>
    <row r="41" spans="1:11" x14ac:dyDescent="0.3">
      <c r="A41" s="24"/>
      <c r="B41" s="20"/>
      <c r="C41" s="20"/>
      <c r="D41" s="22"/>
      <c r="E41" s="22"/>
      <c r="F41" s="22"/>
      <c r="G41" s="17"/>
      <c r="H41" s="17"/>
      <c r="I41" s="17"/>
      <c r="J41" s="7"/>
      <c r="K41" s="16"/>
    </row>
    <row r="42" spans="1:11" x14ac:dyDescent="0.3">
      <c r="A42" s="24"/>
      <c r="B42" s="20"/>
      <c r="C42" s="20"/>
      <c r="D42" s="22"/>
      <c r="E42" s="22"/>
      <c r="F42" s="22"/>
      <c r="G42" s="17"/>
      <c r="H42" s="17"/>
      <c r="I42" s="17"/>
      <c r="J42" s="7"/>
      <c r="K42" s="16"/>
    </row>
    <row r="43" spans="1:11" x14ac:dyDescent="0.3">
      <c r="A43" s="24"/>
      <c r="B43" s="20"/>
      <c r="C43" s="20"/>
      <c r="D43" s="22"/>
      <c r="E43" s="22"/>
      <c r="F43" s="22"/>
      <c r="G43" s="17"/>
      <c r="H43" s="17"/>
      <c r="I43" s="17"/>
      <c r="J43" s="7"/>
      <c r="K43" s="16"/>
    </row>
    <row r="44" spans="1:11" x14ac:dyDescent="0.3">
      <c r="A44" s="24"/>
      <c r="B44" s="20"/>
      <c r="C44" s="20"/>
      <c r="D44" s="22"/>
      <c r="E44" s="22"/>
      <c r="F44" s="22"/>
      <c r="G44" s="17"/>
      <c r="H44" s="17"/>
      <c r="I44" s="17"/>
      <c r="J44" s="7"/>
      <c r="K44" s="16"/>
    </row>
    <row r="45" spans="1:11" x14ac:dyDescent="0.3">
      <c r="A45" s="24"/>
      <c r="B45" s="20"/>
      <c r="C45" s="20"/>
      <c r="D45" s="22"/>
      <c r="E45" s="22"/>
      <c r="F45" s="22"/>
      <c r="G45" s="17"/>
      <c r="H45" s="17"/>
      <c r="I45" s="17"/>
      <c r="J45" s="7"/>
      <c r="K45" s="16"/>
    </row>
    <row r="46" spans="1:11" x14ac:dyDescent="0.3">
      <c r="A46" s="24"/>
      <c r="B46" s="20"/>
      <c r="C46" s="20"/>
      <c r="D46" s="22"/>
      <c r="E46" s="22"/>
      <c r="F46" s="22"/>
      <c r="G46" s="17"/>
      <c r="H46" s="17"/>
      <c r="I46" s="17"/>
      <c r="J46" s="7"/>
      <c r="K46" s="16"/>
    </row>
    <row r="47" spans="1:11" x14ac:dyDescent="0.3">
      <c r="A47" s="24"/>
      <c r="B47" s="20"/>
      <c r="C47" s="20"/>
      <c r="D47" s="22"/>
      <c r="E47" s="22"/>
      <c r="F47" s="22"/>
      <c r="G47" s="17"/>
      <c r="H47" s="17"/>
      <c r="I47" s="17"/>
      <c r="J47" s="7"/>
      <c r="K47" s="16"/>
    </row>
  </sheetData>
  <conditionalFormatting sqref="A3:I59">
    <cfRule type="expression" dxfId="11" priority="1">
      <formula>$F3="m"</formula>
    </cfRule>
    <cfRule type="expression" dxfId="10" priority="2">
      <formula>$F3="d"</formula>
    </cfRule>
  </conditionalFormatting>
  <conditionalFormatting sqref="A3:K59">
    <cfRule type="expression" dxfId="9" priority="3">
      <formula>$F3="v"</formula>
    </cfRule>
    <cfRule type="expression" dxfId="8" priority="4">
      <formula>$F3="no"</formula>
    </cfRule>
  </conditionalFormatting>
  <pageMargins left="0.7" right="0.2" top="0.5" bottom="0.2" header="0.05" footer="0.05"/>
  <pageSetup orientation="landscape" r:id="rId1"/>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5C86F-7A3E-4DA4-AD24-7B605799F419}">
  <dimension ref="A1:H15"/>
  <sheetViews>
    <sheetView workbookViewId="0">
      <selection activeCell="J14" sqref="J14"/>
    </sheetView>
  </sheetViews>
  <sheetFormatPr defaultRowHeight="14.4" x14ac:dyDescent="0.3"/>
  <cols>
    <col min="1" max="1" width="12.6640625" customWidth="1"/>
    <col min="3" max="3" width="12.88671875" customWidth="1"/>
    <col min="4" max="4" width="22.6640625" customWidth="1"/>
    <col min="5" max="5" width="13.5546875" customWidth="1"/>
    <col min="6" max="6" width="14.6640625" customWidth="1"/>
    <col min="7" max="7" width="6.109375" customWidth="1"/>
    <col min="8" max="8" width="12.44140625" customWidth="1"/>
  </cols>
  <sheetData>
    <row r="1" spans="1:8" x14ac:dyDescent="0.3">
      <c r="D1">
        <f>COUNTA(D3:D1500)</f>
        <v>13</v>
      </c>
    </row>
    <row r="2" spans="1:8" x14ac:dyDescent="0.3">
      <c r="A2" t="s">
        <v>4602</v>
      </c>
      <c r="B2" t="s">
        <v>4604</v>
      </c>
      <c r="C2" t="s">
        <v>4605</v>
      </c>
      <c r="D2" t="s">
        <v>4383</v>
      </c>
      <c r="E2" t="s">
        <v>4606</v>
      </c>
      <c r="F2" t="s">
        <v>4607</v>
      </c>
      <c r="G2" t="s">
        <v>4609</v>
      </c>
      <c r="H2" t="s">
        <v>4612</v>
      </c>
    </row>
    <row r="3" spans="1:8" x14ac:dyDescent="0.3">
      <c r="A3" s="318" t="s">
        <v>30</v>
      </c>
      <c r="B3" s="319" t="s">
        <v>4971</v>
      </c>
      <c r="C3" s="319" t="s">
        <v>4972</v>
      </c>
      <c r="D3" s="315" t="s">
        <v>5825</v>
      </c>
      <c r="E3" s="315" t="s">
        <v>5328</v>
      </c>
      <c r="F3" s="315" t="s">
        <v>4973</v>
      </c>
      <c r="G3" s="319" t="s">
        <v>16</v>
      </c>
      <c r="H3" s="319" t="s">
        <v>4974</v>
      </c>
    </row>
    <row r="4" spans="1:8" x14ac:dyDescent="0.3">
      <c r="A4" s="318" t="s">
        <v>30</v>
      </c>
      <c r="B4" s="320" t="s">
        <v>4975</v>
      </c>
      <c r="C4" s="320" t="s">
        <v>4976</v>
      </c>
      <c r="D4" s="315" t="s">
        <v>4977</v>
      </c>
      <c r="E4" s="315" t="s">
        <v>5329</v>
      </c>
      <c r="F4" s="315" t="s">
        <v>4978</v>
      </c>
      <c r="G4" s="320" t="s">
        <v>16</v>
      </c>
      <c r="H4" s="320" t="s">
        <v>4974</v>
      </c>
    </row>
    <row r="5" spans="1:8" x14ac:dyDescent="0.3">
      <c r="A5" s="318" t="s">
        <v>30</v>
      </c>
      <c r="B5" s="319" t="s">
        <v>4979</v>
      </c>
      <c r="C5" s="319" t="s">
        <v>4980</v>
      </c>
      <c r="D5" s="315" t="s">
        <v>4981</v>
      </c>
      <c r="E5" s="315" t="s">
        <v>5330</v>
      </c>
      <c r="F5" s="315" t="s">
        <v>4982</v>
      </c>
      <c r="G5" s="319" t="s">
        <v>16</v>
      </c>
      <c r="H5" s="319" t="s">
        <v>4974</v>
      </c>
    </row>
    <row r="6" spans="1:8" x14ac:dyDescent="0.3">
      <c r="A6" s="318" t="s">
        <v>30</v>
      </c>
      <c r="B6" s="320" t="s">
        <v>4983</v>
      </c>
      <c r="C6" s="320" t="s">
        <v>4984</v>
      </c>
      <c r="D6" s="315" t="s">
        <v>4985</v>
      </c>
      <c r="E6" s="315" t="s">
        <v>5331</v>
      </c>
      <c r="F6" s="315" t="s">
        <v>4986</v>
      </c>
      <c r="G6" s="320" t="s">
        <v>16</v>
      </c>
      <c r="H6" s="320" t="s">
        <v>4974</v>
      </c>
    </row>
    <row r="7" spans="1:8" x14ac:dyDescent="0.3">
      <c r="A7" s="318" t="s">
        <v>30</v>
      </c>
      <c r="B7" s="319" t="s">
        <v>4987</v>
      </c>
      <c r="C7" s="319" t="s">
        <v>4988</v>
      </c>
      <c r="D7" s="315" t="s">
        <v>4989</v>
      </c>
      <c r="E7" s="315" t="s">
        <v>5332</v>
      </c>
      <c r="F7" s="315" t="s">
        <v>4990</v>
      </c>
      <c r="G7" s="319" t="s">
        <v>16</v>
      </c>
      <c r="H7" s="319" t="s">
        <v>4974</v>
      </c>
    </row>
    <row r="8" spans="1:8" x14ac:dyDescent="0.3">
      <c r="A8" s="318" t="s">
        <v>30</v>
      </c>
      <c r="B8" s="320" t="s">
        <v>4991</v>
      </c>
      <c r="C8" s="320" t="s">
        <v>4992</v>
      </c>
      <c r="D8" s="315" t="s">
        <v>4993</v>
      </c>
      <c r="E8" s="315" t="s">
        <v>5333</v>
      </c>
      <c r="F8" s="315" t="s">
        <v>4994</v>
      </c>
      <c r="G8" s="320" t="s">
        <v>16</v>
      </c>
      <c r="H8" s="320" t="s">
        <v>4974</v>
      </c>
    </row>
    <row r="9" spans="1:8" x14ac:dyDescent="0.3">
      <c r="A9" s="318" t="s">
        <v>30</v>
      </c>
      <c r="B9" s="319" t="s">
        <v>4995</v>
      </c>
      <c r="C9" s="319" t="s">
        <v>4996</v>
      </c>
      <c r="D9" s="315" t="s">
        <v>4997</v>
      </c>
      <c r="E9" s="315" t="s">
        <v>5334</v>
      </c>
      <c r="F9" s="315" t="s">
        <v>4998</v>
      </c>
      <c r="G9" s="319" t="s">
        <v>16</v>
      </c>
      <c r="H9" s="319" t="s">
        <v>4974</v>
      </c>
    </row>
    <row r="10" spans="1:8" x14ac:dyDescent="0.3">
      <c r="A10" s="318" t="s">
        <v>30</v>
      </c>
      <c r="B10" s="320" t="s">
        <v>4999</v>
      </c>
      <c r="C10" s="320" t="s">
        <v>5000</v>
      </c>
      <c r="D10" s="315" t="s">
        <v>5001</v>
      </c>
      <c r="E10" s="315" t="s">
        <v>5335</v>
      </c>
      <c r="F10" s="315" t="s">
        <v>5002</v>
      </c>
      <c r="G10" s="320" t="s">
        <v>16</v>
      </c>
      <c r="H10" s="320" t="s">
        <v>4974</v>
      </c>
    </row>
    <row r="11" spans="1:8" x14ac:dyDescent="0.3">
      <c r="A11" s="318" t="s">
        <v>30</v>
      </c>
      <c r="B11" s="319" t="s">
        <v>5003</v>
      </c>
      <c r="C11" s="319" t="s">
        <v>5004</v>
      </c>
      <c r="D11" s="315" t="s">
        <v>5005</v>
      </c>
      <c r="E11" s="315" t="s">
        <v>5336</v>
      </c>
      <c r="F11" s="315" t="s">
        <v>5006</v>
      </c>
      <c r="G11" s="319" t="s">
        <v>16</v>
      </c>
      <c r="H11" s="319" t="s">
        <v>4974</v>
      </c>
    </row>
    <row r="12" spans="1:8" x14ac:dyDescent="0.3">
      <c r="A12" s="318" t="s">
        <v>30</v>
      </c>
      <c r="B12" s="320" t="s">
        <v>5007</v>
      </c>
      <c r="C12" s="320" t="s">
        <v>5008</v>
      </c>
      <c r="D12" s="315" t="s">
        <v>5009</v>
      </c>
      <c r="E12" s="315" t="s">
        <v>5337</v>
      </c>
      <c r="F12" s="315" t="s">
        <v>5010</v>
      </c>
      <c r="G12" s="320" t="s">
        <v>16</v>
      </c>
      <c r="H12" s="320" t="s">
        <v>4974</v>
      </c>
    </row>
    <row r="13" spans="1:8" x14ac:dyDescent="0.3">
      <c r="A13" s="318" t="s">
        <v>30</v>
      </c>
      <c r="B13" s="319" t="s">
        <v>5011</v>
      </c>
      <c r="C13" s="319" t="s">
        <v>5012</v>
      </c>
      <c r="D13" s="315" t="s">
        <v>5013</v>
      </c>
      <c r="E13" s="315" t="s">
        <v>5338</v>
      </c>
      <c r="F13" s="315" t="s">
        <v>5014</v>
      </c>
      <c r="G13" s="319" t="s">
        <v>16</v>
      </c>
      <c r="H13" s="319" t="s">
        <v>4974</v>
      </c>
    </row>
    <row r="14" spans="1:8" x14ac:dyDescent="0.3">
      <c r="A14" s="318" t="s">
        <v>30</v>
      </c>
      <c r="B14" s="320" t="s">
        <v>5015</v>
      </c>
      <c r="C14" s="320" t="s">
        <v>5016</v>
      </c>
      <c r="D14" s="315" t="s">
        <v>5017</v>
      </c>
      <c r="E14" s="315" t="s">
        <v>5339</v>
      </c>
      <c r="F14" s="315" t="s">
        <v>5018</v>
      </c>
      <c r="G14" s="320" t="s">
        <v>16</v>
      </c>
      <c r="H14" s="320" t="s">
        <v>4974</v>
      </c>
    </row>
    <row r="15" spans="1:8" x14ac:dyDescent="0.3">
      <c r="A15" s="318" t="s">
        <v>30</v>
      </c>
      <c r="B15" s="319" t="s">
        <v>5019</v>
      </c>
      <c r="C15" s="319" t="s">
        <v>5020</v>
      </c>
      <c r="D15" s="315" t="s">
        <v>5021</v>
      </c>
      <c r="E15" s="315" t="s">
        <v>5340</v>
      </c>
      <c r="F15" s="315" t="s">
        <v>5022</v>
      </c>
      <c r="G15" s="319" t="s">
        <v>16</v>
      </c>
      <c r="H15" s="319" t="s">
        <v>4974</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3689F-5AE0-4D50-B8AC-F3A5A7BAA1AB}">
  <dimension ref="A2:L47"/>
  <sheetViews>
    <sheetView workbookViewId="0">
      <selection activeCell="A3" sqref="A3"/>
    </sheetView>
  </sheetViews>
  <sheetFormatPr defaultRowHeight="14.4" x14ac:dyDescent="0.3"/>
  <cols>
    <col min="1" max="1" width="17.5546875" customWidth="1"/>
    <col min="2" max="3" width="16.6640625" customWidth="1"/>
    <col min="4" max="6" width="3.6640625" customWidth="1"/>
    <col min="7" max="9" width="8.33203125" customWidth="1"/>
    <col min="10" max="10" width="35.6640625" customWidth="1"/>
    <col min="11" max="11" width="5.88671875" customWidth="1"/>
  </cols>
  <sheetData>
    <row r="2" spans="1:12" ht="28.8" x14ac:dyDescent="0.3">
      <c r="A2" t="s">
        <v>0</v>
      </c>
      <c r="B2" t="s">
        <v>1</v>
      </c>
      <c r="C2" t="s">
        <v>2</v>
      </c>
      <c r="D2" t="s">
        <v>21</v>
      </c>
      <c r="E2" t="s">
        <v>22</v>
      </c>
      <c r="F2" t="s">
        <v>20</v>
      </c>
      <c r="G2" s="4" t="s">
        <v>24</v>
      </c>
      <c r="H2" s="4" t="s">
        <v>25</v>
      </c>
      <c r="I2" s="4" t="s">
        <v>26</v>
      </c>
      <c r="J2" s="4" t="s">
        <v>19</v>
      </c>
      <c r="K2" s="4" t="s">
        <v>3</v>
      </c>
    </row>
    <row r="3" spans="1:12" ht="45" customHeight="1" x14ac:dyDescent="0.3">
      <c r="A3" s="265" t="s">
        <v>46</v>
      </c>
      <c r="B3" s="265" t="s">
        <v>40</v>
      </c>
      <c r="C3" s="265" t="s">
        <v>47</v>
      </c>
      <c r="D3" s="265" t="s">
        <v>7115</v>
      </c>
      <c r="E3" s="265" t="s">
        <v>4</v>
      </c>
      <c r="F3" s="265" t="s">
        <v>6</v>
      </c>
      <c r="G3" s="266"/>
      <c r="H3" s="266"/>
      <c r="I3" s="266"/>
      <c r="J3" s="265"/>
      <c r="K3" s="265"/>
      <c r="L3" t="s">
        <v>48</v>
      </c>
    </row>
    <row r="4" spans="1:12" ht="45" customHeight="1" x14ac:dyDescent="0.3">
      <c r="A4" s="265" t="s">
        <v>2220</v>
      </c>
      <c r="B4" s="265" t="s">
        <v>2221</v>
      </c>
      <c r="C4" s="265" t="s">
        <v>2222</v>
      </c>
      <c r="D4" s="265" t="s">
        <v>7116</v>
      </c>
      <c r="E4" s="265" t="s">
        <v>8</v>
      </c>
      <c r="F4" s="265" t="s">
        <v>6</v>
      </c>
      <c r="G4" s="266"/>
      <c r="H4" s="266"/>
      <c r="I4" s="266"/>
      <c r="J4" s="265"/>
      <c r="K4" s="265"/>
      <c r="L4" t="s">
        <v>48</v>
      </c>
    </row>
    <row r="5" spans="1:12" ht="45" customHeight="1" x14ac:dyDescent="0.3">
      <c r="A5" s="265" t="s">
        <v>2225</v>
      </c>
      <c r="B5" s="265" t="s">
        <v>2226</v>
      </c>
      <c r="C5" s="265" t="s">
        <v>2227</v>
      </c>
      <c r="D5" s="265" t="s">
        <v>7116</v>
      </c>
      <c r="E5" s="265" t="s">
        <v>8</v>
      </c>
      <c r="F5" s="265" t="s">
        <v>6</v>
      </c>
      <c r="G5" s="266"/>
      <c r="H5" s="266"/>
      <c r="I5" s="266"/>
      <c r="J5" s="265"/>
      <c r="K5" s="265"/>
      <c r="L5" t="s">
        <v>48</v>
      </c>
    </row>
    <row r="6" spans="1:12" ht="45" customHeight="1" x14ac:dyDescent="0.3">
      <c r="A6" s="265" t="s">
        <v>2230</v>
      </c>
      <c r="B6" s="265" t="s">
        <v>2231</v>
      </c>
      <c r="C6" s="265" t="s">
        <v>2232</v>
      </c>
      <c r="D6" s="265" t="s">
        <v>7115</v>
      </c>
      <c r="E6" s="265" t="s">
        <v>8</v>
      </c>
      <c r="F6" s="265" t="s">
        <v>6</v>
      </c>
      <c r="G6" s="266"/>
      <c r="H6" s="266"/>
      <c r="I6" s="266"/>
      <c r="J6" s="265"/>
      <c r="K6" s="265" t="s">
        <v>1024</v>
      </c>
      <c r="L6" t="s">
        <v>48</v>
      </c>
    </row>
    <row r="7" spans="1:12" ht="45" customHeight="1" x14ac:dyDescent="0.3">
      <c r="A7" s="265" t="s">
        <v>2235</v>
      </c>
      <c r="B7" s="265" t="s">
        <v>2236</v>
      </c>
      <c r="C7" s="265" t="s">
        <v>2237</v>
      </c>
      <c r="D7" s="265" t="s">
        <v>7115</v>
      </c>
      <c r="E7" s="265" t="s">
        <v>8</v>
      </c>
      <c r="F7" s="265" t="s">
        <v>6</v>
      </c>
      <c r="G7" s="266"/>
      <c r="H7" s="266"/>
      <c r="I7" s="266"/>
      <c r="J7" s="265"/>
      <c r="K7" s="265" t="s">
        <v>1024</v>
      </c>
      <c r="L7" t="s">
        <v>48</v>
      </c>
    </row>
    <row r="8" spans="1:12" ht="45" customHeight="1" x14ac:dyDescent="0.3">
      <c r="A8" s="265" t="s">
        <v>2240</v>
      </c>
      <c r="B8" s="265" t="s">
        <v>2241</v>
      </c>
      <c r="C8" s="265" t="s">
        <v>2242</v>
      </c>
      <c r="D8" s="265" t="s">
        <v>7115</v>
      </c>
      <c r="E8" s="265" t="s">
        <v>8</v>
      </c>
      <c r="F8" s="265" t="s">
        <v>6</v>
      </c>
      <c r="G8" s="266"/>
      <c r="H8" s="266"/>
      <c r="I8" s="266"/>
      <c r="J8" s="265"/>
      <c r="K8" s="265" t="s">
        <v>1024</v>
      </c>
      <c r="L8" t="s">
        <v>48</v>
      </c>
    </row>
    <row r="9" spans="1:12" ht="45" customHeight="1" x14ac:dyDescent="0.3">
      <c r="A9" s="265" t="s">
        <v>2245</v>
      </c>
      <c r="B9" s="265" t="s">
        <v>2246</v>
      </c>
      <c r="C9" s="265" t="s">
        <v>2247</v>
      </c>
      <c r="D9" s="265" t="s">
        <v>7115</v>
      </c>
      <c r="E9" s="265" t="s">
        <v>8</v>
      </c>
      <c r="F9" s="265" t="s">
        <v>6</v>
      </c>
      <c r="G9" s="266"/>
      <c r="H9" s="266"/>
      <c r="I9" s="266"/>
      <c r="J9" s="265"/>
      <c r="K9" s="265" t="s">
        <v>1024</v>
      </c>
      <c r="L9" t="s">
        <v>48</v>
      </c>
    </row>
    <row r="10" spans="1:12" ht="45" customHeight="1" x14ac:dyDescent="0.3">
      <c r="A10" s="265" t="s">
        <v>2250</v>
      </c>
      <c r="B10" s="265" t="s">
        <v>2251</v>
      </c>
      <c r="C10" s="265" t="s">
        <v>2252</v>
      </c>
      <c r="D10" s="265" t="s">
        <v>7115</v>
      </c>
      <c r="E10" s="265" t="s">
        <v>8</v>
      </c>
      <c r="F10" s="265" t="s">
        <v>6</v>
      </c>
      <c r="G10" s="266"/>
      <c r="H10" s="266"/>
      <c r="I10" s="266"/>
      <c r="J10" s="265"/>
      <c r="K10" s="265" t="s">
        <v>1024</v>
      </c>
      <c r="L10" t="s">
        <v>48</v>
      </c>
    </row>
    <row r="11" spans="1:12" ht="45" customHeight="1" x14ac:dyDescent="0.3">
      <c r="A11" s="265" t="s">
        <v>2255</v>
      </c>
      <c r="B11" s="265" t="s">
        <v>2256</v>
      </c>
      <c r="C11" s="265" t="s">
        <v>2257</v>
      </c>
      <c r="D11" s="265" t="s">
        <v>7115</v>
      </c>
      <c r="E11" s="265" t="s">
        <v>8</v>
      </c>
      <c r="F11" s="265" t="s">
        <v>5</v>
      </c>
      <c r="G11" s="266"/>
      <c r="H11" s="266"/>
      <c r="I11" s="266"/>
      <c r="J11" s="265"/>
      <c r="K11" s="265" t="s">
        <v>1024</v>
      </c>
      <c r="L11" t="s">
        <v>48</v>
      </c>
    </row>
    <row r="12" spans="1:12" ht="45" customHeight="1" x14ac:dyDescent="0.3">
      <c r="A12" s="265" t="s">
        <v>2260</v>
      </c>
      <c r="B12" s="265" t="s">
        <v>2261</v>
      </c>
      <c r="C12" s="265" t="s">
        <v>2262</v>
      </c>
      <c r="D12" s="265" t="s">
        <v>7115</v>
      </c>
      <c r="E12" s="265" t="s">
        <v>8</v>
      </c>
      <c r="F12" s="265" t="s">
        <v>5</v>
      </c>
      <c r="G12" s="266"/>
      <c r="H12" s="266"/>
      <c r="I12" s="266"/>
      <c r="J12" s="265"/>
      <c r="K12" s="265" t="s">
        <v>1024</v>
      </c>
      <c r="L12" t="s">
        <v>48</v>
      </c>
    </row>
    <row r="13" spans="1:12" ht="45" customHeight="1" x14ac:dyDescent="0.3">
      <c r="A13" s="265" t="s">
        <v>2265</v>
      </c>
      <c r="B13" s="265" t="s">
        <v>2266</v>
      </c>
      <c r="C13" s="265" t="s">
        <v>2267</v>
      </c>
      <c r="D13" s="265" t="s">
        <v>7115</v>
      </c>
      <c r="E13" s="265" t="s">
        <v>8</v>
      </c>
      <c r="F13" s="265" t="s">
        <v>5</v>
      </c>
      <c r="G13" s="266"/>
      <c r="H13" s="266"/>
      <c r="I13" s="266"/>
      <c r="J13" s="265"/>
      <c r="K13" s="265" t="s">
        <v>1024</v>
      </c>
      <c r="L13" t="s">
        <v>48</v>
      </c>
    </row>
    <row r="14" spans="1:12" ht="45" customHeight="1" x14ac:dyDescent="0.3">
      <c r="A14" s="265" t="s">
        <v>2270</v>
      </c>
      <c r="B14" s="265" t="s">
        <v>2271</v>
      </c>
      <c r="C14" s="265" t="s">
        <v>2272</v>
      </c>
      <c r="D14" s="265" t="s">
        <v>7115</v>
      </c>
      <c r="E14" s="265" t="s">
        <v>8</v>
      </c>
      <c r="F14" s="265" t="s">
        <v>5</v>
      </c>
      <c r="G14" s="266"/>
      <c r="H14" s="266"/>
      <c r="I14" s="266"/>
      <c r="J14" s="265"/>
      <c r="K14" s="265" t="s">
        <v>1024</v>
      </c>
      <c r="L14" t="s">
        <v>48</v>
      </c>
    </row>
    <row r="15" spans="1:12" ht="45" customHeight="1" x14ac:dyDescent="0.3">
      <c r="A15" s="265" t="s">
        <v>2275</v>
      </c>
      <c r="B15" s="265" t="s">
        <v>2276</v>
      </c>
      <c r="C15" s="265" t="s">
        <v>2277</v>
      </c>
      <c r="D15" s="265" t="s">
        <v>7115</v>
      </c>
      <c r="E15" s="265" t="s">
        <v>8</v>
      </c>
      <c r="F15" s="265" t="s">
        <v>5</v>
      </c>
      <c r="G15" s="266"/>
      <c r="H15" s="266"/>
      <c r="I15" s="266"/>
      <c r="J15" s="265"/>
      <c r="K15" s="265" t="s">
        <v>1024</v>
      </c>
      <c r="L15" t="s">
        <v>48</v>
      </c>
    </row>
    <row r="16" spans="1:12" ht="45" customHeight="1" x14ac:dyDescent="0.3">
      <c r="A16" s="265" t="s">
        <v>2280</v>
      </c>
      <c r="B16" s="265" t="s">
        <v>2281</v>
      </c>
      <c r="C16" s="265" t="s">
        <v>2282</v>
      </c>
      <c r="D16" s="265" t="s">
        <v>7115</v>
      </c>
      <c r="E16" s="265" t="s">
        <v>8</v>
      </c>
      <c r="F16" s="265" t="s">
        <v>5</v>
      </c>
      <c r="G16" s="266"/>
      <c r="H16" s="266"/>
      <c r="I16" s="266"/>
      <c r="J16" s="265"/>
      <c r="K16" s="265" t="s">
        <v>1024</v>
      </c>
      <c r="L16" t="s">
        <v>48</v>
      </c>
    </row>
    <row r="17" spans="1:12" ht="45" customHeight="1" x14ac:dyDescent="0.3">
      <c r="A17" s="265" t="s">
        <v>2285</v>
      </c>
      <c r="B17" s="265" t="s">
        <v>2286</v>
      </c>
      <c r="C17" s="265" t="s">
        <v>2287</v>
      </c>
      <c r="D17" s="265" t="s">
        <v>7115</v>
      </c>
      <c r="E17" s="265" t="s">
        <v>8</v>
      </c>
      <c r="F17" s="265" t="s">
        <v>6</v>
      </c>
      <c r="G17" s="266"/>
      <c r="H17" s="266"/>
      <c r="I17" s="266"/>
      <c r="J17" s="265"/>
      <c r="K17" s="265" t="s">
        <v>1024</v>
      </c>
      <c r="L17" t="s">
        <v>48</v>
      </c>
    </row>
    <row r="18" spans="1:12" ht="45" customHeight="1" x14ac:dyDescent="0.3">
      <c r="A18" s="265" t="s">
        <v>2290</v>
      </c>
      <c r="B18" s="265" t="s">
        <v>2291</v>
      </c>
      <c r="C18" s="265" t="s">
        <v>2292</v>
      </c>
      <c r="D18" s="265" t="s">
        <v>7115</v>
      </c>
      <c r="E18" s="265" t="s">
        <v>8</v>
      </c>
      <c r="F18" s="265" t="s">
        <v>6</v>
      </c>
      <c r="G18" s="266"/>
      <c r="H18" s="266"/>
      <c r="I18" s="266"/>
      <c r="J18" s="265"/>
      <c r="K18" s="265" t="s">
        <v>1024</v>
      </c>
      <c r="L18" t="s">
        <v>48</v>
      </c>
    </row>
    <row r="19" spans="1:12" ht="45" customHeight="1" x14ac:dyDescent="0.3">
      <c r="A19" s="265" t="s">
        <v>2295</v>
      </c>
      <c r="B19" s="265" t="s">
        <v>2296</v>
      </c>
      <c r="C19" s="265" t="s">
        <v>2297</v>
      </c>
      <c r="D19" s="265" t="s">
        <v>7115</v>
      </c>
      <c r="E19" s="265" t="s">
        <v>8</v>
      </c>
      <c r="F19" s="265" t="s">
        <v>5</v>
      </c>
      <c r="G19" s="266"/>
      <c r="H19" s="266"/>
      <c r="I19" s="266"/>
      <c r="J19" s="265"/>
      <c r="K19" s="265" t="s">
        <v>1024</v>
      </c>
      <c r="L19" t="s">
        <v>48</v>
      </c>
    </row>
    <row r="20" spans="1:12" ht="45" customHeight="1" x14ac:dyDescent="0.3">
      <c r="A20" s="265" t="s">
        <v>2713</v>
      </c>
      <c r="B20" s="265" t="s">
        <v>2714</v>
      </c>
      <c r="C20" s="265" t="s">
        <v>2715</v>
      </c>
      <c r="D20" s="265" t="s">
        <v>7115</v>
      </c>
      <c r="E20" s="265" t="s">
        <v>4</v>
      </c>
      <c r="F20" s="265" t="s">
        <v>5</v>
      </c>
      <c r="G20" s="266"/>
      <c r="H20" s="266"/>
      <c r="I20" s="266"/>
      <c r="J20" s="265"/>
      <c r="K20" s="265"/>
      <c r="L20" t="s">
        <v>48</v>
      </c>
    </row>
    <row r="21" spans="1:12" ht="45" customHeight="1" x14ac:dyDescent="0.3">
      <c r="A21" s="265" t="s">
        <v>2859</v>
      </c>
      <c r="B21" s="265" t="s">
        <v>2860</v>
      </c>
      <c r="C21" s="265" t="s">
        <v>2861</v>
      </c>
      <c r="D21" s="265" t="s">
        <v>7115</v>
      </c>
      <c r="E21" s="265" t="s">
        <v>8</v>
      </c>
      <c r="F21" s="265" t="s">
        <v>5</v>
      </c>
      <c r="G21" s="266"/>
      <c r="H21" s="266"/>
      <c r="I21" s="266"/>
      <c r="J21" s="265"/>
      <c r="K21" s="265" t="s">
        <v>1024</v>
      </c>
      <c r="L21" t="s">
        <v>48</v>
      </c>
    </row>
    <row r="22" spans="1:12" ht="45" customHeight="1" x14ac:dyDescent="0.3">
      <c r="A22" s="265" t="s">
        <v>2868</v>
      </c>
      <c r="B22" s="265" t="s">
        <v>2869</v>
      </c>
      <c r="C22" s="265" t="s">
        <v>2870</v>
      </c>
      <c r="D22" s="265" t="s">
        <v>7115</v>
      </c>
      <c r="E22" s="265" t="s">
        <v>8</v>
      </c>
      <c r="F22" s="265" t="s">
        <v>6</v>
      </c>
      <c r="G22" s="266"/>
      <c r="H22" s="266"/>
      <c r="I22" s="266"/>
      <c r="J22" s="265"/>
      <c r="K22" s="265" t="s">
        <v>1024</v>
      </c>
      <c r="L22" t="s">
        <v>48</v>
      </c>
    </row>
    <row r="23" spans="1:12" ht="45" customHeight="1" x14ac:dyDescent="0.3">
      <c r="A23" s="265" t="s">
        <v>2873</v>
      </c>
      <c r="B23" s="265" t="s">
        <v>2874</v>
      </c>
      <c r="C23" s="265" t="s">
        <v>2875</v>
      </c>
      <c r="D23" s="265" t="s">
        <v>7115</v>
      </c>
      <c r="E23" s="265" t="s">
        <v>8</v>
      </c>
      <c r="F23" s="265" t="s">
        <v>6</v>
      </c>
      <c r="G23" s="266"/>
      <c r="H23" s="266"/>
      <c r="I23" s="266"/>
      <c r="J23" s="265"/>
      <c r="K23" s="265" t="s">
        <v>1024</v>
      </c>
      <c r="L23" t="s">
        <v>48</v>
      </c>
    </row>
    <row r="24" spans="1:12" ht="45" customHeight="1" x14ac:dyDescent="0.3">
      <c r="A24" s="265" t="s">
        <v>2878</v>
      </c>
      <c r="B24" s="265" t="s">
        <v>2879</v>
      </c>
      <c r="C24" s="265" t="s">
        <v>2880</v>
      </c>
      <c r="D24" s="265" t="s">
        <v>7115</v>
      </c>
      <c r="E24" s="265" t="s">
        <v>8</v>
      </c>
      <c r="F24" s="265" t="s">
        <v>6</v>
      </c>
      <c r="G24" s="266"/>
      <c r="H24" s="266"/>
      <c r="I24" s="266"/>
      <c r="J24" s="265"/>
      <c r="K24" s="265" t="s">
        <v>1024</v>
      </c>
      <c r="L24" t="s">
        <v>48</v>
      </c>
    </row>
    <row r="25" spans="1:12" ht="45" customHeight="1" x14ac:dyDescent="0.3">
      <c r="A25" s="265" t="s">
        <v>2882</v>
      </c>
      <c r="B25" s="265" t="s">
        <v>2883</v>
      </c>
      <c r="C25" s="265" t="s">
        <v>2884</v>
      </c>
      <c r="D25" s="265" t="s">
        <v>7115</v>
      </c>
      <c r="E25" s="265" t="s">
        <v>4</v>
      </c>
      <c r="F25" s="265" t="s">
        <v>6</v>
      </c>
      <c r="G25" s="266"/>
      <c r="H25" s="266"/>
      <c r="I25" s="266"/>
      <c r="J25" s="265"/>
      <c r="K25" s="265" t="s">
        <v>13</v>
      </c>
      <c r="L25" t="s">
        <v>48</v>
      </c>
    </row>
    <row r="26" spans="1:12" ht="45" customHeight="1" x14ac:dyDescent="0.3">
      <c r="A26" s="265" t="s">
        <v>2887</v>
      </c>
      <c r="B26" s="265" t="s">
        <v>2888</v>
      </c>
      <c r="C26" s="265" t="s">
        <v>2889</v>
      </c>
      <c r="D26" s="265" t="s">
        <v>7117</v>
      </c>
      <c r="E26" s="265" t="s">
        <v>8</v>
      </c>
      <c r="F26" s="265" t="s">
        <v>6</v>
      </c>
      <c r="G26" s="266"/>
      <c r="H26" s="266"/>
      <c r="I26" s="266"/>
      <c r="J26" s="265"/>
      <c r="K26" s="265" t="s">
        <v>1024</v>
      </c>
      <c r="L26" t="s">
        <v>48</v>
      </c>
    </row>
    <row r="27" spans="1:12" ht="45" customHeight="1" x14ac:dyDescent="0.3">
      <c r="A27" s="24" t="s">
        <v>5274</v>
      </c>
      <c r="B27" s="20" t="s">
        <v>2864</v>
      </c>
      <c r="C27" s="20" t="s">
        <v>2865</v>
      </c>
      <c r="D27" s="22" t="s">
        <v>7117</v>
      </c>
      <c r="E27" s="22" t="s">
        <v>8</v>
      </c>
      <c r="F27" s="22" t="s">
        <v>5</v>
      </c>
      <c r="G27" s="17"/>
      <c r="H27" s="17"/>
      <c r="I27" s="17"/>
      <c r="J27" s="7"/>
      <c r="K27" s="18" t="s">
        <v>1024</v>
      </c>
      <c r="L27" t="s">
        <v>48</v>
      </c>
    </row>
    <row r="28" spans="1:12" ht="45" customHeight="1" x14ac:dyDescent="0.3">
      <c r="A28" s="24" t="s">
        <v>3752</v>
      </c>
      <c r="B28" s="20" t="s">
        <v>3753</v>
      </c>
      <c r="C28" s="20" t="s">
        <v>3754</v>
      </c>
      <c r="D28" s="22" t="s">
        <v>7115</v>
      </c>
      <c r="E28" s="22" t="s">
        <v>4</v>
      </c>
      <c r="F28" s="22" t="s">
        <v>6</v>
      </c>
      <c r="G28" s="17"/>
      <c r="H28" s="17"/>
      <c r="I28" s="17"/>
      <c r="J28" s="7"/>
      <c r="K28" s="18"/>
      <c r="L28" t="s">
        <v>48</v>
      </c>
    </row>
    <row r="29" spans="1:12" ht="45" customHeight="1" x14ac:dyDescent="0.3">
      <c r="A29" s="24" t="s">
        <v>4244</v>
      </c>
      <c r="B29" s="20" t="s">
        <v>4245</v>
      </c>
      <c r="C29" s="20" t="s">
        <v>4246</v>
      </c>
      <c r="D29" s="22" t="s">
        <v>7115</v>
      </c>
      <c r="E29" s="22" t="s">
        <v>4</v>
      </c>
      <c r="F29" s="22" t="s">
        <v>6</v>
      </c>
      <c r="G29" s="17"/>
      <c r="H29" s="17"/>
      <c r="I29" s="17"/>
      <c r="J29" s="7"/>
      <c r="K29" s="18"/>
      <c r="L29" t="s">
        <v>48</v>
      </c>
    </row>
    <row r="30" spans="1:12" x14ac:dyDescent="0.3">
      <c r="A30" s="24"/>
      <c r="B30" s="20"/>
      <c r="C30" s="20"/>
      <c r="D30" s="22"/>
      <c r="E30" s="22"/>
      <c r="F30" s="22"/>
      <c r="G30" s="17"/>
      <c r="H30" s="17"/>
      <c r="I30" s="17"/>
      <c r="J30" s="7"/>
      <c r="K30" s="18"/>
    </row>
    <row r="31" spans="1:12" x14ac:dyDescent="0.3">
      <c r="A31" s="24"/>
      <c r="B31" s="20"/>
      <c r="C31" s="20"/>
      <c r="D31" s="22"/>
      <c r="E31" s="22"/>
      <c r="F31" s="22"/>
      <c r="G31" s="17"/>
      <c r="H31" s="17"/>
      <c r="I31" s="17"/>
      <c r="J31" s="7"/>
      <c r="K31" s="18"/>
    </row>
    <row r="32" spans="1:12" x14ac:dyDescent="0.3">
      <c r="A32" s="24"/>
      <c r="B32" s="20"/>
      <c r="C32" s="20"/>
      <c r="D32" s="22"/>
      <c r="E32" s="22"/>
      <c r="F32" s="22"/>
      <c r="G32" s="17"/>
      <c r="H32" s="17"/>
      <c r="I32" s="17"/>
      <c r="J32" s="7"/>
      <c r="K32" s="18"/>
    </row>
    <row r="33" spans="1:11" x14ac:dyDescent="0.3">
      <c r="A33" s="24"/>
      <c r="B33" s="20"/>
      <c r="C33" s="20"/>
      <c r="D33" s="22"/>
      <c r="E33" s="22"/>
      <c r="F33" s="22"/>
      <c r="G33" s="17"/>
      <c r="H33" s="17"/>
      <c r="I33" s="17"/>
      <c r="J33" s="7"/>
      <c r="K33" s="18"/>
    </row>
    <row r="34" spans="1:11" x14ac:dyDescent="0.3">
      <c r="A34" s="24"/>
      <c r="B34" s="20"/>
      <c r="C34" s="20"/>
      <c r="D34" s="22"/>
      <c r="E34" s="22"/>
      <c r="F34" s="22"/>
      <c r="G34" s="17"/>
      <c r="H34" s="17"/>
      <c r="I34" s="17"/>
      <c r="J34" s="7"/>
      <c r="K34" s="18"/>
    </row>
    <row r="35" spans="1:11" x14ac:dyDescent="0.3">
      <c r="A35" s="24"/>
      <c r="B35" s="20"/>
      <c r="C35" s="20"/>
      <c r="D35" s="22"/>
      <c r="E35" s="22"/>
      <c r="F35" s="22"/>
      <c r="G35" s="17"/>
      <c r="H35" s="17"/>
      <c r="I35" s="17"/>
      <c r="J35" s="7"/>
      <c r="K35" s="18"/>
    </row>
    <row r="36" spans="1:11" x14ac:dyDescent="0.3">
      <c r="A36" s="24"/>
      <c r="B36" s="20"/>
      <c r="C36" s="20"/>
      <c r="D36" s="22"/>
      <c r="E36" s="22"/>
      <c r="F36" s="22"/>
      <c r="G36" s="17"/>
      <c r="H36" s="17"/>
      <c r="I36" s="17"/>
      <c r="J36" s="7"/>
      <c r="K36" s="18"/>
    </row>
    <row r="37" spans="1:11" x14ac:dyDescent="0.3">
      <c r="A37" s="24"/>
      <c r="B37" s="20"/>
      <c r="C37" s="20"/>
      <c r="D37" s="22"/>
      <c r="E37" s="22"/>
      <c r="F37" s="22"/>
      <c r="G37" s="17"/>
      <c r="H37" s="17"/>
      <c r="I37" s="17"/>
      <c r="J37" s="7"/>
      <c r="K37" s="18"/>
    </row>
    <row r="38" spans="1:11" x14ac:dyDescent="0.3">
      <c r="A38" s="24"/>
      <c r="B38" s="20"/>
      <c r="C38" s="20"/>
      <c r="D38" s="22"/>
      <c r="E38" s="22"/>
      <c r="F38" s="22"/>
      <c r="G38" s="17"/>
      <c r="H38" s="17"/>
      <c r="I38" s="17"/>
      <c r="J38" s="7"/>
      <c r="K38" s="18"/>
    </row>
    <row r="39" spans="1:11" x14ac:dyDescent="0.3">
      <c r="A39" s="24"/>
      <c r="B39" s="20"/>
      <c r="C39" s="20"/>
      <c r="D39" s="22"/>
      <c r="E39" s="22"/>
      <c r="F39" s="22"/>
      <c r="G39" s="17"/>
      <c r="H39" s="17"/>
      <c r="I39" s="17"/>
      <c r="J39" s="7"/>
      <c r="K39" s="18"/>
    </row>
    <row r="40" spans="1:11" x14ac:dyDescent="0.3">
      <c r="A40" s="24"/>
      <c r="B40" s="20"/>
      <c r="C40" s="20"/>
      <c r="D40" s="22"/>
      <c r="E40" s="22"/>
      <c r="F40" s="22"/>
      <c r="G40" s="17"/>
      <c r="H40" s="17"/>
      <c r="I40" s="17"/>
      <c r="J40" s="7"/>
      <c r="K40" s="16"/>
    </row>
    <row r="41" spans="1:11" x14ac:dyDescent="0.3">
      <c r="A41" s="24"/>
      <c r="B41" s="20"/>
      <c r="C41" s="20"/>
      <c r="D41" s="22"/>
      <c r="E41" s="22"/>
      <c r="F41" s="22"/>
      <c r="G41" s="17"/>
      <c r="H41" s="17"/>
      <c r="I41" s="17"/>
      <c r="J41" s="7"/>
      <c r="K41" s="16"/>
    </row>
    <row r="42" spans="1:11" x14ac:dyDescent="0.3">
      <c r="A42" s="24"/>
      <c r="B42" s="20"/>
      <c r="C42" s="20"/>
      <c r="D42" s="22"/>
      <c r="E42" s="22"/>
      <c r="F42" s="22"/>
      <c r="G42" s="17"/>
      <c r="H42" s="17"/>
      <c r="I42" s="17"/>
      <c r="J42" s="7"/>
      <c r="K42" s="16"/>
    </row>
    <row r="43" spans="1:11" x14ac:dyDescent="0.3">
      <c r="A43" s="24"/>
      <c r="B43" s="20"/>
      <c r="C43" s="20"/>
      <c r="D43" s="22"/>
      <c r="E43" s="22"/>
      <c r="F43" s="22"/>
      <c r="G43" s="17"/>
      <c r="H43" s="17"/>
      <c r="I43" s="17"/>
      <c r="J43" s="7"/>
      <c r="K43" s="16"/>
    </row>
    <row r="44" spans="1:11" x14ac:dyDescent="0.3">
      <c r="A44" s="24"/>
      <c r="B44" s="20"/>
      <c r="C44" s="20"/>
      <c r="D44" s="22"/>
      <c r="E44" s="22"/>
      <c r="F44" s="22"/>
      <c r="G44" s="17"/>
      <c r="H44" s="17"/>
      <c r="I44" s="17"/>
      <c r="J44" s="7"/>
      <c r="K44" s="16"/>
    </row>
    <row r="45" spans="1:11" x14ac:dyDescent="0.3">
      <c r="A45" s="24"/>
      <c r="B45" s="20"/>
      <c r="C45" s="20"/>
      <c r="D45" s="22"/>
      <c r="E45" s="22"/>
      <c r="F45" s="22"/>
      <c r="G45" s="17"/>
      <c r="H45" s="17"/>
      <c r="I45" s="17"/>
      <c r="J45" s="7"/>
      <c r="K45" s="16"/>
    </row>
    <row r="46" spans="1:11" x14ac:dyDescent="0.3">
      <c r="A46" s="24"/>
      <c r="B46" s="20"/>
      <c r="C46" s="20"/>
      <c r="D46" s="22"/>
      <c r="E46" s="22"/>
      <c r="F46" s="22"/>
      <c r="G46" s="17"/>
      <c r="H46" s="17"/>
      <c r="I46" s="17"/>
      <c r="J46" s="7"/>
      <c r="K46" s="16"/>
    </row>
    <row r="47" spans="1:11" x14ac:dyDescent="0.3">
      <c r="A47" s="24"/>
      <c r="B47" s="20"/>
      <c r="C47" s="20"/>
      <c r="D47" s="22"/>
      <c r="E47" s="22"/>
      <c r="F47" s="22"/>
      <c r="G47" s="17"/>
      <c r="H47" s="17"/>
      <c r="I47" s="17"/>
      <c r="J47" s="7"/>
      <c r="K47" s="16"/>
    </row>
  </sheetData>
  <conditionalFormatting sqref="A3:I59">
    <cfRule type="expression" dxfId="7" priority="1">
      <formula>$F3="m"</formula>
    </cfRule>
    <cfRule type="expression" dxfId="6" priority="2">
      <formula>$F3="d"</formula>
    </cfRule>
  </conditionalFormatting>
  <conditionalFormatting sqref="A3:K59">
    <cfRule type="expression" dxfId="5" priority="3">
      <formula>$F3="v"</formula>
    </cfRule>
    <cfRule type="expression" dxfId="4" priority="4">
      <formula>$F3="no"</formula>
    </cfRule>
  </conditionalFormatting>
  <pageMargins left="0.7" right="0.2" top="0.5" bottom="0.2" header="0.05" footer="0.05"/>
  <pageSetup orientation="landscape" r:id="rId1"/>
  <headerFooter>
    <oddHeader>&amp;L&amp;A</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5973D-FD5D-4594-9373-C250670B2C0D}">
  <dimension ref="A2:K47"/>
  <sheetViews>
    <sheetView workbookViewId="0">
      <selection activeCell="A3" sqref="A3"/>
    </sheetView>
  </sheetViews>
  <sheetFormatPr defaultRowHeight="14.4" x14ac:dyDescent="0.3"/>
  <cols>
    <col min="1" max="1" width="17.5546875" customWidth="1"/>
    <col min="2" max="3" width="16.6640625" customWidth="1"/>
    <col min="4" max="6" width="3.6640625" customWidth="1"/>
    <col min="7" max="9" width="8.33203125" customWidth="1"/>
    <col min="10" max="10" width="35.6640625" customWidth="1"/>
    <col min="11" max="11" width="5.5546875" customWidth="1"/>
  </cols>
  <sheetData>
    <row r="2" spans="1:11" ht="28.8" x14ac:dyDescent="0.3">
      <c r="A2" t="s">
        <v>0</v>
      </c>
      <c r="B2" t="s">
        <v>1</v>
      </c>
      <c r="C2" t="s">
        <v>2</v>
      </c>
      <c r="D2" t="s">
        <v>21</v>
      </c>
      <c r="E2" t="s">
        <v>22</v>
      </c>
      <c r="F2" t="s">
        <v>20</v>
      </c>
      <c r="G2" s="4" t="s">
        <v>24</v>
      </c>
      <c r="H2" s="4" t="s">
        <v>25</v>
      </c>
      <c r="I2" s="4" t="s">
        <v>26</v>
      </c>
      <c r="J2" s="4" t="s">
        <v>19</v>
      </c>
      <c r="K2" s="4" t="s">
        <v>3</v>
      </c>
    </row>
    <row r="3" spans="1:11" ht="45" customHeight="1" x14ac:dyDescent="0.3">
      <c r="A3" s="265" t="s">
        <v>39</v>
      </c>
      <c r="B3" s="265" t="s">
        <v>40</v>
      </c>
      <c r="C3" s="265" t="s">
        <v>41</v>
      </c>
      <c r="D3" s="265" t="s">
        <v>7115</v>
      </c>
      <c r="E3" s="265" t="s">
        <v>4</v>
      </c>
      <c r="F3" s="265" t="s">
        <v>6</v>
      </c>
      <c r="G3" s="266"/>
      <c r="H3" s="266"/>
      <c r="I3" s="266"/>
      <c r="J3" s="265"/>
      <c r="K3" s="265" t="s">
        <v>13</v>
      </c>
    </row>
    <row r="4" spans="1:11" ht="45" customHeight="1" x14ac:dyDescent="0.3">
      <c r="A4" s="265" t="s">
        <v>1020</v>
      </c>
      <c r="B4" s="265" t="s">
        <v>1021</v>
      </c>
      <c r="C4" s="265" t="s">
        <v>1022</v>
      </c>
      <c r="D4" s="265" t="s">
        <v>7115</v>
      </c>
      <c r="E4" s="265" t="s">
        <v>8</v>
      </c>
      <c r="F4" s="265" t="s">
        <v>5</v>
      </c>
      <c r="G4" s="266"/>
      <c r="H4" s="266"/>
      <c r="I4" s="266"/>
      <c r="J4" s="265"/>
      <c r="K4" s="265" t="s">
        <v>1024</v>
      </c>
    </row>
    <row r="5" spans="1:11" ht="45" customHeight="1" x14ac:dyDescent="0.3">
      <c r="A5" s="265" t="s">
        <v>1027</v>
      </c>
      <c r="B5" s="265" t="s">
        <v>4429</v>
      </c>
      <c r="C5" s="265" t="s">
        <v>4430</v>
      </c>
      <c r="D5" s="265" t="s">
        <v>7115</v>
      </c>
      <c r="E5" s="265" t="s">
        <v>8</v>
      </c>
      <c r="F5" s="265" t="s">
        <v>5</v>
      </c>
      <c r="G5" s="266"/>
      <c r="H5" s="266"/>
      <c r="I5" s="266"/>
      <c r="J5" s="265"/>
      <c r="K5" s="265" t="s">
        <v>1024</v>
      </c>
    </row>
    <row r="6" spans="1:11" ht="45" customHeight="1" x14ac:dyDescent="0.3">
      <c r="A6" s="265" t="s">
        <v>1030</v>
      </c>
      <c r="B6" s="265" t="s">
        <v>4431</v>
      </c>
      <c r="C6" s="265" t="s">
        <v>4432</v>
      </c>
      <c r="D6" s="265" t="s">
        <v>7115</v>
      </c>
      <c r="E6" s="265" t="s">
        <v>8</v>
      </c>
      <c r="F6" s="265" t="s">
        <v>5</v>
      </c>
      <c r="G6" s="266"/>
      <c r="H6" s="266"/>
      <c r="I6" s="266"/>
      <c r="J6" s="265"/>
      <c r="K6" s="265" t="s">
        <v>1024</v>
      </c>
    </row>
    <row r="7" spans="1:11" ht="45" customHeight="1" x14ac:dyDescent="0.3">
      <c r="A7" s="265" t="s">
        <v>1033</v>
      </c>
      <c r="B7" s="265" t="s">
        <v>1034</v>
      </c>
      <c r="C7" s="265" t="s">
        <v>1035</v>
      </c>
      <c r="D7" s="265" t="s">
        <v>7115</v>
      </c>
      <c r="E7" s="265" t="s">
        <v>8</v>
      </c>
      <c r="F7" s="265" t="s">
        <v>5</v>
      </c>
      <c r="G7" s="266"/>
      <c r="H7" s="266"/>
      <c r="I7" s="266"/>
      <c r="J7" s="265"/>
      <c r="K7" s="265" t="s">
        <v>1024</v>
      </c>
    </row>
    <row r="8" spans="1:11" ht="45" customHeight="1" x14ac:dyDescent="0.3">
      <c r="A8" s="265" t="s">
        <v>1038</v>
      </c>
      <c r="B8" s="265" t="s">
        <v>4433</v>
      </c>
      <c r="C8" s="265" t="s">
        <v>4434</v>
      </c>
      <c r="D8" s="265" t="s">
        <v>7115</v>
      </c>
      <c r="E8" s="265" t="s">
        <v>8</v>
      </c>
      <c r="F8" s="265" t="s">
        <v>5</v>
      </c>
      <c r="G8" s="266"/>
      <c r="H8" s="266"/>
      <c r="I8" s="266"/>
      <c r="J8" s="265"/>
      <c r="K8" s="265" t="s">
        <v>1024</v>
      </c>
    </row>
    <row r="9" spans="1:11" ht="45" customHeight="1" x14ac:dyDescent="0.3">
      <c r="A9" s="265" t="s">
        <v>1041</v>
      </c>
      <c r="B9" s="265" t="s">
        <v>4435</v>
      </c>
      <c r="C9" s="265" t="s">
        <v>4436</v>
      </c>
      <c r="D9" s="265" t="s">
        <v>7115</v>
      </c>
      <c r="E9" s="265" t="s">
        <v>8</v>
      </c>
      <c r="F9" s="265" t="s">
        <v>5</v>
      </c>
      <c r="G9" s="266"/>
      <c r="H9" s="266"/>
      <c r="I9" s="266"/>
      <c r="J9" s="265"/>
      <c r="K9" s="265" t="s">
        <v>1024</v>
      </c>
    </row>
    <row r="10" spans="1:11" ht="45" customHeight="1" x14ac:dyDescent="0.3">
      <c r="A10" s="265" t="s">
        <v>1044</v>
      </c>
      <c r="B10" s="265" t="s">
        <v>4437</v>
      </c>
      <c r="C10" s="265" t="s">
        <v>4438</v>
      </c>
      <c r="D10" s="265" t="s">
        <v>7115</v>
      </c>
      <c r="E10" s="265" t="s">
        <v>8</v>
      </c>
      <c r="F10" s="265" t="s">
        <v>5</v>
      </c>
      <c r="G10" s="266"/>
      <c r="H10" s="266"/>
      <c r="I10" s="266"/>
      <c r="J10" s="265"/>
      <c r="K10" s="265" t="s">
        <v>1024</v>
      </c>
    </row>
    <row r="11" spans="1:11" ht="45" customHeight="1" x14ac:dyDescent="0.3">
      <c r="A11" s="265" t="s">
        <v>1047</v>
      </c>
      <c r="B11" s="265" t="s">
        <v>1048</v>
      </c>
      <c r="C11" s="265" t="s">
        <v>1049</v>
      </c>
      <c r="D11" s="265" t="s">
        <v>7115</v>
      </c>
      <c r="E11" s="265" t="s">
        <v>8</v>
      </c>
      <c r="F11" s="265" t="s">
        <v>5</v>
      </c>
      <c r="G11" s="266"/>
      <c r="H11" s="266"/>
      <c r="I11" s="266"/>
      <c r="J11" s="265"/>
      <c r="K11" s="265" t="s">
        <v>1024</v>
      </c>
    </row>
    <row r="12" spans="1:11" ht="45" customHeight="1" x14ac:dyDescent="0.3">
      <c r="A12" s="265" t="s">
        <v>1052</v>
      </c>
      <c r="B12" s="265" t="s">
        <v>4439</v>
      </c>
      <c r="C12" s="265" t="s">
        <v>4440</v>
      </c>
      <c r="D12" s="265" t="s">
        <v>7117</v>
      </c>
      <c r="E12" s="265" t="s">
        <v>8</v>
      </c>
      <c r="F12" s="265" t="s">
        <v>5</v>
      </c>
      <c r="G12" s="266"/>
      <c r="H12" s="266"/>
      <c r="I12" s="266"/>
      <c r="J12" s="265"/>
      <c r="K12" s="265" t="s">
        <v>1024</v>
      </c>
    </row>
    <row r="13" spans="1:11" ht="45" customHeight="1" x14ac:dyDescent="0.3">
      <c r="A13" s="265" t="s">
        <v>1055</v>
      </c>
      <c r="B13" s="265" t="s">
        <v>4441</v>
      </c>
      <c r="C13" s="265" t="s">
        <v>4432</v>
      </c>
      <c r="D13" s="265" t="s">
        <v>7117</v>
      </c>
      <c r="E13" s="265" t="s">
        <v>8</v>
      </c>
      <c r="F13" s="265" t="s">
        <v>5</v>
      </c>
      <c r="G13" s="266"/>
      <c r="H13" s="266"/>
      <c r="I13" s="266"/>
      <c r="J13" s="265"/>
      <c r="K13" s="265" t="s">
        <v>1024</v>
      </c>
    </row>
    <row r="14" spans="1:11" ht="45" customHeight="1" x14ac:dyDescent="0.3">
      <c r="A14" s="265" t="s">
        <v>1763</v>
      </c>
      <c r="B14" s="265" t="s">
        <v>1764</v>
      </c>
      <c r="C14" s="265" t="s">
        <v>1765</v>
      </c>
      <c r="D14" s="265" t="s">
        <v>7115</v>
      </c>
      <c r="E14" s="265" t="s">
        <v>8</v>
      </c>
      <c r="F14" s="265" t="s">
        <v>5</v>
      </c>
      <c r="G14" s="266"/>
      <c r="H14" s="266"/>
      <c r="I14" s="266"/>
      <c r="J14" s="265"/>
      <c r="K14" s="265" t="s">
        <v>1024</v>
      </c>
    </row>
    <row r="15" spans="1:11" ht="45" customHeight="1" x14ac:dyDescent="0.3">
      <c r="A15" s="265" t="s">
        <v>1768</v>
      </c>
      <c r="B15" s="265" t="s">
        <v>1769</v>
      </c>
      <c r="C15" s="265" t="s">
        <v>1770</v>
      </c>
      <c r="D15" s="265" t="s">
        <v>7115</v>
      </c>
      <c r="E15" s="265" t="s">
        <v>8</v>
      </c>
      <c r="F15" s="265" t="s">
        <v>5</v>
      </c>
      <c r="G15" s="266"/>
      <c r="H15" s="266"/>
      <c r="I15" s="266"/>
      <c r="J15" s="265"/>
      <c r="K15" s="265" t="s">
        <v>1024</v>
      </c>
    </row>
    <row r="16" spans="1:11" ht="45" customHeight="1" x14ac:dyDescent="0.3">
      <c r="A16" s="265" t="s">
        <v>1773</v>
      </c>
      <c r="B16" s="265" t="s">
        <v>1774</v>
      </c>
      <c r="C16" s="265" t="s">
        <v>1775</v>
      </c>
      <c r="D16" s="265" t="s">
        <v>7115</v>
      </c>
      <c r="E16" s="265" t="s">
        <v>8</v>
      </c>
      <c r="F16" s="265" t="s">
        <v>5</v>
      </c>
      <c r="G16" s="266"/>
      <c r="H16" s="266"/>
      <c r="I16" s="266"/>
      <c r="J16" s="265"/>
      <c r="K16" s="265" t="s">
        <v>1024</v>
      </c>
    </row>
    <row r="17" spans="1:11" ht="45" customHeight="1" x14ac:dyDescent="0.3">
      <c r="A17" s="265" t="s">
        <v>1778</v>
      </c>
      <c r="B17" s="265" t="s">
        <v>1779</v>
      </c>
      <c r="C17" s="265" t="s">
        <v>1780</v>
      </c>
      <c r="D17" s="265" t="s">
        <v>7115</v>
      </c>
      <c r="E17" s="265" t="s">
        <v>8</v>
      </c>
      <c r="F17" s="265" t="s">
        <v>5</v>
      </c>
      <c r="G17" s="266"/>
      <c r="H17" s="266"/>
      <c r="I17" s="266"/>
      <c r="J17" s="265"/>
      <c r="K17" s="265" t="s">
        <v>1024</v>
      </c>
    </row>
    <row r="18" spans="1:11" ht="45" customHeight="1" x14ac:dyDescent="0.3">
      <c r="A18" s="265" t="s">
        <v>1783</v>
      </c>
      <c r="B18" s="265" t="s">
        <v>1784</v>
      </c>
      <c r="C18" s="265" t="s">
        <v>1785</v>
      </c>
      <c r="D18" s="265" t="s">
        <v>7115</v>
      </c>
      <c r="E18" s="265" t="s">
        <v>8</v>
      </c>
      <c r="F18" s="265" t="s">
        <v>5</v>
      </c>
      <c r="G18" s="266"/>
      <c r="H18" s="266"/>
      <c r="I18" s="266"/>
      <c r="J18" s="265"/>
      <c r="K18" s="265" t="s">
        <v>1024</v>
      </c>
    </row>
    <row r="19" spans="1:11" ht="45" customHeight="1" x14ac:dyDescent="0.3">
      <c r="A19" s="265" t="s">
        <v>1788</v>
      </c>
      <c r="B19" s="265" t="s">
        <v>1789</v>
      </c>
      <c r="C19" s="265" t="s">
        <v>1790</v>
      </c>
      <c r="D19" s="265" t="s">
        <v>7115</v>
      </c>
      <c r="E19" s="265" t="s">
        <v>8</v>
      </c>
      <c r="F19" s="265" t="s">
        <v>5</v>
      </c>
      <c r="G19" s="266"/>
      <c r="H19" s="266"/>
      <c r="I19" s="266"/>
      <c r="J19" s="265"/>
      <c r="K19" s="265" t="s">
        <v>1024</v>
      </c>
    </row>
    <row r="20" spans="1:11" ht="45" customHeight="1" x14ac:dyDescent="0.3">
      <c r="A20" s="265" t="s">
        <v>1793</v>
      </c>
      <c r="B20" s="265" t="s">
        <v>1794</v>
      </c>
      <c r="C20" s="265" t="s">
        <v>1795</v>
      </c>
      <c r="D20" s="265" t="s">
        <v>7115</v>
      </c>
      <c r="E20" s="265" t="s">
        <v>8</v>
      </c>
      <c r="F20" s="265" t="s">
        <v>5</v>
      </c>
      <c r="G20" s="266"/>
      <c r="H20" s="266"/>
      <c r="I20" s="266"/>
      <c r="J20" s="265"/>
      <c r="K20" s="265" t="s">
        <v>1024</v>
      </c>
    </row>
    <row r="21" spans="1:11" ht="45" customHeight="1" x14ac:dyDescent="0.3">
      <c r="A21" s="265" t="s">
        <v>1798</v>
      </c>
      <c r="B21" s="265" t="s">
        <v>4481</v>
      </c>
      <c r="C21" s="265" t="s">
        <v>4430</v>
      </c>
      <c r="D21" s="265" t="s">
        <v>7115</v>
      </c>
      <c r="E21" s="265" t="s">
        <v>8</v>
      </c>
      <c r="F21" s="265" t="s">
        <v>5</v>
      </c>
      <c r="G21" s="266"/>
      <c r="H21" s="266"/>
      <c r="I21" s="266"/>
      <c r="J21" s="265"/>
      <c r="K21" s="265" t="s">
        <v>1024</v>
      </c>
    </row>
    <row r="22" spans="1:11" ht="45" customHeight="1" x14ac:dyDescent="0.3">
      <c r="A22" s="265" t="s">
        <v>1801</v>
      </c>
      <c r="B22" s="265" t="s">
        <v>1802</v>
      </c>
      <c r="C22" s="265" t="s">
        <v>1803</v>
      </c>
      <c r="D22" s="265" t="s">
        <v>7115</v>
      </c>
      <c r="E22" s="265" t="s">
        <v>8</v>
      </c>
      <c r="F22" s="265" t="s">
        <v>5</v>
      </c>
      <c r="G22" s="266"/>
      <c r="H22" s="266"/>
      <c r="I22" s="266"/>
      <c r="J22" s="265"/>
      <c r="K22" s="265" t="s">
        <v>1024</v>
      </c>
    </row>
    <row r="23" spans="1:11" ht="45" customHeight="1" x14ac:dyDescent="0.3">
      <c r="A23" s="265" t="s">
        <v>1806</v>
      </c>
      <c r="B23" s="265" t="s">
        <v>1807</v>
      </c>
      <c r="C23" s="265" t="s">
        <v>1808</v>
      </c>
      <c r="D23" s="265" t="s">
        <v>7115</v>
      </c>
      <c r="E23" s="265" t="s">
        <v>8</v>
      </c>
      <c r="F23" s="265" t="s">
        <v>5</v>
      </c>
      <c r="G23" s="266"/>
      <c r="H23" s="266"/>
      <c r="I23" s="266"/>
      <c r="J23" s="265"/>
      <c r="K23" s="265" t="s">
        <v>1809</v>
      </c>
    </row>
    <row r="24" spans="1:11" ht="45" customHeight="1" x14ac:dyDescent="0.3">
      <c r="A24" s="265" t="s">
        <v>1812</v>
      </c>
      <c r="B24" s="265" t="s">
        <v>1813</v>
      </c>
      <c r="C24" s="265" t="s">
        <v>1814</v>
      </c>
      <c r="D24" s="265" t="s">
        <v>7115</v>
      </c>
      <c r="E24" s="265" t="s">
        <v>8</v>
      </c>
      <c r="F24" s="265" t="s">
        <v>5</v>
      </c>
      <c r="G24" s="266"/>
      <c r="H24" s="266"/>
      <c r="I24" s="266"/>
      <c r="J24" s="265"/>
      <c r="K24" s="265" t="s">
        <v>1024</v>
      </c>
    </row>
    <row r="25" spans="1:11" ht="45" customHeight="1" x14ac:dyDescent="0.3">
      <c r="A25" s="265" t="s">
        <v>1817</v>
      </c>
      <c r="B25" s="265" t="s">
        <v>1818</v>
      </c>
      <c r="C25" s="265" t="s">
        <v>1814</v>
      </c>
      <c r="D25" s="265" t="s">
        <v>7115</v>
      </c>
      <c r="E25" s="265" t="s">
        <v>8</v>
      </c>
      <c r="F25" s="265" t="s">
        <v>5</v>
      </c>
      <c r="G25" s="266"/>
      <c r="H25" s="266"/>
      <c r="I25" s="266"/>
      <c r="J25" s="265"/>
      <c r="K25" s="265" t="s">
        <v>1024</v>
      </c>
    </row>
    <row r="26" spans="1:11" ht="45" customHeight="1" x14ac:dyDescent="0.3">
      <c r="A26" s="265" t="s">
        <v>1821</v>
      </c>
      <c r="B26" s="265" t="s">
        <v>4482</v>
      </c>
      <c r="C26" s="265" t="s">
        <v>4483</v>
      </c>
      <c r="D26" s="265" t="s">
        <v>7115</v>
      </c>
      <c r="E26" s="265" t="s">
        <v>8</v>
      </c>
      <c r="F26" s="265" t="s">
        <v>5</v>
      </c>
      <c r="G26" s="266"/>
      <c r="H26" s="266"/>
      <c r="I26" s="266"/>
      <c r="J26" s="265"/>
      <c r="K26" s="265" t="s">
        <v>1024</v>
      </c>
    </row>
    <row r="27" spans="1:11" ht="45" customHeight="1" x14ac:dyDescent="0.3">
      <c r="A27" s="265" t="s">
        <v>1824</v>
      </c>
      <c r="B27" s="265" t="s">
        <v>1825</v>
      </c>
      <c r="C27" s="265" t="s">
        <v>1826</v>
      </c>
      <c r="D27" s="265" t="s">
        <v>7115</v>
      </c>
      <c r="E27" s="265" t="s">
        <v>8</v>
      </c>
      <c r="F27" s="265" t="s">
        <v>5</v>
      </c>
      <c r="G27" s="266"/>
      <c r="H27" s="266"/>
      <c r="I27" s="266"/>
      <c r="J27" s="265"/>
      <c r="K27" s="265" t="s">
        <v>1024</v>
      </c>
    </row>
    <row r="28" spans="1:11" ht="45" customHeight="1" x14ac:dyDescent="0.3">
      <c r="A28" s="265" t="s">
        <v>1757</v>
      </c>
      <c r="B28" s="265" t="s">
        <v>1758</v>
      </c>
      <c r="C28" s="265" t="s">
        <v>1759</v>
      </c>
      <c r="D28" s="265" t="s">
        <v>7115</v>
      </c>
      <c r="E28" s="265" t="s">
        <v>8</v>
      </c>
      <c r="F28" s="265" t="s">
        <v>5</v>
      </c>
      <c r="G28" s="266"/>
      <c r="H28" s="266"/>
      <c r="I28" s="266"/>
      <c r="J28" s="265"/>
      <c r="K28" s="265" t="s">
        <v>1760</v>
      </c>
    </row>
    <row r="29" spans="1:11" ht="45" customHeight="1" x14ac:dyDescent="0.3">
      <c r="A29" s="265" t="s">
        <v>1829</v>
      </c>
      <c r="B29" s="265" t="s">
        <v>1830</v>
      </c>
      <c r="C29" s="265" t="s">
        <v>1831</v>
      </c>
      <c r="D29" s="265" t="s">
        <v>7117</v>
      </c>
      <c r="E29" s="265" t="s">
        <v>8</v>
      </c>
      <c r="F29" s="265" t="s">
        <v>5</v>
      </c>
      <c r="G29" s="266"/>
      <c r="H29" s="266"/>
      <c r="I29" s="266"/>
      <c r="J29" s="265"/>
      <c r="K29" s="265" t="s">
        <v>1024</v>
      </c>
    </row>
    <row r="30" spans="1:11" ht="45" customHeight="1" x14ac:dyDescent="0.3">
      <c r="A30" s="265" t="s">
        <v>1834</v>
      </c>
      <c r="B30" s="265" t="s">
        <v>1835</v>
      </c>
      <c r="C30" s="265" t="s">
        <v>1808</v>
      </c>
      <c r="D30" s="265" t="s">
        <v>7117</v>
      </c>
      <c r="E30" s="265" t="s">
        <v>8</v>
      </c>
      <c r="F30" s="265" t="s">
        <v>5</v>
      </c>
      <c r="G30" s="266"/>
      <c r="H30" s="266"/>
      <c r="I30" s="266"/>
      <c r="J30" s="265"/>
      <c r="K30" s="265" t="s">
        <v>1024</v>
      </c>
    </row>
    <row r="31" spans="1:11" ht="45" customHeight="1" x14ac:dyDescent="0.3">
      <c r="A31" s="265" t="s">
        <v>1838</v>
      </c>
      <c r="B31" s="265" t="s">
        <v>1839</v>
      </c>
      <c r="C31" s="265" t="s">
        <v>1840</v>
      </c>
      <c r="D31" s="265" t="s">
        <v>7117</v>
      </c>
      <c r="E31" s="265" t="s">
        <v>8</v>
      </c>
      <c r="F31" s="265" t="s">
        <v>5</v>
      </c>
      <c r="G31" s="266"/>
      <c r="H31" s="266"/>
      <c r="I31" s="266"/>
      <c r="J31" s="265"/>
      <c r="K31" s="265" t="s">
        <v>1024</v>
      </c>
    </row>
    <row r="32" spans="1:11" ht="45" customHeight="1" x14ac:dyDescent="0.3">
      <c r="A32" s="265" t="s">
        <v>1843</v>
      </c>
      <c r="B32" s="265" t="s">
        <v>1844</v>
      </c>
      <c r="C32" s="265" t="s">
        <v>1845</v>
      </c>
      <c r="D32" s="265" t="s">
        <v>7117</v>
      </c>
      <c r="E32" s="265" t="s">
        <v>8</v>
      </c>
      <c r="F32" s="265" t="s">
        <v>5</v>
      </c>
      <c r="G32" s="266"/>
      <c r="H32" s="266"/>
      <c r="I32" s="266"/>
      <c r="J32" s="265"/>
      <c r="K32" s="265" t="s">
        <v>1024</v>
      </c>
    </row>
    <row r="33" spans="1:11" ht="45" customHeight="1" x14ac:dyDescent="0.3">
      <c r="A33" s="265" t="s">
        <v>1848</v>
      </c>
      <c r="B33" s="265" t="s">
        <v>1849</v>
      </c>
      <c r="C33" s="265" t="s">
        <v>1850</v>
      </c>
      <c r="D33" s="265" t="s">
        <v>7117</v>
      </c>
      <c r="E33" s="265" t="s">
        <v>8</v>
      </c>
      <c r="F33" s="265" t="s">
        <v>5</v>
      </c>
      <c r="G33" s="266"/>
      <c r="H33" s="266"/>
      <c r="I33" s="266"/>
      <c r="J33" s="265"/>
      <c r="K33" s="265" t="s">
        <v>1024</v>
      </c>
    </row>
    <row r="34" spans="1:11" ht="45" customHeight="1" x14ac:dyDescent="0.3">
      <c r="A34" s="265" t="s">
        <v>1853</v>
      </c>
      <c r="B34" s="265" t="s">
        <v>1854</v>
      </c>
      <c r="C34" s="265" t="s">
        <v>1855</v>
      </c>
      <c r="D34" s="265" t="s">
        <v>7117</v>
      </c>
      <c r="E34" s="265" t="s">
        <v>8</v>
      </c>
      <c r="F34" s="265" t="s">
        <v>5</v>
      </c>
      <c r="G34" s="266"/>
      <c r="H34" s="266"/>
      <c r="I34" s="266"/>
      <c r="J34" s="265"/>
      <c r="K34" s="265" t="s">
        <v>1024</v>
      </c>
    </row>
    <row r="35" spans="1:11" x14ac:dyDescent="0.3">
      <c r="A35" s="24"/>
      <c r="B35" s="20"/>
      <c r="C35" s="20"/>
      <c r="D35" s="22"/>
      <c r="E35" s="22"/>
      <c r="F35" s="22"/>
      <c r="G35" s="17"/>
      <c r="H35" s="17"/>
      <c r="I35" s="17"/>
      <c r="J35" s="7"/>
      <c r="K35" s="18"/>
    </row>
    <row r="36" spans="1:11" x14ac:dyDescent="0.3">
      <c r="A36" s="24"/>
      <c r="B36" s="20"/>
      <c r="C36" s="20"/>
      <c r="D36" s="22"/>
      <c r="E36" s="22"/>
      <c r="F36" s="22"/>
      <c r="G36" s="17"/>
      <c r="H36" s="17"/>
      <c r="I36" s="17"/>
      <c r="J36" s="7"/>
      <c r="K36" s="18"/>
    </row>
    <row r="37" spans="1:11" x14ac:dyDescent="0.3">
      <c r="A37" s="24"/>
      <c r="B37" s="20"/>
      <c r="C37" s="20"/>
      <c r="D37" s="22"/>
      <c r="E37" s="22"/>
      <c r="F37" s="22"/>
      <c r="G37" s="17"/>
      <c r="H37" s="17"/>
      <c r="I37" s="17"/>
      <c r="J37" s="7"/>
      <c r="K37" s="18"/>
    </row>
    <row r="38" spans="1:11" x14ac:dyDescent="0.3">
      <c r="A38" s="24"/>
      <c r="B38" s="20"/>
      <c r="C38" s="20"/>
      <c r="D38" s="22"/>
      <c r="E38" s="22"/>
      <c r="F38" s="22"/>
      <c r="G38" s="17"/>
      <c r="H38" s="17"/>
      <c r="I38" s="17"/>
      <c r="J38" s="7"/>
      <c r="K38" s="18"/>
    </row>
    <row r="39" spans="1:11" x14ac:dyDescent="0.3">
      <c r="A39" s="24"/>
      <c r="B39" s="20"/>
      <c r="C39" s="20"/>
      <c r="D39" s="22"/>
      <c r="E39" s="22"/>
      <c r="F39" s="22"/>
      <c r="G39" s="17"/>
      <c r="H39" s="17"/>
      <c r="I39" s="17"/>
      <c r="J39" s="7"/>
      <c r="K39" s="18"/>
    </row>
    <row r="40" spans="1:11" x14ac:dyDescent="0.3">
      <c r="A40" s="24"/>
      <c r="B40" s="20"/>
      <c r="C40" s="20"/>
      <c r="D40" s="22"/>
      <c r="E40" s="22"/>
      <c r="F40" s="22"/>
      <c r="G40" s="17"/>
      <c r="H40" s="17"/>
      <c r="I40" s="17"/>
      <c r="J40" s="7"/>
      <c r="K40" s="16"/>
    </row>
    <row r="41" spans="1:11" x14ac:dyDescent="0.3">
      <c r="A41" s="24"/>
      <c r="B41" s="20"/>
      <c r="C41" s="20"/>
      <c r="D41" s="22"/>
      <c r="E41" s="22"/>
      <c r="F41" s="22"/>
      <c r="G41" s="17"/>
      <c r="H41" s="17"/>
      <c r="I41" s="17"/>
      <c r="J41" s="7"/>
      <c r="K41" s="16"/>
    </row>
    <row r="42" spans="1:11" x14ac:dyDescent="0.3">
      <c r="A42" s="24"/>
      <c r="B42" s="20"/>
      <c r="C42" s="20"/>
      <c r="D42" s="22"/>
      <c r="E42" s="22"/>
      <c r="F42" s="22"/>
      <c r="G42" s="17"/>
      <c r="H42" s="17"/>
      <c r="I42" s="17"/>
      <c r="J42" s="7"/>
      <c r="K42" s="16"/>
    </row>
    <row r="43" spans="1:11" x14ac:dyDescent="0.3">
      <c r="A43" s="24"/>
      <c r="B43" s="20"/>
      <c r="C43" s="20"/>
      <c r="D43" s="22"/>
      <c r="E43" s="22"/>
      <c r="F43" s="22"/>
      <c r="G43" s="17"/>
      <c r="H43" s="17"/>
      <c r="I43" s="17"/>
      <c r="J43" s="7"/>
      <c r="K43" s="16"/>
    </row>
    <row r="44" spans="1:11" x14ac:dyDescent="0.3">
      <c r="A44" s="24"/>
      <c r="B44" s="20"/>
      <c r="C44" s="20"/>
      <c r="D44" s="22"/>
      <c r="E44" s="22"/>
      <c r="F44" s="22"/>
      <c r="G44" s="17"/>
      <c r="H44" s="17"/>
      <c r="I44" s="17"/>
      <c r="J44" s="7"/>
      <c r="K44" s="16"/>
    </row>
    <row r="45" spans="1:11" x14ac:dyDescent="0.3">
      <c r="A45" s="24"/>
      <c r="B45" s="20"/>
      <c r="C45" s="20"/>
      <c r="D45" s="22"/>
      <c r="E45" s="22"/>
      <c r="F45" s="22"/>
      <c r="G45" s="17"/>
      <c r="H45" s="17"/>
      <c r="I45" s="17"/>
      <c r="J45" s="7"/>
      <c r="K45" s="16"/>
    </row>
    <row r="46" spans="1:11" x14ac:dyDescent="0.3">
      <c r="A46" s="24"/>
      <c r="B46" s="20"/>
      <c r="C46" s="20"/>
      <c r="D46" s="22"/>
      <c r="E46" s="22"/>
      <c r="F46" s="22"/>
      <c r="G46" s="17"/>
      <c r="H46" s="17"/>
      <c r="I46" s="17"/>
      <c r="J46" s="7"/>
      <c r="K46" s="16"/>
    </row>
    <row r="47" spans="1:11" x14ac:dyDescent="0.3">
      <c r="A47" s="24"/>
      <c r="B47" s="20"/>
      <c r="C47" s="20"/>
      <c r="D47" s="22"/>
      <c r="E47" s="22"/>
      <c r="F47" s="22"/>
      <c r="G47" s="17"/>
      <c r="H47" s="17"/>
      <c r="I47" s="17"/>
      <c r="J47" s="7"/>
      <c r="K47" s="16"/>
    </row>
  </sheetData>
  <conditionalFormatting sqref="A3:I59">
    <cfRule type="expression" dxfId="3" priority="1">
      <formula>$F3="m"</formula>
    </cfRule>
    <cfRule type="expression" dxfId="2" priority="2">
      <formula>$F3="d"</formula>
    </cfRule>
  </conditionalFormatting>
  <conditionalFormatting sqref="A3:K59">
    <cfRule type="expression" dxfId="1" priority="3">
      <formula>$F3="v"</formula>
    </cfRule>
    <cfRule type="expression" dxfId="0" priority="4">
      <formula>$F3="no"</formula>
    </cfRule>
  </conditionalFormatting>
  <pageMargins left="0.7" right="0.2" top="0.5" bottom="0.2" header="0.05" footer="0.05"/>
  <pageSetup orientation="landscape" r:id="rId1"/>
  <headerFooter>
    <oddHeader>&amp;L&amp;A</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DC1D4-CE77-41D9-8BC6-DCBC46CB8A72}">
  <dimension ref="A1:AH422"/>
  <sheetViews>
    <sheetView workbookViewId="0">
      <selection activeCell="A13" sqref="A13"/>
    </sheetView>
  </sheetViews>
  <sheetFormatPr defaultRowHeight="14.4" x14ac:dyDescent="0.3"/>
  <cols>
    <col min="2" max="2" width="17.5546875" customWidth="1"/>
    <col min="3" max="4" width="16.6640625" customWidth="1"/>
    <col min="5" max="7" width="3.6640625" customWidth="1"/>
    <col min="8" max="10" width="8.33203125" customWidth="1"/>
    <col min="11" max="11" width="35.6640625" customWidth="1"/>
    <col min="12" max="12" width="5.5546875" customWidth="1"/>
    <col min="17" max="17" width="5.88671875" customWidth="1"/>
    <col min="18" max="18" width="16.21875" customWidth="1"/>
    <col min="19" max="20" width="13.5546875" customWidth="1"/>
    <col min="21" max="22" width="5.44140625" customWidth="1"/>
    <col min="25" max="25" width="20" customWidth="1"/>
    <col min="26" max="26" width="13" customWidth="1"/>
    <col min="27" max="27" width="7.77734375" customWidth="1"/>
  </cols>
  <sheetData>
    <row r="1" spans="1:27" x14ac:dyDescent="0.3">
      <c r="B1" t="s">
        <v>5447</v>
      </c>
    </row>
    <row r="2" spans="1:27" ht="28.8" x14ac:dyDescent="0.3">
      <c r="A2" t="s">
        <v>5025</v>
      </c>
      <c r="B2" t="s">
        <v>0</v>
      </c>
      <c r="C2" t="s">
        <v>1</v>
      </c>
      <c r="D2" t="s">
        <v>2</v>
      </c>
      <c r="E2" t="s">
        <v>21</v>
      </c>
      <c r="F2" t="s">
        <v>22</v>
      </c>
      <c r="G2" t="s">
        <v>20</v>
      </c>
      <c r="H2" s="4" t="s">
        <v>24</v>
      </c>
      <c r="I2" s="4" t="s">
        <v>25</v>
      </c>
      <c r="J2" s="4" t="s">
        <v>26</v>
      </c>
      <c r="K2" s="4" t="s">
        <v>19</v>
      </c>
      <c r="L2" s="4" t="s">
        <v>3</v>
      </c>
      <c r="O2" s="4"/>
      <c r="AA2" s="4"/>
    </row>
    <row r="3" spans="1:27" ht="45" customHeight="1" x14ac:dyDescent="0.3">
      <c r="B3" s="265" t="s">
        <v>5973</v>
      </c>
      <c r="C3" s="282" t="s">
        <v>6459</v>
      </c>
      <c r="D3" s="282" t="s">
        <v>6460</v>
      </c>
      <c r="E3" s="282" t="s">
        <v>7117</v>
      </c>
      <c r="F3" s="282" t="s">
        <v>8</v>
      </c>
      <c r="G3" s="282" t="s">
        <v>5</v>
      </c>
      <c r="H3" s="283"/>
      <c r="I3" s="283"/>
      <c r="J3" s="283"/>
      <c r="K3" s="282"/>
      <c r="L3" s="282" t="s">
        <v>6180</v>
      </c>
      <c r="O3" s="307"/>
      <c r="P3" s="307"/>
      <c r="Q3" s="307"/>
      <c r="R3" s="4"/>
      <c r="U3" s="308"/>
      <c r="V3" s="308"/>
      <c r="W3" s="308"/>
      <c r="X3" s="307"/>
      <c r="Y3" s="309"/>
      <c r="Z3" s="310"/>
    </row>
    <row r="4" spans="1:27" ht="45" customHeight="1" x14ac:dyDescent="0.3">
      <c r="B4" s="265" t="s">
        <v>5113</v>
      </c>
      <c r="C4" s="282" t="s">
        <v>5661</v>
      </c>
      <c r="D4" s="282" t="s">
        <v>5662</v>
      </c>
      <c r="E4" s="282" t="s">
        <v>7117</v>
      </c>
      <c r="F4" s="282" t="s">
        <v>8</v>
      </c>
      <c r="G4" s="282" t="s">
        <v>5</v>
      </c>
      <c r="H4" s="283"/>
      <c r="I4" s="283"/>
      <c r="J4" s="283"/>
      <c r="K4" s="282"/>
      <c r="L4" s="282" t="s">
        <v>5138</v>
      </c>
      <c r="O4" s="307"/>
      <c r="P4" s="307"/>
      <c r="Q4" s="307"/>
      <c r="R4" s="4"/>
      <c r="U4" s="308"/>
      <c r="V4" s="308"/>
      <c r="W4" s="308"/>
      <c r="X4" s="307"/>
      <c r="Y4" s="309"/>
      <c r="Z4" s="310"/>
    </row>
    <row r="5" spans="1:27" ht="45" customHeight="1" x14ac:dyDescent="0.3">
      <c r="B5" s="265" t="s">
        <v>5117</v>
      </c>
      <c r="C5" s="282" t="s">
        <v>5401</v>
      </c>
      <c r="D5" s="282" t="s">
        <v>5118</v>
      </c>
      <c r="E5" s="282" t="s">
        <v>7117</v>
      </c>
      <c r="F5" s="282" t="s">
        <v>8</v>
      </c>
      <c r="G5" s="282" t="s">
        <v>5</v>
      </c>
      <c r="H5" s="283"/>
      <c r="I5" s="283"/>
      <c r="J5" s="283"/>
      <c r="K5" s="282"/>
      <c r="L5" s="282" t="s">
        <v>5139</v>
      </c>
      <c r="O5" s="307"/>
      <c r="P5" s="307"/>
      <c r="Q5" s="307"/>
      <c r="R5" s="4"/>
      <c r="U5" s="308"/>
      <c r="V5" s="308"/>
      <c r="W5" s="308"/>
      <c r="X5" s="307"/>
      <c r="Y5" s="309"/>
      <c r="Z5" s="310"/>
    </row>
    <row r="6" spans="1:27" ht="45" customHeight="1" x14ac:dyDescent="0.3">
      <c r="B6" s="265" t="s">
        <v>5121</v>
      </c>
      <c r="C6" s="282" t="s">
        <v>5402</v>
      </c>
      <c r="D6" s="282" t="s">
        <v>5122</v>
      </c>
      <c r="E6" s="282" t="s">
        <v>7117</v>
      </c>
      <c r="F6" s="282" t="s">
        <v>8</v>
      </c>
      <c r="G6" s="282" t="s">
        <v>5</v>
      </c>
      <c r="H6" s="283"/>
      <c r="I6" s="283"/>
      <c r="J6" s="283"/>
      <c r="K6" s="282"/>
      <c r="L6" s="282" t="s">
        <v>5139</v>
      </c>
      <c r="O6" s="307"/>
      <c r="P6" s="307"/>
      <c r="Q6" s="307"/>
      <c r="R6" s="4"/>
      <c r="U6" s="308"/>
      <c r="V6" s="308"/>
      <c r="W6" s="308"/>
      <c r="X6" s="307"/>
      <c r="Y6" s="309"/>
      <c r="Z6" s="310"/>
    </row>
    <row r="7" spans="1:27" ht="45" customHeight="1" x14ac:dyDescent="0.3">
      <c r="B7" s="265" t="s">
        <v>5125</v>
      </c>
      <c r="C7" s="282" t="s">
        <v>5895</v>
      </c>
      <c r="D7" s="282" t="s">
        <v>5896</v>
      </c>
      <c r="E7" s="282" t="s">
        <v>7117</v>
      </c>
      <c r="F7" s="282" t="s">
        <v>8</v>
      </c>
      <c r="G7" s="282" t="s">
        <v>5</v>
      </c>
      <c r="H7" s="283"/>
      <c r="I7" s="283"/>
      <c r="J7" s="283"/>
      <c r="K7" s="282"/>
      <c r="L7" s="282" t="s">
        <v>5139</v>
      </c>
      <c r="O7" s="307"/>
      <c r="P7" s="307"/>
      <c r="Q7" s="307"/>
      <c r="R7" s="4"/>
      <c r="U7" s="308"/>
      <c r="V7" s="308"/>
      <c r="W7" s="308"/>
      <c r="X7" s="307"/>
      <c r="Y7" s="309"/>
      <c r="Z7" s="310"/>
    </row>
    <row r="8" spans="1:27" x14ac:dyDescent="0.3">
      <c r="B8" s="265"/>
      <c r="C8" s="282"/>
      <c r="D8" s="282"/>
      <c r="E8" s="282"/>
      <c r="F8" s="282"/>
      <c r="G8" s="282"/>
      <c r="H8" s="283"/>
      <c r="I8" s="283"/>
      <c r="J8" s="283"/>
      <c r="K8" s="282"/>
      <c r="L8" s="282"/>
      <c r="O8" s="307"/>
      <c r="P8" s="307"/>
      <c r="Q8" s="307"/>
      <c r="R8" s="4"/>
      <c r="U8" s="308"/>
      <c r="V8" s="308"/>
      <c r="W8" s="308"/>
      <c r="X8" s="307"/>
      <c r="Y8" s="309"/>
      <c r="Z8" s="310"/>
    </row>
    <row r="9" spans="1:27" x14ac:dyDescent="0.3">
      <c r="B9" s="265"/>
      <c r="C9" s="282"/>
      <c r="D9" s="282"/>
      <c r="E9" s="282"/>
      <c r="F9" s="282"/>
      <c r="G9" s="282"/>
      <c r="H9" s="283"/>
      <c r="I9" s="283"/>
      <c r="J9" s="283"/>
      <c r="K9" s="282"/>
      <c r="L9" s="282"/>
      <c r="O9" s="307"/>
      <c r="P9" s="307"/>
      <c r="Q9" s="307"/>
      <c r="R9" s="4"/>
      <c r="U9" s="308"/>
      <c r="V9" s="308"/>
      <c r="W9" s="308"/>
      <c r="X9" s="307"/>
      <c r="Y9" s="309"/>
      <c r="Z9" s="310"/>
    </row>
    <row r="10" spans="1:27" x14ac:dyDescent="0.3">
      <c r="B10" s="265"/>
      <c r="C10" s="282"/>
      <c r="D10" s="282"/>
      <c r="E10" s="282"/>
      <c r="F10" s="282"/>
      <c r="G10" s="282"/>
      <c r="H10" s="283"/>
      <c r="I10" s="283"/>
      <c r="J10" s="283"/>
      <c r="K10" s="282"/>
      <c r="L10" s="282"/>
      <c r="O10" s="307"/>
      <c r="P10" s="307"/>
      <c r="Q10" s="307"/>
      <c r="R10" s="4"/>
      <c r="U10" s="308"/>
      <c r="V10" s="308"/>
      <c r="W10" s="308"/>
      <c r="X10" s="307"/>
      <c r="Y10" s="309"/>
      <c r="Z10" s="310"/>
    </row>
    <row r="11" spans="1:27" x14ac:dyDescent="0.3">
      <c r="B11" s="265"/>
      <c r="C11" s="282"/>
      <c r="D11" s="282"/>
      <c r="E11" s="282"/>
      <c r="F11" s="282"/>
      <c r="G11" s="282"/>
      <c r="H11" s="283"/>
      <c r="I11" s="283"/>
      <c r="J11" s="283"/>
      <c r="K11" s="282"/>
      <c r="L11" s="282"/>
      <c r="O11" s="307"/>
      <c r="P11" s="307"/>
      <c r="Q11" s="307"/>
      <c r="R11" s="4"/>
      <c r="U11" s="308"/>
      <c r="V11" s="308"/>
      <c r="W11" s="308"/>
      <c r="X11" s="307"/>
      <c r="Y11" s="309"/>
      <c r="Z11" s="310"/>
    </row>
    <row r="12" spans="1:27" x14ac:dyDescent="0.3">
      <c r="B12" s="265"/>
      <c r="C12" s="282"/>
      <c r="D12" s="282"/>
      <c r="E12" s="282"/>
      <c r="F12" s="282"/>
      <c r="G12" s="282"/>
      <c r="H12" s="283"/>
      <c r="I12" s="283"/>
      <c r="J12" s="283"/>
      <c r="K12" s="282"/>
      <c r="L12" s="282"/>
      <c r="O12" s="307"/>
      <c r="P12" s="307"/>
      <c r="Q12" s="307"/>
      <c r="R12" s="4"/>
      <c r="U12" s="308"/>
      <c r="V12" s="308"/>
      <c r="W12" s="308"/>
      <c r="X12" s="307"/>
      <c r="Y12" s="309"/>
      <c r="Z12" s="310"/>
    </row>
    <row r="13" spans="1:27" x14ac:dyDescent="0.3">
      <c r="B13" s="265"/>
      <c r="C13" s="282"/>
      <c r="D13" s="282"/>
      <c r="E13" s="282"/>
      <c r="F13" s="282"/>
      <c r="G13" s="282"/>
      <c r="H13" s="283"/>
      <c r="I13" s="283"/>
      <c r="J13" s="283"/>
      <c r="K13" s="282"/>
      <c r="L13" s="282"/>
      <c r="O13" s="307"/>
      <c r="P13" s="307"/>
      <c r="Q13" s="307"/>
      <c r="R13" s="4"/>
      <c r="U13" s="308"/>
      <c r="V13" s="308"/>
      <c r="W13" s="308"/>
      <c r="X13" s="307"/>
      <c r="Y13" s="309"/>
      <c r="Z13" s="310"/>
    </row>
    <row r="14" spans="1:27" x14ac:dyDescent="0.3">
      <c r="B14" s="265"/>
      <c r="C14" s="282"/>
      <c r="D14" s="282"/>
      <c r="E14" s="282"/>
      <c r="F14" s="282"/>
      <c r="G14" s="282"/>
      <c r="H14" s="283"/>
      <c r="I14" s="283"/>
      <c r="J14" s="283"/>
      <c r="K14" s="282"/>
      <c r="L14" s="282"/>
      <c r="O14" s="307"/>
      <c r="P14" s="307"/>
      <c r="Q14" s="307"/>
      <c r="R14" s="4"/>
      <c r="U14" s="308"/>
      <c r="V14" s="308"/>
      <c r="W14" s="308"/>
      <c r="X14" s="307"/>
      <c r="Y14" s="309"/>
      <c r="Z14" s="310"/>
    </row>
    <row r="15" spans="1:27" x14ac:dyDescent="0.3">
      <c r="B15" s="265"/>
      <c r="C15" s="282"/>
      <c r="D15" s="282"/>
      <c r="E15" s="282"/>
      <c r="F15" s="282"/>
      <c r="G15" s="282"/>
      <c r="H15" s="283"/>
      <c r="I15" s="283"/>
      <c r="J15" s="283"/>
      <c r="K15" s="282"/>
      <c r="L15" s="282"/>
      <c r="O15" s="307"/>
      <c r="P15" s="307"/>
      <c r="Q15" s="307"/>
      <c r="R15" s="4"/>
      <c r="U15" s="308"/>
      <c r="V15" s="308"/>
      <c r="W15" s="308"/>
      <c r="X15" s="307"/>
      <c r="Y15" s="309"/>
      <c r="Z15" s="310"/>
    </row>
    <row r="16" spans="1:27" x14ac:dyDescent="0.3">
      <c r="B16" s="265"/>
      <c r="C16" s="282"/>
      <c r="D16" s="282"/>
      <c r="E16" s="282"/>
      <c r="F16" s="282"/>
      <c r="G16" s="282"/>
      <c r="H16" s="283"/>
      <c r="I16" s="283"/>
      <c r="J16" s="283"/>
      <c r="K16" s="282"/>
      <c r="L16" s="282"/>
      <c r="O16" s="307"/>
      <c r="P16" s="307"/>
      <c r="Q16" s="307"/>
      <c r="R16" s="4"/>
      <c r="U16" s="308"/>
      <c r="V16" s="308"/>
      <c r="W16" s="308"/>
      <c r="X16" s="307"/>
      <c r="Y16" s="309"/>
      <c r="Z16" s="310"/>
    </row>
    <row r="17" spans="2:26" x14ac:dyDescent="0.3">
      <c r="B17" s="265"/>
      <c r="C17" s="282"/>
      <c r="D17" s="282"/>
      <c r="E17" s="282"/>
      <c r="F17" s="282"/>
      <c r="G17" s="282"/>
      <c r="H17" s="283"/>
      <c r="I17" s="283"/>
      <c r="J17" s="283"/>
      <c r="K17" s="282"/>
      <c r="L17" s="282"/>
      <c r="O17" s="307"/>
      <c r="P17" s="307"/>
      <c r="Q17" s="307"/>
      <c r="R17" s="4"/>
      <c r="U17" s="308"/>
      <c r="V17" s="308"/>
      <c r="W17" s="308"/>
      <c r="X17" s="307"/>
      <c r="Y17" s="309"/>
      <c r="Z17" s="310"/>
    </row>
    <row r="18" spans="2:26" x14ac:dyDescent="0.3">
      <c r="B18" s="265"/>
      <c r="C18" s="282"/>
      <c r="D18" s="282"/>
      <c r="E18" s="282"/>
      <c r="F18" s="282"/>
      <c r="G18" s="282"/>
      <c r="H18" s="283"/>
      <c r="I18" s="283"/>
      <c r="J18" s="283"/>
      <c r="K18" s="282"/>
      <c r="L18" s="282"/>
      <c r="O18" s="307"/>
      <c r="P18" s="307"/>
      <c r="Q18" s="307"/>
      <c r="R18" s="4"/>
      <c r="U18" s="308"/>
      <c r="V18" s="308"/>
      <c r="W18" s="308"/>
      <c r="X18" s="307"/>
      <c r="Y18" s="309"/>
      <c r="Z18" s="310"/>
    </row>
    <row r="19" spans="2:26" x14ac:dyDescent="0.3">
      <c r="B19" s="265"/>
      <c r="C19" s="282"/>
      <c r="D19" s="282"/>
      <c r="E19" s="282"/>
      <c r="F19" s="282"/>
      <c r="G19" s="282"/>
      <c r="H19" s="283"/>
      <c r="I19" s="283"/>
      <c r="J19" s="283"/>
      <c r="K19" s="282"/>
      <c r="L19" s="282"/>
      <c r="O19" s="307"/>
      <c r="P19" s="307"/>
      <c r="Q19" s="307"/>
      <c r="R19" s="4"/>
      <c r="U19" s="308"/>
      <c r="V19" s="308"/>
      <c r="W19" s="308"/>
      <c r="X19" s="307"/>
      <c r="Y19" s="309"/>
      <c r="Z19" s="310"/>
    </row>
    <row r="20" spans="2:26" x14ac:dyDescent="0.3">
      <c r="B20" s="265"/>
      <c r="C20" s="282"/>
      <c r="D20" s="282"/>
      <c r="E20" s="282"/>
      <c r="F20" s="282"/>
      <c r="G20" s="282"/>
      <c r="H20" s="283"/>
      <c r="I20" s="283"/>
      <c r="J20" s="283"/>
      <c r="K20" s="282"/>
      <c r="L20" s="282"/>
      <c r="O20" s="307"/>
      <c r="P20" s="307"/>
      <c r="Q20" s="307"/>
      <c r="R20" s="4"/>
      <c r="U20" s="308"/>
      <c r="V20" s="308"/>
      <c r="W20" s="308"/>
      <c r="X20" s="307"/>
      <c r="Y20" s="309"/>
      <c r="Z20" s="310"/>
    </row>
    <row r="21" spans="2:26" x14ac:dyDescent="0.3">
      <c r="B21" s="265"/>
      <c r="C21" s="282"/>
      <c r="D21" s="282"/>
      <c r="E21" s="282"/>
      <c r="F21" s="282"/>
      <c r="G21" s="282"/>
      <c r="H21" s="283"/>
      <c r="I21" s="283"/>
      <c r="J21" s="283"/>
      <c r="K21" s="282"/>
      <c r="L21" s="282"/>
      <c r="O21" s="307"/>
      <c r="P21" s="307"/>
      <c r="Q21" s="307"/>
      <c r="R21" s="4"/>
      <c r="U21" s="308"/>
      <c r="V21" s="308"/>
      <c r="W21" s="308"/>
      <c r="X21" s="307"/>
      <c r="Y21" s="309"/>
      <c r="Z21" s="310"/>
    </row>
    <row r="22" spans="2:26" x14ac:dyDescent="0.3">
      <c r="B22" s="265"/>
      <c r="C22" s="282"/>
      <c r="D22" s="282"/>
      <c r="E22" s="282"/>
      <c r="F22" s="282"/>
      <c r="G22" s="282"/>
      <c r="H22" s="283"/>
      <c r="I22" s="283"/>
      <c r="J22" s="283"/>
      <c r="K22" s="282"/>
      <c r="L22" s="282"/>
      <c r="O22" s="307"/>
      <c r="P22" s="307"/>
      <c r="Q22" s="307"/>
      <c r="R22" s="4"/>
      <c r="U22" s="308"/>
      <c r="V22" s="308"/>
      <c r="W22" s="308"/>
      <c r="X22" s="307"/>
      <c r="Y22" s="309"/>
      <c r="Z22" s="310"/>
    </row>
    <row r="23" spans="2:26" x14ac:dyDescent="0.3">
      <c r="B23" s="265"/>
      <c r="C23" s="282"/>
      <c r="D23" s="282"/>
      <c r="E23" s="282"/>
      <c r="F23" s="282"/>
      <c r="G23" s="282"/>
      <c r="H23" s="283"/>
      <c r="I23" s="283"/>
      <c r="J23" s="283"/>
      <c r="K23" s="282"/>
      <c r="L23" s="282"/>
      <c r="O23" s="307"/>
      <c r="P23" s="307"/>
      <c r="Q23" s="307"/>
      <c r="R23" s="4"/>
      <c r="U23" s="308"/>
      <c r="V23" s="308"/>
      <c r="W23" s="308"/>
      <c r="X23" s="307"/>
      <c r="Y23" s="309"/>
      <c r="Z23" s="310"/>
    </row>
    <row r="24" spans="2:26" x14ac:dyDescent="0.3">
      <c r="B24" s="265"/>
      <c r="C24" s="282"/>
      <c r="D24" s="282"/>
      <c r="E24" s="282"/>
      <c r="F24" s="282"/>
      <c r="G24" s="282"/>
      <c r="H24" s="283"/>
      <c r="I24" s="283"/>
      <c r="J24" s="283"/>
      <c r="K24" s="282"/>
      <c r="L24" s="282"/>
      <c r="O24" s="307"/>
      <c r="P24" s="307"/>
      <c r="Q24" s="307"/>
      <c r="R24" s="4"/>
      <c r="U24" s="308"/>
      <c r="V24" s="308"/>
      <c r="W24" s="308"/>
      <c r="X24" s="307"/>
      <c r="Y24" s="309"/>
      <c r="Z24" s="310"/>
    </row>
    <row r="25" spans="2:26" x14ac:dyDescent="0.3">
      <c r="B25" s="265"/>
      <c r="C25" s="282"/>
      <c r="D25" s="282"/>
      <c r="E25" s="282"/>
      <c r="F25" s="282"/>
      <c r="G25" s="282"/>
      <c r="H25" s="283"/>
      <c r="I25" s="283"/>
      <c r="J25" s="283"/>
      <c r="K25" s="282"/>
      <c r="L25" s="282"/>
      <c r="O25" s="307"/>
      <c r="P25" s="307"/>
      <c r="Q25" s="307"/>
      <c r="R25" s="4"/>
      <c r="U25" s="308"/>
      <c r="V25" s="308"/>
      <c r="W25" s="308"/>
      <c r="X25" s="307"/>
      <c r="Y25" s="309"/>
      <c r="Z25" s="310"/>
    </row>
    <row r="26" spans="2:26" x14ac:dyDescent="0.3">
      <c r="B26" s="265"/>
      <c r="C26" s="282"/>
      <c r="D26" s="282"/>
      <c r="E26" s="282"/>
      <c r="F26" s="282"/>
      <c r="G26" s="282"/>
      <c r="H26" s="283"/>
      <c r="I26" s="283"/>
      <c r="J26" s="283"/>
      <c r="K26" s="282"/>
      <c r="L26" s="282"/>
      <c r="O26" s="307"/>
      <c r="P26" s="307"/>
      <c r="Q26" s="307"/>
      <c r="R26" s="4"/>
      <c r="U26" s="308"/>
      <c r="V26" s="308"/>
      <c r="W26" s="308"/>
      <c r="X26" s="307"/>
      <c r="Y26" s="309"/>
      <c r="Z26" s="310"/>
    </row>
    <row r="27" spans="2:26" x14ac:dyDescent="0.3">
      <c r="B27" s="265"/>
      <c r="C27" s="282"/>
      <c r="D27" s="282"/>
      <c r="E27" s="282"/>
      <c r="F27" s="282"/>
      <c r="G27" s="282"/>
      <c r="H27" s="283"/>
      <c r="I27" s="283"/>
      <c r="J27" s="283"/>
      <c r="K27" s="282"/>
      <c r="L27" s="282"/>
      <c r="O27" s="307"/>
      <c r="P27" s="307"/>
      <c r="Q27" s="307"/>
      <c r="R27" s="4"/>
      <c r="U27" s="308"/>
      <c r="V27" s="308"/>
      <c r="W27" s="308"/>
      <c r="X27" s="307"/>
      <c r="Y27" s="309"/>
      <c r="Z27" s="310"/>
    </row>
    <row r="28" spans="2:26" x14ac:dyDescent="0.3">
      <c r="B28" s="265"/>
      <c r="C28" s="282"/>
      <c r="D28" s="282"/>
      <c r="E28" s="282"/>
      <c r="F28" s="282"/>
      <c r="G28" s="282"/>
      <c r="H28" s="283"/>
      <c r="I28" s="283"/>
      <c r="J28" s="283"/>
      <c r="K28" s="282"/>
      <c r="L28" s="282"/>
      <c r="O28" s="307"/>
      <c r="P28" s="307"/>
      <c r="Q28" s="307"/>
      <c r="R28" s="4"/>
      <c r="U28" s="308"/>
      <c r="V28" s="308"/>
      <c r="W28" s="308"/>
      <c r="X28" s="307"/>
      <c r="Y28" s="309"/>
      <c r="Z28" s="310"/>
    </row>
    <row r="29" spans="2:26" x14ac:dyDescent="0.3">
      <c r="B29" s="265"/>
      <c r="C29" s="282"/>
      <c r="D29" s="282"/>
      <c r="E29" s="282"/>
      <c r="F29" s="282"/>
      <c r="G29" s="282"/>
      <c r="H29" s="283"/>
      <c r="I29" s="283"/>
      <c r="J29" s="283"/>
      <c r="K29" s="282"/>
      <c r="L29" s="282"/>
      <c r="O29" s="307"/>
      <c r="P29" s="307"/>
      <c r="Q29" s="307"/>
      <c r="R29" s="4"/>
      <c r="U29" s="308"/>
      <c r="V29" s="308"/>
      <c r="W29" s="308"/>
      <c r="X29" s="307"/>
      <c r="Y29" s="309"/>
      <c r="Z29" s="310"/>
    </row>
    <row r="30" spans="2:26" x14ac:dyDescent="0.3">
      <c r="B30" s="265"/>
      <c r="C30" s="282"/>
      <c r="D30" s="282"/>
      <c r="E30" s="282"/>
      <c r="F30" s="282"/>
      <c r="G30" s="282"/>
      <c r="H30" s="283"/>
      <c r="I30" s="283"/>
      <c r="J30" s="283"/>
      <c r="K30" s="282"/>
      <c r="L30" s="282"/>
      <c r="O30" s="307"/>
      <c r="P30" s="307"/>
      <c r="Q30" s="307"/>
      <c r="R30" s="4"/>
      <c r="U30" s="308"/>
      <c r="V30" s="308"/>
      <c r="W30" s="308"/>
      <c r="X30" s="307"/>
      <c r="Y30" s="309"/>
      <c r="Z30" s="310"/>
    </row>
    <row r="31" spans="2:26" x14ac:dyDescent="0.3">
      <c r="B31" s="265"/>
      <c r="C31" s="282"/>
      <c r="D31" s="282"/>
      <c r="E31" s="282"/>
      <c r="F31" s="282"/>
      <c r="G31" s="282"/>
      <c r="H31" s="283"/>
      <c r="I31" s="283"/>
      <c r="J31" s="283"/>
      <c r="K31" s="282"/>
      <c r="L31" s="282"/>
      <c r="O31" s="307"/>
      <c r="P31" s="307"/>
      <c r="Q31" s="307"/>
      <c r="R31" s="4"/>
      <c r="U31" s="308"/>
      <c r="V31" s="308"/>
      <c r="W31" s="308"/>
      <c r="X31" s="307"/>
      <c r="Y31" s="309"/>
      <c r="Z31" s="310"/>
    </row>
    <row r="32" spans="2:26" x14ac:dyDescent="0.3">
      <c r="B32" s="265"/>
      <c r="C32" s="282"/>
      <c r="D32" s="282"/>
      <c r="E32" s="282"/>
      <c r="F32" s="282"/>
      <c r="G32" s="282"/>
      <c r="H32" s="283"/>
      <c r="I32" s="283"/>
      <c r="J32" s="283"/>
      <c r="K32" s="282"/>
      <c r="L32" s="282"/>
      <c r="O32" s="307"/>
      <c r="P32" s="307"/>
      <c r="Q32" s="307"/>
      <c r="R32" s="4"/>
      <c r="U32" s="308"/>
      <c r="V32" s="308"/>
      <c r="W32" s="308"/>
      <c r="X32" s="307"/>
      <c r="Y32" s="309"/>
      <c r="Z32" s="310"/>
    </row>
    <row r="33" spans="2:26" x14ac:dyDescent="0.3">
      <c r="B33" s="265"/>
      <c r="C33" s="282"/>
      <c r="D33" s="282"/>
      <c r="E33" s="282"/>
      <c r="F33" s="282"/>
      <c r="G33" s="282"/>
      <c r="H33" s="283"/>
      <c r="I33" s="283"/>
      <c r="J33" s="283"/>
      <c r="K33" s="282"/>
      <c r="L33" s="282"/>
      <c r="O33" s="307"/>
      <c r="P33" s="307"/>
      <c r="Q33" s="307"/>
      <c r="R33" s="4"/>
      <c r="U33" s="308"/>
      <c r="V33" s="308"/>
      <c r="W33" s="308"/>
      <c r="X33" s="307"/>
      <c r="Y33" s="309"/>
      <c r="Z33" s="310"/>
    </row>
    <row r="34" spans="2:26" x14ac:dyDescent="0.3">
      <c r="B34" s="265"/>
      <c r="C34" s="282"/>
      <c r="D34" s="282"/>
      <c r="E34" s="282"/>
      <c r="F34" s="282"/>
      <c r="G34" s="282"/>
      <c r="H34" s="283"/>
      <c r="I34" s="283"/>
      <c r="J34" s="283"/>
      <c r="K34" s="282"/>
      <c r="L34" s="282"/>
      <c r="O34" s="307"/>
      <c r="P34" s="307"/>
      <c r="Q34" s="307"/>
      <c r="R34" s="4"/>
      <c r="U34" s="308"/>
      <c r="V34" s="308"/>
      <c r="W34" s="308"/>
      <c r="X34" s="307"/>
      <c r="Y34" s="309"/>
      <c r="Z34" s="310"/>
    </row>
    <row r="35" spans="2:26" x14ac:dyDescent="0.3">
      <c r="B35" s="265"/>
      <c r="C35" s="282"/>
      <c r="D35" s="282"/>
      <c r="E35" s="282"/>
      <c r="F35" s="282"/>
      <c r="G35" s="282"/>
      <c r="H35" s="283"/>
      <c r="I35" s="283"/>
      <c r="J35" s="283"/>
      <c r="K35" s="282"/>
      <c r="L35" s="282"/>
      <c r="O35" s="307"/>
      <c r="P35" s="307"/>
      <c r="Q35" s="307"/>
      <c r="R35" s="4"/>
      <c r="U35" s="308"/>
      <c r="V35" s="308"/>
      <c r="W35" s="308"/>
      <c r="X35" s="307"/>
      <c r="Y35" s="309"/>
      <c r="Z35" s="310"/>
    </row>
    <row r="36" spans="2:26" x14ac:dyDescent="0.3">
      <c r="B36" s="265"/>
      <c r="C36" s="282"/>
      <c r="D36" s="282"/>
      <c r="E36" s="282"/>
      <c r="F36" s="282"/>
      <c r="G36" s="282"/>
      <c r="H36" s="283"/>
      <c r="I36" s="283"/>
      <c r="J36" s="283"/>
      <c r="K36" s="282"/>
      <c r="L36" s="282"/>
      <c r="O36" s="307"/>
      <c r="P36" s="307"/>
      <c r="Q36" s="307"/>
      <c r="R36" s="4"/>
      <c r="U36" s="308"/>
      <c r="V36" s="308"/>
      <c r="W36" s="308"/>
      <c r="X36" s="307"/>
      <c r="Y36" s="309"/>
      <c r="Z36" s="310"/>
    </row>
    <row r="37" spans="2:26" x14ac:dyDescent="0.3">
      <c r="B37" s="265"/>
      <c r="C37" s="282"/>
      <c r="D37" s="282"/>
      <c r="E37" s="282"/>
      <c r="F37" s="282"/>
      <c r="G37" s="282"/>
      <c r="H37" s="283"/>
      <c r="I37" s="283"/>
      <c r="J37" s="283"/>
      <c r="K37" s="282"/>
      <c r="L37" s="282"/>
      <c r="O37" s="307"/>
      <c r="P37" s="307"/>
      <c r="Q37" s="307"/>
      <c r="R37" s="4"/>
      <c r="U37" s="308"/>
      <c r="V37" s="308"/>
      <c r="W37" s="308"/>
      <c r="X37" s="307"/>
      <c r="Y37" s="309"/>
      <c r="Z37" s="310"/>
    </row>
    <row r="38" spans="2:26" x14ac:dyDescent="0.3">
      <c r="B38" s="265"/>
      <c r="C38" s="282"/>
      <c r="D38" s="282"/>
      <c r="E38" s="282"/>
      <c r="F38" s="282"/>
      <c r="G38" s="282"/>
      <c r="H38" s="283"/>
      <c r="I38" s="283"/>
      <c r="J38" s="283"/>
      <c r="K38" s="282"/>
      <c r="L38" s="282"/>
      <c r="O38" s="307"/>
      <c r="P38" s="307"/>
      <c r="Q38" s="307"/>
      <c r="R38" s="4"/>
      <c r="U38" s="308"/>
      <c r="V38" s="308"/>
      <c r="W38" s="308"/>
      <c r="X38" s="307"/>
      <c r="Y38" s="309"/>
      <c r="Z38" s="310"/>
    </row>
    <row r="39" spans="2:26" x14ac:dyDescent="0.3">
      <c r="B39" s="265"/>
      <c r="C39" s="282"/>
      <c r="D39" s="282"/>
      <c r="E39" s="282"/>
      <c r="F39" s="282"/>
      <c r="G39" s="282"/>
      <c r="H39" s="283"/>
      <c r="I39" s="283"/>
      <c r="J39" s="283"/>
      <c r="K39" s="282"/>
      <c r="L39" s="282"/>
      <c r="O39" s="307"/>
      <c r="P39" s="307"/>
      <c r="Q39" s="307"/>
      <c r="R39" s="4"/>
      <c r="U39" s="308"/>
      <c r="V39" s="308"/>
      <c r="W39" s="308"/>
      <c r="X39" s="307"/>
      <c r="Y39" s="309"/>
      <c r="Z39" s="310"/>
    </row>
    <row r="40" spans="2:26" x14ac:dyDescent="0.3">
      <c r="B40" s="265"/>
      <c r="C40" s="282"/>
      <c r="D40" s="282"/>
      <c r="E40" s="282"/>
      <c r="F40" s="282"/>
      <c r="G40" s="282"/>
      <c r="H40" s="283"/>
      <c r="I40" s="283"/>
      <c r="J40" s="283"/>
      <c r="K40" s="282"/>
      <c r="L40" s="282"/>
      <c r="O40" s="307"/>
      <c r="P40" s="307"/>
      <c r="Q40" s="307"/>
      <c r="R40" s="4"/>
      <c r="U40" s="308"/>
      <c r="V40" s="308"/>
      <c r="W40" s="308"/>
      <c r="X40" s="307"/>
      <c r="Y40" s="309"/>
      <c r="Z40" s="310"/>
    </row>
    <row r="41" spans="2:26" x14ac:dyDescent="0.3">
      <c r="B41" s="265"/>
      <c r="C41" s="282"/>
      <c r="D41" s="282"/>
      <c r="E41" s="282"/>
      <c r="F41" s="282"/>
      <c r="G41" s="282"/>
      <c r="H41" s="283"/>
      <c r="I41" s="283"/>
      <c r="J41" s="283"/>
      <c r="K41" s="282"/>
      <c r="L41" s="282"/>
      <c r="O41" s="307"/>
      <c r="P41" s="307"/>
      <c r="Q41" s="307"/>
      <c r="R41" s="4"/>
      <c r="U41" s="308"/>
      <c r="V41" s="308"/>
      <c r="W41" s="308"/>
      <c r="X41" s="307"/>
      <c r="Y41" s="309"/>
      <c r="Z41" s="310"/>
    </row>
    <row r="42" spans="2:26" x14ac:dyDescent="0.3">
      <c r="B42" s="265"/>
      <c r="C42" s="282"/>
      <c r="D42" s="282"/>
      <c r="E42" s="282"/>
      <c r="F42" s="282"/>
      <c r="G42" s="282"/>
      <c r="H42" s="283"/>
      <c r="I42" s="283"/>
      <c r="J42" s="283"/>
      <c r="K42" s="282"/>
      <c r="L42" s="282"/>
      <c r="O42" s="307"/>
      <c r="P42" s="307"/>
      <c r="Q42" s="307"/>
      <c r="R42" s="4"/>
      <c r="U42" s="308"/>
      <c r="V42" s="308"/>
      <c r="W42" s="308"/>
      <c r="X42" s="307"/>
      <c r="Y42" s="309"/>
      <c r="Z42" s="310"/>
    </row>
    <row r="43" spans="2:26" x14ac:dyDescent="0.3">
      <c r="B43" s="265"/>
      <c r="C43" s="282"/>
      <c r="D43" s="282"/>
      <c r="E43" s="282"/>
      <c r="F43" s="282"/>
      <c r="G43" s="282"/>
      <c r="H43" s="283"/>
      <c r="I43" s="283"/>
      <c r="J43" s="283"/>
      <c r="K43" s="282"/>
      <c r="L43" s="282"/>
      <c r="O43" s="307"/>
      <c r="P43" s="307"/>
      <c r="Q43" s="307"/>
      <c r="R43" s="4"/>
      <c r="U43" s="308"/>
      <c r="V43" s="308"/>
      <c r="W43" s="308"/>
      <c r="X43" s="307"/>
      <c r="Y43" s="309"/>
      <c r="Z43" s="310"/>
    </row>
    <row r="44" spans="2:26" x14ac:dyDescent="0.3">
      <c r="B44" s="265"/>
      <c r="C44" s="282"/>
      <c r="D44" s="282"/>
      <c r="E44" s="282"/>
      <c r="F44" s="282"/>
      <c r="G44" s="282"/>
      <c r="H44" s="283"/>
      <c r="I44" s="283"/>
      <c r="J44" s="283"/>
      <c r="K44" s="282"/>
      <c r="L44" s="282"/>
      <c r="O44" s="307"/>
      <c r="P44" s="307"/>
      <c r="Q44" s="307"/>
      <c r="R44" s="4"/>
      <c r="U44" s="308"/>
      <c r="V44" s="308"/>
      <c r="W44" s="308"/>
      <c r="X44" s="307"/>
      <c r="Y44" s="309"/>
      <c r="Z44" s="310"/>
    </row>
    <row r="45" spans="2:26" x14ac:dyDescent="0.3">
      <c r="B45" s="265"/>
      <c r="C45" s="282"/>
      <c r="D45" s="282"/>
      <c r="E45" s="282"/>
      <c r="F45" s="282"/>
      <c r="G45" s="282"/>
      <c r="H45" s="283"/>
      <c r="I45" s="283"/>
      <c r="J45" s="283"/>
      <c r="K45" s="282"/>
      <c r="L45" s="282"/>
      <c r="O45" s="307"/>
      <c r="P45" s="307"/>
      <c r="Q45" s="307"/>
      <c r="R45" s="4"/>
      <c r="U45" s="308"/>
      <c r="V45" s="308"/>
      <c r="W45" s="308"/>
      <c r="X45" s="307"/>
      <c r="Y45" s="309"/>
      <c r="Z45" s="310"/>
    </row>
    <row r="46" spans="2:26" x14ac:dyDescent="0.3">
      <c r="B46" s="265"/>
      <c r="C46" s="282"/>
      <c r="D46" s="282"/>
      <c r="E46" s="282"/>
      <c r="F46" s="282"/>
      <c r="G46" s="282"/>
      <c r="H46" s="283"/>
      <c r="I46" s="283"/>
      <c r="J46" s="283"/>
      <c r="K46" s="282"/>
      <c r="L46" s="282"/>
      <c r="O46" s="307"/>
      <c r="P46" s="307"/>
      <c r="Q46" s="307"/>
      <c r="R46" s="4"/>
      <c r="U46" s="308"/>
      <c r="V46" s="308"/>
      <c r="W46" s="308"/>
      <c r="X46" s="307"/>
      <c r="Y46" s="309"/>
      <c r="Z46" s="310"/>
    </row>
    <row r="47" spans="2:26" x14ac:dyDescent="0.3">
      <c r="B47" s="265"/>
      <c r="C47" s="282"/>
      <c r="D47" s="282"/>
      <c r="E47" s="282"/>
      <c r="F47" s="282"/>
      <c r="G47" s="282"/>
      <c r="H47" s="283"/>
      <c r="I47" s="283"/>
      <c r="J47" s="283"/>
      <c r="K47" s="282"/>
      <c r="L47" s="282"/>
      <c r="O47" s="307"/>
      <c r="P47" s="307"/>
      <c r="Q47" s="307"/>
      <c r="R47" s="4"/>
      <c r="U47" s="308"/>
      <c r="V47" s="308"/>
      <c r="W47" s="308"/>
      <c r="X47" s="307"/>
      <c r="Y47" s="309"/>
      <c r="Z47" s="310"/>
    </row>
    <row r="48" spans="2:26" x14ac:dyDescent="0.3">
      <c r="B48" s="265"/>
      <c r="C48" s="282"/>
      <c r="D48" s="282"/>
      <c r="E48" s="282"/>
      <c r="F48" s="282"/>
      <c r="G48" s="282"/>
      <c r="H48" s="283"/>
      <c r="I48" s="283"/>
      <c r="J48" s="283"/>
      <c r="K48" s="282"/>
      <c r="L48" s="282"/>
      <c r="O48" s="307"/>
      <c r="P48" s="307"/>
      <c r="Q48" s="307"/>
      <c r="R48" s="4"/>
      <c r="U48" s="308"/>
      <c r="V48" s="308"/>
      <c r="W48" s="308"/>
      <c r="X48" s="307"/>
      <c r="Y48" s="309"/>
      <c r="Z48" s="310"/>
    </row>
    <row r="49" spans="2:34" x14ac:dyDescent="0.3">
      <c r="B49" s="265"/>
      <c r="C49" s="282"/>
      <c r="D49" s="282"/>
      <c r="E49" s="282"/>
      <c r="F49" s="282"/>
      <c r="G49" s="282"/>
      <c r="H49" s="283"/>
      <c r="I49" s="283"/>
      <c r="J49" s="283"/>
      <c r="K49" s="282"/>
      <c r="L49" s="282"/>
      <c r="O49" s="307"/>
      <c r="P49" s="307"/>
      <c r="Q49" s="307"/>
      <c r="R49" s="4"/>
      <c r="U49" s="308"/>
      <c r="V49" s="308"/>
      <c r="W49" s="308"/>
      <c r="X49" s="307"/>
      <c r="Y49" s="309"/>
      <c r="Z49" s="310"/>
    </row>
    <row r="50" spans="2:34" x14ac:dyDescent="0.3">
      <c r="B50" s="265"/>
      <c r="C50" s="282"/>
      <c r="D50" s="282"/>
      <c r="E50" s="282"/>
      <c r="F50" s="282"/>
      <c r="G50" s="282"/>
      <c r="H50" s="283"/>
      <c r="I50" s="283"/>
      <c r="J50" s="283"/>
      <c r="K50" s="282"/>
      <c r="L50" s="282"/>
      <c r="O50" s="307"/>
      <c r="P50" s="307"/>
      <c r="Q50" s="307"/>
      <c r="R50" s="4"/>
      <c r="U50" s="308"/>
      <c r="V50" s="308"/>
      <c r="W50" s="308"/>
      <c r="X50" s="307"/>
      <c r="Y50" s="309"/>
      <c r="Z50" s="310"/>
    </row>
    <row r="51" spans="2:34" x14ac:dyDescent="0.3">
      <c r="B51" s="265"/>
      <c r="C51" s="282"/>
      <c r="D51" s="282"/>
      <c r="E51" s="282"/>
      <c r="F51" s="282"/>
      <c r="G51" s="282"/>
      <c r="H51" s="283"/>
      <c r="I51" s="283"/>
      <c r="J51" s="283"/>
      <c r="K51" s="282"/>
      <c r="L51" s="282"/>
      <c r="O51" s="307"/>
      <c r="P51" s="307"/>
      <c r="Q51" s="307"/>
      <c r="R51" s="4"/>
      <c r="U51" s="308"/>
      <c r="V51" s="308"/>
      <c r="W51" s="308"/>
      <c r="X51" s="307"/>
      <c r="Y51" s="309"/>
      <c r="Z51" s="310"/>
    </row>
    <row r="52" spans="2:34" x14ac:dyDescent="0.3">
      <c r="B52" s="265"/>
      <c r="C52" s="282"/>
      <c r="D52" s="282"/>
      <c r="E52" s="282"/>
      <c r="F52" s="282"/>
      <c r="G52" s="282"/>
      <c r="H52" s="283"/>
      <c r="I52" s="283"/>
      <c r="J52" s="283"/>
      <c r="K52" s="282"/>
      <c r="L52" s="282"/>
      <c r="O52" s="307"/>
      <c r="P52" s="307"/>
      <c r="Q52" s="307"/>
      <c r="R52" s="4"/>
      <c r="U52" s="308"/>
      <c r="V52" s="308"/>
      <c r="W52" s="308"/>
      <c r="X52" s="307"/>
      <c r="Y52" s="309"/>
      <c r="Z52" s="310"/>
    </row>
    <row r="53" spans="2:34" x14ac:dyDescent="0.3">
      <c r="B53" s="265"/>
      <c r="C53" s="282"/>
      <c r="D53" s="282"/>
      <c r="E53" s="282"/>
      <c r="F53" s="282"/>
      <c r="G53" s="282"/>
      <c r="H53" s="283"/>
      <c r="I53" s="283"/>
      <c r="J53" s="283"/>
      <c r="K53" s="282"/>
      <c r="L53" s="282"/>
      <c r="O53" s="307"/>
      <c r="P53" s="307"/>
      <c r="Q53" s="307"/>
      <c r="R53" s="4"/>
      <c r="U53" s="308"/>
      <c r="V53" s="308"/>
      <c r="W53" s="308"/>
      <c r="X53" s="307"/>
      <c r="Y53" s="309"/>
      <c r="Z53" s="310"/>
    </row>
    <row r="54" spans="2:34" x14ac:dyDescent="0.3">
      <c r="B54" s="265"/>
      <c r="C54" s="282"/>
      <c r="D54" s="282"/>
      <c r="E54" s="282"/>
      <c r="F54" s="282"/>
      <c r="G54" s="282"/>
      <c r="H54" s="283"/>
      <c r="I54" s="283"/>
      <c r="J54" s="283"/>
      <c r="K54" s="282"/>
      <c r="L54" s="282"/>
      <c r="O54" s="307"/>
      <c r="P54" s="307"/>
      <c r="Q54" s="307"/>
      <c r="R54" s="4"/>
      <c r="U54" s="308"/>
      <c r="V54" s="308"/>
      <c r="W54" s="308"/>
      <c r="X54" s="307"/>
      <c r="Y54" s="309"/>
      <c r="Z54" s="310"/>
    </row>
    <row r="55" spans="2:34" x14ac:dyDescent="0.3">
      <c r="B55" s="265"/>
      <c r="C55" s="282"/>
      <c r="D55" s="282"/>
      <c r="E55" s="282"/>
      <c r="F55" s="282"/>
      <c r="G55" s="282"/>
      <c r="H55" s="283"/>
      <c r="I55" s="283"/>
      <c r="J55" s="283"/>
      <c r="K55" s="282"/>
      <c r="L55" s="282"/>
      <c r="O55" s="307"/>
      <c r="P55" s="307"/>
      <c r="Q55" s="307"/>
      <c r="R55" s="4"/>
      <c r="U55" s="308"/>
      <c r="V55" s="308"/>
      <c r="W55" s="308"/>
      <c r="X55" s="307"/>
      <c r="Y55" s="309"/>
      <c r="Z55" s="310"/>
    </row>
    <row r="56" spans="2:34" x14ac:dyDescent="0.3">
      <c r="B56" s="265"/>
      <c r="C56" s="282"/>
      <c r="D56" s="282"/>
      <c r="E56" s="282"/>
      <c r="F56" s="282"/>
      <c r="G56" s="282"/>
      <c r="H56" s="283"/>
      <c r="I56" s="283"/>
      <c r="J56" s="283"/>
      <c r="K56" s="282"/>
      <c r="L56" s="282"/>
      <c r="O56" s="307"/>
      <c r="P56" s="307"/>
      <c r="Q56" s="307"/>
      <c r="R56" s="4"/>
      <c r="U56" s="308"/>
      <c r="V56" s="308"/>
      <c r="W56" s="308"/>
      <c r="X56" s="307"/>
      <c r="Y56" s="309"/>
      <c r="Z56" s="310"/>
    </row>
    <row r="57" spans="2:34" x14ac:dyDescent="0.3">
      <c r="B57" s="265"/>
      <c r="C57" s="282"/>
      <c r="D57" s="282"/>
      <c r="E57" s="282"/>
      <c r="F57" s="282"/>
      <c r="G57" s="282"/>
      <c r="H57" s="283"/>
      <c r="I57" s="283"/>
      <c r="J57" s="283"/>
      <c r="K57" s="282"/>
      <c r="L57" s="282"/>
      <c r="O57" s="307"/>
      <c r="P57" s="307"/>
      <c r="Q57" s="307"/>
      <c r="R57" s="4"/>
      <c r="U57" s="308"/>
      <c r="V57" s="308"/>
      <c r="W57" s="308"/>
      <c r="X57" s="307"/>
      <c r="Y57" s="309"/>
      <c r="Z57" s="310"/>
    </row>
    <row r="58" spans="2:34" x14ac:dyDescent="0.3">
      <c r="B58" s="265"/>
      <c r="C58" s="282"/>
      <c r="D58" s="282"/>
      <c r="E58" s="282"/>
      <c r="F58" s="282"/>
      <c r="G58" s="282"/>
      <c r="H58" s="283"/>
      <c r="I58" s="283"/>
      <c r="J58" s="283"/>
      <c r="K58" s="282"/>
      <c r="L58" s="282"/>
      <c r="O58" s="307"/>
      <c r="P58" s="307"/>
      <c r="Q58" s="307"/>
      <c r="R58" s="4"/>
      <c r="U58" s="308"/>
      <c r="V58" s="308"/>
      <c r="W58" s="308"/>
      <c r="X58" s="307"/>
      <c r="Y58" s="309"/>
      <c r="Z58" s="310"/>
    </row>
    <row r="59" spans="2:34" x14ac:dyDescent="0.3">
      <c r="B59" s="265"/>
      <c r="C59" s="282"/>
      <c r="D59" s="282"/>
      <c r="E59" s="282"/>
      <c r="F59" s="282"/>
      <c r="G59" s="282"/>
      <c r="H59" s="283"/>
      <c r="I59" s="283"/>
      <c r="J59" s="283"/>
      <c r="K59" s="282"/>
      <c r="L59" s="282"/>
    </row>
    <row r="60" spans="2:34" x14ac:dyDescent="0.3">
      <c r="B60" s="265"/>
      <c r="C60" s="282"/>
      <c r="D60" s="282"/>
      <c r="E60" s="282"/>
      <c r="F60" s="282"/>
      <c r="G60" s="282"/>
      <c r="H60" s="283"/>
      <c r="I60" s="283"/>
      <c r="J60" s="283"/>
      <c r="K60" s="282"/>
      <c r="L60" s="282"/>
    </row>
    <row r="61" spans="2:34" x14ac:dyDescent="0.3">
      <c r="B61" s="265"/>
      <c r="C61" s="282"/>
      <c r="D61" s="282"/>
      <c r="E61" s="282"/>
      <c r="F61" s="282"/>
      <c r="G61" s="282"/>
      <c r="H61" s="283"/>
      <c r="I61" s="283"/>
      <c r="J61" s="283"/>
      <c r="K61" s="282"/>
      <c r="L61" s="282"/>
      <c r="O61" s="406"/>
      <c r="P61" s="310"/>
      <c r="Q61" s="406"/>
      <c r="R61" s="406"/>
      <c r="S61" s="407"/>
      <c r="T61" s="406"/>
      <c r="U61" s="408"/>
      <c r="V61" s="406"/>
      <c r="W61" s="406"/>
      <c r="X61" s="406"/>
      <c r="Y61" s="406"/>
      <c r="Z61" s="406"/>
      <c r="AA61" s="409"/>
      <c r="AB61" s="406"/>
      <c r="AC61" s="408"/>
      <c r="AD61" s="408"/>
      <c r="AE61" s="406"/>
      <c r="AF61" s="408"/>
      <c r="AG61" s="408"/>
      <c r="AH61" s="406"/>
    </row>
    <row r="62" spans="2:34" x14ac:dyDescent="0.3">
      <c r="B62" s="265"/>
      <c r="C62" s="282"/>
      <c r="D62" s="282"/>
      <c r="E62" s="282"/>
      <c r="F62" s="282"/>
      <c r="G62" s="282"/>
      <c r="H62" s="283"/>
      <c r="I62" s="283"/>
      <c r="J62" s="283"/>
      <c r="K62" s="282"/>
      <c r="L62" s="282"/>
      <c r="O62" s="406"/>
      <c r="P62" s="310"/>
      <c r="Q62" s="406"/>
      <c r="R62" s="406"/>
      <c r="S62" s="407"/>
      <c r="T62" s="406"/>
      <c r="U62" s="408"/>
      <c r="V62" s="406"/>
      <c r="W62" s="406"/>
      <c r="X62" s="406"/>
      <c r="Y62" s="406"/>
      <c r="Z62" s="406"/>
      <c r="AA62" s="409"/>
      <c r="AB62" s="406"/>
      <c r="AC62" s="408"/>
      <c r="AD62" s="408"/>
      <c r="AE62" s="406"/>
      <c r="AF62" s="408"/>
      <c r="AG62" s="408"/>
      <c r="AH62" s="406"/>
    </row>
    <row r="63" spans="2:34" x14ac:dyDescent="0.3">
      <c r="B63" s="265"/>
      <c r="C63" s="282"/>
      <c r="D63" s="282"/>
      <c r="E63" s="282"/>
      <c r="F63" s="282"/>
      <c r="G63" s="282"/>
      <c r="H63" s="283"/>
      <c r="I63" s="283"/>
      <c r="J63" s="283"/>
      <c r="K63" s="282"/>
      <c r="L63" s="282"/>
      <c r="O63" s="406"/>
      <c r="P63" s="310"/>
      <c r="Q63" s="406"/>
      <c r="R63" s="406"/>
      <c r="S63" s="407"/>
      <c r="T63" s="406"/>
      <c r="U63" s="408"/>
      <c r="V63" s="406"/>
      <c r="W63" s="406"/>
      <c r="X63" s="406"/>
      <c r="Y63" s="406"/>
      <c r="Z63" s="406"/>
      <c r="AA63" s="409"/>
      <c r="AB63" s="406"/>
      <c r="AC63" s="408"/>
      <c r="AD63" s="408"/>
      <c r="AE63" s="406"/>
      <c r="AF63" s="408"/>
      <c r="AG63" s="408"/>
      <c r="AH63" s="406"/>
    </row>
    <row r="64" spans="2:34" x14ac:dyDescent="0.3">
      <c r="B64" s="265"/>
      <c r="C64" s="282"/>
      <c r="D64" s="282"/>
      <c r="E64" s="282"/>
      <c r="F64" s="282"/>
      <c r="G64" s="282"/>
      <c r="H64" s="283"/>
      <c r="I64" s="283"/>
      <c r="J64" s="283"/>
      <c r="K64" s="282"/>
      <c r="L64" s="282"/>
      <c r="O64" s="406"/>
      <c r="P64" s="310"/>
      <c r="Q64" s="406"/>
      <c r="R64" s="406"/>
      <c r="S64" s="407"/>
      <c r="T64" s="406"/>
      <c r="U64" s="408"/>
      <c r="V64" s="406"/>
      <c r="W64" s="406"/>
      <c r="X64" s="406"/>
      <c r="Y64" s="406"/>
      <c r="Z64" s="406"/>
      <c r="AA64" s="409"/>
      <c r="AB64" s="406"/>
      <c r="AC64" s="408"/>
      <c r="AD64" s="408"/>
      <c r="AE64" s="406"/>
      <c r="AF64" s="408"/>
      <c r="AG64" s="408"/>
      <c r="AH64" s="406"/>
    </row>
    <row r="65" spans="2:34" x14ac:dyDescent="0.3">
      <c r="B65" s="265"/>
      <c r="C65" s="282"/>
      <c r="D65" s="282"/>
      <c r="E65" s="282"/>
      <c r="F65" s="282"/>
      <c r="G65" s="282"/>
      <c r="H65" s="283"/>
      <c r="I65" s="283"/>
      <c r="J65" s="283"/>
      <c r="K65" s="282"/>
      <c r="L65" s="282"/>
      <c r="O65" s="406"/>
      <c r="P65" s="310"/>
      <c r="Q65" s="406"/>
      <c r="R65" s="406"/>
      <c r="S65" s="407"/>
      <c r="T65" s="406"/>
      <c r="U65" s="408"/>
      <c r="V65" s="406"/>
      <c r="W65" s="406"/>
      <c r="X65" s="406"/>
      <c r="Y65" s="406"/>
      <c r="Z65" s="406"/>
      <c r="AA65" s="409"/>
      <c r="AB65" s="406"/>
      <c r="AC65" s="408"/>
      <c r="AD65" s="408"/>
      <c r="AE65" s="406"/>
      <c r="AF65" s="408"/>
      <c r="AG65" s="408"/>
      <c r="AH65" s="406"/>
    </row>
    <row r="66" spans="2:34" x14ac:dyDescent="0.3">
      <c r="B66" s="265"/>
      <c r="C66" s="282"/>
      <c r="D66" s="282"/>
      <c r="E66" s="282"/>
      <c r="F66" s="282"/>
      <c r="G66" s="282"/>
      <c r="H66" s="283"/>
      <c r="I66" s="283"/>
      <c r="J66" s="283"/>
      <c r="K66" s="282"/>
      <c r="L66" s="282"/>
      <c r="O66" s="406"/>
      <c r="P66" s="310"/>
      <c r="Q66" s="406"/>
      <c r="R66" s="406"/>
      <c r="S66" s="407"/>
      <c r="T66" s="406"/>
      <c r="U66" s="408"/>
      <c r="V66" s="406"/>
      <c r="W66" s="406"/>
      <c r="X66" s="406"/>
      <c r="Y66" s="406"/>
      <c r="Z66" s="406"/>
      <c r="AA66" s="409"/>
      <c r="AB66" s="406"/>
      <c r="AC66" s="408"/>
      <c r="AD66" s="408"/>
      <c r="AE66" s="406"/>
      <c r="AF66" s="408"/>
      <c r="AG66" s="408"/>
      <c r="AH66" s="406"/>
    </row>
    <row r="67" spans="2:34" x14ac:dyDescent="0.3">
      <c r="B67" s="265"/>
      <c r="C67" s="282"/>
      <c r="D67" s="282"/>
      <c r="E67" s="282"/>
      <c r="F67" s="282"/>
      <c r="G67" s="282"/>
      <c r="H67" s="283"/>
      <c r="I67" s="283"/>
      <c r="J67" s="283"/>
      <c r="K67" s="282"/>
      <c r="L67" s="282"/>
      <c r="O67" s="310"/>
      <c r="P67" s="310"/>
      <c r="Q67" s="310"/>
      <c r="R67" s="310"/>
      <c r="S67" s="4"/>
      <c r="T67" s="310"/>
      <c r="V67" s="310"/>
      <c r="W67" s="310"/>
      <c r="X67" s="310"/>
      <c r="Y67" s="310"/>
      <c r="Z67" s="310"/>
      <c r="AA67" s="311"/>
      <c r="AB67" s="310"/>
      <c r="AE67" s="310"/>
      <c r="AH67" s="310"/>
    </row>
    <row r="68" spans="2:34" x14ac:dyDescent="0.3">
      <c r="B68" s="265"/>
      <c r="C68" s="282"/>
      <c r="D68" s="282"/>
      <c r="E68" s="282"/>
      <c r="F68" s="282"/>
      <c r="G68" s="282"/>
      <c r="H68" s="283"/>
      <c r="I68" s="283"/>
      <c r="J68" s="283"/>
      <c r="K68" s="282"/>
      <c r="L68" s="282"/>
      <c r="O68" s="310"/>
      <c r="P68" s="310"/>
      <c r="Q68" s="310"/>
      <c r="R68" s="310"/>
      <c r="S68" s="4"/>
      <c r="T68" s="310"/>
      <c r="V68" s="310"/>
      <c r="W68" s="310"/>
      <c r="X68" s="310"/>
      <c r="Y68" s="310"/>
      <c r="Z68" s="310"/>
      <c r="AA68" s="311"/>
      <c r="AB68" s="310"/>
      <c r="AE68" s="310"/>
      <c r="AH68" s="310"/>
    </row>
    <row r="69" spans="2:34" x14ac:dyDescent="0.3">
      <c r="B69" s="265"/>
      <c r="C69" s="282"/>
      <c r="D69" s="282"/>
      <c r="E69" s="282"/>
      <c r="F69" s="282"/>
      <c r="G69" s="282"/>
      <c r="H69" s="283"/>
      <c r="I69" s="283"/>
      <c r="J69" s="283"/>
      <c r="K69" s="282"/>
      <c r="L69" s="282"/>
      <c r="O69" s="310"/>
      <c r="P69" s="310"/>
      <c r="Q69" s="310"/>
      <c r="R69" s="310"/>
      <c r="S69" s="4"/>
      <c r="T69" s="310"/>
      <c r="V69" s="310"/>
      <c r="W69" s="310"/>
      <c r="X69" s="310"/>
      <c r="Y69" s="310"/>
      <c r="Z69" s="310"/>
      <c r="AA69" s="311"/>
      <c r="AB69" s="310"/>
      <c r="AE69" s="310"/>
      <c r="AH69" s="310"/>
    </row>
    <row r="70" spans="2:34" x14ac:dyDescent="0.3">
      <c r="B70" s="265"/>
      <c r="C70" s="282"/>
      <c r="D70" s="282"/>
      <c r="E70" s="282"/>
      <c r="F70" s="282"/>
      <c r="G70" s="282"/>
      <c r="H70" s="283"/>
      <c r="I70" s="283"/>
      <c r="J70" s="283"/>
      <c r="K70" s="282"/>
      <c r="L70" s="282"/>
      <c r="O70" s="406"/>
      <c r="P70" s="310"/>
      <c r="Q70" s="406"/>
      <c r="R70" s="406"/>
      <c r="S70" s="407"/>
      <c r="T70" s="406"/>
      <c r="U70" s="408"/>
      <c r="V70" s="406"/>
      <c r="W70" s="406"/>
      <c r="X70" s="406"/>
      <c r="Y70" s="406"/>
      <c r="Z70" s="406"/>
      <c r="AA70" s="409"/>
      <c r="AB70" s="406"/>
      <c r="AC70" s="408"/>
      <c r="AD70" s="408"/>
      <c r="AE70" s="406"/>
      <c r="AF70" s="408"/>
      <c r="AG70" s="408"/>
      <c r="AH70" s="406"/>
    </row>
    <row r="71" spans="2:34" x14ac:dyDescent="0.3">
      <c r="B71" s="265"/>
      <c r="C71" s="282"/>
      <c r="D71" s="282"/>
      <c r="E71" s="282"/>
      <c r="F71" s="282"/>
      <c r="G71" s="282"/>
      <c r="H71" s="283"/>
      <c r="I71" s="283"/>
      <c r="J71" s="283"/>
      <c r="K71" s="282"/>
      <c r="L71" s="282"/>
      <c r="O71" s="406"/>
      <c r="P71" s="310"/>
      <c r="Q71" s="406"/>
      <c r="R71" s="406"/>
      <c r="S71" s="407"/>
      <c r="T71" s="406"/>
      <c r="U71" s="408"/>
      <c r="V71" s="406"/>
      <c r="W71" s="406"/>
      <c r="X71" s="406"/>
      <c r="Y71" s="406"/>
      <c r="Z71" s="406"/>
      <c r="AA71" s="409"/>
      <c r="AB71" s="406"/>
      <c r="AC71" s="408"/>
      <c r="AD71" s="408"/>
      <c r="AE71" s="406"/>
      <c r="AF71" s="408"/>
      <c r="AG71" s="408"/>
      <c r="AH71" s="406"/>
    </row>
    <row r="72" spans="2:34" x14ac:dyDescent="0.3">
      <c r="B72" s="265"/>
      <c r="C72" s="282"/>
      <c r="D72" s="282"/>
      <c r="E72" s="282"/>
      <c r="F72" s="282"/>
      <c r="G72" s="282"/>
      <c r="H72" s="283"/>
      <c r="I72" s="283"/>
      <c r="J72" s="283"/>
      <c r="K72" s="282"/>
      <c r="L72" s="282"/>
      <c r="O72" s="406"/>
      <c r="P72" s="310"/>
      <c r="Q72" s="406"/>
      <c r="R72" s="406"/>
      <c r="S72" s="407"/>
      <c r="T72" s="406"/>
      <c r="U72" s="408"/>
      <c r="V72" s="406"/>
      <c r="W72" s="406"/>
      <c r="X72" s="406"/>
      <c r="Y72" s="406"/>
      <c r="Z72" s="406"/>
      <c r="AA72" s="409"/>
      <c r="AB72" s="406"/>
      <c r="AC72" s="408"/>
      <c r="AD72" s="408"/>
      <c r="AE72" s="406"/>
      <c r="AF72" s="408"/>
      <c r="AG72" s="408"/>
      <c r="AH72" s="406"/>
    </row>
    <row r="73" spans="2:34" x14ac:dyDescent="0.3">
      <c r="B73" s="265"/>
      <c r="C73" s="282"/>
      <c r="D73" s="282"/>
      <c r="E73" s="282"/>
      <c r="F73" s="282"/>
      <c r="G73" s="282"/>
      <c r="H73" s="283"/>
      <c r="I73" s="283"/>
      <c r="J73" s="283"/>
      <c r="K73" s="282"/>
      <c r="L73" s="282"/>
      <c r="O73" s="406"/>
      <c r="P73" s="310"/>
      <c r="Q73" s="406"/>
      <c r="R73" s="406"/>
      <c r="S73" s="407"/>
      <c r="T73" s="406"/>
      <c r="U73" s="408"/>
      <c r="V73" s="406"/>
      <c r="W73" s="406"/>
      <c r="X73" s="406"/>
      <c r="Y73" s="406"/>
      <c r="Z73" s="406"/>
      <c r="AA73" s="409"/>
      <c r="AB73" s="406"/>
      <c r="AC73" s="408"/>
      <c r="AD73" s="408"/>
      <c r="AE73" s="406"/>
      <c r="AF73" s="408"/>
      <c r="AG73" s="408"/>
      <c r="AH73" s="406"/>
    </row>
    <row r="74" spans="2:34" x14ac:dyDescent="0.3">
      <c r="B74" s="265"/>
      <c r="C74" s="282"/>
      <c r="D74" s="282"/>
      <c r="E74" s="282"/>
      <c r="F74" s="282"/>
      <c r="G74" s="282"/>
      <c r="H74" s="283"/>
      <c r="I74" s="283"/>
      <c r="J74" s="283"/>
      <c r="K74" s="282"/>
      <c r="L74" s="282"/>
      <c r="O74" s="406"/>
      <c r="P74" s="310"/>
      <c r="Q74" s="406"/>
      <c r="R74" s="406"/>
      <c r="S74" s="407"/>
      <c r="T74" s="406"/>
      <c r="U74" s="408"/>
      <c r="V74" s="406"/>
      <c r="W74" s="406"/>
      <c r="X74" s="406"/>
      <c r="Y74" s="406"/>
      <c r="Z74" s="406"/>
      <c r="AA74" s="409"/>
      <c r="AB74" s="406"/>
      <c r="AC74" s="408"/>
      <c r="AD74" s="408"/>
      <c r="AE74" s="406"/>
      <c r="AF74" s="408"/>
      <c r="AG74" s="408"/>
      <c r="AH74" s="406"/>
    </row>
    <row r="75" spans="2:34" x14ac:dyDescent="0.3">
      <c r="B75" s="265"/>
      <c r="C75" s="282"/>
      <c r="D75" s="282"/>
      <c r="E75" s="282"/>
      <c r="F75" s="282"/>
      <c r="G75" s="282"/>
      <c r="H75" s="283"/>
      <c r="I75" s="283"/>
      <c r="J75" s="283"/>
      <c r="K75" s="282"/>
      <c r="L75" s="282"/>
      <c r="O75" s="406"/>
      <c r="P75" s="310"/>
      <c r="Q75" s="406"/>
      <c r="R75" s="406"/>
      <c r="S75" s="407"/>
      <c r="T75" s="406"/>
      <c r="U75" s="408"/>
      <c r="V75" s="406"/>
      <c r="W75" s="406"/>
      <c r="X75" s="406"/>
      <c r="Y75" s="406"/>
      <c r="Z75" s="406"/>
      <c r="AA75" s="409"/>
      <c r="AB75" s="406"/>
      <c r="AC75" s="408"/>
      <c r="AD75" s="408"/>
      <c r="AE75" s="406"/>
      <c r="AF75" s="408"/>
      <c r="AG75" s="408"/>
      <c r="AH75" s="406"/>
    </row>
    <row r="76" spans="2:34" x14ac:dyDescent="0.3">
      <c r="B76" s="265"/>
      <c r="C76" s="282"/>
      <c r="D76" s="282"/>
      <c r="E76" s="282"/>
      <c r="F76" s="282"/>
      <c r="G76" s="282"/>
      <c r="H76" s="283"/>
      <c r="I76" s="283"/>
      <c r="J76" s="283"/>
      <c r="K76" s="282"/>
      <c r="L76" s="282"/>
      <c r="O76" s="406"/>
      <c r="P76" s="310"/>
      <c r="Q76" s="406"/>
      <c r="R76" s="406"/>
      <c r="S76" s="407"/>
      <c r="T76" s="406"/>
      <c r="U76" s="408"/>
      <c r="V76" s="406"/>
      <c r="W76" s="406"/>
      <c r="X76" s="406"/>
      <c r="Y76" s="406"/>
      <c r="Z76" s="406"/>
      <c r="AA76" s="409"/>
      <c r="AB76" s="406"/>
      <c r="AC76" s="408"/>
      <c r="AD76" s="408"/>
      <c r="AE76" s="406"/>
      <c r="AF76" s="408"/>
      <c r="AG76" s="408"/>
      <c r="AH76" s="406"/>
    </row>
    <row r="77" spans="2:34" x14ac:dyDescent="0.3">
      <c r="B77" s="265"/>
      <c r="C77" s="282"/>
      <c r="D77" s="282"/>
      <c r="E77" s="282"/>
      <c r="F77" s="282"/>
      <c r="G77" s="282"/>
      <c r="H77" s="283"/>
      <c r="I77" s="283"/>
      <c r="J77" s="283"/>
      <c r="K77" s="282"/>
      <c r="L77" s="282"/>
      <c r="O77" s="406"/>
      <c r="P77" s="310"/>
      <c r="Q77" s="406"/>
      <c r="R77" s="406"/>
      <c r="S77" s="407"/>
      <c r="T77" s="406"/>
      <c r="U77" s="408"/>
      <c r="V77" s="406"/>
      <c r="W77" s="406"/>
      <c r="X77" s="406"/>
      <c r="Y77" s="406"/>
      <c r="Z77" s="406"/>
      <c r="AA77" s="409"/>
      <c r="AB77" s="406"/>
      <c r="AC77" s="408"/>
      <c r="AD77" s="408"/>
      <c r="AE77" s="406"/>
      <c r="AF77" s="408"/>
      <c r="AG77" s="408"/>
      <c r="AH77" s="406"/>
    </row>
    <row r="78" spans="2:34" x14ac:dyDescent="0.3">
      <c r="B78" s="265"/>
      <c r="C78" s="282"/>
      <c r="D78" s="282"/>
      <c r="E78" s="282"/>
      <c r="F78" s="282"/>
      <c r="G78" s="282"/>
      <c r="H78" s="283"/>
      <c r="I78" s="283"/>
      <c r="J78" s="283"/>
      <c r="K78" s="282"/>
      <c r="L78" s="282"/>
      <c r="O78" s="310"/>
      <c r="P78" s="310"/>
      <c r="Q78" s="310"/>
      <c r="R78" s="310"/>
      <c r="S78" s="4"/>
      <c r="T78" s="310"/>
      <c r="V78" s="310"/>
      <c r="W78" s="310"/>
      <c r="X78" s="310"/>
      <c r="Y78" s="310"/>
      <c r="Z78" s="310"/>
      <c r="AA78" s="311"/>
      <c r="AB78" s="310"/>
      <c r="AE78" s="310"/>
      <c r="AH78" s="310"/>
    </row>
    <row r="79" spans="2:34" x14ac:dyDescent="0.3">
      <c r="B79" s="265"/>
      <c r="C79" s="282"/>
      <c r="D79" s="282"/>
      <c r="E79" s="282"/>
      <c r="F79" s="282"/>
      <c r="G79" s="282"/>
      <c r="H79" s="283"/>
      <c r="I79" s="283"/>
      <c r="J79" s="283"/>
      <c r="K79" s="282"/>
      <c r="L79" s="282"/>
      <c r="O79" s="406"/>
      <c r="P79" s="310"/>
      <c r="Q79" s="406"/>
      <c r="R79" s="406"/>
      <c r="S79" s="407"/>
      <c r="T79" s="406"/>
      <c r="U79" s="408"/>
      <c r="V79" s="406"/>
      <c r="W79" s="406"/>
      <c r="X79" s="406"/>
      <c r="Y79" s="406"/>
      <c r="Z79" s="406"/>
      <c r="AA79" s="409"/>
      <c r="AB79" s="406"/>
      <c r="AC79" s="408"/>
      <c r="AD79" s="408"/>
      <c r="AE79" s="406"/>
      <c r="AF79" s="408"/>
      <c r="AG79" s="408"/>
      <c r="AH79" s="406"/>
    </row>
    <row r="80" spans="2:34" x14ac:dyDescent="0.3">
      <c r="B80" s="265"/>
      <c r="C80" s="282"/>
      <c r="D80" s="282"/>
      <c r="E80" s="282"/>
      <c r="F80" s="282"/>
      <c r="G80" s="282"/>
      <c r="H80" s="283"/>
      <c r="I80" s="283"/>
      <c r="J80" s="283"/>
      <c r="K80" s="282"/>
      <c r="L80" s="282"/>
      <c r="O80" s="406"/>
      <c r="P80" s="310"/>
      <c r="Q80" s="406"/>
      <c r="R80" s="406"/>
      <c r="S80" s="407"/>
      <c r="T80" s="406"/>
      <c r="U80" s="408"/>
      <c r="V80" s="406"/>
      <c r="W80" s="406"/>
      <c r="X80" s="406"/>
      <c r="Y80" s="406"/>
      <c r="Z80" s="406"/>
      <c r="AA80" s="409"/>
      <c r="AB80" s="406"/>
      <c r="AC80" s="408"/>
      <c r="AD80" s="408"/>
      <c r="AE80" s="406"/>
      <c r="AF80" s="408"/>
      <c r="AG80" s="408"/>
      <c r="AH80" s="406"/>
    </row>
    <row r="81" spans="2:34" x14ac:dyDescent="0.3">
      <c r="B81" s="265"/>
      <c r="C81" s="282"/>
      <c r="D81" s="282"/>
      <c r="E81" s="282"/>
      <c r="F81" s="282"/>
      <c r="G81" s="282"/>
      <c r="H81" s="283"/>
      <c r="I81" s="283"/>
      <c r="J81" s="283"/>
      <c r="K81" s="282"/>
      <c r="L81" s="282"/>
      <c r="O81" s="406"/>
      <c r="P81" s="310"/>
      <c r="Q81" s="406"/>
      <c r="R81" s="406"/>
      <c r="S81" s="407"/>
      <c r="T81" s="406"/>
      <c r="U81" s="408"/>
      <c r="V81" s="406"/>
      <c r="W81" s="406"/>
      <c r="X81" s="406"/>
      <c r="Y81" s="406"/>
      <c r="Z81" s="406"/>
      <c r="AA81" s="409"/>
      <c r="AB81" s="406"/>
      <c r="AC81" s="408"/>
      <c r="AD81" s="408"/>
      <c r="AE81" s="406"/>
      <c r="AF81" s="408"/>
      <c r="AG81" s="408"/>
      <c r="AH81" s="406"/>
    </row>
    <row r="82" spans="2:34" x14ac:dyDescent="0.3">
      <c r="B82" s="265"/>
      <c r="C82" s="282"/>
      <c r="D82" s="282"/>
      <c r="E82" s="282"/>
      <c r="F82" s="282"/>
      <c r="G82" s="282"/>
      <c r="H82" s="283"/>
      <c r="I82" s="283"/>
      <c r="J82" s="283"/>
      <c r="K82" s="282"/>
      <c r="L82" s="282"/>
      <c r="O82" s="406"/>
      <c r="P82" s="310"/>
      <c r="Q82" s="406"/>
      <c r="R82" s="406"/>
      <c r="S82" s="407"/>
      <c r="T82" s="406"/>
      <c r="U82" s="408"/>
      <c r="V82" s="406"/>
      <c r="W82" s="406"/>
      <c r="X82" s="406"/>
      <c r="Y82" s="406"/>
      <c r="Z82" s="406"/>
      <c r="AA82" s="409"/>
      <c r="AB82" s="406"/>
      <c r="AC82" s="408"/>
      <c r="AD82" s="408"/>
      <c r="AE82" s="406"/>
      <c r="AF82" s="408"/>
      <c r="AG82" s="408"/>
      <c r="AH82" s="406"/>
    </row>
    <row r="83" spans="2:34" ht="45" customHeight="1" x14ac:dyDescent="0.3">
      <c r="B83" s="272"/>
      <c r="C83" s="272"/>
      <c r="D83" s="272"/>
      <c r="E83" s="272"/>
      <c r="F83" s="272"/>
      <c r="G83" s="272"/>
      <c r="H83" s="272"/>
      <c r="I83" s="272"/>
      <c r="J83" s="272"/>
      <c r="K83" s="272"/>
      <c r="L83" s="272"/>
      <c r="O83" s="406"/>
      <c r="P83" s="310"/>
      <c r="Q83" s="406"/>
      <c r="R83" s="406"/>
      <c r="S83" s="407"/>
      <c r="T83" s="406"/>
      <c r="U83" s="408"/>
      <c r="V83" s="406"/>
      <c r="W83" s="406"/>
      <c r="X83" s="406"/>
      <c r="Y83" s="406"/>
      <c r="Z83" s="406"/>
      <c r="AA83" s="409"/>
      <c r="AB83" s="406"/>
      <c r="AC83" s="408"/>
      <c r="AD83" s="408"/>
      <c r="AE83" s="406"/>
      <c r="AF83" s="408"/>
      <c r="AG83" s="408"/>
      <c r="AH83" s="406"/>
    </row>
    <row r="84" spans="2:34" ht="45" customHeight="1" x14ac:dyDescent="0.3">
      <c r="B84" s="272"/>
      <c r="C84" s="272"/>
      <c r="D84" s="272"/>
      <c r="E84" s="272"/>
      <c r="F84" s="272"/>
      <c r="G84" s="272"/>
      <c r="H84" s="272"/>
      <c r="I84" s="272"/>
      <c r="J84" s="272"/>
      <c r="K84" s="272"/>
      <c r="L84" s="272"/>
      <c r="O84" s="406"/>
      <c r="P84" s="310"/>
      <c r="Q84" s="406"/>
      <c r="R84" s="406"/>
      <c r="S84" s="407"/>
      <c r="T84" s="406"/>
      <c r="U84" s="408"/>
      <c r="V84" s="406"/>
      <c r="W84" s="406"/>
      <c r="X84" s="406"/>
      <c r="Y84" s="406"/>
      <c r="Z84" s="406"/>
      <c r="AA84" s="409"/>
      <c r="AB84" s="406"/>
      <c r="AC84" s="408"/>
      <c r="AD84" s="408"/>
      <c r="AE84" s="406"/>
      <c r="AF84" s="408"/>
      <c r="AG84" s="408"/>
      <c r="AH84" s="406"/>
    </row>
    <row r="85" spans="2:34" ht="45" customHeight="1" x14ac:dyDescent="0.3">
      <c r="B85" s="272"/>
      <c r="C85" s="272"/>
      <c r="D85" s="272"/>
      <c r="E85" s="272"/>
      <c r="F85" s="272"/>
      <c r="G85" s="272"/>
      <c r="H85" s="272"/>
      <c r="I85" s="272"/>
      <c r="J85" s="272"/>
      <c r="K85" s="272"/>
      <c r="L85" s="272"/>
      <c r="O85" s="406"/>
      <c r="P85" s="310"/>
      <c r="Q85" s="406"/>
      <c r="R85" s="406"/>
      <c r="S85" s="407"/>
      <c r="T85" s="406"/>
      <c r="U85" s="408"/>
      <c r="V85" s="406"/>
      <c r="W85" s="406"/>
      <c r="X85" s="406"/>
      <c r="Y85" s="406"/>
      <c r="Z85" s="406"/>
      <c r="AA85" s="409"/>
      <c r="AB85" s="406"/>
      <c r="AC85" s="408"/>
      <c r="AD85" s="408"/>
      <c r="AE85" s="406"/>
      <c r="AF85" s="408"/>
      <c r="AG85" s="408"/>
      <c r="AH85" s="406"/>
    </row>
    <row r="86" spans="2:34" ht="45" customHeight="1" x14ac:dyDescent="0.3">
      <c r="B86" s="272"/>
      <c r="C86" s="272"/>
      <c r="D86" s="272"/>
      <c r="E86" s="272"/>
      <c r="F86" s="272"/>
      <c r="G86" s="272"/>
      <c r="H86" s="272"/>
      <c r="I86" s="272"/>
      <c r="J86" s="272"/>
      <c r="K86" s="272"/>
      <c r="L86" s="272"/>
      <c r="O86" s="406"/>
      <c r="P86" s="310"/>
      <c r="Q86" s="406"/>
      <c r="R86" s="406"/>
      <c r="S86" s="407"/>
      <c r="T86" s="406"/>
      <c r="U86" s="408"/>
      <c r="V86" s="406"/>
      <c r="W86" s="406"/>
      <c r="X86" s="406"/>
      <c r="Y86" s="406"/>
      <c r="Z86" s="406"/>
      <c r="AA86" s="409"/>
      <c r="AB86" s="406"/>
      <c r="AC86" s="408"/>
      <c r="AD86" s="408"/>
      <c r="AE86" s="406"/>
      <c r="AF86" s="408"/>
      <c r="AG86" s="408"/>
      <c r="AH86" s="406"/>
    </row>
    <row r="87" spans="2:34" ht="45" customHeight="1" x14ac:dyDescent="0.3">
      <c r="B87" s="272"/>
      <c r="C87" s="272"/>
      <c r="D87" s="272"/>
      <c r="E87" s="272"/>
      <c r="F87" s="272"/>
      <c r="G87" s="272"/>
      <c r="H87" s="272"/>
      <c r="I87" s="272"/>
      <c r="J87" s="272"/>
      <c r="K87" s="272"/>
      <c r="L87" s="272"/>
      <c r="O87" s="406"/>
      <c r="P87" s="310"/>
      <c r="Q87" s="406"/>
      <c r="R87" s="406"/>
      <c r="S87" s="407"/>
      <c r="T87" s="406"/>
      <c r="U87" s="408"/>
      <c r="V87" s="406"/>
      <c r="W87" s="406"/>
      <c r="X87" s="406"/>
      <c r="Y87" s="406"/>
      <c r="Z87" s="406"/>
      <c r="AA87" s="409"/>
      <c r="AB87" s="406"/>
      <c r="AC87" s="408"/>
      <c r="AD87" s="408"/>
      <c r="AE87" s="406"/>
      <c r="AF87" s="408"/>
      <c r="AG87" s="408"/>
      <c r="AH87" s="406"/>
    </row>
    <row r="88" spans="2:34" ht="45" customHeight="1" x14ac:dyDescent="0.3">
      <c r="B88" s="272"/>
      <c r="C88" s="272"/>
      <c r="D88" s="272"/>
      <c r="E88" s="272"/>
      <c r="F88" s="272"/>
      <c r="G88" s="272"/>
      <c r="H88" s="272"/>
      <c r="I88" s="272"/>
      <c r="J88" s="272"/>
      <c r="K88" s="272"/>
      <c r="L88" s="272"/>
      <c r="O88" s="406"/>
      <c r="P88" s="310"/>
      <c r="Q88" s="406"/>
      <c r="R88" s="406"/>
      <c r="S88" s="407"/>
      <c r="T88" s="406"/>
      <c r="U88" s="408"/>
      <c r="V88" s="406"/>
      <c r="W88" s="406"/>
      <c r="X88" s="406"/>
      <c r="Y88" s="406"/>
      <c r="Z88" s="406"/>
      <c r="AA88" s="409"/>
      <c r="AB88" s="406"/>
      <c r="AC88" s="408"/>
      <c r="AD88" s="408"/>
      <c r="AE88" s="406"/>
      <c r="AF88" s="408"/>
      <c r="AG88" s="408"/>
      <c r="AH88" s="406"/>
    </row>
    <row r="89" spans="2:34" ht="45" customHeight="1" x14ac:dyDescent="0.3">
      <c r="B89" s="272"/>
      <c r="C89" s="272"/>
      <c r="D89" s="272"/>
      <c r="E89" s="272"/>
      <c r="F89" s="272"/>
      <c r="G89" s="272"/>
      <c r="H89" s="272"/>
      <c r="I89" s="272"/>
      <c r="J89" s="272"/>
      <c r="K89" s="272"/>
      <c r="L89" s="272"/>
      <c r="O89" s="406"/>
      <c r="P89" s="310"/>
      <c r="Q89" s="406"/>
      <c r="R89" s="406"/>
      <c r="S89" s="407"/>
      <c r="T89" s="406"/>
      <c r="U89" s="408"/>
      <c r="V89" s="406"/>
      <c r="W89" s="406"/>
      <c r="X89" s="406"/>
      <c r="Y89" s="406"/>
      <c r="Z89" s="406"/>
      <c r="AA89" s="409"/>
      <c r="AB89" s="406"/>
      <c r="AC89" s="408"/>
      <c r="AD89" s="408"/>
      <c r="AE89" s="406"/>
      <c r="AF89" s="408"/>
      <c r="AG89" s="408"/>
      <c r="AH89" s="406"/>
    </row>
    <row r="90" spans="2:34" ht="45" customHeight="1" x14ac:dyDescent="0.3">
      <c r="B90" s="272"/>
      <c r="C90" s="272"/>
      <c r="D90" s="272"/>
      <c r="E90" s="272"/>
      <c r="F90" s="272"/>
      <c r="G90" s="272"/>
      <c r="H90" s="272"/>
      <c r="I90" s="272"/>
      <c r="J90" s="272"/>
      <c r="K90" s="272"/>
      <c r="L90" s="272"/>
      <c r="O90" s="406"/>
      <c r="P90" s="310"/>
      <c r="Q90" s="406"/>
      <c r="R90" s="406"/>
      <c r="S90" s="407"/>
      <c r="T90" s="406"/>
      <c r="U90" s="408"/>
      <c r="V90" s="406"/>
      <c r="W90" s="406"/>
      <c r="X90" s="406"/>
      <c r="Y90" s="406"/>
      <c r="Z90" s="406"/>
      <c r="AA90" s="409"/>
      <c r="AB90" s="406"/>
      <c r="AC90" s="408"/>
      <c r="AD90" s="408"/>
      <c r="AE90" s="406"/>
      <c r="AF90" s="408"/>
      <c r="AG90" s="408"/>
      <c r="AH90" s="406"/>
    </row>
    <row r="91" spans="2:34" ht="45" customHeight="1" x14ac:dyDescent="0.3">
      <c r="B91" s="272"/>
      <c r="C91" s="272"/>
      <c r="D91" s="272"/>
      <c r="E91" s="272"/>
      <c r="F91" s="272"/>
      <c r="G91" s="272"/>
      <c r="H91" s="272"/>
      <c r="I91" s="272"/>
      <c r="J91" s="272"/>
      <c r="K91" s="272"/>
      <c r="L91" s="272"/>
      <c r="O91" s="406"/>
      <c r="P91" s="310"/>
      <c r="Q91" s="406"/>
      <c r="R91" s="406"/>
      <c r="S91" s="407"/>
      <c r="T91" s="406"/>
      <c r="U91" s="408"/>
      <c r="V91" s="406"/>
      <c r="W91" s="406"/>
      <c r="X91" s="406"/>
      <c r="Y91" s="406"/>
      <c r="Z91" s="406"/>
      <c r="AA91" s="409"/>
      <c r="AB91" s="406"/>
      <c r="AC91" s="408"/>
      <c r="AD91" s="408"/>
      <c r="AE91" s="406"/>
      <c r="AF91" s="408"/>
      <c r="AG91" s="408"/>
      <c r="AH91" s="406"/>
    </row>
    <row r="92" spans="2:34" ht="45" customHeight="1" x14ac:dyDescent="0.3">
      <c r="B92" s="272"/>
      <c r="C92" s="272"/>
      <c r="D92" s="272"/>
      <c r="E92" s="272"/>
      <c r="F92" s="272"/>
      <c r="G92" s="272"/>
      <c r="H92" s="272"/>
      <c r="I92" s="272"/>
      <c r="J92" s="272"/>
      <c r="K92" s="272"/>
      <c r="L92" s="272"/>
      <c r="O92" s="406"/>
      <c r="P92" s="310"/>
      <c r="Q92" s="406"/>
      <c r="R92" s="406"/>
      <c r="S92" s="407"/>
      <c r="T92" s="406"/>
      <c r="U92" s="408"/>
      <c r="V92" s="406"/>
      <c r="W92" s="406"/>
      <c r="X92" s="406"/>
      <c r="Y92" s="406"/>
      <c r="Z92" s="406"/>
      <c r="AA92" s="409"/>
      <c r="AB92" s="406"/>
      <c r="AC92" s="408"/>
      <c r="AD92" s="408"/>
      <c r="AE92" s="406"/>
      <c r="AF92" s="408"/>
      <c r="AG92" s="408"/>
      <c r="AH92" s="406"/>
    </row>
    <row r="93" spans="2:34" ht="45" customHeight="1" x14ac:dyDescent="0.3">
      <c r="B93" s="272"/>
      <c r="C93" s="272"/>
      <c r="D93" s="272"/>
      <c r="E93" s="272"/>
      <c r="F93" s="272"/>
      <c r="G93" s="272"/>
      <c r="H93" s="272"/>
      <c r="I93" s="272"/>
      <c r="J93" s="272"/>
      <c r="K93" s="272"/>
      <c r="L93" s="272"/>
      <c r="O93" s="406"/>
      <c r="P93" s="310"/>
      <c r="Q93" s="406"/>
      <c r="R93" s="406"/>
      <c r="S93" s="407"/>
      <c r="T93" s="406"/>
      <c r="U93" s="408"/>
      <c r="V93" s="406"/>
      <c r="W93" s="406"/>
      <c r="X93" s="406"/>
      <c r="Y93" s="406"/>
      <c r="Z93" s="406"/>
      <c r="AA93" s="409"/>
      <c r="AB93" s="406"/>
      <c r="AC93" s="408"/>
      <c r="AD93" s="408"/>
      <c r="AE93" s="406"/>
      <c r="AF93" s="408"/>
      <c r="AG93" s="408"/>
      <c r="AH93" s="406"/>
    </row>
    <row r="94" spans="2:34" ht="45" customHeight="1" x14ac:dyDescent="0.3">
      <c r="B94" s="272"/>
      <c r="C94" s="272"/>
      <c r="D94" s="272"/>
      <c r="E94" s="272"/>
      <c r="F94" s="272"/>
      <c r="G94" s="272"/>
      <c r="H94" s="272"/>
      <c r="I94" s="272"/>
      <c r="J94" s="272"/>
      <c r="K94" s="272"/>
      <c r="L94" s="272"/>
      <c r="O94" s="406"/>
      <c r="P94" s="310"/>
      <c r="Q94" s="406"/>
      <c r="R94" s="406"/>
      <c r="S94" s="407"/>
      <c r="T94" s="406"/>
      <c r="U94" s="408"/>
      <c r="V94" s="406"/>
      <c r="W94" s="406"/>
      <c r="X94" s="406"/>
      <c r="Y94" s="406"/>
      <c r="Z94" s="406"/>
      <c r="AA94" s="409"/>
      <c r="AB94" s="406"/>
      <c r="AC94" s="408"/>
      <c r="AD94" s="408"/>
      <c r="AE94" s="406"/>
      <c r="AF94" s="408"/>
      <c r="AG94" s="408"/>
      <c r="AH94" s="406"/>
    </row>
    <row r="95" spans="2:34" ht="45" customHeight="1" x14ac:dyDescent="0.3">
      <c r="B95" s="272"/>
      <c r="C95" s="272"/>
      <c r="D95" s="272"/>
      <c r="E95" s="272"/>
      <c r="F95" s="272"/>
      <c r="G95" s="272"/>
      <c r="H95" s="272"/>
      <c r="I95" s="272"/>
      <c r="J95" s="272"/>
      <c r="K95" s="272"/>
      <c r="L95" s="272"/>
      <c r="O95" s="406"/>
      <c r="P95" s="310"/>
      <c r="Q95" s="406"/>
      <c r="R95" s="406"/>
      <c r="S95" s="407"/>
      <c r="T95" s="406"/>
      <c r="U95" s="408"/>
      <c r="V95" s="406"/>
      <c r="W95" s="406"/>
      <c r="X95" s="406"/>
      <c r="Y95" s="406"/>
      <c r="Z95" s="406"/>
      <c r="AA95" s="409"/>
      <c r="AB95" s="406"/>
      <c r="AC95" s="408"/>
      <c r="AD95" s="408"/>
      <c r="AE95" s="406"/>
      <c r="AF95" s="408"/>
      <c r="AG95" s="408"/>
      <c r="AH95" s="406"/>
    </row>
    <row r="96" spans="2:34" ht="45" customHeight="1" x14ac:dyDescent="0.3">
      <c r="B96" s="272"/>
      <c r="C96" s="272"/>
      <c r="D96" s="272"/>
      <c r="E96" s="272"/>
      <c r="F96" s="272"/>
      <c r="G96" s="272"/>
      <c r="H96" s="272"/>
      <c r="I96" s="272"/>
      <c r="J96" s="272"/>
      <c r="K96" s="272"/>
      <c r="L96" s="272"/>
      <c r="O96" s="406"/>
      <c r="P96" s="310"/>
      <c r="Q96" s="406"/>
      <c r="R96" s="406"/>
      <c r="S96" s="407"/>
      <c r="T96" s="406"/>
      <c r="U96" s="408"/>
      <c r="V96" s="406"/>
      <c r="W96" s="406"/>
      <c r="X96" s="406"/>
      <c r="Y96" s="406"/>
      <c r="Z96" s="406"/>
      <c r="AA96" s="409"/>
      <c r="AB96" s="406"/>
      <c r="AC96" s="408"/>
      <c r="AD96" s="408"/>
      <c r="AE96" s="406"/>
      <c r="AF96" s="408"/>
      <c r="AG96" s="408"/>
      <c r="AH96" s="406"/>
    </row>
    <row r="97" spans="2:34" ht="45" customHeight="1" x14ac:dyDescent="0.3">
      <c r="B97" s="272"/>
      <c r="C97" s="272"/>
      <c r="D97" s="272"/>
      <c r="E97" s="272"/>
      <c r="F97" s="272"/>
      <c r="G97" s="272"/>
      <c r="H97" s="272"/>
      <c r="I97" s="272"/>
      <c r="J97" s="272"/>
      <c r="K97" s="272"/>
      <c r="L97" s="272"/>
      <c r="O97" s="406"/>
      <c r="P97" s="310"/>
      <c r="Q97" s="406"/>
      <c r="R97" s="406"/>
      <c r="S97" s="407"/>
      <c r="T97" s="406"/>
      <c r="U97" s="408"/>
      <c r="V97" s="406"/>
      <c r="W97" s="406"/>
      <c r="X97" s="406"/>
      <c r="Y97" s="406"/>
      <c r="Z97" s="406"/>
      <c r="AA97" s="409"/>
      <c r="AB97" s="406"/>
      <c r="AC97" s="408"/>
      <c r="AD97" s="408"/>
      <c r="AE97" s="406"/>
      <c r="AF97" s="408"/>
      <c r="AG97" s="408"/>
      <c r="AH97" s="406"/>
    </row>
    <row r="98" spans="2:34" ht="45" customHeight="1" x14ac:dyDescent="0.3">
      <c r="B98" s="272"/>
      <c r="C98" s="272"/>
      <c r="D98" s="272"/>
      <c r="E98" s="272"/>
      <c r="F98" s="272"/>
      <c r="G98" s="272"/>
      <c r="H98" s="272"/>
      <c r="I98" s="272"/>
      <c r="J98" s="272"/>
      <c r="K98" s="272"/>
      <c r="L98" s="272"/>
      <c r="O98" s="406"/>
      <c r="P98" s="310"/>
      <c r="Q98" s="406"/>
      <c r="R98" s="406"/>
      <c r="S98" s="407"/>
      <c r="T98" s="406"/>
      <c r="U98" s="408"/>
      <c r="V98" s="406"/>
      <c r="W98" s="406"/>
      <c r="X98" s="406"/>
      <c r="Y98" s="406"/>
      <c r="Z98" s="406"/>
      <c r="AA98" s="409"/>
      <c r="AB98" s="406"/>
      <c r="AC98" s="408"/>
      <c r="AD98" s="408"/>
      <c r="AE98" s="406"/>
      <c r="AF98" s="408"/>
      <c r="AG98" s="408"/>
      <c r="AH98" s="406"/>
    </row>
    <row r="99" spans="2:34" ht="45" customHeight="1" x14ac:dyDescent="0.3">
      <c r="B99" s="272"/>
      <c r="C99" s="272"/>
      <c r="D99" s="272"/>
      <c r="E99" s="272"/>
      <c r="F99" s="272"/>
      <c r="G99" s="272"/>
      <c r="H99" s="272"/>
      <c r="I99" s="272"/>
      <c r="J99" s="272"/>
      <c r="K99" s="272"/>
      <c r="L99" s="272"/>
      <c r="O99" s="406"/>
      <c r="P99" s="310"/>
      <c r="Q99" s="406"/>
      <c r="R99" s="406"/>
      <c r="S99" s="407"/>
      <c r="T99" s="406"/>
      <c r="U99" s="408"/>
      <c r="V99" s="406"/>
      <c r="W99" s="406"/>
      <c r="X99" s="406"/>
      <c r="Y99" s="406"/>
      <c r="Z99" s="406"/>
      <c r="AA99" s="409"/>
      <c r="AB99" s="406"/>
      <c r="AC99" s="408"/>
      <c r="AD99" s="408"/>
      <c r="AE99" s="406"/>
      <c r="AF99" s="408"/>
      <c r="AG99" s="408"/>
      <c r="AH99" s="406"/>
    </row>
    <row r="100" spans="2:34" ht="45" customHeight="1" x14ac:dyDescent="0.3">
      <c r="B100" s="272"/>
      <c r="C100" s="272"/>
      <c r="D100" s="272"/>
      <c r="E100" s="272"/>
      <c r="F100" s="272"/>
      <c r="G100" s="272"/>
      <c r="H100" s="272"/>
      <c r="I100" s="272"/>
      <c r="J100" s="272"/>
      <c r="K100" s="272"/>
      <c r="L100" s="272"/>
      <c r="O100" s="406"/>
      <c r="P100" s="310"/>
      <c r="Q100" s="406"/>
      <c r="R100" s="406"/>
      <c r="S100" s="407"/>
      <c r="T100" s="406"/>
      <c r="U100" s="408"/>
      <c r="V100" s="406"/>
      <c r="W100" s="406"/>
      <c r="X100" s="406"/>
      <c r="Y100" s="406"/>
      <c r="Z100" s="406"/>
      <c r="AA100" s="409"/>
      <c r="AB100" s="406"/>
      <c r="AC100" s="408"/>
      <c r="AD100" s="408"/>
      <c r="AE100" s="406"/>
      <c r="AF100" s="408"/>
      <c r="AG100" s="408"/>
      <c r="AH100" s="406"/>
    </row>
    <row r="101" spans="2:34" ht="45" customHeight="1" x14ac:dyDescent="0.3">
      <c r="B101" s="272"/>
      <c r="C101" s="272"/>
      <c r="D101" s="272"/>
      <c r="E101" s="272"/>
      <c r="F101" s="272"/>
      <c r="G101" s="272"/>
      <c r="H101" s="272"/>
      <c r="I101" s="272"/>
      <c r="J101" s="272"/>
      <c r="K101" s="272"/>
      <c r="L101" s="272"/>
      <c r="O101" s="406"/>
      <c r="P101" s="310"/>
      <c r="Q101" s="406"/>
      <c r="R101" s="406"/>
      <c r="S101" s="407"/>
      <c r="T101" s="406"/>
      <c r="U101" s="408"/>
      <c r="V101" s="406"/>
      <c r="W101" s="406"/>
      <c r="X101" s="406"/>
      <c r="Y101" s="406"/>
      <c r="Z101" s="406"/>
      <c r="AA101" s="409"/>
      <c r="AB101" s="406"/>
      <c r="AC101" s="408"/>
      <c r="AD101" s="408"/>
      <c r="AE101" s="406"/>
      <c r="AF101" s="408"/>
      <c r="AG101" s="408"/>
      <c r="AH101" s="406"/>
    </row>
    <row r="102" spans="2:34" ht="45" customHeight="1" x14ac:dyDescent="0.3">
      <c r="B102" s="272"/>
      <c r="C102" s="272"/>
      <c r="D102" s="272"/>
      <c r="E102" s="272"/>
      <c r="F102" s="272"/>
      <c r="G102" s="272"/>
      <c r="H102" s="272"/>
      <c r="I102" s="272"/>
      <c r="J102" s="272"/>
      <c r="K102" s="272"/>
      <c r="L102" s="272"/>
      <c r="O102" s="406"/>
      <c r="P102" s="310"/>
      <c r="Q102" s="406"/>
      <c r="R102" s="406"/>
      <c r="S102" s="407"/>
      <c r="T102" s="406"/>
      <c r="U102" s="408"/>
      <c r="V102" s="406"/>
      <c r="W102" s="406"/>
      <c r="X102" s="406"/>
      <c r="Y102" s="406"/>
      <c r="Z102" s="406"/>
      <c r="AA102" s="409"/>
      <c r="AB102" s="406"/>
      <c r="AC102" s="408"/>
      <c r="AD102" s="408"/>
      <c r="AE102" s="406"/>
      <c r="AF102" s="408"/>
      <c r="AG102" s="408"/>
      <c r="AH102" s="406"/>
    </row>
    <row r="103" spans="2:34" ht="45" customHeight="1" x14ac:dyDescent="0.3">
      <c r="B103" s="272"/>
      <c r="C103" s="272"/>
      <c r="D103" s="272"/>
      <c r="E103" s="272"/>
      <c r="F103" s="272"/>
      <c r="G103" s="272"/>
      <c r="H103" s="272"/>
      <c r="I103" s="272"/>
      <c r="J103" s="272"/>
      <c r="K103" s="272"/>
      <c r="L103" s="272"/>
      <c r="O103" s="406"/>
      <c r="P103" s="310"/>
      <c r="Q103" s="406"/>
      <c r="R103" s="406"/>
      <c r="S103" s="407"/>
      <c r="T103" s="406"/>
      <c r="U103" s="408"/>
      <c r="V103" s="406"/>
      <c r="W103" s="406"/>
      <c r="X103" s="406"/>
      <c r="Y103" s="406"/>
      <c r="Z103" s="406"/>
      <c r="AA103" s="409"/>
      <c r="AB103" s="406"/>
      <c r="AC103" s="408"/>
      <c r="AD103" s="408"/>
      <c r="AE103" s="406"/>
      <c r="AF103" s="408"/>
      <c r="AG103" s="408"/>
      <c r="AH103" s="406"/>
    </row>
    <row r="104" spans="2:34" ht="45" customHeight="1" x14ac:dyDescent="0.3">
      <c r="B104" s="272"/>
      <c r="C104" s="272"/>
      <c r="D104" s="272"/>
      <c r="E104" s="272"/>
      <c r="F104" s="272"/>
      <c r="G104" s="272"/>
      <c r="H104" s="272"/>
      <c r="I104" s="272"/>
      <c r="J104" s="272"/>
      <c r="K104" s="272"/>
      <c r="L104" s="272"/>
      <c r="O104" s="406"/>
      <c r="P104" s="310"/>
      <c r="Q104" s="406"/>
      <c r="R104" s="406"/>
      <c r="S104" s="407"/>
      <c r="T104" s="406"/>
      <c r="U104" s="408"/>
      <c r="V104" s="406"/>
      <c r="W104" s="406"/>
      <c r="X104" s="406"/>
      <c r="Y104" s="406"/>
      <c r="Z104" s="406"/>
      <c r="AA104" s="409"/>
      <c r="AB104" s="406"/>
      <c r="AC104" s="408"/>
      <c r="AD104" s="408"/>
      <c r="AE104" s="406"/>
      <c r="AF104" s="408"/>
      <c r="AG104" s="408"/>
      <c r="AH104" s="406"/>
    </row>
    <row r="105" spans="2:34" ht="45" customHeight="1" x14ac:dyDescent="0.3">
      <c r="B105" s="272"/>
      <c r="C105" s="272"/>
      <c r="D105" s="272"/>
      <c r="E105" s="272"/>
      <c r="F105" s="272"/>
      <c r="G105" s="272"/>
      <c r="H105" s="272"/>
      <c r="I105" s="272"/>
      <c r="J105" s="272"/>
      <c r="K105" s="272"/>
      <c r="L105" s="272"/>
      <c r="O105" s="406"/>
      <c r="P105" s="310"/>
      <c r="Q105" s="406"/>
      <c r="R105" s="406"/>
      <c r="S105" s="407"/>
      <c r="T105" s="406"/>
      <c r="U105" s="408"/>
      <c r="V105" s="406"/>
      <c r="W105" s="406"/>
      <c r="X105" s="406"/>
      <c r="Y105" s="406"/>
      <c r="Z105" s="406"/>
      <c r="AA105" s="409"/>
      <c r="AB105" s="406"/>
      <c r="AC105" s="408"/>
      <c r="AD105" s="408"/>
      <c r="AE105" s="406"/>
      <c r="AF105" s="408"/>
      <c r="AG105" s="408"/>
      <c r="AH105" s="406"/>
    </row>
    <row r="106" spans="2:34" ht="45" customHeight="1" x14ac:dyDescent="0.3">
      <c r="B106" s="272"/>
      <c r="C106" s="272"/>
      <c r="D106" s="272"/>
      <c r="E106" s="272"/>
      <c r="F106" s="272"/>
      <c r="G106" s="272"/>
      <c r="H106" s="272"/>
      <c r="I106" s="272"/>
      <c r="J106" s="272"/>
      <c r="K106" s="272"/>
      <c r="L106" s="272"/>
      <c r="O106" s="406"/>
      <c r="P106" s="310"/>
      <c r="Q106" s="406"/>
      <c r="R106" s="406"/>
      <c r="S106" s="407"/>
      <c r="T106" s="406"/>
      <c r="U106" s="408"/>
      <c r="V106" s="406"/>
      <c r="W106" s="406"/>
      <c r="X106" s="406"/>
      <c r="Y106" s="406"/>
      <c r="Z106" s="406"/>
      <c r="AA106" s="409"/>
      <c r="AB106" s="406"/>
      <c r="AC106" s="408"/>
      <c r="AD106" s="408"/>
      <c r="AE106" s="406"/>
      <c r="AF106" s="408"/>
      <c r="AG106" s="408"/>
      <c r="AH106" s="406"/>
    </row>
    <row r="107" spans="2:34" ht="45" customHeight="1" x14ac:dyDescent="0.3">
      <c r="B107" s="272"/>
      <c r="C107" s="272"/>
      <c r="D107" s="272"/>
      <c r="E107" s="272"/>
      <c r="F107" s="272"/>
      <c r="G107" s="272"/>
      <c r="H107" s="272"/>
      <c r="I107" s="272"/>
      <c r="J107" s="272"/>
      <c r="K107" s="272"/>
      <c r="L107" s="272"/>
      <c r="O107" s="406"/>
      <c r="P107" s="310"/>
      <c r="Q107" s="406"/>
      <c r="R107" s="406"/>
      <c r="S107" s="407"/>
      <c r="T107" s="406"/>
      <c r="U107" s="408"/>
      <c r="V107" s="406"/>
      <c r="W107" s="406"/>
      <c r="X107" s="406"/>
      <c r="Y107" s="406"/>
      <c r="Z107" s="406"/>
      <c r="AA107" s="409"/>
      <c r="AB107" s="406"/>
      <c r="AC107" s="408"/>
      <c r="AD107" s="408"/>
      <c r="AE107" s="406"/>
      <c r="AF107" s="408"/>
      <c r="AG107" s="408"/>
      <c r="AH107" s="406"/>
    </row>
    <row r="108" spans="2:34" ht="45" customHeight="1" x14ac:dyDescent="0.3">
      <c r="B108" s="272"/>
      <c r="C108" s="272"/>
      <c r="D108" s="272"/>
      <c r="E108" s="272"/>
      <c r="F108" s="272"/>
      <c r="G108" s="272"/>
      <c r="H108" s="272"/>
      <c r="I108" s="272"/>
      <c r="J108" s="272"/>
      <c r="K108" s="272"/>
      <c r="L108" s="272"/>
      <c r="O108" s="406"/>
      <c r="P108" s="310"/>
      <c r="Q108" s="406"/>
      <c r="R108" s="406"/>
      <c r="S108" s="407"/>
      <c r="T108" s="406"/>
      <c r="U108" s="408"/>
      <c r="V108" s="406"/>
      <c r="W108" s="406"/>
      <c r="X108" s="406"/>
      <c r="Y108" s="406"/>
      <c r="Z108" s="406"/>
      <c r="AA108" s="409"/>
      <c r="AB108" s="406"/>
      <c r="AC108" s="408"/>
      <c r="AD108" s="408"/>
      <c r="AE108" s="406"/>
      <c r="AF108" s="408"/>
      <c r="AG108" s="408"/>
      <c r="AH108" s="406"/>
    </row>
    <row r="109" spans="2:34" ht="45" customHeight="1" x14ac:dyDescent="0.3">
      <c r="B109" s="272"/>
      <c r="C109" s="272"/>
      <c r="D109" s="272"/>
      <c r="E109" s="272"/>
      <c r="F109" s="272"/>
      <c r="G109" s="272"/>
      <c r="H109" s="272"/>
      <c r="I109" s="272"/>
      <c r="J109" s="272"/>
      <c r="K109" s="272"/>
      <c r="L109" s="272"/>
      <c r="O109" s="406"/>
      <c r="P109" s="310"/>
      <c r="Q109" s="406"/>
      <c r="R109" s="406"/>
      <c r="S109" s="407"/>
      <c r="T109" s="406"/>
      <c r="U109" s="408"/>
      <c r="V109" s="406"/>
      <c r="W109" s="406"/>
      <c r="X109" s="406"/>
      <c r="Y109" s="406"/>
      <c r="Z109" s="406"/>
      <c r="AA109" s="409"/>
      <c r="AB109" s="406"/>
      <c r="AC109" s="408"/>
      <c r="AD109" s="408"/>
      <c r="AE109" s="406"/>
      <c r="AF109" s="408"/>
      <c r="AG109" s="408"/>
      <c r="AH109" s="406"/>
    </row>
    <row r="110" spans="2:34" ht="45" customHeight="1" x14ac:dyDescent="0.3">
      <c r="B110" s="272"/>
      <c r="C110" s="272"/>
      <c r="D110" s="272"/>
      <c r="E110" s="272"/>
      <c r="F110" s="272"/>
      <c r="G110" s="272"/>
      <c r="H110" s="272"/>
      <c r="I110" s="272"/>
      <c r="J110" s="272"/>
      <c r="K110" s="272"/>
      <c r="L110" s="272"/>
      <c r="O110" s="406"/>
      <c r="P110" s="310"/>
      <c r="Q110" s="406"/>
      <c r="R110" s="406"/>
      <c r="S110" s="407"/>
      <c r="T110" s="406"/>
      <c r="U110" s="408"/>
      <c r="V110" s="406"/>
      <c r="W110" s="406"/>
      <c r="X110" s="406"/>
      <c r="Y110" s="406"/>
      <c r="Z110" s="406"/>
      <c r="AA110" s="409"/>
      <c r="AB110" s="406"/>
      <c r="AC110" s="408"/>
      <c r="AD110" s="408"/>
      <c r="AE110" s="406"/>
      <c r="AF110" s="408"/>
      <c r="AG110" s="408"/>
      <c r="AH110" s="406"/>
    </row>
    <row r="111" spans="2:34" ht="45" customHeight="1" x14ac:dyDescent="0.3">
      <c r="B111" s="272"/>
      <c r="C111" s="272"/>
      <c r="D111" s="272"/>
      <c r="E111" s="272"/>
      <c r="F111" s="272"/>
      <c r="G111" s="272"/>
      <c r="H111" s="272"/>
      <c r="I111" s="272"/>
      <c r="J111" s="272"/>
      <c r="K111" s="272"/>
      <c r="L111" s="272"/>
      <c r="O111" s="406"/>
      <c r="P111" s="310"/>
      <c r="Q111" s="406"/>
      <c r="R111" s="406"/>
      <c r="S111" s="407"/>
      <c r="T111" s="406"/>
      <c r="U111" s="408"/>
      <c r="V111" s="406"/>
      <c r="W111" s="406"/>
      <c r="X111" s="406"/>
      <c r="Y111" s="406"/>
      <c r="Z111" s="406"/>
      <c r="AA111" s="409"/>
      <c r="AB111" s="406"/>
      <c r="AC111" s="408"/>
      <c r="AD111" s="408"/>
      <c r="AE111" s="406"/>
      <c r="AF111" s="408"/>
      <c r="AG111" s="408"/>
      <c r="AH111" s="406"/>
    </row>
    <row r="112" spans="2:34" ht="45" customHeight="1" x14ac:dyDescent="0.3">
      <c r="B112" s="272"/>
      <c r="C112" s="272"/>
      <c r="D112" s="272"/>
      <c r="E112" s="272"/>
      <c r="F112" s="272"/>
      <c r="G112" s="272"/>
      <c r="H112" s="272"/>
      <c r="I112" s="272"/>
      <c r="J112" s="272"/>
      <c r="K112" s="272"/>
      <c r="L112" s="272"/>
      <c r="O112" s="406"/>
      <c r="P112" s="310"/>
      <c r="Q112" s="406"/>
      <c r="R112" s="406"/>
      <c r="S112" s="407"/>
      <c r="T112" s="406"/>
      <c r="U112" s="408"/>
      <c r="V112" s="406"/>
      <c r="W112" s="406"/>
      <c r="X112" s="406"/>
      <c r="Y112" s="406"/>
      <c r="Z112" s="406"/>
      <c r="AA112" s="409"/>
      <c r="AB112" s="406"/>
      <c r="AC112" s="408"/>
      <c r="AD112" s="408"/>
      <c r="AE112" s="406"/>
      <c r="AF112" s="408"/>
      <c r="AG112" s="408"/>
      <c r="AH112" s="406"/>
    </row>
    <row r="113" spans="2:34" ht="45" customHeight="1" x14ac:dyDescent="0.3">
      <c r="B113" s="272"/>
      <c r="C113" s="272"/>
      <c r="D113" s="272"/>
      <c r="E113" s="272"/>
      <c r="F113" s="272"/>
      <c r="G113" s="272"/>
      <c r="H113" s="272"/>
      <c r="I113" s="272"/>
      <c r="J113" s="272"/>
      <c r="K113" s="272"/>
      <c r="L113" s="272"/>
      <c r="O113" s="406"/>
      <c r="P113" s="310"/>
      <c r="Q113" s="406"/>
      <c r="R113" s="406"/>
      <c r="S113" s="407"/>
      <c r="T113" s="406"/>
      <c r="U113" s="408"/>
      <c r="V113" s="406"/>
      <c r="W113" s="406"/>
      <c r="X113" s="406"/>
      <c r="Y113" s="406"/>
      <c r="Z113" s="406"/>
      <c r="AA113" s="409"/>
      <c r="AB113" s="406"/>
      <c r="AC113" s="408"/>
      <c r="AD113" s="408"/>
      <c r="AE113" s="406"/>
      <c r="AF113" s="408"/>
      <c r="AG113" s="408"/>
      <c r="AH113" s="406"/>
    </row>
    <row r="114" spans="2:34" ht="45" customHeight="1" x14ac:dyDescent="0.3">
      <c r="B114" s="272"/>
      <c r="C114" s="272"/>
      <c r="D114" s="272"/>
      <c r="E114" s="272"/>
      <c r="F114" s="272"/>
      <c r="G114" s="272"/>
      <c r="H114" s="272"/>
      <c r="I114" s="272"/>
      <c r="J114" s="272"/>
      <c r="K114" s="272"/>
      <c r="L114" s="272"/>
      <c r="O114" s="406"/>
      <c r="P114" s="310"/>
      <c r="Q114" s="406"/>
      <c r="R114" s="406"/>
      <c r="S114" s="407"/>
      <c r="T114" s="406"/>
      <c r="U114" s="408"/>
      <c r="V114" s="406"/>
      <c r="W114" s="406"/>
      <c r="X114" s="406"/>
      <c r="Y114" s="406"/>
      <c r="Z114" s="406"/>
      <c r="AA114" s="409"/>
      <c r="AB114" s="406"/>
      <c r="AC114" s="408"/>
      <c r="AD114" s="408"/>
      <c r="AE114" s="406"/>
      <c r="AF114" s="408"/>
      <c r="AG114" s="408"/>
      <c r="AH114" s="406"/>
    </row>
    <row r="115" spans="2:34" ht="45" customHeight="1" x14ac:dyDescent="0.3">
      <c r="B115" s="272"/>
      <c r="C115" s="272"/>
      <c r="D115" s="272"/>
      <c r="E115" s="272"/>
      <c r="F115" s="272"/>
      <c r="G115" s="272"/>
      <c r="H115" s="272"/>
      <c r="I115" s="272"/>
      <c r="J115" s="272"/>
      <c r="K115" s="272"/>
      <c r="L115" s="272"/>
      <c r="O115" s="310"/>
      <c r="P115" s="310"/>
      <c r="Q115" s="310"/>
      <c r="R115" s="310"/>
      <c r="S115" s="4"/>
      <c r="T115" s="310"/>
      <c r="V115" s="310"/>
      <c r="W115" s="310"/>
      <c r="X115" s="310"/>
      <c r="Y115" s="310"/>
      <c r="Z115" s="310"/>
      <c r="AA115" s="311"/>
      <c r="AB115" s="310"/>
      <c r="AE115" s="310"/>
      <c r="AH115" s="310"/>
    </row>
    <row r="116" spans="2:34" ht="45" customHeight="1" x14ac:dyDescent="0.3">
      <c r="B116" s="272"/>
      <c r="C116" s="272"/>
      <c r="D116" s="272"/>
      <c r="E116" s="272"/>
      <c r="F116" s="272"/>
      <c r="G116" s="272"/>
      <c r="H116" s="272"/>
      <c r="I116" s="272"/>
      <c r="J116" s="272"/>
      <c r="K116" s="272"/>
      <c r="L116" s="272"/>
      <c r="O116" s="406"/>
      <c r="P116" s="310"/>
      <c r="Q116" s="406"/>
      <c r="R116" s="406"/>
      <c r="S116" s="407"/>
      <c r="T116" s="406"/>
      <c r="U116" s="408"/>
      <c r="V116" s="406"/>
      <c r="W116" s="406"/>
      <c r="X116" s="406"/>
      <c r="Y116" s="406"/>
      <c r="Z116" s="406"/>
      <c r="AA116" s="409"/>
      <c r="AB116" s="406"/>
      <c r="AC116" s="408"/>
      <c r="AD116" s="408"/>
      <c r="AE116" s="406"/>
      <c r="AF116" s="408"/>
      <c r="AG116" s="408"/>
      <c r="AH116" s="406"/>
    </row>
    <row r="117" spans="2:34" ht="45" customHeight="1" x14ac:dyDescent="0.3">
      <c r="B117" s="272"/>
      <c r="C117" s="272"/>
      <c r="D117" s="272"/>
      <c r="E117" s="272"/>
      <c r="F117" s="272"/>
      <c r="G117" s="272"/>
      <c r="H117" s="272"/>
      <c r="I117" s="272"/>
      <c r="J117" s="272"/>
      <c r="K117" s="272"/>
      <c r="L117" s="272"/>
      <c r="O117" s="406"/>
      <c r="P117" s="310"/>
      <c r="Q117" s="406"/>
      <c r="R117" s="406"/>
      <c r="S117" s="407"/>
      <c r="T117" s="406"/>
      <c r="U117" s="408"/>
      <c r="V117" s="406"/>
      <c r="W117" s="406"/>
      <c r="X117" s="406"/>
      <c r="Y117" s="406"/>
      <c r="Z117" s="406"/>
      <c r="AA117" s="409"/>
      <c r="AB117" s="406"/>
      <c r="AC117" s="408"/>
      <c r="AD117" s="408"/>
      <c r="AE117" s="406"/>
      <c r="AF117" s="408"/>
      <c r="AG117" s="408"/>
      <c r="AH117" s="406"/>
    </row>
    <row r="118" spans="2:34" ht="45" customHeight="1" x14ac:dyDescent="0.3">
      <c r="B118" s="272"/>
      <c r="C118" s="272"/>
      <c r="D118" s="272"/>
      <c r="E118" s="272"/>
      <c r="F118" s="272"/>
      <c r="G118" s="272"/>
      <c r="H118" s="272"/>
      <c r="I118" s="272"/>
      <c r="J118" s="272"/>
      <c r="K118" s="272"/>
      <c r="L118" s="272"/>
      <c r="O118" s="406"/>
      <c r="P118" s="310"/>
      <c r="Q118" s="406"/>
      <c r="R118" s="406"/>
      <c r="S118" s="407"/>
      <c r="T118" s="406"/>
      <c r="U118" s="408"/>
      <c r="V118" s="406"/>
      <c r="W118" s="406"/>
      <c r="X118" s="406"/>
      <c r="Y118" s="406"/>
      <c r="Z118" s="406"/>
      <c r="AA118" s="409"/>
      <c r="AB118" s="406"/>
      <c r="AC118" s="408"/>
      <c r="AD118" s="408"/>
      <c r="AE118" s="406"/>
      <c r="AF118" s="408"/>
      <c r="AG118" s="408"/>
      <c r="AH118" s="406"/>
    </row>
    <row r="119" spans="2:34" ht="45" customHeight="1" x14ac:dyDescent="0.3">
      <c r="B119" s="272"/>
      <c r="C119" s="272"/>
      <c r="D119" s="272"/>
      <c r="E119" s="272"/>
      <c r="F119" s="272"/>
      <c r="G119" s="272"/>
      <c r="H119" s="272"/>
      <c r="I119" s="272"/>
      <c r="J119" s="272"/>
      <c r="K119" s="272"/>
      <c r="L119" s="272"/>
      <c r="O119" s="406"/>
      <c r="P119" s="310"/>
      <c r="Q119" s="406"/>
      <c r="R119" s="406"/>
      <c r="S119" s="407"/>
      <c r="T119" s="406"/>
      <c r="U119" s="408"/>
      <c r="V119" s="406"/>
      <c r="W119" s="406"/>
      <c r="X119" s="406"/>
      <c r="Y119" s="406"/>
      <c r="Z119" s="406"/>
      <c r="AA119" s="409"/>
      <c r="AB119" s="406"/>
      <c r="AC119" s="408"/>
      <c r="AD119" s="408"/>
      <c r="AE119" s="406"/>
      <c r="AF119" s="408"/>
      <c r="AG119" s="408"/>
      <c r="AH119" s="406"/>
    </row>
    <row r="120" spans="2:34" ht="45" customHeight="1" x14ac:dyDescent="0.3">
      <c r="B120" s="272"/>
      <c r="C120" s="272"/>
      <c r="D120" s="272"/>
      <c r="E120" s="272"/>
      <c r="F120" s="272"/>
      <c r="G120" s="272"/>
      <c r="H120" s="272"/>
      <c r="I120" s="272"/>
      <c r="J120" s="272"/>
      <c r="K120" s="272"/>
      <c r="L120" s="272"/>
      <c r="O120" s="406"/>
      <c r="P120" s="310"/>
      <c r="Q120" s="406"/>
      <c r="R120" s="406"/>
      <c r="S120" s="407"/>
      <c r="T120" s="406"/>
      <c r="U120" s="408"/>
      <c r="V120" s="406"/>
      <c r="W120" s="406"/>
      <c r="X120" s="406"/>
      <c r="Y120" s="406"/>
      <c r="Z120" s="406"/>
      <c r="AA120" s="409"/>
      <c r="AB120" s="406"/>
      <c r="AC120" s="408"/>
      <c r="AD120" s="408"/>
      <c r="AE120" s="406"/>
      <c r="AF120" s="408"/>
      <c r="AG120" s="408"/>
      <c r="AH120" s="406"/>
    </row>
    <row r="121" spans="2:34" ht="45" customHeight="1" x14ac:dyDescent="0.3">
      <c r="B121" s="272"/>
      <c r="C121" s="272"/>
      <c r="D121" s="272"/>
      <c r="E121" s="272"/>
      <c r="F121" s="272"/>
      <c r="G121" s="272"/>
      <c r="H121" s="272"/>
      <c r="I121" s="272"/>
      <c r="J121" s="272"/>
      <c r="K121" s="272"/>
      <c r="L121" s="272"/>
      <c r="O121" s="406"/>
      <c r="P121" s="310"/>
      <c r="Q121" s="406"/>
      <c r="R121" s="406"/>
      <c r="S121" s="407"/>
      <c r="T121" s="406"/>
      <c r="U121" s="408"/>
      <c r="V121" s="406"/>
      <c r="W121" s="406"/>
      <c r="X121" s="406"/>
      <c r="Y121" s="406"/>
      <c r="Z121" s="406"/>
      <c r="AA121" s="409"/>
      <c r="AB121" s="406"/>
      <c r="AC121" s="408"/>
      <c r="AD121" s="408"/>
      <c r="AE121" s="406"/>
      <c r="AF121" s="408"/>
      <c r="AG121" s="408"/>
      <c r="AH121" s="406"/>
    </row>
    <row r="122" spans="2:34" ht="45" customHeight="1" x14ac:dyDescent="0.3">
      <c r="B122" s="272"/>
      <c r="C122" s="272"/>
      <c r="D122" s="272"/>
      <c r="E122" s="272"/>
      <c r="F122" s="272"/>
      <c r="G122" s="272"/>
      <c r="H122" s="272"/>
      <c r="I122" s="272"/>
      <c r="J122" s="272"/>
      <c r="K122" s="272"/>
      <c r="L122" s="272"/>
      <c r="O122" s="406"/>
      <c r="P122" s="310"/>
      <c r="Q122" s="406"/>
      <c r="R122" s="406"/>
      <c r="S122" s="407"/>
      <c r="T122" s="406"/>
      <c r="U122" s="408"/>
      <c r="V122" s="406"/>
      <c r="W122" s="406"/>
      <c r="X122" s="406"/>
      <c r="Y122" s="406"/>
      <c r="Z122" s="406"/>
      <c r="AA122" s="409"/>
      <c r="AB122" s="406"/>
      <c r="AC122" s="408"/>
      <c r="AD122" s="408"/>
      <c r="AE122" s="406"/>
      <c r="AF122" s="408"/>
      <c r="AG122" s="408"/>
      <c r="AH122" s="406"/>
    </row>
    <row r="123" spans="2:34" ht="45" customHeight="1" x14ac:dyDescent="0.3">
      <c r="B123" s="272"/>
      <c r="C123" s="272"/>
      <c r="D123" s="272"/>
      <c r="E123" s="272"/>
      <c r="F123" s="272"/>
      <c r="G123" s="272"/>
      <c r="H123" s="272"/>
      <c r="I123" s="272"/>
      <c r="J123" s="272"/>
      <c r="K123" s="272"/>
      <c r="L123" s="272"/>
      <c r="O123" s="406"/>
      <c r="P123" s="310"/>
      <c r="Q123" s="406"/>
      <c r="R123" s="406"/>
      <c r="S123" s="407"/>
      <c r="T123" s="406"/>
      <c r="U123" s="408"/>
      <c r="V123" s="406"/>
      <c r="W123" s="406"/>
      <c r="X123" s="406"/>
      <c r="Y123" s="406"/>
      <c r="Z123" s="406"/>
      <c r="AA123" s="409"/>
      <c r="AB123" s="406"/>
      <c r="AC123" s="408"/>
      <c r="AD123" s="408"/>
      <c r="AE123" s="406"/>
      <c r="AF123" s="408"/>
      <c r="AG123" s="408"/>
      <c r="AH123" s="406"/>
    </row>
    <row r="124" spans="2:34" ht="45" customHeight="1" x14ac:dyDescent="0.3">
      <c r="B124" s="272"/>
      <c r="C124" s="272"/>
      <c r="D124" s="272"/>
      <c r="E124" s="272"/>
      <c r="F124" s="272"/>
      <c r="G124" s="272"/>
      <c r="H124" s="272"/>
      <c r="I124" s="272"/>
      <c r="J124" s="272"/>
      <c r="K124" s="272"/>
      <c r="L124" s="272"/>
      <c r="O124" s="406"/>
      <c r="P124" s="310"/>
      <c r="Q124" s="406"/>
      <c r="R124" s="406"/>
      <c r="S124" s="407"/>
      <c r="T124" s="406"/>
      <c r="U124" s="408"/>
      <c r="V124" s="406"/>
      <c r="W124" s="406"/>
      <c r="X124" s="406"/>
      <c r="Y124" s="406"/>
      <c r="Z124" s="406"/>
      <c r="AA124" s="409"/>
      <c r="AB124" s="406"/>
      <c r="AC124" s="408"/>
      <c r="AD124" s="408"/>
      <c r="AE124" s="406"/>
      <c r="AF124" s="408"/>
      <c r="AG124" s="408"/>
      <c r="AH124" s="406"/>
    </row>
    <row r="125" spans="2:34" ht="45" customHeight="1" x14ac:dyDescent="0.3">
      <c r="B125" s="272"/>
      <c r="C125" s="272"/>
      <c r="D125" s="272"/>
      <c r="E125" s="272"/>
      <c r="F125" s="272"/>
      <c r="G125" s="272"/>
      <c r="H125" s="272"/>
      <c r="I125" s="272"/>
      <c r="J125" s="272"/>
      <c r="K125" s="272"/>
      <c r="L125" s="272"/>
      <c r="O125" s="406"/>
      <c r="P125" s="310"/>
      <c r="Q125" s="406"/>
      <c r="R125" s="406"/>
      <c r="S125" s="407"/>
      <c r="T125" s="406"/>
      <c r="U125" s="408"/>
      <c r="V125" s="406"/>
      <c r="W125" s="406"/>
      <c r="X125" s="406"/>
      <c r="Y125" s="406"/>
      <c r="Z125" s="406"/>
      <c r="AA125" s="409"/>
      <c r="AB125" s="406"/>
      <c r="AC125" s="408"/>
      <c r="AD125" s="408"/>
      <c r="AE125" s="406"/>
      <c r="AF125" s="408"/>
      <c r="AG125" s="408"/>
      <c r="AH125" s="406"/>
    </row>
    <row r="126" spans="2:34" ht="45" customHeight="1" x14ac:dyDescent="0.3">
      <c r="B126" s="272"/>
      <c r="C126" s="272"/>
      <c r="D126" s="272"/>
      <c r="E126" s="272"/>
      <c r="F126" s="272"/>
      <c r="G126" s="272"/>
      <c r="H126" s="272"/>
      <c r="I126" s="272"/>
      <c r="J126" s="272"/>
      <c r="K126" s="272"/>
      <c r="L126" s="272"/>
      <c r="O126" s="406"/>
      <c r="P126" s="310"/>
      <c r="Q126" s="406"/>
      <c r="R126" s="406"/>
      <c r="S126" s="407"/>
      <c r="T126" s="406"/>
      <c r="U126" s="408"/>
      <c r="V126" s="406"/>
      <c r="W126" s="406"/>
      <c r="X126" s="406"/>
      <c r="Y126" s="406"/>
      <c r="Z126" s="406"/>
      <c r="AA126" s="409"/>
      <c r="AB126" s="406"/>
      <c r="AC126" s="408"/>
      <c r="AD126" s="408"/>
      <c r="AE126" s="406"/>
      <c r="AF126" s="408"/>
      <c r="AG126" s="408"/>
      <c r="AH126" s="406"/>
    </row>
    <row r="127" spans="2:34" ht="45" customHeight="1" x14ac:dyDescent="0.3">
      <c r="B127" s="272"/>
      <c r="C127" s="272"/>
      <c r="D127" s="272"/>
      <c r="E127" s="272"/>
      <c r="F127" s="272"/>
      <c r="G127" s="272"/>
      <c r="H127" s="272"/>
      <c r="I127" s="272"/>
      <c r="J127" s="272"/>
      <c r="K127" s="272"/>
      <c r="L127" s="272"/>
      <c r="O127" s="406"/>
      <c r="P127" s="310"/>
      <c r="Q127" s="406"/>
      <c r="R127" s="406"/>
      <c r="S127" s="407"/>
      <c r="T127" s="406"/>
      <c r="U127" s="408"/>
      <c r="V127" s="406"/>
      <c r="W127" s="406"/>
      <c r="X127" s="406"/>
      <c r="Y127" s="406"/>
      <c r="Z127" s="406"/>
      <c r="AA127" s="409"/>
      <c r="AB127" s="406"/>
      <c r="AC127" s="408"/>
      <c r="AD127" s="408"/>
      <c r="AE127" s="406"/>
      <c r="AF127" s="408"/>
      <c r="AG127" s="408"/>
      <c r="AH127" s="406"/>
    </row>
    <row r="128" spans="2:34" ht="45" customHeight="1" x14ac:dyDescent="0.3">
      <c r="B128" s="272"/>
      <c r="C128" s="272"/>
      <c r="D128" s="272"/>
      <c r="E128" s="272"/>
      <c r="F128" s="272"/>
      <c r="G128" s="272"/>
      <c r="H128" s="272"/>
      <c r="I128" s="272"/>
      <c r="J128" s="272"/>
      <c r="K128" s="272"/>
      <c r="L128" s="272"/>
      <c r="O128" s="406"/>
      <c r="P128" s="310"/>
      <c r="Q128" s="406"/>
      <c r="R128" s="406"/>
      <c r="S128" s="407"/>
      <c r="T128" s="406"/>
      <c r="U128" s="408"/>
      <c r="V128" s="406"/>
      <c r="W128" s="406"/>
      <c r="X128" s="406"/>
      <c r="Y128" s="406"/>
      <c r="Z128" s="406"/>
      <c r="AA128" s="409"/>
      <c r="AB128" s="406"/>
      <c r="AC128" s="408"/>
      <c r="AD128" s="408"/>
      <c r="AE128" s="406"/>
      <c r="AF128" s="408"/>
      <c r="AG128" s="408"/>
      <c r="AH128" s="406"/>
    </row>
    <row r="129" spans="2:34" ht="45" customHeight="1" x14ac:dyDescent="0.3">
      <c r="B129" s="272"/>
      <c r="C129" s="272"/>
      <c r="D129" s="272"/>
      <c r="E129" s="272"/>
      <c r="F129" s="272"/>
      <c r="G129" s="272"/>
      <c r="H129" s="272"/>
      <c r="I129" s="272"/>
      <c r="J129" s="272"/>
      <c r="K129" s="272"/>
      <c r="L129" s="272"/>
      <c r="O129" s="406"/>
      <c r="P129" s="310"/>
      <c r="Q129" s="406"/>
      <c r="R129" s="406"/>
      <c r="S129" s="407"/>
      <c r="T129" s="406"/>
      <c r="U129" s="408"/>
      <c r="V129" s="406"/>
      <c r="W129" s="406"/>
      <c r="X129" s="406"/>
      <c r="Y129" s="406"/>
      <c r="Z129" s="406"/>
      <c r="AA129" s="409"/>
      <c r="AB129" s="406"/>
      <c r="AC129" s="408"/>
      <c r="AD129" s="408"/>
      <c r="AE129" s="406"/>
      <c r="AF129" s="408"/>
      <c r="AG129" s="408"/>
      <c r="AH129" s="406"/>
    </row>
    <row r="130" spans="2:34" ht="45" customHeight="1" x14ac:dyDescent="0.3">
      <c r="B130" s="272"/>
      <c r="C130" s="272"/>
      <c r="D130" s="272"/>
      <c r="E130" s="272"/>
      <c r="F130" s="272"/>
      <c r="G130" s="272"/>
      <c r="H130" s="272"/>
      <c r="I130" s="272"/>
      <c r="J130" s="272"/>
      <c r="K130" s="272"/>
      <c r="L130" s="272"/>
      <c r="O130" s="406"/>
      <c r="P130" s="310"/>
      <c r="Q130" s="406"/>
      <c r="R130" s="406"/>
      <c r="S130" s="407"/>
      <c r="T130" s="406"/>
      <c r="U130" s="408"/>
      <c r="V130" s="406"/>
      <c r="W130" s="406"/>
      <c r="X130" s="406"/>
      <c r="Y130" s="406"/>
      <c r="Z130" s="406"/>
      <c r="AA130" s="409"/>
      <c r="AB130" s="406"/>
      <c r="AC130" s="408"/>
      <c r="AD130" s="408"/>
      <c r="AE130" s="406"/>
      <c r="AF130" s="408"/>
      <c r="AG130" s="408"/>
      <c r="AH130" s="406"/>
    </row>
    <row r="131" spans="2:34" ht="45" customHeight="1" x14ac:dyDescent="0.3">
      <c r="B131" s="272"/>
      <c r="C131" s="272"/>
      <c r="D131" s="272"/>
      <c r="E131" s="272"/>
      <c r="F131" s="272"/>
      <c r="G131" s="272"/>
      <c r="H131" s="272"/>
      <c r="I131" s="272"/>
      <c r="J131" s="272"/>
      <c r="K131" s="272"/>
      <c r="L131" s="272"/>
      <c r="O131" s="406"/>
      <c r="P131" s="310"/>
      <c r="Q131" s="406"/>
      <c r="R131" s="406"/>
      <c r="S131" s="407"/>
      <c r="T131" s="406"/>
      <c r="U131" s="408"/>
      <c r="V131" s="406"/>
      <c r="W131" s="406"/>
      <c r="X131" s="406"/>
      <c r="Y131" s="406"/>
      <c r="Z131" s="406"/>
      <c r="AA131" s="409"/>
      <c r="AB131" s="406"/>
      <c r="AC131" s="408"/>
      <c r="AD131" s="408"/>
      <c r="AE131" s="406"/>
      <c r="AF131" s="408"/>
      <c r="AG131" s="408"/>
      <c r="AH131" s="406"/>
    </row>
    <row r="132" spans="2:34" ht="45" customHeight="1" x14ac:dyDescent="0.3">
      <c r="B132" s="272"/>
      <c r="C132" s="272"/>
      <c r="D132" s="272"/>
      <c r="E132" s="272"/>
      <c r="F132" s="272"/>
      <c r="G132" s="272"/>
      <c r="H132" s="272"/>
      <c r="I132" s="272"/>
      <c r="J132" s="272"/>
      <c r="K132" s="272"/>
      <c r="L132" s="272"/>
      <c r="O132" s="310"/>
      <c r="P132" s="310"/>
      <c r="Q132" s="310"/>
      <c r="R132" s="310"/>
      <c r="S132" s="4"/>
      <c r="T132" s="310"/>
      <c r="V132" s="310"/>
      <c r="W132" s="310"/>
      <c r="X132" s="310"/>
      <c r="Y132" s="310"/>
      <c r="Z132" s="310"/>
      <c r="AA132" s="311"/>
      <c r="AB132" s="310"/>
      <c r="AE132" s="310"/>
      <c r="AH132" s="310"/>
    </row>
    <row r="133" spans="2:34" ht="45" customHeight="1" x14ac:dyDescent="0.3">
      <c r="B133" s="272"/>
      <c r="C133" s="272"/>
      <c r="D133" s="272"/>
      <c r="E133" s="272"/>
      <c r="F133" s="272"/>
      <c r="G133" s="272"/>
      <c r="H133" s="272"/>
      <c r="I133" s="272"/>
      <c r="J133" s="272"/>
      <c r="K133" s="272"/>
      <c r="L133" s="272"/>
      <c r="O133" s="406"/>
      <c r="P133" s="310"/>
      <c r="Q133" s="406"/>
      <c r="R133" s="406"/>
      <c r="S133" s="407"/>
      <c r="T133" s="406"/>
      <c r="U133" s="408"/>
      <c r="V133" s="406"/>
      <c r="W133" s="406"/>
      <c r="X133" s="406"/>
      <c r="Y133" s="406"/>
      <c r="Z133" s="406"/>
      <c r="AA133" s="409"/>
      <c r="AB133" s="406"/>
      <c r="AC133" s="408"/>
      <c r="AD133" s="408"/>
      <c r="AE133" s="406"/>
      <c r="AF133" s="408"/>
      <c r="AG133" s="408"/>
      <c r="AH133" s="406"/>
    </row>
    <row r="134" spans="2:34" ht="45" customHeight="1" x14ac:dyDescent="0.3">
      <c r="B134" s="272"/>
      <c r="C134" s="272"/>
      <c r="D134" s="272"/>
      <c r="E134" s="272"/>
      <c r="F134" s="272"/>
      <c r="G134" s="272"/>
      <c r="H134" s="272"/>
      <c r="I134" s="272"/>
      <c r="J134" s="272"/>
      <c r="K134" s="272"/>
      <c r="L134" s="272"/>
      <c r="O134" s="406"/>
      <c r="P134" s="310"/>
      <c r="Q134" s="406"/>
      <c r="R134" s="406"/>
      <c r="S134" s="407"/>
      <c r="T134" s="406"/>
      <c r="U134" s="408"/>
      <c r="V134" s="406"/>
      <c r="W134" s="406"/>
      <c r="X134" s="406"/>
      <c r="Y134" s="406"/>
      <c r="Z134" s="406"/>
      <c r="AA134" s="409"/>
      <c r="AB134" s="406"/>
      <c r="AC134" s="408"/>
      <c r="AD134" s="408"/>
      <c r="AE134" s="406"/>
      <c r="AF134" s="408"/>
      <c r="AG134" s="408"/>
      <c r="AH134" s="406"/>
    </row>
    <row r="135" spans="2:34" ht="45" customHeight="1" x14ac:dyDescent="0.3">
      <c r="B135" s="272"/>
      <c r="C135" s="272"/>
      <c r="D135" s="272"/>
      <c r="E135" s="272"/>
      <c r="F135" s="272"/>
      <c r="G135" s="272"/>
      <c r="H135" s="272"/>
      <c r="I135" s="272"/>
      <c r="J135" s="272"/>
      <c r="K135" s="272"/>
      <c r="L135" s="272"/>
      <c r="O135" s="406"/>
      <c r="P135" s="310"/>
      <c r="Q135" s="406"/>
      <c r="R135" s="406"/>
      <c r="S135" s="407"/>
      <c r="T135" s="406"/>
      <c r="U135" s="408"/>
      <c r="V135" s="406"/>
      <c r="W135" s="406"/>
      <c r="X135" s="406"/>
      <c r="Y135" s="406"/>
      <c r="Z135" s="406"/>
      <c r="AA135" s="409"/>
      <c r="AB135" s="406"/>
      <c r="AC135" s="408"/>
      <c r="AD135" s="408"/>
      <c r="AE135" s="406"/>
      <c r="AF135" s="408"/>
      <c r="AG135" s="408"/>
      <c r="AH135" s="406"/>
    </row>
    <row r="136" spans="2:34" ht="45" customHeight="1" x14ac:dyDescent="0.3">
      <c r="B136" s="272"/>
      <c r="C136" s="272"/>
      <c r="D136" s="272"/>
      <c r="E136" s="272"/>
      <c r="F136" s="272"/>
      <c r="G136" s="272"/>
      <c r="H136" s="272"/>
      <c r="I136" s="272"/>
      <c r="J136" s="272"/>
      <c r="K136" s="272"/>
      <c r="L136" s="272"/>
      <c r="O136" s="406"/>
      <c r="P136" s="310"/>
      <c r="Q136" s="406"/>
      <c r="R136" s="406"/>
      <c r="S136" s="407"/>
      <c r="T136" s="406"/>
      <c r="U136" s="408"/>
      <c r="V136" s="406"/>
      <c r="W136" s="406"/>
      <c r="X136" s="406"/>
      <c r="Y136" s="406"/>
      <c r="Z136" s="406"/>
      <c r="AA136" s="409"/>
      <c r="AB136" s="406"/>
      <c r="AC136" s="408"/>
      <c r="AD136" s="408"/>
      <c r="AE136" s="406"/>
      <c r="AF136" s="408"/>
      <c r="AG136" s="408"/>
      <c r="AH136" s="406"/>
    </row>
    <row r="137" spans="2:34" ht="45" customHeight="1" x14ac:dyDescent="0.3">
      <c r="B137" s="272"/>
      <c r="C137" s="272"/>
      <c r="D137" s="272"/>
      <c r="E137" s="272"/>
      <c r="F137" s="272"/>
      <c r="G137" s="272"/>
      <c r="H137" s="272"/>
      <c r="I137" s="272"/>
      <c r="J137" s="272"/>
      <c r="K137" s="272"/>
      <c r="L137" s="272"/>
      <c r="O137" s="406"/>
      <c r="P137" s="310"/>
      <c r="Q137" s="406"/>
      <c r="R137" s="406"/>
      <c r="S137" s="407"/>
      <c r="T137" s="406"/>
      <c r="U137" s="408"/>
      <c r="V137" s="406"/>
      <c r="W137" s="406"/>
      <c r="X137" s="406"/>
      <c r="Y137" s="406"/>
      <c r="Z137" s="406"/>
      <c r="AA137" s="409"/>
      <c r="AB137" s="406"/>
      <c r="AC137" s="408"/>
      <c r="AD137" s="408"/>
      <c r="AE137" s="406"/>
      <c r="AF137" s="408"/>
      <c r="AG137" s="408"/>
      <c r="AH137" s="406"/>
    </row>
    <row r="138" spans="2:34" ht="45" customHeight="1" x14ac:dyDescent="0.3">
      <c r="B138" s="272"/>
      <c r="C138" s="272"/>
      <c r="D138" s="272"/>
      <c r="E138" s="272"/>
      <c r="F138" s="272"/>
      <c r="G138" s="272"/>
      <c r="H138" s="272"/>
      <c r="I138" s="272"/>
      <c r="J138" s="272"/>
      <c r="K138" s="272"/>
      <c r="L138" s="272"/>
      <c r="O138" s="406"/>
      <c r="P138" s="310"/>
      <c r="Q138" s="406"/>
      <c r="R138" s="406"/>
      <c r="S138" s="407"/>
      <c r="T138" s="406"/>
      <c r="U138" s="408"/>
      <c r="V138" s="406"/>
      <c r="W138" s="406"/>
      <c r="X138" s="406"/>
      <c r="Y138" s="406"/>
      <c r="Z138" s="406"/>
      <c r="AA138" s="409"/>
      <c r="AB138" s="406"/>
      <c r="AC138" s="408"/>
      <c r="AD138" s="408"/>
      <c r="AE138" s="406"/>
      <c r="AF138" s="408"/>
      <c r="AG138" s="408"/>
      <c r="AH138" s="406"/>
    </row>
    <row r="139" spans="2:34" ht="45" customHeight="1" x14ac:dyDescent="0.3">
      <c r="B139" s="272"/>
      <c r="C139" s="272"/>
      <c r="D139" s="272"/>
      <c r="E139" s="272"/>
      <c r="F139" s="272"/>
      <c r="G139" s="272"/>
      <c r="H139" s="272"/>
      <c r="I139" s="272"/>
      <c r="J139" s="272"/>
      <c r="K139" s="272"/>
      <c r="L139" s="272"/>
      <c r="O139" s="406"/>
      <c r="P139" s="310"/>
      <c r="Q139" s="406"/>
      <c r="R139" s="406"/>
      <c r="S139" s="407"/>
      <c r="T139" s="406"/>
      <c r="U139" s="408"/>
      <c r="V139" s="406"/>
      <c r="W139" s="406"/>
      <c r="X139" s="406"/>
      <c r="Y139" s="406"/>
      <c r="Z139" s="406"/>
      <c r="AA139" s="409"/>
      <c r="AB139" s="406"/>
      <c r="AC139" s="408"/>
      <c r="AD139" s="408"/>
      <c r="AE139" s="406"/>
      <c r="AF139" s="408"/>
      <c r="AG139" s="408"/>
      <c r="AH139" s="406"/>
    </row>
    <row r="140" spans="2:34" ht="45" customHeight="1" x14ac:dyDescent="0.3">
      <c r="B140" s="272"/>
      <c r="C140" s="272"/>
      <c r="D140" s="272"/>
      <c r="E140" s="272"/>
      <c r="F140" s="272"/>
      <c r="G140" s="272"/>
      <c r="H140" s="272"/>
      <c r="I140" s="272"/>
      <c r="J140" s="272"/>
      <c r="K140" s="272"/>
      <c r="L140" s="272"/>
      <c r="O140" s="406"/>
      <c r="P140" s="310"/>
      <c r="Q140" s="406"/>
      <c r="R140" s="406"/>
      <c r="S140" s="407"/>
      <c r="T140" s="406"/>
      <c r="U140" s="408"/>
      <c r="V140" s="406"/>
      <c r="W140" s="406"/>
      <c r="X140" s="406"/>
      <c r="Y140" s="406"/>
      <c r="Z140" s="406"/>
      <c r="AA140" s="409"/>
      <c r="AB140" s="406"/>
      <c r="AC140" s="408"/>
      <c r="AD140" s="408"/>
      <c r="AE140" s="406"/>
      <c r="AF140" s="408"/>
      <c r="AG140" s="408"/>
      <c r="AH140" s="406"/>
    </row>
    <row r="141" spans="2:34" ht="45" customHeight="1" x14ac:dyDescent="0.3">
      <c r="B141" s="272"/>
      <c r="C141" s="272"/>
      <c r="D141" s="272"/>
      <c r="E141" s="272"/>
      <c r="F141" s="272"/>
      <c r="G141" s="272"/>
      <c r="H141" s="272"/>
      <c r="I141" s="272"/>
      <c r="J141" s="272"/>
      <c r="K141" s="272"/>
      <c r="L141" s="272"/>
      <c r="O141" s="406"/>
      <c r="P141" s="310"/>
      <c r="Q141" s="406"/>
      <c r="R141" s="406"/>
      <c r="S141" s="407"/>
      <c r="T141" s="406"/>
      <c r="U141" s="408"/>
      <c r="V141" s="406"/>
      <c r="W141" s="406"/>
      <c r="X141" s="406"/>
      <c r="Y141" s="406"/>
      <c r="Z141" s="406"/>
      <c r="AA141" s="409"/>
      <c r="AB141" s="406"/>
      <c r="AC141" s="408"/>
      <c r="AD141" s="408"/>
      <c r="AE141" s="406"/>
      <c r="AF141" s="408"/>
      <c r="AG141" s="408"/>
      <c r="AH141" s="406"/>
    </row>
    <row r="142" spans="2:34" ht="45" customHeight="1" x14ac:dyDescent="0.3">
      <c r="B142" s="272"/>
      <c r="C142" s="272"/>
      <c r="D142" s="272"/>
      <c r="E142" s="272"/>
      <c r="F142" s="272"/>
      <c r="G142" s="272"/>
      <c r="H142" s="272"/>
      <c r="I142" s="272"/>
      <c r="J142" s="272"/>
      <c r="K142" s="272"/>
      <c r="L142" s="272"/>
      <c r="O142" s="406"/>
      <c r="P142" s="310"/>
      <c r="Q142" s="406"/>
      <c r="R142" s="406"/>
      <c r="S142" s="407"/>
      <c r="T142" s="406"/>
      <c r="U142" s="408"/>
      <c r="V142" s="406"/>
      <c r="W142" s="406"/>
      <c r="X142" s="406"/>
      <c r="Y142" s="406"/>
      <c r="Z142" s="406"/>
      <c r="AA142" s="409"/>
      <c r="AB142" s="406"/>
      <c r="AC142" s="408"/>
      <c r="AD142" s="408"/>
      <c r="AE142" s="406"/>
      <c r="AF142" s="408"/>
      <c r="AG142" s="408"/>
      <c r="AH142" s="406"/>
    </row>
    <row r="143" spans="2:34" ht="45" customHeight="1" x14ac:dyDescent="0.3">
      <c r="B143" s="272"/>
      <c r="C143" s="272"/>
      <c r="D143" s="272"/>
      <c r="E143" s="272"/>
      <c r="F143" s="272"/>
      <c r="G143" s="272"/>
      <c r="H143" s="272"/>
      <c r="I143" s="272"/>
      <c r="J143" s="272"/>
      <c r="K143" s="272"/>
      <c r="L143" s="272"/>
      <c r="O143" s="406"/>
      <c r="P143" s="310"/>
      <c r="Q143" s="406"/>
      <c r="R143" s="406"/>
      <c r="S143" s="407"/>
      <c r="T143" s="406"/>
      <c r="U143" s="408"/>
      <c r="V143" s="406"/>
      <c r="W143" s="406"/>
      <c r="X143" s="406"/>
      <c r="Y143" s="406"/>
      <c r="Z143" s="406"/>
      <c r="AA143" s="409"/>
      <c r="AB143" s="406"/>
      <c r="AC143" s="408"/>
      <c r="AD143" s="408"/>
      <c r="AE143" s="406"/>
      <c r="AF143" s="408"/>
      <c r="AG143" s="408"/>
      <c r="AH143" s="406"/>
    </row>
    <row r="144" spans="2:34" ht="45" customHeight="1" x14ac:dyDescent="0.3">
      <c r="B144" s="272"/>
      <c r="C144" s="272"/>
      <c r="D144" s="272"/>
      <c r="E144" s="272"/>
      <c r="F144" s="272"/>
      <c r="G144" s="272"/>
      <c r="H144" s="272"/>
      <c r="I144" s="272"/>
      <c r="J144" s="272"/>
      <c r="K144" s="272"/>
      <c r="L144" s="272"/>
      <c r="O144" s="406"/>
      <c r="P144" s="310"/>
      <c r="Q144" s="406"/>
      <c r="R144" s="406"/>
      <c r="S144" s="407"/>
      <c r="T144" s="406"/>
      <c r="U144" s="408"/>
      <c r="V144" s="406"/>
      <c r="W144" s="406"/>
      <c r="X144" s="406"/>
      <c r="Y144" s="406"/>
      <c r="Z144" s="406"/>
      <c r="AA144" s="409"/>
      <c r="AB144" s="406"/>
      <c r="AC144" s="408"/>
      <c r="AD144" s="408"/>
      <c r="AE144" s="406"/>
      <c r="AF144" s="408"/>
      <c r="AG144" s="408"/>
      <c r="AH144" s="406"/>
    </row>
    <row r="145" spans="2:34" ht="45" customHeight="1" x14ac:dyDescent="0.3">
      <c r="B145" s="272"/>
      <c r="C145" s="272"/>
      <c r="D145" s="272"/>
      <c r="E145" s="272"/>
      <c r="F145" s="272"/>
      <c r="G145" s="272"/>
      <c r="H145" s="272"/>
      <c r="I145" s="272"/>
      <c r="J145" s="272"/>
      <c r="K145" s="272"/>
      <c r="L145" s="272"/>
      <c r="O145" s="406"/>
      <c r="P145" s="310"/>
      <c r="Q145" s="406"/>
      <c r="R145" s="406"/>
      <c r="S145" s="407"/>
      <c r="T145" s="406"/>
      <c r="U145" s="408"/>
      <c r="V145" s="406"/>
      <c r="W145" s="406"/>
      <c r="X145" s="406"/>
      <c r="Y145" s="406"/>
      <c r="Z145" s="406"/>
      <c r="AA145" s="409"/>
      <c r="AB145" s="406"/>
      <c r="AC145" s="408"/>
      <c r="AD145" s="408"/>
      <c r="AE145" s="406"/>
      <c r="AF145" s="408"/>
      <c r="AG145" s="408"/>
      <c r="AH145" s="406"/>
    </row>
    <row r="146" spans="2:34" ht="45" customHeight="1" x14ac:dyDescent="0.3">
      <c r="B146" s="272"/>
      <c r="C146" s="272"/>
      <c r="D146" s="272"/>
      <c r="E146" s="272"/>
      <c r="F146" s="272"/>
      <c r="G146" s="272"/>
      <c r="H146" s="272"/>
      <c r="I146" s="272"/>
      <c r="J146" s="272"/>
      <c r="K146" s="272"/>
      <c r="L146" s="272"/>
      <c r="O146" s="406"/>
      <c r="P146" s="310"/>
      <c r="Q146" s="406"/>
      <c r="R146" s="406"/>
      <c r="S146" s="407"/>
      <c r="T146" s="406"/>
      <c r="U146" s="408"/>
      <c r="V146" s="406"/>
      <c r="W146" s="406"/>
      <c r="X146" s="406"/>
      <c r="Y146" s="406"/>
      <c r="Z146" s="406"/>
      <c r="AA146" s="409"/>
      <c r="AB146" s="406"/>
      <c r="AC146" s="408"/>
      <c r="AD146" s="408"/>
      <c r="AE146" s="406"/>
      <c r="AF146" s="408"/>
      <c r="AG146" s="408"/>
      <c r="AH146" s="406"/>
    </row>
    <row r="147" spans="2:34" ht="45" customHeight="1" x14ac:dyDescent="0.3">
      <c r="B147" s="272"/>
      <c r="C147" s="272"/>
      <c r="D147" s="272"/>
      <c r="E147" s="272"/>
      <c r="F147" s="272"/>
      <c r="G147" s="272"/>
      <c r="H147" s="272"/>
      <c r="I147" s="272"/>
      <c r="J147" s="272"/>
      <c r="K147" s="272"/>
      <c r="L147" s="272"/>
      <c r="O147" s="406"/>
      <c r="P147" s="310"/>
      <c r="Q147" s="406"/>
      <c r="R147" s="406"/>
      <c r="S147" s="407"/>
      <c r="T147" s="406"/>
      <c r="U147" s="408"/>
      <c r="V147" s="406"/>
      <c r="W147" s="406"/>
      <c r="X147" s="406"/>
      <c r="Y147" s="406"/>
      <c r="Z147" s="406"/>
      <c r="AA147" s="409"/>
      <c r="AB147" s="406"/>
      <c r="AC147" s="408"/>
      <c r="AD147" s="408"/>
      <c r="AE147" s="406"/>
      <c r="AF147" s="408"/>
      <c r="AG147" s="408"/>
      <c r="AH147" s="406"/>
    </row>
    <row r="148" spans="2:34" ht="45" customHeight="1" x14ac:dyDescent="0.3">
      <c r="B148" s="272"/>
      <c r="C148" s="272"/>
      <c r="D148" s="272"/>
      <c r="E148" s="272"/>
      <c r="F148" s="272"/>
      <c r="G148" s="272"/>
      <c r="H148" s="272"/>
      <c r="I148" s="272"/>
      <c r="J148" s="272"/>
      <c r="K148" s="272"/>
      <c r="L148" s="272"/>
      <c r="O148" s="406"/>
      <c r="P148" s="310"/>
      <c r="Q148" s="406"/>
      <c r="R148" s="406"/>
      <c r="S148" s="407"/>
      <c r="T148" s="406"/>
      <c r="U148" s="408"/>
      <c r="V148" s="406"/>
      <c r="W148" s="406"/>
      <c r="X148" s="406"/>
      <c r="Y148" s="406"/>
      <c r="Z148" s="406"/>
      <c r="AA148" s="409"/>
      <c r="AB148" s="406"/>
      <c r="AC148" s="408"/>
      <c r="AD148" s="408"/>
      <c r="AE148" s="406"/>
      <c r="AF148" s="408"/>
      <c r="AG148" s="408"/>
      <c r="AH148" s="406"/>
    </row>
    <row r="149" spans="2:34" ht="45" customHeight="1" x14ac:dyDescent="0.3">
      <c r="B149" s="272"/>
      <c r="C149" s="272"/>
      <c r="D149" s="272"/>
      <c r="E149" s="272"/>
      <c r="F149" s="272"/>
      <c r="G149" s="272"/>
      <c r="H149" s="272"/>
      <c r="I149" s="272"/>
      <c r="J149" s="272"/>
      <c r="K149" s="272"/>
      <c r="L149" s="272"/>
      <c r="O149" s="406"/>
      <c r="P149" s="310"/>
      <c r="Q149" s="406"/>
      <c r="R149" s="406"/>
      <c r="S149" s="407"/>
      <c r="T149" s="406"/>
      <c r="U149" s="408"/>
      <c r="V149" s="406"/>
      <c r="W149" s="406"/>
      <c r="X149" s="406"/>
      <c r="Y149" s="406"/>
      <c r="Z149" s="406"/>
      <c r="AA149" s="409"/>
      <c r="AB149" s="406"/>
      <c r="AC149" s="408"/>
      <c r="AD149" s="408"/>
      <c r="AE149" s="406"/>
      <c r="AF149" s="408"/>
      <c r="AG149" s="408"/>
      <c r="AH149" s="406"/>
    </row>
    <row r="150" spans="2:34" ht="45" customHeight="1" x14ac:dyDescent="0.3">
      <c r="B150" s="272"/>
      <c r="C150" s="272"/>
      <c r="D150" s="272"/>
      <c r="E150" s="272"/>
      <c r="F150" s="272"/>
      <c r="G150" s="272"/>
      <c r="H150" s="272"/>
      <c r="I150" s="272"/>
      <c r="J150" s="272"/>
      <c r="K150" s="272"/>
      <c r="L150" s="272"/>
      <c r="O150" s="406"/>
      <c r="P150" s="310"/>
      <c r="Q150" s="406"/>
      <c r="R150" s="406"/>
      <c r="S150" s="407"/>
      <c r="T150" s="406"/>
      <c r="U150" s="408"/>
      <c r="V150" s="406"/>
      <c r="W150" s="406"/>
      <c r="X150" s="406"/>
      <c r="Y150" s="406"/>
      <c r="Z150" s="406"/>
      <c r="AA150" s="409"/>
      <c r="AB150" s="406"/>
      <c r="AC150" s="408"/>
      <c r="AD150" s="408"/>
      <c r="AE150" s="406"/>
      <c r="AF150" s="408"/>
      <c r="AG150" s="408"/>
      <c r="AH150" s="406"/>
    </row>
    <row r="151" spans="2:34" ht="45" customHeight="1" x14ac:dyDescent="0.3">
      <c r="B151" s="272"/>
      <c r="C151" s="272"/>
      <c r="D151" s="272"/>
      <c r="E151" s="272"/>
      <c r="F151" s="272"/>
      <c r="G151" s="272"/>
      <c r="H151" s="272"/>
      <c r="I151" s="272"/>
      <c r="J151" s="272"/>
      <c r="K151" s="272"/>
      <c r="L151" s="272"/>
      <c r="O151" s="406"/>
      <c r="P151" s="310"/>
      <c r="Q151" s="406"/>
      <c r="R151" s="406"/>
      <c r="S151" s="407"/>
      <c r="T151" s="406"/>
      <c r="U151" s="408"/>
      <c r="V151" s="406"/>
      <c r="W151" s="406"/>
      <c r="X151" s="406"/>
      <c r="Y151" s="406"/>
      <c r="Z151" s="406"/>
      <c r="AA151" s="409"/>
      <c r="AB151" s="406"/>
      <c r="AC151" s="408"/>
      <c r="AD151" s="408"/>
      <c r="AE151" s="406"/>
      <c r="AF151" s="408"/>
      <c r="AG151" s="408"/>
      <c r="AH151" s="406"/>
    </row>
    <row r="152" spans="2:34" ht="45" customHeight="1" x14ac:dyDescent="0.3">
      <c r="B152" s="272"/>
      <c r="C152" s="272"/>
      <c r="D152" s="272"/>
      <c r="E152" s="272"/>
      <c r="F152" s="272"/>
      <c r="G152" s="272"/>
      <c r="H152" s="272"/>
      <c r="I152" s="272"/>
      <c r="J152" s="272"/>
      <c r="K152" s="272"/>
      <c r="L152" s="272"/>
      <c r="O152" s="406"/>
      <c r="P152" s="310"/>
      <c r="Q152" s="406"/>
      <c r="R152" s="406"/>
      <c r="S152" s="407"/>
      <c r="T152" s="406"/>
      <c r="U152" s="408"/>
      <c r="V152" s="406"/>
      <c r="W152" s="406"/>
      <c r="X152" s="406"/>
      <c r="Y152" s="406"/>
      <c r="Z152" s="406"/>
      <c r="AA152" s="409"/>
      <c r="AB152" s="406"/>
      <c r="AC152" s="408"/>
      <c r="AD152" s="408"/>
      <c r="AE152" s="406"/>
      <c r="AF152" s="408"/>
      <c r="AG152" s="408"/>
      <c r="AH152" s="406"/>
    </row>
    <row r="153" spans="2:34" ht="45" customHeight="1" x14ac:dyDescent="0.3">
      <c r="B153" s="272"/>
      <c r="C153" s="272"/>
      <c r="D153" s="272"/>
      <c r="E153" s="272"/>
      <c r="F153" s="272"/>
      <c r="G153" s="272"/>
      <c r="H153" s="272"/>
      <c r="I153" s="272"/>
      <c r="J153" s="272"/>
      <c r="K153" s="272"/>
      <c r="L153" s="272"/>
      <c r="O153" s="406"/>
      <c r="P153" s="310"/>
      <c r="Q153" s="406"/>
      <c r="R153" s="406"/>
      <c r="S153" s="407"/>
      <c r="T153" s="406"/>
      <c r="U153" s="408"/>
      <c r="V153" s="406"/>
      <c r="W153" s="406"/>
      <c r="X153" s="406"/>
      <c r="Y153" s="406"/>
      <c r="Z153" s="406"/>
      <c r="AA153" s="409"/>
      <c r="AB153" s="406"/>
      <c r="AC153" s="408"/>
      <c r="AD153" s="408"/>
      <c r="AE153" s="406"/>
      <c r="AF153" s="408"/>
      <c r="AG153" s="408"/>
      <c r="AH153" s="406"/>
    </row>
    <row r="154" spans="2:34" ht="45" customHeight="1" x14ac:dyDescent="0.3">
      <c r="B154" s="272"/>
      <c r="C154" s="272"/>
      <c r="D154" s="272"/>
      <c r="E154" s="272"/>
      <c r="F154" s="272"/>
      <c r="G154" s="272"/>
      <c r="H154" s="272"/>
      <c r="I154" s="272"/>
      <c r="J154" s="272"/>
      <c r="K154" s="272"/>
      <c r="L154" s="272"/>
      <c r="O154" s="406"/>
      <c r="P154" s="310"/>
      <c r="Q154" s="406"/>
      <c r="R154" s="406"/>
      <c r="S154" s="407"/>
      <c r="T154" s="406"/>
      <c r="U154" s="408"/>
      <c r="V154" s="406"/>
      <c r="W154" s="406"/>
      <c r="X154" s="406"/>
      <c r="Y154" s="406"/>
      <c r="Z154" s="406"/>
      <c r="AA154" s="409"/>
      <c r="AB154" s="406"/>
      <c r="AC154" s="408"/>
      <c r="AD154" s="408"/>
      <c r="AE154" s="406"/>
      <c r="AF154" s="408"/>
      <c r="AG154" s="408"/>
      <c r="AH154" s="406"/>
    </row>
    <row r="155" spans="2:34" x14ac:dyDescent="0.3">
      <c r="O155" s="406"/>
      <c r="P155" s="310"/>
      <c r="Q155" s="406"/>
      <c r="R155" s="406"/>
      <c r="S155" s="407"/>
      <c r="T155" s="406"/>
      <c r="U155" s="408"/>
      <c r="V155" s="406"/>
      <c r="W155" s="406"/>
      <c r="X155" s="406"/>
      <c r="Y155" s="406"/>
      <c r="Z155" s="406"/>
      <c r="AA155" s="409"/>
      <c r="AB155" s="406"/>
      <c r="AC155" s="408"/>
      <c r="AD155" s="408"/>
      <c r="AE155" s="406"/>
      <c r="AF155" s="408"/>
      <c r="AG155" s="408"/>
      <c r="AH155" s="406"/>
    </row>
    <row r="156" spans="2:34" x14ac:dyDescent="0.3">
      <c r="O156" s="406"/>
      <c r="P156" s="310"/>
      <c r="Q156" s="406"/>
      <c r="R156" s="406"/>
      <c r="S156" s="407"/>
      <c r="T156" s="406"/>
      <c r="U156" s="408"/>
      <c r="V156" s="406"/>
      <c r="W156" s="406"/>
      <c r="X156" s="406"/>
      <c r="Y156" s="406"/>
      <c r="Z156" s="406"/>
      <c r="AA156" s="409"/>
      <c r="AB156" s="406"/>
      <c r="AC156" s="408"/>
      <c r="AD156" s="408"/>
      <c r="AE156" s="406"/>
      <c r="AF156" s="408"/>
      <c r="AG156" s="408"/>
      <c r="AH156" s="406"/>
    </row>
    <row r="157" spans="2:34" x14ac:dyDescent="0.3">
      <c r="O157" s="406"/>
      <c r="P157" s="310"/>
      <c r="Q157" s="406"/>
      <c r="R157" s="406"/>
      <c r="S157" s="407"/>
      <c r="T157" s="406"/>
      <c r="U157" s="408"/>
      <c r="V157" s="406"/>
      <c r="W157" s="406"/>
      <c r="X157" s="406"/>
      <c r="Y157" s="406"/>
      <c r="Z157" s="406"/>
      <c r="AA157" s="409"/>
      <c r="AB157" s="406"/>
      <c r="AC157" s="408"/>
      <c r="AD157" s="408"/>
      <c r="AE157" s="406"/>
      <c r="AF157" s="408"/>
      <c r="AG157" s="408"/>
      <c r="AH157" s="406"/>
    </row>
    <row r="158" spans="2:34" x14ac:dyDescent="0.3">
      <c r="O158" s="406"/>
      <c r="P158" s="310"/>
      <c r="Q158" s="406"/>
      <c r="R158" s="406"/>
      <c r="S158" s="407"/>
      <c r="T158" s="406"/>
      <c r="U158" s="408"/>
      <c r="V158" s="406"/>
      <c r="W158" s="406"/>
      <c r="X158" s="406"/>
      <c r="Y158" s="406"/>
      <c r="Z158" s="406"/>
      <c r="AA158" s="409"/>
      <c r="AB158" s="406"/>
      <c r="AC158" s="408"/>
      <c r="AD158" s="408"/>
      <c r="AE158" s="406"/>
      <c r="AF158" s="408"/>
      <c r="AG158" s="408"/>
      <c r="AH158" s="406"/>
    </row>
    <row r="159" spans="2:34" x14ac:dyDescent="0.3">
      <c r="O159" s="406"/>
      <c r="P159" s="310"/>
      <c r="Q159" s="406"/>
      <c r="R159" s="406"/>
      <c r="S159" s="407"/>
      <c r="T159" s="406"/>
      <c r="U159" s="408"/>
      <c r="V159" s="406"/>
      <c r="W159" s="406"/>
      <c r="X159" s="406"/>
      <c r="Y159" s="406"/>
      <c r="Z159" s="406"/>
      <c r="AA159" s="409"/>
      <c r="AB159" s="406"/>
      <c r="AC159" s="408"/>
      <c r="AD159" s="408"/>
      <c r="AE159" s="406"/>
      <c r="AF159" s="408"/>
      <c r="AG159" s="408"/>
      <c r="AH159" s="406"/>
    </row>
    <row r="160" spans="2:34" x14ac:dyDescent="0.3">
      <c r="O160" s="406"/>
      <c r="P160" s="310"/>
      <c r="Q160" s="406"/>
      <c r="R160" s="406"/>
      <c r="S160" s="407"/>
      <c r="T160" s="406"/>
      <c r="U160" s="408"/>
      <c r="V160" s="406"/>
      <c r="W160" s="406"/>
      <c r="X160" s="406"/>
      <c r="Y160" s="406"/>
      <c r="Z160" s="406"/>
      <c r="AA160" s="409"/>
      <c r="AB160" s="406"/>
      <c r="AC160" s="408"/>
      <c r="AD160" s="408"/>
      <c r="AE160" s="406"/>
      <c r="AF160" s="408"/>
      <c r="AG160" s="408"/>
      <c r="AH160" s="406"/>
    </row>
    <row r="161" spans="15:34" x14ac:dyDescent="0.3">
      <c r="O161" s="406"/>
      <c r="P161" s="310"/>
      <c r="Q161" s="406"/>
      <c r="R161" s="406"/>
      <c r="S161" s="407"/>
      <c r="T161" s="406"/>
      <c r="U161" s="408"/>
      <c r="V161" s="406"/>
      <c r="W161" s="406"/>
      <c r="X161" s="406"/>
      <c r="Y161" s="406"/>
      <c r="Z161" s="406"/>
      <c r="AA161" s="409"/>
      <c r="AB161" s="406"/>
      <c r="AC161" s="408"/>
      <c r="AD161" s="408"/>
      <c r="AE161" s="406"/>
      <c r="AF161" s="408"/>
      <c r="AG161" s="408"/>
      <c r="AH161" s="406"/>
    </row>
    <row r="162" spans="15:34" x14ac:dyDescent="0.3">
      <c r="O162" s="406"/>
      <c r="P162" s="310"/>
      <c r="Q162" s="406"/>
      <c r="R162" s="406"/>
      <c r="S162" s="407"/>
      <c r="T162" s="406"/>
      <c r="U162" s="408"/>
      <c r="V162" s="406"/>
      <c r="W162" s="406"/>
      <c r="X162" s="406"/>
      <c r="Y162" s="406"/>
      <c r="Z162" s="406"/>
      <c r="AA162" s="409"/>
      <c r="AB162" s="406"/>
      <c r="AC162" s="408"/>
      <c r="AD162" s="408"/>
      <c r="AE162" s="406"/>
      <c r="AF162" s="408"/>
      <c r="AG162" s="408"/>
      <c r="AH162" s="406"/>
    </row>
    <row r="163" spans="15:34" x14ac:dyDescent="0.3">
      <c r="O163" s="406"/>
      <c r="P163" s="310"/>
      <c r="Q163" s="406"/>
      <c r="R163" s="406"/>
      <c r="S163" s="407"/>
      <c r="T163" s="406"/>
      <c r="U163" s="408"/>
      <c r="V163" s="406"/>
      <c r="W163" s="406"/>
      <c r="X163" s="406"/>
      <c r="Y163" s="406"/>
      <c r="Z163" s="406"/>
      <c r="AA163" s="409"/>
      <c r="AB163" s="406"/>
      <c r="AC163" s="408"/>
      <c r="AD163" s="408"/>
      <c r="AE163" s="406"/>
      <c r="AF163" s="408"/>
      <c r="AG163" s="408"/>
      <c r="AH163" s="406"/>
    </row>
    <row r="164" spans="15:34" x14ac:dyDescent="0.3">
      <c r="O164" s="406"/>
      <c r="P164" s="310"/>
      <c r="Q164" s="406"/>
      <c r="R164" s="406"/>
      <c r="S164" s="407"/>
      <c r="T164" s="406"/>
      <c r="U164" s="408"/>
      <c r="V164" s="406"/>
      <c r="W164" s="406"/>
      <c r="X164" s="406"/>
      <c r="Y164" s="406"/>
      <c r="Z164" s="406"/>
      <c r="AA164" s="409"/>
      <c r="AB164" s="406"/>
      <c r="AC164" s="408"/>
      <c r="AD164" s="408"/>
      <c r="AE164" s="406"/>
      <c r="AF164" s="408"/>
      <c r="AG164" s="408"/>
      <c r="AH164" s="406"/>
    </row>
    <row r="165" spans="15:34" x14ac:dyDescent="0.3">
      <c r="O165" s="406"/>
      <c r="P165" s="310"/>
      <c r="Q165" s="406"/>
      <c r="R165" s="406"/>
      <c r="S165" s="407"/>
      <c r="T165" s="406"/>
      <c r="U165" s="408"/>
      <c r="V165" s="406"/>
      <c r="W165" s="406"/>
      <c r="X165" s="406"/>
      <c r="Y165" s="406"/>
      <c r="Z165" s="406"/>
      <c r="AA165" s="409"/>
      <c r="AB165" s="406"/>
      <c r="AC165" s="408"/>
      <c r="AD165" s="408"/>
      <c r="AE165" s="406"/>
      <c r="AF165" s="408"/>
      <c r="AG165" s="408"/>
      <c r="AH165" s="406"/>
    </row>
    <row r="166" spans="15:34" x14ac:dyDescent="0.3">
      <c r="O166" s="406"/>
      <c r="P166" s="310"/>
      <c r="Q166" s="406"/>
      <c r="R166" s="406"/>
      <c r="S166" s="407"/>
      <c r="T166" s="406"/>
      <c r="U166" s="408"/>
      <c r="V166" s="406"/>
      <c r="W166" s="406"/>
      <c r="X166" s="406"/>
      <c r="Y166" s="406"/>
      <c r="Z166" s="406"/>
      <c r="AA166" s="409"/>
      <c r="AB166" s="406"/>
      <c r="AC166" s="408"/>
      <c r="AD166" s="408"/>
      <c r="AE166" s="406"/>
      <c r="AF166" s="408"/>
      <c r="AG166" s="408"/>
      <c r="AH166" s="406"/>
    </row>
    <row r="167" spans="15:34" x14ac:dyDescent="0.3">
      <c r="O167" s="406"/>
      <c r="P167" s="310"/>
      <c r="Q167" s="406"/>
      <c r="R167" s="406"/>
      <c r="S167" s="407"/>
      <c r="T167" s="406"/>
      <c r="U167" s="408"/>
      <c r="V167" s="406"/>
      <c r="W167" s="406"/>
      <c r="X167" s="406"/>
      <c r="Y167" s="406"/>
      <c r="Z167" s="406"/>
      <c r="AA167" s="409"/>
      <c r="AB167" s="406"/>
      <c r="AC167" s="408"/>
      <c r="AD167" s="408"/>
      <c r="AE167" s="406"/>
      <c r="AF167" s="408"/>
      <c r="AG167" s="408"/>
      <c r="AH167" s="406"/>
    </row>
    <row r="168" spans="15:34" x14ac:dyDescent="0.3">
      <c r="O168" s="406"/>
      <c r="P168" s="310"/>
      <c r="Q168" s="406"/>
      <c r="R168" s="406"/>
      <c r="S168" s="407"/>
      <c r="T168" s="406"/>
      <c r="U168" s="408"/>
      <c r="V168" s="406"/>
      <c r="W168" s="406"/>
      <c r="X168" s="406"/>
      <c r="Y168" s="406"/>
      <c r="Z168" s="406"/>
      <c r="AA168" s="409"/>
      <c r="AB168" s="406"/>
      <c r="AC168" s="408"/>
      <c r="AD168" s="408"/>
      <c r="AE168" s="406"/>
      <c r="AF168" s="408"/>
      <c r="AG168" s="408"/>
      <c r="AH168" s="406"/>
    </row>
    <row r="169" spans="15:34" x14ac:dyDescent="0.3">
      <c r="O169" s="406"/>
      <c r="P169" s="310"/>
      <c r="Q169" s="406"/>
      <c r="R169" s="406"/>
      <c r="S169" s="407"/>
      <c r="T169" s="406"/>
      <c r="U169" s="408"/>
      <c r="V169" s="406"/>
      <c r="W169" s="406"/>
      <c r="X169" s="406"/>
      <c r="Y169" s="406"/>
      <c r="Z169" s="406"/>
      <c r="AA169" s="409"/>
      <c r="AB169" s="406"/>
      <c r="AC169" s="408"/>
      <c r="AD169" s="408"/>
      <c r="AE169" s="406"/>
      <c r="AF169" s="408"/>
      <c r="AG169" s="408"/>
      <c r="AH169" s="406"/>
    </row>
    <row r="170" spans="15:34" x14ac:dyDescent="0.3">
      <c r="O170" s="406"/>
      <c r="P170" s="310"/>
      <c r="Q170" s="406"/>
      <c r="R170" s="406"/>
      <c r="S170" s="407"/>
      <c r="T170" s="406"/>
      <c r="U170" s="408"/>
      <c r="V170" s="406"/>
      <c r="W170" s="406"/>
      <c r="X170" s="406"/>
      <c r="Y170" s="406"/>
      <c r="Z170" s="406"/>
      <c r="AA170" s="409"/>
      <c r="AB170" s="406"/>
      <c r="AC170" s="408"/>
      <c r="AD170" s="408"/>
      <c r="AE170" s="406"/>
      <c r="AF170" s="408"/>
      <c r="AG170" s="408"/>
      <c r="AH170" s="406"/>
    </row>
    <row r="171" spans="15:34" x14ac:dyDescent="0.3">
      <c r="O171" s="406"/>
      <c r="P171" s="310"/>
      <c r="Q171" s="406"/>
      <c r="R171" s="406"/>
      <c r="S171" s="407"/>
      <c r="T171" s="406"/>
      <c r="U171" s="408"/>
      <c r="V171" s="406"/>
      <c r="W171" s="406"/>
      <c r="X171" s="406"/>
      <c r="Y171" s="406"/>
      <c r="Z171" s="406"/>
      <c r="AA171" s="409"/>
      <c r="AB171" s="406"/>
      <c r="AC171" s="408"/>
      <c r="AD171" s="408"/>
      <c r="AE171" s="406"/>
      <c r="AF171" s="408"/>
      <c r="AG171" s="408"/>
      <c r="AH171" s="406"/>
    </row>
    <row r="172" spans="15:34" x14ac:dyDescent="0.3">
      <c r="O172" s="406"/>
      <c r="P172" s="310"/>
      <c r="Q172" s="406"/>
      <c r="R172" s="406"/>
      <c r="S172" s="407"/>
      <c r="T172" s="406"/>
      <c r="U172" s="408"/>
      <c r="V172" s="406"/>
      <c r="W172" s="406"/>
      <c r="X172" s="406"/>
      <c r="Y172" s="406"/>
      <c r="Z172" s="406"/>
      <c r="AA172" s="409"/>
      <c r="AB172" s="406"/>
      <c r="AC172" s="408"/>
      <c r="AD172" s="408"/>
      <c r="AE172" s="406"/>
      <c r="AF172" s="408"/>
      <c r="AG172" s="408"/>
      <c r="AH172" s="406"/>
    </row>
    <row r="173" spans="15:34" x14ac:dyDescent="0.3">
      <c r="O173" s="406"/>
      <c r="P173" s="310"/>
      <c r="Q173" s="406"/>
      <c r="R173" s="406"/>
      <c r="S173" s="407"/>
      <c r="T173" s="406"/>
      <c r="U173" s="408"/>
      <c r="V173" s="406"/>
      <c r="W173" s="406"/>
      <c r="X173" s="406"/>
      <c r="Y173" s="406"/>
      <c r="Z173" s="406"/>
      <c r="AA173" s="409"/>
      <c r="AB173" s="406"/>
      <c r="AC173" s="408"/>
      <c r="AD173" s="408"/>
      <c r="AE173" s="406"/>
      <c r="AF173" s="408"/>
      <c r="AG173" s="408"/>
      <c r="AH173" s="406"/>
    </row>
    <row r="174" spans="15:34" x14ac:dyDescent="0.3">
      <c r="O174" s="406"/>
      <c r="P174" s="310"/>
      <c r="Q174" s="406"/>
      <c r="R174" s="406"/>
      <c r="S174" s="407"/>
      <c r="T174" s="406"/>
      <c r="U174" s="408"/>
      <c r="V174" s="406"/>
      <c r="W174" s="406"/>
      <c r="X174" s="406"/>
      <c r="Y174" s="406"/>
      <c r="Z174" s="406"/>
      <c r="AA174" s="409"/>
      <c r="AB174" s="406"/>
      <c r="AC174" s="408"/>
      <c r="AD174" s="408"/>
      <c r="AE174" s="406"/>
      <c r="AF174" s="408"/>
      <c r="AG174" s="408"/>
      <c r="AH174" s="406"/>
    </row>
    <row r="175" spans="15:34" x14ac:dyDescent="0.3">
      <c r="O175" s="406"/>
      <c r="P175" s="310"/>
      <c r="Q175" s="406"/>
      <c r="R175" s="406"/>
      <c r="S175" s="407"/>
      <c r="T175" s="406"/>
      <c r="U175" s="408"/>
      <c r="V175" s="406"/>
      <c r="W175" s="406"/>
      <c r="X175" s="406"/>
      <c r="Y175" s="406"/>
      <c r="Z175" s="406"/>
      <c r="AA175" s="409"/>
      <c r="AB175" s="406"/>
      <c r="AC175" s="408"/>
      <c r="AD175" s="408"/>
      <c r="AE175" s="406"/>
      <c r="AF175" s="408"/>
      <c r="AG175" s="408"/>
      <c r="AH175" s="406"/>
    </row>
    <row r="176" spans="15:34" x14ac:dyDescent="0.3">
      <c r="O176" s="406"/>
      <c r="P176" s="310"/>
      <c r="Q176" s="406"/>
      <c r="R176" s="406"/>
      <c r="S176" s="407"/>
      <c r="T176" s="406"/>
      <c r="U176" s="408"/>
      <c r="V176" s="406"/>
      <c r="W176" s="406"/>
      <c r="X176" s="406"/>
      <c r="Y176" s="406"/>
      <c r="Z176" s="406"/>
      <c r="AA176" s="409"/>
      <c r="AB176" s="406"/>
      <c r="AC176" s="408"/>
      <c r="AD176" s="408"/>
      <c r="AE176" s="406"/>
      <c r="AF176" s="408"/>
      <c r="AG176" s="408"/>
      <c r="AH176" s="406"/>
    </row>
    <row r="177" spans="15:34" x14ac:dyDescent="0.3">
      <c r="O177" s="310"/>
      <c r="P177" s="310"/>
      <c r="Q177" s="310"/>
      <c r="R177" s="310"/>
      <c r="S177" s="4"/>
      <c r="T177" s="310"/>
      <c r="V177" s="310"/>
      <c r="W177" s="310"/>
      <c r="X177" s="310"/>
      <c r="Y177" s="310"/>
      <c r="Z177" s="310"/>
      <c r="AA177" s="311"/>
      <c r="AB177" s="310"/>
      <c r="AE177" s="310"/>
      <c r="AH177" s="310"/>
    </row>
    <row r="178" spans="15:34" x14ac:dyDescent="0.3">
      <c r="O178" s="310"/>
      <c r="P178" s="310"/>
      <c r="Q178" s="310"/>
      <c r="R178" s="310"/>
      <c r="S178" s="4"/>
      <c r="T178" s="310"/>
      <c r="V178" s="310"/>
      <c r="W178" s="310"/>
      <c r="X178" s="310"/>
      <c r="Y178" s="310"/>
      <c r="Z178" s="310"/>
      <c r="AA178" s="311"/>
      <c r="AB178" s="310"/>
      <c r="AE178" s="310"/>
      <c r="AH178" s="310"/>
    </row>
    <row r="179" spans="15:34" x14ac:dyDescent="0.3">
      <c r="O179" s="406"/>
      <c r="P179" s="310"/>
      <c r="Q179" s="406"/>
      <c r="R179" s="406"/>
      <c r="S179" s="407"/>
      <c r="T179" s="406"/>
      <c r="U179" s="408"/>
      <c r="V179" s="406"/>
      <c r="W179" s="406"/>
      <c r="X179" s="406"/>
      <c r="Y179" s="406"/>
      <c r="Z179" s="406"/>
      <c r="AA179" s="409"/>
      <c r="AB179" s="406"/>
      <c r="AC179" s="408"/>
      <c r="AD179" s="408"/>
      <c r="AE179" s="406"/>
      <c r="AF179" s="408"/>
      <c r="AG179" s="408"/>
      <c r="AH179" s="406"/>
    </row>
    <row r="180" spans="15:34" x14ac:dyDescent="0.3">
      <c r="O180" s="406"/>
      <c r="P180" s="310"/>
      <c r="Q180" s="406"/>
      <c r="R180" s="406"/>
      <c r="S180" s="407"/>
      <c r="T180" s="406"/>
      <c r="U180" s="408"/>
      <c r="V180" s="406"/>
      <c r="W180" s="406"/>
      <c r="X180" s="406"/>
      <c r="Y180" s="406"/>
      <c r="Z180" s="406"/>
      <c r="AA180" s="409"/>
      <c r="AB180" s="406"/>
      <c r="AC180" s="408"/>
      <c r="AD180" s="408"/>
      <c r="AE180" s="406"/>
      <c r="AF180" s="408"/>
      <c r="AG180" s="408"/>
      <c r="AH180" s="406"/>
    </row>
    <row r="181" spans="15:34" x14ac:dyDescent="0.3">
      <c r="O181" s="406"/>
      <c r="P181" s="310"/>
      <c r="Q181" s="406"/>
      <c r="R181" s="406"/>
      <c r="S181" s="407"/>
      <c r="T181" s="406"/>
      <c r="U181" s="408"/>
      <c r="V181" s="406"/>
      <c r="W181" s="406"/>
      <c r="X181" s="406"/>
      <c r="Y181" s="406"/>
      <c r="Z181" s="406"/>
      <c r="AA181" s="409"/>
      <c r="AB181" s="406"/>
      <c r="AC181" s="408"/>
      <c r="AD181" s="408"/>
      <c r="AE181" s="406"/>
      <c r="AF181" s="408"/>
      <c r="AG181" s="408"/>
      <c r="AH181" s="406"/>
    </row>
    <row r="182" spans="15:34" x14ac:dyDescent="0.3">
      <c r="O182" s="406"/>
      <c r="P182" s="310"/>
      <c r="Q182" s="406"/>
      <c r="R182" s="406"/>
      <c r="S182" s="407"/>
      <c r="T182" s="406"/>
      <c r="U182" s="408"/>
      <c r="V182" s="406"/>
      <c r="W182" s="406"/>
      <c r="X182" s="406"/>
      <c r="Y182" s="406"/>
      <c r="Z182" s="406"/>
      <c r="AA182" s="409"/>
      <c r="AB182" s="406"/>
      <c r="AC182" s="408"/>
      <c r="AD182" s="408"/>
      <c r="AE182" s="406"/>
      <c r="AF182" s="408"/>
      <c r="AG182" s="408"/>
      <c r="AH182" s="406"/>
    </row>
    <row r="183" spans="15:34" x14ac:dyDescent="0.3">
      <c r="O183" s="406"/>
      <c r="P183" s="310"/>
      <c r="Q183" s="406"/>
      <c r="R183" s="406"/>
      <c r="S183" s="407"/>
      <c r="T183" s="406"/>
      <c r="U183" s="408"/>
      <c r="V183" s="406"/>
      <c r="W183" s="406"/>
      <c r="X183" s="406"/>
      <c r="Y183" s="406"/>
      <c r="Z183" s="406"/>
      <c r="AA183" s="409"/>
      <c r="AB183" s="406"/>
      <c r="AC183" s="408"/>
      <c r="AD183" s="408"/>
      <c r="AE183" s="406"/>
      <c r="AF183" s="408"/>
      <c r="AG183" s="408"/>
      <c r="AH183" s="406"/>
    </row>
    <row r="184" spans="15:34" x14ac:dyDescent="0.3">
      <c r="O184" s="406"/>
      <c r="P184" s="310"/>
      <c r="Q184" s="406"/>
      <c r="R184" s="406"/>
      <c r="S184" s="407"/>
      <c r="T184" s="406"/>
      <c r="U184" s="408"/>
      <c r="V184" s="406"/>
      <c r="W184" s="406"/>
      <c r="X184" s="406"/>
      <c r="Y184" s="406"/>
      <c r="Z184" s="406"/>
      <c r="AA184" s="409"/>
      <c r="AB184" s="406"/>
      <c r="AC184" s="408"/>
      <c r="AD184" s="408"/>
      <c r="AE184" s="406"/>
      <c r="AF184" s="408"/>
      <c r="AG184" s="408"/>
      <c r="AH184" s="406"/>
    </row>
    <row r="185" spans="15:34" x14ac:dyDescent="0.3">
      <c r="O185" s="406"/>
      <c r="P185" s="310"/>
      <c r="Q185" s="406"/>
      <c r="R185" s="406"/>
      <c r="S185" s="407"/>
      <c r="T185" s="406"/>
      <c r="U185" s="408"/>
      <c r="V185" s="406"/>
      <c r="W185" s="406"/>
      <c r="X185" s="406"/>
      <c r="Y185" s="406"/>
      <c r="Z185" s="406"/>
      <c r="AA185" s="409"/>
      <c r="AB185" s="406"/>
      <c r="AC185" s="408"/>
      <c r="AD185" s="408"/>
      <c r="AE185" s="406"/>
      <c r="AF185" s="408"/>
      <c r="AG185" s="408"/>
    </row>
    <row r="186" spans="15:34" x14ac:dyDescent="0.3">
      <c r="O186" s="406"/>
      <c r="P186" s="310"/>
      <c r="Q186" s="406"/>
      <c r="R186" s="406"/>
      <c r="S186" s="407"/>
      <c r="T186" s="406"/>
      <c r="U186" s="408"/>
      <c r="V186" s="406"/>
      <c r="W186" s="406"/>
      <c r="X186" s="406"/>
      <c r="Y186" s="406"/>
      <c r="Z186" s="406"/>
      <c r="AA186" s="409"/>
      <c r="AB186" s="406"/>
      <c r="AC186" s="408"/>
      <c r="AD186" s="408"/>
      <c r="AE186" s="406"/>
      <c r="AF186" s="408"/>
      <c r="AG186" s="408"/>
    </row>
    <row r="187" spans="15:34" x14ac:dyDescent="0.3">
      <c r="S187" s="4"/>
    </row>
    <row r="188" spans="15:34" x14ac:dyDescent="0.3">
      <c r="O188" s="312"/>
      <c r="S188" s="4"/>
    </row>
    <row r="189" spans="15:34" x14ac:dyDescent="0.3">
      <c r="S189" s="4"/>
    </row>
    <row r="190" spans="15:34" x14ac:dyDescent="0.3">
      <c r="O190" s="310"/>
      <c r="P190" s="310"/>
      <c r="Q190" s="310"/>
      <c r="R190" s="310"/>
      <c r="S190" s="4"/>
      <c r="T190" s="310"/>
      <c r="V190" s="310"/>
      <c r="W190" s="310"/>
      <c r="X190" s="310"/>
      <c r="Y190" s="310"/>
      <c r="Z190" s="310"/>
      <c r="AA190" s="311"/>
      <c r="AB190" s="310"/>
      <c r="AE190" s="310"/>
      <c r="AH190" s="310"/>
    </row>
    <row r="191" spans="15:34" x14ac:dyDescent="0.3">
      <c r="O191" s="310"/>
      <c r="P191" s="310"/>
      <c r="Q191" s="310"/>
      <c r="R191" s="310"/>
      <c r="S191" s="4"/>
      <c r="T191" s="310"/>
      <c r="V191" s="310"/>
      <c r="W191" s="310"/>
      <c r="X191" s="310"/>
      <c r="Y191" s="310"/>
      <c r="Z191" s="310"/>
      <c r="AA191" s="311"/>
      <c r="AB191" s="310"/>
      <c r="AE191" s="310"/>
      <c r="AH191" s="310"/>
    </row>
    <row r="192" spans="15:34" x14ac:dyDescent="0.3">
      <c r="O192" s="310"/>
      <c r="P192" s="310"/>
      <c r="Q192" s="310"/>
      <c r="R192" s="310"/>
      <c r="S192" s="4"/>
      <c r="T192" s="310"/>
      <c r="V192" s="310"/>
      <c r="W192" s="310"/>
      <c r="X192" s="310"/>
      <c r="Y192" s="310"/>
      <c r="Z192" s="310"/>
      <c r="AA192" s="311"/>
      <c r="AB192" s="310"/>
      <c r="AE192" s="310"/>
      <c r="AH192" s="310"/>
    </row>
    <row r="193" spans="15:34" x14ac:dyDescent="0.3">
      <c r="O193" s="310"/>
      <c r="P193" s="310"/>
      <c r="Q193" s="310"/>
      <c r="R193" s="310"/>
      <c r="S193" s="4"/>
      <c r="T193" s="310"/>
      <c r="V193" s="310"/>
      <c r="W193" s="310"/>
      <c r="X193" s="310"/>
      <c r="Y193" s="310"/>
      <c r="Z193" s="310"/>
      <c r="AA193" s="311"/>
      <c r="AB193" s="310"/>
      <c r="AE193" s="310"/>
      <c r="AH193" s="310"/>
    </row>
    <row r="194" spans="15:34" x14ac:dyDescent="0.3">
      <c r="O194" s="310"/>
      <c r="P194" s="310"/>
      <c r="Q194" s="310"/>
      <c r="R194" s="310"/>
      <c r="S194" s="4"/>
      <c r="T194" s="310"/>
      <c r="V194" s="310"/>
      <c r="W194" s="310"/>
      <c r="X194" s="310"/>
      <c r="Y194" s="310"/>
      <c r="Z194" s="310"/>
      <c r="AA194" s="311"/>
      <c r="AB194" s="310"/>
      <c r="AE194" s="310"/>
      <c r="AH194" s="310"/>
    </row>
    <row r="195" spans="15:34" x14ac:dyDescent="0.3">
      <c r="O195" s="310"/>
      <c r="P195" s="310"/>
      <c r="Q195" s="310"/>
      <c r="R195" s="310"/>
      <c r="S195" s="4"/>
      <c r="T195" s="310"/>
      <c r="V195" s="310"/>
      <c r="W195" s="310"/>
      <c r="X195" s="310"/>
      <c r="Y195" s="310"/>
      <c r="Z195" s="310"/>
      <c r="AA195" s="311"/>
      <c r="AB195" s="310"/>
      <c r="AE195" s="310"/>
      <c r="AH195" s="310"/>
    </row>
    <row r="196" spans="15:34" x14ac:dyDescent="0.3">
      <c r="O196" s="310"/>
      <c r="P196" s="310"/>
      <c r="Q196" s="310"/>
      <c r="R196" s="310"/>
      <c r="S196" s="4"/>
      <c r="T196" s="310"/>
      <c r="V196" s="310"/>
      <c r="W196" s="310"/>
      <c r="X196" s="310"/>
      <c r="Y196" s="310"/>
      <c r="Z196" s="310"/>
      <c r="AA196" s="311"/>
      <c r="AB196" s="310"/>
      <c r="AE196" s="310"/>
      <c r="AH196" s="310"/>
    </row>
    <row r="197" spans="15:34" x14ac:dyDescent="0.3">
      <c r="O197" s="310"/>
      <c r="P197" s="310"/>
      <c r="Q197" s="310"/>
      <c r="R197" s="310"/>
      <c r="S197" s="4"/>
      <c r="T197" s="310"/>
      <c r="V197" s="310"/>
      <c r="W197" s="310"/>
      <c r="X197" s="310"/>
      <c r="Y197" s="310"/>
      <c r="Z197" s="310"/>
      <c r="AA197" s="311"/>
      <c r="AB197" s="310"/>
      <c r="AE197" s="310"/>
      <c r="AH197" s="310"/>
    </row>
    <row r="198" spans="15:34" x14ac:dyDescent="0.3">
      <c r="O198" s="310"/>
      <c r="P198" s="310"/>
      <c r="Q198" s="310"/>
      <c r="R198" s="310"/>
      <c r="S198" s="4"/>
      <c r="T198" s="310"/>
      <c r="V198" s="310"/>
      <c r="W198" s="310"/>
      <c r="X198" s="310"/>
      <c r="Y198" s="310"/>
      <c r="Z198" s="310"/>
      <c r="AA198" s="311"/>
      <c r="AB198" s="310"/>
      <c r="AE198" s="310"/>
      <c r="AH198" s="310"/>
    </row>
    <row r="199" spans="15:34" x14ac:dyDescent="0.3">
      <c r="O199" s="310"/>
      <c r="P199" s="310"/>
      <c r="Q199" s="310"/>
      <c r="R199" s="310"/>
      <c r="S199" s="4"/>
      <c r="T199" s="310"/>
      <c r="V199" s="310"/>
      <c r="W199" s="310"/>
      <c r="X199" s="310"/>
      <c r="Y199" s="310"/>
      <c r="Z199" s="310"/>
      <c r="AA199" s="311"/>
      <c r="AB199" s="310"/>
      <c r="AE199" s="310"/>
      <c r="AH199" s="310"/>
    </row>
    <row r="200" spans="15:34" x14ac:dyDescent="0.3">
      <c r="O200" s="310"/>
      <c r="P200" s="310"/>
      <c r="Q200" s="310"/>
      <c r="R200" s="310"/>
      <c r="S200" s="4"/>
      <c r="T200" s="310"/>
      <c r="V200" s="310"/>
      <c r="W200" s="310"/>
      <c r="X200" s="310"/>
      <c r="Y200" s="310"/>
      <c r="Z200" s="310"/>
      <c r="AA200" s="311"/>
      <c r="AB200" s="310"/>
      <c r="AE200" s="310"/>
      <c r="AH200" s="310"/>
    </row>
    <row r="201" spans="15:34" x14ac:dyDescent="0.3">
      <c r="O201" s="310"/>
      <c r="P201" s="310"/>
      <c r="Q201" s="310"/>
      <c r="R201" s="310"/>
      <c r="S201" s="4"/>
      <c r="T201" s="310"/>
      <c r="V201" s="310"/>
      <c r="W201" s="310"/>
      <c r="X201" s="310"/>
      <c r="Y201" s="310"/>
      <c r="Z201" s="310"/>
      <c r="AA201" s="311"/>
      <c r="AB201" s="310"/>
      <c r="AE201" s="310"/>
      <c r="AH201" s="310"/>
    </row>
    <row r="202" spans="15:34" x14ac:dyDescent="0.3">
      <c r="O202" s="310"/>
      <c r="P202" s="310"/>
      <c r="Q202" s="310"/>
      <c r="R202" s="310"/>
      <c r="S202" s="4"/>
      <c r="T202" s="310"/>
      <c r="V202" s="310"/>
      <c r="W202" s="310"/>
      <c r="X202" s="310"/>
      <c r="Y202" s="310"/>
      <c r="Z202" s="310"/>
      <c r="AA202" s="311"/>
      <c r="AB202" s="310"/>
      <c r="AE202" s="310"/>
      <c r="AH202" s="310"/>
    </row>
    <row r="203" spans="15:34" x14ac:dyDescent="0.3">
      <c r="O203" s="310"/>
      <c r="P203" s="310"/>
      <c r="Q203" s="310"/>
      <c r="R203" s="310"/>
      <c r="S203" s="4"/>
      <c r="T203" s="310"/>
      <c r="V203" s="310"/>
      <c r="W203" s="310"/>
      <c r="X203" s="310"/>
      <c r="Y203" s="310"/>
      <c r="Z203" s="310"/>
      <c r="AA203" s="311"/>
      <c r="AB203" s="310"/>
      <c r="AE203" s="310"/>
      <c r="AH203" s="310"/>
    </row>
    <row r="204" spans="15:34" x14ac:dyDescent="0.3">
      <c r="O204" s="310"/>
      <c r="P204" s="310"/>
      <c r="Q204" s="310"/>
      <c r="R204" s="310"/>
      <c r="S204" s="4"/>
      <c r="T204" s="310"/>
      <c r="V204" s="310"/>
      <c r="W204" s="310"/>
      <c r="X204" s="310"/>
      <c r="Y204" s="310"/>
      <c r="Z204" s="310"/>
      <c r="AA204" s="311"/>
      <c r="AB204" s="310"/>
      <c r="AE204" s="310"/>
      <c r="AH204" s="310"/>
    </row>
    <row r="205" spans="15:34" x14ac:dyDescent="0.3">
      <c r="O205" s="310"/>
      <c r="P205" s="310"/>
      <c r="Q205" s="310"/>
      <c r="R205" s="310"/>
      <c r="S205" s="4"/>
      <c r="T205" s="310"/>
      <c r="V205" s="310"/>
      <c r="W205" s="310"/>
      <c r="X205" s="310"/>
      <c r="Y205" s="310"/>
      <c r="Z205" s="310"/>
      <c r="AA205" s="311"/>
      <c r="AB205" s="310"/>
      <c r="AE205" s="310"/>
      <c r="AH205" s="310"/>
    </row>
    <row r="206" spans="15:34" x14ac:dyDescent="0.3">
      <c r="O206" s="310"/>
      <c r="P206" s="310"/>
      <c r="Q206" s="310"/>
      <c r="R206" s="310"/>
      <c r="S206" s="4"/>
      <c r="T206" s="310"/>
      <c r="V206" s="310"/>
      <c r="W206" s="310"/>
      <c r="X206" s="310"/>
      <c r="Y206" s="310"/>
      <c r="Z206" s="310"/>
      <c r="AA206" s="311"/>
      <c r="AB206" s="310"/>
      <c r="AE206" s="310"/>
      <c r="AH206" s="310"/>
    </row>
    <row r="207" spans="15:34" x14ac:dyDescent="0.3">
      <c r="O207" s="310"/>
      <c r="P207" s="310"/>
      <c r="Q207" s="310"/>
      <c r="R207" s="310"/>
      <c r="S207" s="4"/>
      <c r="T207" s="310"/>
      <c r="V207" s="310"/>
      <c r="W207" s="310"/>
      <c r="X207" s="310"/>
      <c r="Y207" s="310"/>
      <c r="Z207" s="310"/>
      <c r="AA207" s="311"/>
      <c r="AB207" s="310"/>
      <c r="AE207" s="310"/>
      <c r="AH207" s="310"/>
    </row>
    <row r="208" spans="15:34" x14ac:dyDescent="0.3">
      <c r="O208" s="310"/>
      <c r="P208" s="310"/>
      <c r="Q208" s="310"/>
      <c r="R208" s="310"/>
      <c r="S208" s="4"/>
      <c r="T208" s="310"/>
      <c r="V208" s="310"/>
      <c r="W208" s="310"/>
      <c r="X208" s="310"/>
      <c r="Y208" s="310"/>
      <c r="Z208" s="310"/>
      <c r="AA208" s="311"/>
      <c r="AB208" s="310"/>
      <c r="AE208" s="310"/>
      <c r="AH208" s="310"/>
    </row>
    <row r="209" spans="15:34" x14ac:dyDescent="0.3">
      <c r="O209" s="310"/>
      <c r="P209" s="310"/>
      <c r="Q209" s="310"/>
      <c r="R209" s="310"/>
      <c r="S209" s="4"/>
      <c r="T209" s="310"/>
      <c r="V209" s="310"/>
      <c r="W209" s="310"/>
      <c r="X209" s="310"/>
      <c r="Y209" s="310"/>
      <c r="Z209" s="310"/>
      <c r="AA209" s="311"/>
      <c r="AB209" s="310"/>
      <c r="AE209" s="310"/>
      <c r="AH209" s="310"/>
    </row>
    <row r="210" spans="15:34" x14ac:dyDescent="0.3">
      <c r="O210" s="310"/>
      <c r="P210" s="310"/>
      <c r="Q210" s="310"/>
      <c r="R210" s="310"/>
      <c r="S210" s="4"/>
      <c r="T210" s="310"/>
      <c r="V210" s="310"/>
      <c r="W210" s="310"/>
      <c r="X210" s="310"/>
      <c r="Y210" s="310"/>
      <c r="Z210" s="310"/>
      <c r="AA210" s="311"/>
      <c r="AB210" s="310"/>
      <c r="AE210" s="310"/>
      <c r="AH210" s="310"/>
    </row>
    <row r="211" spans="15:34" x14ac:dyDescent="0.3">
      <c r="O211" s="310"/>
      <c r="P211" s="310"/>
      <c r="Q211" s="310"/>
      <c r="R211" s="310"/>
      <c r="S211" s="4"/>
      <c r="T211" s="310"/>
      <c r="V211" s="310"/>
      <c r="W211" s="310"/>
      <c r="X211" s="310"/>
      <c r="Y211" s="310"/>
      <c r="Z211" s="310"/>
      <c r="AA211" s="311"/>
      <c r="AB211" s="310"/>
      <c r="AE211" s="310"/>
      <c r="AH211" s="310"/>
    </row>
    <row r="212" spans="15:34" x14ac:dyDescent="0.3">
      <c r="O212" s="310"/>
      <c r="P212" s="310"/>
      <c r="Q212" s="310"/>
      <c r="R212" s="310"/>
      <c r="S212" s="4"/>
      <c r="T212" s="310"/>
      <c r="V212" s="310"/>
      <c r="W212" s="310"/>
      <c r="X212" s="310"/>
      <c r="Y212" s="310"/>
      <c r="Z212" s="310"/>
      <c r="AA212" s="311"/>
      <c r="AB212" s="310"/>
      <c r="AE212" s="310"/>
      <c r="AH212" s="310"/>
    </row>
    <row r="213" spans="15:34" x14ac:dyDescent="0.3">
      <c r="O213" s="310"/>
      <c r="P213" s="310"/>
      <c r="Q213" s="310"/>
      <c r="R213" s="310"/>
      <c r="S213" s="4"/>
      <c r="T213" s="310"/>
      <c r="V213" s="310"/>
      <c r="W213" s="310"/>
      <c r="X213" s="310"/>
      <c r="Y213" s="310"/>
      <c r="Z213" s="310"/>
      <c r="AA213" s="311"/>
      <c r="AB213" s="310"/>
      <c r="AE213" s="310"/>
      <c r="AH213" s="310"/>
    </row>
    <row r="214" spans="15:34" x14ac:dyDescent="0.3">
      <c r="O214" s="310"/>
      <c r="P214" s="310"/>
      <c r="Q214" s="310"/>
      <c r="R214" s="310"/>
      <c r="S214" s="4"/>
      <c r="T214" s="310"/>
      <c r="V214" s="310"/>
      <c r="W214" s="310"/>
      <c r="X214" s="310"/>
      <c r="Y214" s="310"/>
      <c r="Z214" s="310"/>
      <c r="AA214" s="311"/>
      <c r="AB214" s="310"/>
      <c r="AE214" s="310"/>
      <c r="AH214" s="310"/>
    </row>
    <row r="215" spans="15:34" x14ac:dyDescent="0.3">
      <c r="O215" s="310"/>
      <c r="P215" s="310"/>
      <c r="Q215" s="310"/>
      <c r="R215" s="310"/>
      <c r="S215" s="4"/>
      <c r="T215" s="310"/>
      <c r="V215" s="310"/>
      <c r="W215" s="310"/>
      <c r="X215" s="310"/>
      <c r="Y215" s="310"/>
      <c r="Z215" s="310"/>
      <c r="AA215" s="311"/>
      <c r="AB215" s="310"/>
      <c r="AE215" s="310"/>
      <c r="AH215" s="310"/>
    </row>
    <row r="216" spans="15:34" x14ac:dyDescent="0.3">
      <c r="O216" s="310"/>
      <c r="P216" s="310"/>
      <c r="Q216" s="310"/>
      <c r="R216" s="310"/>
      <c r="S216" s="4"/>
      <c r="T216" s="310"/>
      <c r="V216" s="310"/>
      <c r="W216" s="310"/>
      <c r="X216" s="310"/>
      <c r="Y216" s="310"/>
      <c r="Z216" s="310"/>
      <c r="AA216" s="311"/>
      <c r="AB216" s="310"/>
      <c r="AE216" s="310"/>
      <c r="AH216" s="310"/>
    </row>
    <row r="217" spans="15:34" x14ac:dyDescent="0.3">
      <c r="O217" s="310"/>
      <c r="P217" s="310"/>
      <c r="Q217" s="310"/>
      <c r="R217" s="310"/>
      <c r="S217" s="4"/>
      <c r="T217" s="310"/>
      <c r="V217" s="310"/>
      <c r="W217" s="310"/>
      <c r="X217" s="310"/>
      <c r="Y217" s="310"/>
      <c r="Z217" s="310"/>
      <c r="AA217" s="311"/>
      <c r="AB217" s="310"/>
      <c r="AE217" s="310"/>
      <c r="AH217" s="310"/>
    </row>
    <row r="218" spans="15:34" x14ac:dyDescent="0.3">
      <c r="O218" s="310"/>
      <c r="P218" s="310"/>
      <c r="Q218" s="310"/>
      <c r="R218" s="310"/>
      <c r="S218" s="4"/>
      <c r="T218" s="310"/>
      <c r="V218" s="310"/>
      <c r="W218" s="310"/>
      <c r="X218" s="310"/>
      <c r="Y218" s="310"/>
      <c r="Z218" s="310"/>
      <c r="AA218" s="311"/>
      <c r="AB218" s="310"/>
      <c r="AE218" s="310"/>
      <c r="AH218" s="310"/>
    </row>
    <row r="219" spans="15:34" x14ac:dyDescent="0.3">
      <c r="O219" s="310"/>
      <c r="P219" s="310"/>
      <c r="Q219" s="310"/>
      <c r="R219" s="310"/>
      <c r="S219" s="4"/>
      <c r="T219" s="310"/>
      <c r="V219" s="310"/>
      <c r="W219" s="310"/>
      <c r="X219" s="310"/>
      <c r="Y219" s="310"/>
      <c r="Z219" s="310"/>
      <c r="AA219" s="311"/>
      <c r="AB219" s="310"/>
      <c r="AE219" s="310"/>
      <c r="AH219" s="310"/>
    </row>
    <row r="220" spans="15:34" x14ac:dyDescent="0.3">
      <c r="O220" s="310"/>
      <c r="P220" s="310"/>
      <c r="Q220" s="310"/>
      <c r="R220" s="310"/>
      <c r="S220" s="4"/>
      <c r="T220" s="310"/>
      <c r="V220" s="310"/>
      <c r="W220" s="310"/>
      <c r="X220" s="310"/>
      <c r="Y220" s="310"/>
      <c r="Z220" s="310"/>
      <c r="AA220" s="311"/>
      <c r="AB220" s="310"/>
      <c r="AE220" s="310"/>
      <c r="AH220" s="310"/>
    </row>
    <row r="221" spans="15:34" x14ac:dyDescent="0.3">
      <c r="O221" s="310"/>
      <c r="P221" s="310"/>
      <c r="Q221" s="310"/>
      <c r="R221" s="310"/>
      <c r="S221" s="4"/>
      <c r="T221" s="310"/>
      <c r="V221" s="310"/>
      <c r="W221" s="310"/>
      <c r="X221" s="310"/>
      <c r="Y221" s="310"/>
      <c r="Z221" s="310"/>
      <c r="AA221" s="311"/>
      <c r="AB221" s="310"/>
      <c r="AE221" s="310"/>
      <c r="AH221" s="310"/>
    </row>
    <row r="222" spans="15:34" x14ac:dyDescent="0.3">
      <c r="O222" s="310"/>
      <c r="P222" s="310"/>
      <c r="Q222" s="310"/>
      <c r="R222" s="310"/>
      <c r="S222" s="4"/>
      <c r="T222" s="310"/>
      <c r="V222" s="310"/>
      <c r="W222" s="310"/>
      <c r="X222" s="310"/>
      <c r="Y222" s="310"/>
      <c r="Z222" s="310"/>
      <c r="AA222" s="311"/>
      <c r="AB222" s="310"/>
      <c r="AE222" s="310"/>
      <c r="AH222" s="310"/>
    </row>
    <row r="223" spans="15:34" x14ac:dyDescent="0.3">
      <c r="O223" s="310"/>
      <c r="P223" s="310"/>
      <c r="Q223" s="310"/>
      <c r="R223" s="310"/>
      <c r="S223" s="4"/>
      <c r="T223" s="310"/>
      <c r="V223" s="310"/>
      <c r="W223" s="310"/>
      <c r="X223" s="310"/>
      <c r="Y223" s="310"/>
      <c r="Z223" s="310"/>
      <c r="AA223" s="311"/>
      <c r="AB223" s="310"/>
      <c r="AE223" s="310"/>
      <c r="AH223" s="310"/>
    </row>
    <row r="224" spans="15:34" x14ac:dyDescent="0.3">
      <c r="O224" s="310"/>
      <c r="P224" s="310"/>
      <c r="Q224" s="310"/>
      <c r="R224" s="310"/>
      <c r="S224" s="4"/>
      <c r="T224" s="310"/>
      <c r="V224" s="310"/>
      <c r="W224" s="310"/>
      <c r="X224" s="310"/>
      <c r="Y224" s="310"/>
      <c r="Z224" s="310"/>
      <c r="AA224" s="311"/>
      <c r="AB224" s="310"/>
      <c r="AE224" s="310"/>
      <c r="AH224" s="310"/>
    </row>
    <row r="225" spans="15:34" x14ac:dyDescent="0.3">
      <c r="O225" s="310"/>
      <c r="P225" s="310"/>
      <c r="Q225" s="310"/>
      <c r="R225" s="310"/>
      <c r="S225" s="4"/>
      <c r="T225" s="310"/>
      <c r="V225" s="310"/>
      <c r="W225" s="310"/>
      <c r="X225" s="310"/>
      <c r="Y225" s="310"/>
      <c r="Z225" s="310"/>
      <c r="AA225" s="311"/>
      <c r="AB225" s="310"/>
      <c r="AE225" s="310"/>
      <c r="AH225" s="310"/>
    </row>
    <row r="226" spans="15:34" x14ac:dyDescent="0.3">
      <c r="O226" s="310"/>
      <c r="P226" s="310"/>
      <c r="Q226" s="310"/>
      <c r="R226" s="310"/>
      <c r="S226" s="4"/>
      <c r="T226" s="310"/>
      <c r="V226" s="310"/>
      <c r="W226" s="310"/>
      <c r="X226" s="310"/>
      <c r="Y226" s="310"/>
      <c r="Z226" s="310"/>
      <c r="AA226" s="311"/>
      <c r="AB226" s="310"/>
      <c r="AE226" s="310"/>
      <c r="AH226" s="310"/>
    </row>
    <row r="227" spans="15:34" x14ac:dyDescent="0.3">
      <c r="O227" s="310"/>
      <c r="P227" s="310"/>
      <c r="Q227" s="310"/>
      <c r="R227" s="310"/>
      <c r="S227" s="4"/>
      <c r="T227" s="310"/>
      <c r="V227" s="310"/>
      <c r="W227" s="310"/>
      <c r="X227" s="310"/>
      <c r="Y227" s="310"/>
      <c r="Z227" s="310"/>
      <c r="AA227" s="311"/>
      <c r="AB227" s="310"/>
      <c r="AE227" s="310"/>
      <c r="AH227" s="310"/>
    </row>
    <row r="228" spans="15:34" x14ac:dyDescent="0.3">
      <c r="O228" s="310"/>
      <c r="P228" s="310"/>
      <c r="Q228" s="310"/>
      <c r="R228" s="310"/>
      <c r="S228" s="4"/>
      <c r="T228" s="310"/>
      <c r="V228" s="310"/>
      <c r="W228" s="310"/>
      <c r="X228" s="310"/>
      <c r="Y228" s="310"/>
      <c r="Z228" s="310"/>
      <c r="AA228" s="311"/>
      <c r="AB228" s="310"/>
      <c r="AE228" s="310"/>
      <c r="AH228" s="310"/>
    </row>
    <row r="229" spans="15:34" x14ac:dyDescent="0.3">
      <c r="O229" s="310"/>
      <c r="P229" s="310"/>
      <c r="Q229" s="310"/>
      <c r="R229" s="310"/>
      <c r="S229" s="4"/>
      <c r="T229" s="310"/>
      <c r="V229" s="310"/>
      <c r="W229" s="310"/>
      <c r="X229" s="310"/>
      <c r="Y229" s="310"/>
      <c r="Z229" s="310"/>
      <c r="AA229" s="311"/>
      <c r="AB229" s="310"/>
      <c r="AE229" s="310"/>
      <c r="AH229" s="310"/>
    </row>
    <row r="230" spans="15:34" x14ac:dyDescent="0.3">
      <c r="O230" s="310"/>
      <c r="P230" s="310"/>
      <c r="Q230" s="310"/>
      <c r="R230" s="310"/>
      <c r="S230" s="4"/>
      <c r="T230" s="310"/>
      <c r="V230" s="310"/>
      <c r="W230" s="310"/>
      <c r="X230" s="310"/>
      <c r="Y230" s="310"/>
      <c r="Z230" s="310"/>
      <c r="AA230" s="311"/>
      <c r="AB230" s="310"/>
      <c r="AE230" s="310"/>
      <c r="AH230" s="310"/>
    </row>
    <row r="231" spans="15:34" x14ac:dyDescent="0.3">
      <c r="O231" s="310"/>
      <c r="P231" s="310"/>
      <c r="Q231" s="310"/>
      <c r="R231" s="310"/>
      <c r="S231" s="4"/>
      <c r="T231" s="310"/>
      <c r="V231" s="310"/>
      <c r="W231" s="310"/>
      <c r="X231" s="310"/>
      <c r="Y231" s="310"/>
      <c r="Z231" s="310"/>
      <c r="AA231" s="311"/>
      <c r="AB231" s="310"/>
      <c r="AE231" s="310"/>
      <c r="AH231" s="310"/>
    </row>
    <row r="232" spans="15:34" x14ac:dyDescent="0.3">
      <c r="O232" s="310"/>
      <c r="P232" s="310"/>
      <c r="Q232" s="310"/>
      <c r="R232" s="310"/>
      <c r="S232" s="4"/>
      <c r="T232" s="310"/>
      <c r="V232" s="310"/>
      <c r="W232" s="310"/>
      <c r="X232" s="310"/>
      <c r="Y232" s="310"/>
      <c r="Z232" s="310"/>
      <c r="AA232" s="311"/>
      <c r="AB232" s="310"/>
      <c r="AE232" s="310"/>
      <c r="AH232" s="310"/>
    </row>
    <row r="233" spans="15:34" x14ac:dyDescent="0.3">
      <c r="O233" s="310"/>
      <c r="P233" s="310"/>
      <c r="Q233" s="310"/>
      <c r="R233" s="310"/>
      <c r="S233" s="4"/>
      <c r="T233" s="310"/>
      <c r="V233" s="310"/>
      <c r="W233" s="310"/>
      <c r="X233" s="310"/>
      <c r="Y233" s="310"/>
      <c r="Z233" s="310"/>
      <c r="AA233" s="311"/>
      <c r="AB233" s="310"/>
      <c r="AE233" s="310"/>
      <c r="AH233" s="310"/>
    </row>
    <row r="234" spans="15:34" x14ac:dyDescent="0.3">
      <c r="O234" s="310"/>
      <c r="P234" s="310"/>
      <c r="Q234" s="310"/>
      <c r="R234" s="310"/>
      <c r="S234" s="4"/>
      <c r="T234" s="310"/>
      <c r="V234" s="310"/>
      <c r="W234" s="310"/>
      <c r="X234" s="310"/>
      <c r="Y234" s="310"/>
      <c r="Z234" s="310"/>
      <c r="AA234" s="311"/>
      <c r="AB234" s="310"/>
      <c r="AE234" s="310"/>
      <c r="AH234" s="310"/>
    </row>
    <row r="235" spans="15:34" x14ac:dyDescent="0.3">
      <c r="O235" s="310"/>
      <c r="P235" s="310"/>
      <c r="Q235" s="310"/>
      <c r="R235" s="310"/>
      <c r="S235" s="4"/>
      <c r="T235" s="310"/>
      <c r="V235" s="310"/>
      <c r="W235" s="310"/>
      <c r="X235" s="310"/>
      <c r="Y235" s="310"/>
      <c r="Z235" s="310"/>
      <c r="AA235" s="311"/>
      <c r="AB235" s="310"/>
      <c r="AE235" s="310"/>
      <c r="AH235" s="310"/>
    </row>
    <row r="236" spans="15:34" x14ac:dyDescent="0.3">
      <c r="O236" s="310"/>
      <c r="P236" s="310"/>
      <c r="Q236" s="310"/>
      <c r="R236" s="310"/>
      <c r="S236" s="4"/>
      <c r="T236" s="310"/>
      <c r="V236" s="310"/>
      <c r="W236" s="310"/>
      <c r="X236" s="310"/>
      <c r="Y236" s="310"/>
      <c r="Z236" s="310"/>
      <c r="AA236" s="311"/>
      <c r="AB236" s="310"/>
      <c r="AE236" s="310"/>
      <c r="AH236" s="310"/>
    </row>
    <row r="237" spans="15:34" x14ac:dyDescent="0.3">
      <c r="O237" s="310"/>
      <c r="P237" s="310"/>
      <c r="Q237" s="310"/>
      <c r="R237" s="310"/>
      <c r="S237" s="4"/>
      <c r="T237" s="310"/>
      <c r="V237" s="310"/>
      <c r="W237" s="310"/>
      <c r="X237" s="310"/>
      <c r="Y237" s="310"/>
      <c r="Z237" s="310"/>
      <c r="AA237" s="311"/>
      <c r="AB237" s="310"/>
      <c r="AE237" s="310"/>
      <c r="AH237" s="310"/>
    </row>
    <row r="238" spans="15:34" x14ac:dyDescent="0.3">
      <c r="O238" s="310"/>
      <c r="P238" s="310"/>
      <c r="Q238" s="310"/>
      <c r="R238" s="310"/>
      <c r="S238" s="4"/>
      <c r="T238" s="310"/>
      <c r="V238" s="310"/>
      <c r="W238" s="310"/>
      <c r="X238" s="310"/>
      <c r="Y238" s="310"/>
      <c r="Z238" s="310"/>
      <c r="AA238" s="311"/>
      <c r="AB238" s="310"/>
      <c r="AE238" s="310"/>
      <c r="AH238" s="310"/>
    </row>
    <row r="239" spans="15:34" x14ac:dyDescent="0.3">
      <c r="O239" s="310"/>
      <c r="P239" s="310"/>
      <c r="Q239" s="310"/>
      <c r="R239" s="310"/>
      <c r="S239" s="4"/>
      <c r="T239" s="310"/>
      <c r="V239" s="310"/>
      <c r="W239" s="310"/>
      <c r="X239" s="310"/>
      <c r="Y239" s="310"/>
      <c r="Z239" s="310"/>
      <c r="AA239" s="311"/>
      <c r="AB239" s="310"/>
      <c r="AE239" s="310"/>
      <c r="AH239" s="310"/>
    </row>
    <row r="240" spans="15:34" x14ac:dyDescent="0.3">
      <c r="O240" s="310"/>
      <c r="P240" s="310"/>
      <c r="Q240" s="310"/>
      <c r="R240" s="310"/>
      <c r="S240" s="4"/>
      <c r="T240" s="310"/>
      <c r="V240" s="310"/>
      <c r="W240" s="310"/>
      <c r="X240" s="310"/>
      <c r="Y240" s="310"/>
      <c r="Z240" s="310"/>
      <c r="AA240" s="311"/>
      <c r="AB240" s="310"/>
      <c r="AE240" s="310"/>
      <c r="AH240" s="310"/>
    </row>
    <row r="241" spans="15:34" x14ac:dyDescent="0.3">
      <c r="O241" s="310"/>
      <c r="P241" s="310"/>
      <c r="Q241" s="310"/>
      <c r="R241" s="310"/>
      <c r="S241" s="4"/>
      <c r="T241" s="310"/>
      <c r="V241" s="310"/>
      <c r="W241" s="310"/>
      <c r="X241" s="310"/>
      <c r="Y241" s="310"/>
      <c r="Z241" s="310"/>
      <c r="AA241" s="311"/>
      <c r="AB241" s="310"/>
      <c r="AE241" s="310"/>
      <c r="AH241" s="310"/>
    </row>
    <row r="242" spans="15:34" x14ac:dyDescent="0.3">
      <c r="O242" s="310"/>
      <c r="P242" s="310"/>
      <c r="Q242" s="310"/>
      <c r="R242" s="310"/>
      <c r="S242" s="4"/>
      <c r="T242" s="310"/>
      <c r="V242" s="310"/>
      <c r="W242" s="310"/>
      <c r="X242" s="310"/>
      <c r="Y242" s="310"/>
      <c r="Z242" s="310"/>
      <c r="AA242" s="311"/>
      <c r="AB242" s="310"/>
      <c r="AE242" s="310"/>
      <c r="AH242" s="310"/>
    </row>
    <row r="243" spans="15:34" x14ac:dyDescent="0.3">
      <c r="O243" s="310"/>
      <c r="P243" s="310"/>
      <c r="Q243" s="310"/>
      <c r="R243" s="310"/>
      <c r="S243" s="4"/>
      <c r="T243" s="310"/>
      <c r="V243" s="310"/>
      <c r="W243" s="310"/>
      <c r="X243" s="310"/>
      <c r="Y243" s="310"/>
      <c r="Z243" s="310"/>
      <c r="AA243" s="311"/>
      <c r="AB243" s="310"/>
      <c r="AE243" s="310"/>
      <c r="AH243" s="310"/>
    </row>
    <row r="244" spans="15:34" x14ac:dyDescent="0.3">
      <c r="O244" s="310"/>
      <c r="P244" s="310"/>
      <c r="Q244" s="310"/>
      <c r="R244" s="310"/>
      <c r="S244" s="4"/>
      <c r="T244" s="310"/>
      <c r="V244" s="310"/>
      <c r="W244" s="310"/>
      <c r="X244" s="310"/>
      <c r="Y244" s="310"/>
      <c r="Z244" s="310"/>
      <c r="AA244" s="311"/>
      <c r="AB244" s="310"/>
      <c r="AE244" s="310"/>
      <c r="AH244" s="310"/>
    </row>
    <row r="245" spans="15:34" x14ac:dyDescent="0.3">
      <c r="O245" s="310"/>
      <c r="P245" s="310"/>
      <c r="Q245" s="310"/>
      <c r="R245" s="310"/>
      <c r="S245" s="4"/>
      <c r="T245" s="310"/>
      <c r="V245" s="310"/>
      <c r="W245" s="310"/>
      <c r="X245" s="310"/>
      <c r="Y245" s="310"/>
      <c r="Z245" s="310"/>
      <c r="AA245" s="311"/>
      <c r="AB245" s="310"/>
      <c r="AE245" s="310"/>
      <c r="AH245" s="310"/>
    </row>
    <row r="246" spans="15:34" x14ac:dyDescent="0.3">
      <c r="O246" s="310"/>
      <c r="P246" s="310"/>
      <c r="Q246" s="310"/>
      <c r="R246" s="310"/>
      <c r="S246" s="4"/>
      <c r="T246" s="310"/>
      <c r="V246" s="310"/>
      <c r="W246" s="310"/>
      <c r="X246" s="310"/>
      <c r="Y246" s="310"/>
      <c r="Z246" s="310"/>
      <c r="AA246" s="311"/>
      <c r="AB246" s="310"/>
      <c r="AE246" s="310"/>
      <c r="AH246" s="310"/>
    </row>
    <row r="247" spans="15:34" x14ac:dyDescent="0.3">
      <c r="O247" s="310"/>
      <c r="P247" s="310"/>
      <c r="Q247" s="310"/>
      <c r="R247" s="310"/>
      <c r="S247" s="4"/>
      <c r="T247" s="310"/>
      <c r="V247" s="310"/>
      <c r="W247" s="310"/>
      <c r="X247" s="310"/>
      <c r="Y247" s="310"/>
      <c r="Z247" s="310"/>
      <c r="AA247" s="311"/>
      <c r="AB247" s="310"/>
      <c r="AE247" s="310"/>
      <c r="AH247" s="310"/>
    </row>
    <row r="248" spans="15:34" x14ac:dyDescent="0.3">
      <c r="O248" s="310"/>
      <c r="P248" s="310"/>
      <c r="Q248" s="310"/>
      <c r="R248" s="310"/>
      <c r="S248" s="4"/>
      <c r="T248" s="310"/>
      <c r="V248" s="310"/>
      <c r="W248" s="310"/>
      <c r="X248" s="310"/>
      <c r="Y248" s="310"/>
      <c r="Z248" s="310"/>
      <c r="AA248" s="311"/>
      <c r="AB248" s="310"/>
      <c r="AE248" s="310"/>
      <c r="AH248" s="310"/>
    </row>
    <row r="249" spans="15:34" x14ac:dyDescent="0.3">
      <c r="O249" s="310"/>
      <c r="P249" s="310"/>
      <c r="Q249" s="310"/>
      <c r="R249" s="310"/>
      <c r="S249" s="4"/>
      <c r="T249" s="310"/>
      <c r="V249" s="310"/>
      <c r="W249" s="310"/>
      <c r="X249" s="310"/>
      <c r="Y249" s="310"/>
      <c r="Z249" s="310"/>
      <c r="AA249" s="311"/>
      <c r="AB249" s="310"/>
      <c r="AE249" s="310"/>
      <c r="AH249" s="310"/>
    </row>
    <row r="250" spans="15:34" x14ac:dyDescent="0.3">
      <c r="O250" s="310"/>
      <c r="P250" s="310"/>
      <c r="Q250" s="310"/>
      <c r="R250" s="310"/>
      <c r="S250" s="4"/>
      <c r="T250" s="310"/>
      <c r="V250" s="310"/>
      <c r="W250" s="310"/>
      <c r="X250" s="310"/>
      <c r="Y250" s="310"/>
      <c r="Z250" s="310"/>
      <c r="AA250" s="311"/>
      <c r="AB250" s="310"/>
      <c r="AE250" s="310"/>
      <c r="AH250" s="310"/>
    </row>
    <row r="251" spans="15:34" x14ac:dyDescent="0.3">
      <c r="O251" s="310"/>
      <c r="P251" s="310"/>
      <c r="Q251" s="310"/>
      <c r="R251" s="310"/>
      <c r="S251" s="4"/>
      <c r="T251" s="310"/>
      <c r="V251" s="310"/>
      <c r="W251" s="310"/>
      <c r="X251" s="310"/>
      <c r="Y251" s="310"/>
      <c r="Z251" s="310"/>
      <c r="AA251" s="311"/>
      <c r="AB251" s="310"/>
      <c r="AE251" s="310"/>
      <c r="AH251" s="310"/>
    </row>
    <row r="252" spans="15:34" x14ac:dyDescent="0.3">
      <c r="O252" s="310"/>
      <c r="P252" s="310"/>
      <c r="Q252" s="310"/>
      <c r="R252" s="310"/>
      <c r="S252" s="4"/>
      <c r="T252" s="310"/>
      <c r="V252" s="310"/>
      <c r="W252" s="310"/>
      <c r="X252" s="310"/>
      <c r="Y252" s="310"/>
      <c r="Z252" s="310"/>
      <c r="AA252" s="311"/>
      <c r="AB252" s="310"/>
      <c r="AE252" s="310"/>
      <c r="AH252" s="310"/>
    </row>
    <row r="253" spans="15:34" x14ac:dyDescent="0.3">
      <c r="O253" s="310"/>
      <c r="P253" s="310"/>
      <c r="Q253" s="310"/>
      <c r="R253" s="310"/>
      <c r="S253" s="4"/>
      <c r="T253" s="310"/>
      <c r="V253" s="310"/>
      <c r="W253" s="310"/>
      <c r="X253" s="310"/>
      <c r="Y253" s="310"/>
      <c r="Z253" s="310"/>
      <c r="AA253" s="311"/>
      <c r="AB253" s="310"/>
      <c r="AE253" s="310"/>
      <c r="AH253" s="310"/>
    </row>
    <row r="254" spans="15:34" x14ac:dyDescent="0.3">
      <c r="O254" s="310"/>
      <c r="P254" s="310"/>
      <c r="Q254" s="310"/>
      <c r="R254" s="310"/>
      <c r="S254" s="4"/>
      <c r="T254" s="310"/>
      <c r="V254" s="310"/>
      <c r="W254" s="310"/>
      <c r="X254" s="310"/>
      <c r="Y254" s="310"/>
      <c r="Z254" s="310"/>
      <c r="AA254" s="311"/>
      <c r="AB254" s="310"/>
      <c r="AE254" s="310"/>
      <c r="AH254" s="310"/>
    </row>
    <row r="255" spans="15:34" x14ac:dyDescent="0.3">
      <c r="O255" s="310"/>
      <c r="P255" s="310"/>
      <c r="Q255" s="310"/>
      <c r="R255" s="310"/>
      <c r="S255" s="4"/>
      <c r="T255" s="310"/>
      <c r="V255" s="310"/>
      <c r="W255" s="310"/>
      <c r="X255" s="310"/>
      <c r="Y255" s="310"/>
      <c r="Z255" s="310"/>
      <c r="AA255" s="311"/>
      <c r="AB255" s="310"/>
      <c r="AE255" s="310"/>
      <c r="AH255" s="310"/>
    </row>
    <row r="256" spans="15:34" x14ac:dyDescent="0.3">
      <c r="O256" s="310"/>
      <c r="P256" s="310"/>
      <c r="Q256" s="310"/>
      <c r="R256" s="310"/>
      <c r="S256" s="4"/>
      <c r="T256" s="310"/>
      <c r="V256" s="310"/>
      <c r="W256" s="310"/>
      <c r="X256" s="310"/>
      <c r="Y256" s="310"/>
      <c r="Z256" s="310"/>
      <c r="AA256" s="311"/>
      <c r="AB256" s="310"/>
      <c r="AE256" s="310"/>
      <c r="AH256" s="310"/>
    </row>
    <row r="257" spans="15:34" x14ac:dyDescent="0.3">
      <c r="O257" s="406"/>
      <c r="P257" s="310"/>
      <c r="Q257" s="406"/>
      <c r="R257" s="406"/>
      <c r="S257" s="407"/>
      <c r="T257" s="406"/>
      <c r="U257" s="408"/>
      <c r="V257" s="406"/>
      <c r="W257" s="406"/>
      <c r="X257" s="406"/>
      <c r="Y257" s="406"/>
      <c r="Z257" s="406"/>
      <c r="AA257" s="409"/>
      <c r="AB257" s="406"/>
      <c r="AC257" s="408"/>
      <c r="AD257" s="408"/>
      <c r="AE257" s="406"/>
      <c r="AF257" s="408"/>
      <c r="AG257" s="408"/>
      <c r="AH257" s="406"/>
    </row>
    <row r="258" spans="15:34" x14ac:dyDescent="0.3">
      <c r="O258" s="406"/>
      <c r="P258" s="310"/>
      <c r="Q258" s="406"/>
      <c r="R258" s="406"/>
      <c r="S258" s="407"/>
      <c r="T258" s="406"/>
      <c r="U258" s="408"/>
      <c r="V258" s="406"/>
      <c r="W258" s="406"/>
      <c r="X258" s="406"/>
      <c r="Y258" s="406"/>
      <c r="Z258" s="406"/>
      <c r="AA258" s="409"/>
      <c r="AB258" s="406"/>
      <c r="AC258" s="408"/>
      <c r="AD258" s="408"/>
      <c r="AE258" s="406"/>
      <c r="AF258" s="408"/>
      <c r="AG258" s="408"/>
      <c r="AH258" s="406"/>
    </row>
    <row r="259" spans="15:34" x14ac:dyDescent="0.3">
      <c r="O259" s="406"/>
      <c r="P259" s="310"/>
      <c r="Q259" s="406"/>
      <c r="R259" s="406"/>
      <c r="S259" s="407"/>
      <c r="T259" s="406"/>
      <c r="U259" s="408"/>
      <c r="V259" s="406"/>
      <c r="W259" s="406"/>
      <c r="X259" s="406"/>
      <c r="Y259" s="406"/>
      <c r="Z259" s="406"/>
      <c r="AA259" s="409"/>
      <c r="AB259" s="406"/>
      <c r="AC259" s="408"/>
      <c r="AD259" s="408"/>
      <c r="AE259" s="406"/>
      <c r="AF259" s="408"/>
      <c r="AG259" s="408"/>
      <c r="AH259" s="406"/>
    </row>
    <row r="260" spans="15:34" x14ac:dyDescent="0.3">
      <c r="O260" s="406"/>
      <c r="P260" s="310"/>
      <c r="Q260" s="406"/>
      <c r="R260" s="406"/>
      <c r="S260" s="407"/>
      <c r="T260" s="406"/>
      <c r="U260" s="408"/>
      <c r="V260" s="406"/>
      <c r="W260" s="406"/>
      <c r="X260" s="406"/>
      <c r="Y260" s="406"/>
      <c r="Z260" s="406"/>
      <c r="AA260" s="409"/>
      <c r="AB260" s="406"/>
      <c r="AC260" s="408"/>
      <c r="AD260" s="408"/>
      <c r="AE260" s="406"/>
      <c r="AF260" s="408"/>
      <c r="AG260" s="408"/>
      <c r="AH260" s="406"/>
    </row>
    <row r="261" spans="15:34" x14ac:dyDescent="0.3">
      <c r="O261" s="310"/>
      <c r="P261" s="310"/>
      <c r="Q261" s="310"/>
      <c r="R261" s="310"/>
      <c r="S261" s="4"/>
      <c r="T261" s="310"/>
      <c r="V261" s="310"/>
      <c r="W261" s="310"/>
      <c r="X261" s="310"/>
      <c r="Y261" s="310"/>
      <c r="Z261" s="310"/>
      <c r="AA261" s="311"/>
      <c r="AB261" s="310"/>
      <c r="AE261" s="310"/>
      <c r="AH261" s="310"/>
    </row>
    <row r="262" spans="15:34" x14ac:dyDescent="0.3">
      <c r="O262" s="310"/>
      <c r="P262" s="310"/>
      <c r="Q262" s="310"/>
      <c r="R262" s="310"/>
      <c r="S262" s="4"/>
      <c r="T262" s="310"/>
      <c r="V262" s="310"/>
      <c r="W262" s="310"/>
      <c r="X262" s="310"/>
      <c r="Y262" s="310"/>
      <c r="Z262" s="310"/>
      <c r="AA262" s="311"/>
      <c r="AB262" s="310"/>
      <c r="AE262" s="310"/>
      <c r="AH262" s="310"/>
    </row>
    <row r="263" spans="15:34" x14ac:dyDescent="0.3">
      <c r="O263" s="310"/>
      <c r="P263" s="310"/>
      <c r="Q263" s="310"/>
      <c r="R263" s="310"/>
      <c r="S263" s="4"/>
      <c r="T263" s="310"/>
      <c r="V263" s="310"/>
      <c r="W263" s="310"/>
      <c r="X263" s="310"/>
      <c r="Y263" s="310"/>
      <c r="Z263" s="310"/>
      <c r="AA263" s="311"/>
      <c r="AB263" s="310"/>
      <c r="AE263" s="310"/>
      <c r="AH263" s="310"/>
    </row>
    <row r="264" spans="15:34" x14ac:dyDescent="0.3">
      <c r="O264" s="310"/>
      <c r="P264" s="310"/>
      <c r="Q264" s="310"/>
      <c r="R264" s="310"/>
      <c r="S264" s="4"/>
      <c r="T264" s="310"/>
      <c r="V264" s="310"/>
      <c r="W264" s="310"/>
      <c r="X264" s="310"/>
      <c r="Y264" s="310"/>
      <c r="Z264" s="310"/>
      <c r="AA264" s="311"/>
      <c r="AB264" s="310"/>
      <c r="AE264" s="310"/>
      <c r="AH264" s="310"/>
    </row>
    <row r="265" spans="15:34" x14ac:dyDescent="0.3">
      <c r="O265" s="310"/>
      <c r="P265" s="310"/>
      <c r="Q265" s="310"/>
      <c r="R265" s="310"/>
      <c r="S265" s="4"/>
      <c r="T265" s="310"/>
      <c r="V265" s="310"/>
      <c r="W265" s="310"/>
      <c r="X265" s="310"/>
      <c r="Y265" s="310"/>
      <c r="Z265" s="310"/>
      <c r="AA265" s="311"/>
      <c r="AB265" s="310"/>
      <c r="AE265" s="310"/>
      <c r="AH265" s="310"/>
    </row>
    <row r="266" spans="15:34" x14ac:dyDescent="0.3">
      <c r="O266" s="310"/>
      <c r="P266" s="310"/>
      <c r="Q266" s="310"/>
      <c r="R266" s="310"/>
      <c r="S266" s="4"/>
      <c r="T266" s="310"/>
      <c r="V266" s="310"/>
      <c r="W266" s="310"/>
      <c r="X266" s="310"/>
      <c r="Y266" s="310"/>
      <c r="Z266" s="310"/>
      <c r="AA266" s="311"/>
      <c r="AB266" s="310"/>
      <c r="AE266" s="310"/>
      <c r="AH266" s="310"/>
    </row>
    <row r="267" spans="15:34" x14ac:dyDescent="0.3">
      <c r="O267" s="310"/>
      <c r="P267" s="310"/>
      <c r="Q267" s="310"/>
      <c r="R267" s="310"/>
      <c r="S267" s="4"/>
      <c r="T267" s="310"/>
      <c r="V267" s="310"/>
      <c r="W267" s="310"/>
      <c r="X267" s="310"/>
      <c r="Y267" s="310"/>
      <c r="Z267" s="310"/>
      <c r="AA267" s="311"/>
      <c r="AB267" s="310"/>
      <c r="AE267" s="310"/>
      <c r="AH267" s="310"/>
    </row>
    <row r="268" spans="15:34" x14ac:dyDescent="0.3">
      <c r="O268" s="310"/>
      <c r="P268" s="310"/>
      <c r="Q268" s="310"/>
      <c r="R268" s="310"/>
      <c r="S268" s="4"/>
      <c r="T268" s="310"/>
      <c r="V268" s="310"/>
      <c r="W268" s="310"/>
      <c r="X268" s="310"/>
      <c r="Y268" s="310"/>
      <c r="Z268" s="310"/>
      <c r="AA268" s="311"/>
      <c r="AB268" s="310"/>
      <c r="AE268" s="310"/>
      <c r="AH268" s="310"/>
    </row>
    <row r="269" spans="15:34" x14ac:dyDescent="0.3">
      <c r="O269" s="310"/>
      <c r="P269" s="310"/>
      <c r="Q269" s="310"/>
      <c r="R269" s="310"/>
      <c r="S269" s="4"/>
      <c r="T269" s="310"/>
      <c r="V269" s="310"/>
      <c r="W269" s="310"/>
      <c r="X269" s="310"/>
      <c r="Y269" s="310"/>
      <c r="Z269" s="310"/>
      <c r="AA269" s="311"/>
      <c r="AB269" s="310"/>
      <c r="AE269" s="310"/>
      <c r="AH269" s="310"/>
    </row>
    <row r="270" spans="15:34" x14ac:dyDescent="0.3">
      <c r="O270" s="310"/>
      <c r="P270" s="310"/>
      <c r="Q270" s="310"/>
      <c r="R270" s="310"/>
      <c r="S270" s="4"/>
      <c r="T270" s="310"/>
      <c r="V270" s="310"/>
      <c r="W270" s="310"/>
      <c r="X270" s="310"/>
      <c r="Y270" s="310"/>
      <c r="Z270" s="310"/>
      <c r="AA270" s="311"/>
      <c r="AB270" s="310"/>
      <c r="AE270" s="310"/>
      <c r="AH270" s="310"/>
    </row>
    <row r="271" spans="15:34" x14ac:dyDescent="0.3">
      <c r="O271" s="310"/>
      <c r="P271" s="310"/>
      <c r="Q271" s="310"/>
      <c r="R271" s="310"/>
      <c r="S271" s="4"/>
      <c r="T271" s="310"/>
      <c r="V271" s="310"/>
      <c r="W271" s="310"/>
      <c r="X271" s="310"/>
      <c r="Y271" s="310"/>
      <c r="Z271" s="310"/>
      <c r="AA271" s="311"/>
      <c r="AB271" s="310"/>
      <c r="AE271" s="310"/>
      <c r="AH271" s="310"/>
    </row>
    <row r="272" spans="15:34" x14ac:dyDescent="0.3">
      <c r="O272" s="310"/>
      <c r="P272" s="310"/>
      <c r="Q272" s="310"/>
      <c r="R272" s="310"/>
      <c r="S272" s="4"/>
      <c r="T272" s="310"/>
      <c r="V272" s="310"/>
      <c r="W272" s="310"/>
      <c r="X272" s="310"/>
      <c r="Y272" s="310"/>
      <c r="Z272" s="310"/>
      <c r="AA272" s="311"/>
      <c r="AB272" s="310"/>
      <c r="AE272" s="310"/>
      <c r="AH272" s="310"/>
    </row>
    <row r="273" spans="15:34" x14ac:dyDescent="0.3">
      <c r="O273" s="310"/>
      <c r="P273" s="310"/>
      <c r="Q273" s="310"/>
      <c r="R273" s="310"/>
      <c r="S273" s="4"/>
      <c r="T273" s="310"/>
      <c r="V273" s="310"/>
      <c r="W273" s="310"/>
      <c r="X273" s="310"/>
      <c r="Y273" s="310"/>
      <c r="Z273" s="310"/>
      <c r="AA273" s="311"/>
      <c r="AB273" s="310"/>
      <c r="AE273" s="310"/>
      <c r="AH273" s="310"/>
    </row>
    <row r="274" spans="15:34" x14ac:dyDescent="0.3">
      <c r="O274" s="310"/>
      <c r="P274" s="310"/>
      <c r="Q274" s="310"/>
      <c r="R274" s="310"/>
      <c r="S274" s="4"/>
      <c r="T274" s="310"/>
      <c r="V274" s="310"/>
      <c r="W274" s="310"/>
      <c r="X274" s="310"/>
      <c r="Y274" s="310"/>
      <c r="Z274" s="310"/>
      <c r="AA274" s="311"/>
      <c r="AB274" s="310"/>
      <c r="AE274" s="310"/>
      <c r="AH274" s="310"/>
    </row>
    <row r="275" spans="15:34" x14ac:dyDescent="0.3">
      <c r="O275" s="310"/>
      <c r="P275" s="310"/>
      <c r="Q275" s="310"/>
      <c r="R275" s="310"/>
      <c r="S275" s="4"/>
      <c r="T275" s="310"/>
      <c r="V275" s="310"/>
      <c r="W275" s="310"/>
      <c r="X275" s="310"/>
      <c r="Y275" s="310"/>
      <c r="Z275" s="310"/>
      <c r="AA275" s="311"/>
      <c r="AB275" s="310"/>
      <c r="AE275" s="310"/>
      <c r="AH275" s="310"/>
    </row>
    <row r="276" spans="15:34" x14ac:dyDescent="0.3">
      <c r="O276" s="310"/>
      <c r="P276" s="310"/>
      <c r="Q276" s="310"/>
      <c r="R276" s="310"/>
      <c r="S276" s="4"/>
      <c r="T276" s="310"/>
      <c r="V276" s="310"/>
      <c r="W276" s="310"/>
      <c r="X276" s="310"/>
      <c r="Y276" s="310"/>
      <c r="Z276" s="310"/>
      <c r="AA276" s="311"/>
      <c r="AB276" s="310"/>
      <c r="AE276" s="310"/>
      <c r="AH276" s="310"/>
    </row>
    <row r="277" spans="15:34" x14ac:dyDescent="0.3">
      <c r="O277" s="310"/>
      <c r="P277" s="310"/>
      <c r="Q277" s="310"/>
      <c r="R277" s="310"/>
      <c r="S277" s="4"/>
      <c r="T277" s="310"/>
      <c r="V277" s="310"/>
      <c r="W277" s="310"/>
      <c r="X277" s="310"/>
      <c r="Y277" s="310"/>
      <c r="Z277" s="310"/>
      <c r="AA277" s="311"/>
      <c r="AB277" s="310"/>
      <c r="AE277" s="310"/>
      <c r="AH277" s="310"/>
    </row>
    <row r="278" spans="15:34" x14ac:dyDescent="0.3">
      <c r="O278" s="310"/>
      <c r="P278" s="310"/>
      <c r="Q278" s="310"/>
      <c r="R278" s="310"/>
      <c r="S278" s="4"/>
      <c r="T278" s="310"/>
      <c r="V278" s="310"/>
      <c r="W278" s="310"/>
      <c r="X278" s="310"/>
      <c r="Y278" s="310"/>
      <c r="Z278" s="310"/>
      <c r="AA278" s="311"/>
      <c r="AB278" s="310"/>
      <c r="AE278" s="310"/>
      <c r="AH278" s="310"/>
    </row>
    <row r="279" spans="15:34" x14ac:dyDescent="0.3">
      <c r="O279" s="310"/>
      <c r="P279" s="310"/>
      <c r="Q279" s="310"/>
      <c r="R279" s="310"/>
      <c r="S279" s="4"/>
      <c r="T279" s="310"/>
      <c r="V279" s="310"/>
      <c r="W279" s="310"/>
      <c r="X279" s="310"/>
      <c r="Y279" s="310"/>
      <c r="Z279" s="310"/>
      <c r="AA279" s="311"/>
      <c r="AB279" s="310"/>
      <c r="AE279" s="310"/>
      <c r="AH279" s="310"/>
    </row>
    <row r="280" spans="15:34" x14ac:dyDescent="0.3">
      <c r="O280" s="310"/>
      <c r="P280" s="310"/>
      <c r="Q280" s="310"/>
      <c r="R280" s="310"/>
      <c r="S280" s="4"/>
      <c r="T280" s="310"/>
      <c r="V280" s="310"/>
      <c r="W280" s="310"/>
      <c r="X280" s="310"/>
      <c r="Y280" s="310"/>
      <c r="Z280" s="310"/>
      <c r="AA280" s="311"/>
      <c r="AB280" s="310"/>
      <c r="AE280" s="310"/>
      <c r="AH280" s="310"/>
    </row>
    <row r="281" spans="15:34" x14ac:dyDescent="0.3">
      <c r="O281" s="310"/>
      <c r="P281" s="310"/>
      <c r="Q281" s="310"/>
      <c r="R281" s="310"/>
      <c r="S281" s="4"/>
      <c r="T281" s="310"/>
      <c r="V281" s="310"/>
      <c r="W281" s="310"/>
      <c r="X281" s="310"/>
      <c r="Y281" s="310"/>
      <c r="Z281" s="310"/>
      <c r="AA281" s="311"/>
      <c r="AB281" s="310"/>
      <c r="AE281" s="310"/>
      <c r="AH281" s="310"/>
    </row>
    <row r="282" spans="15:34" x14ac:dyDescent="0.3">
      <c r="O282" s="310"/>
      <c r="P282" s="310"/>
      <c r="Q282" s="310"/>
      <c r="R282" s="310"/>
      <c r="S282" s="4"/>
      <c r="T282" s="310"/>
      <c r="V282" s="310"/>
      <c r="W282" s="310"/>
      <c r="X282" s="310"/>
      <c r="Y282" s="310"/>
      <c r="Z282" s="310"/>
      <c r="AA282" s="311"/>
      <c r="AB282" s="310"/>
      <c r="AE282" s="310"/>
      <c r="AH282" s="310"/>
    </row>
    <row r="283" spans="15:34" x14ac:dyDescent="0.3">
      <c r="O283" s="310"/>
      <c r="P283" s="310"/>
      <c r="Q283" s="310"/>
      <c r="R283" s="310"/>
      <c r="S283" s="4"/>
      <c r="T283" s="310"/>
      <c r="V283" s="310"/>
      <c r="W283" s="310"/>
      <c r="X283" s="310"/>
      <c r="Y283" s="310"/>
      <c r="Z283" s="310"/>
      <c r="AA283" s="311"/>
      <c r="AB283" s="310"/>
      <c r="AE283" s="310"/>
      <c r="AH283" s="310"/>
    </row>
    <row r="284" spans="15:34" x14ac:dyDescent="0.3">
      <c r="O284" s="406"/>
      <c r="P284" s="310"/>
      <c r="Q284" s="406"/>
      <c r="R284" s="406"/>
      <c r="S284" s="407"/>
      <c r="T284" s="406"/>
      <c r="U284" s="408"/>
      <c r="V284" s="406"/>
      <c r="W284" s="406"/>
      <c r="X284" s="406"/>
      <c r="Y284" s="406"/>
      <c r="Z284" s="406"/>
      <c r="AA284" s="409"/>
      <c r="AB284" s="406"/>
      <c r="AC284" s="408"/>
      <c r="AD284" s="408"/>
      <c r="AE284" s="406"/>
      <c r="AF284" s="408"/>
      <c r="AG284" s="408"/>
      <c r="AH284" s="406"/>
    </row>
    <row r="285" spans="15:34" x14ac:dyDescent="0.3">
      <c r="O285" s="406"/>
      <c r="P285" s="310"/>
      <c r="Q285" s="406"/>
      <c r="R285" s="406"/>
      <c r="S285" s="407"/>
      <c r="T285" s="406"/>
      <c r="U285" s="408"/>
      <c r="V285" s="406"/>
      <c r="W285" s="406"/>
      <c r="X285" s="406"/>
      <c r="Y285" s="406"/>
      <c r="Z285" s="406"/>
      <c r="AA285" s="409"/>
      <c r="AB285" s="406"/>
      <c r="AC285" s="408"/>
      <c r="AD285" s="408"/>
      <c r="AE285" s="406"/>
      <c r="AF285" s="408"/>
      <c r="AG285" s="408"/>
      <c r="AH285" s="406"/>
    </row>
    <row r="286" spans="15:34" x14ac:dyDescent="0.3">
      <c r="S286" s="4"/>
    </row>
    <row r="287" spans="15:34" x14ac:dyDescent="0.3">
      <c r="O287" s="312"/>
      <c r="S287" s="4"/>
    </row>
    <row r="288" spans="15:34" x14ac:dyDescent="0.3">
      <c r="S288" s="4"/>
    </row>
    <row r="289" spans="15:34" ht="31.2" customHeight="1" x14ac:dyDescent="0.3">
      <c r="O289" s="406"/>
      <c r="P289" s="310"/>
      <c r="Q289" s="406"/>
      <c r="R289" s="406"/>
      <c r="S289" s="407"/>
      <c r="T289" s="406"/>
      <c r="U289" s="408"/>
      <c r="V289" s="406"/>
      <c r="W289" s="406"/>
      <c r="X289" s="406"/>
      <c r="Y289" s="406"/>
      <c r="Z289" s="406"/>
      <c r="AA289" s="409"/>
      <c r="AB289" s="406"/>
      <c r="AC289" s="408"/>
      <c r="AD289" s="408"/>
      <c r="AE289" s="406"/>
      <c r="AF289" s="408"/>
      <c r="AG289" s="408"/>
      <c r="AH289" s="406"/>
    </row>
    <row r="290" spans="15:34" x14ac:dyDescent="0.3">
      <c r="O290" s="406"/>
      <c r="P290" s="310"/>
      <c r="Q290" s="406"/>
      <c r="R290" s="406"/>
      <c r="S290" s="407"/>
      <c r="T290" s="406"/>
      <c r="U290" s="408"/>
      <c r="V290" s="406"/>
      <c r="W290" s="406"/>
      <c r="X290" s="406"/>
      <c r="Y290" s="406"/>
      <c r="Z290" s="406"/>
      <c r="AA290" s="409"/>
      <c r="AB290" s="406"/>
      <c r="AC290" s="408"/>
      <c r="AD290" s="408"/>
      <c r="AE290" s="406"/>
      <c r="AF290" s="408"/>
      <c r="AG290" s="408"/>
      <c r="AH290" s="406"/>
    </row>
    <row r="291" spans="15:34" ht="31.2" customHeight="1" x14ac:dyDescent="0.3">
      <c r="O291" s="406"/>
      <c r="P291" s="310"/>
      <c r="Q291" s="406"/>
      <c r="R291" s="406"/>
      <c r="S291" s="407"/>
      <c r="T291" s="406"/>
      <c r="U291" s="408"/>
      <c r="V291" s="406"/>
      <c r="W291" s="406"/>
      <c r="X291" s="406"/>
      <c r="Y291" s="406"/>
      <c r="Z291" s="406"/>
      <c r="AA291" s="409"/>
      <c r="AB291" s="406"/>
      <c r="AC291" s="408"/>
      <c r="AD291" s="408"/>
      <c r="AE291" s="406"/>
      <c r="AF291" s="408"/>
      <c r="AG291" s="408"/>
      <c r="AH291" s="406"/>
    </row>
    <row r="292" spans="15:34" x14ac:dyDescent="0.3">
      <c r="O292" s="406"/>
      <c r="P292" s="310"/>
      <c r="Q292" s="406"/>
      <c r="R292" s="406"/>
      <c r="S292" s="407"/>
      <c r="T292" s="406"/>
      <c r="U292" s="408"/>
      <c r="V292" s="406"/>
      <c r="W292" s="406"/>
      <c r="X292" s="406"/>
      <c r="Y292" s="406"/>
      <c r="Z292" s="406"/>
      <c r="AA292" s="409"/>
      <c r="AB292" s="406"/>
      <c r="AC292" s="408"/>
      <c r="AD292" s="408"/>
      <c r="AE292" s="406"/>
      <c r="AF292" s="408"/>
      <c r="AG292" s="408"/>
      <c r="AH292" s="406"/>
    </row>
    <row r="293" spans="15:34" ht="31.2" customHeight="1" x14ac:dyDescent="0.3">
      <c r="O293" s="406"/>
      <c r="P293" s="310"/>
      <c r="Q293" s="406"/>
      <c r="R293" s="406"/>
      <c r="S293" s="407"/>
      <c r="T293" s="406"/>
      <c r="U293" s="408"/>
      <c r="V293" s="406"/>
      <c r="W293" s="406"/>
      <c r="X293" s="406"/>
      <c r="Y293" s="406"/>
      <c r="Z293" s="406"/>
      <c r="AA293" s="409"/>
      <c r="AB293" s="406"/>
      <c r="AC293" s="408"/>
      <c r="AD293" s="408"/>
      <c r="AE293" s="406"/>
      <c r="AF293" s="408"/>
      <c r="AG293" s="408"/>
      <c r="AH293" s="406"/>
    </row>
    <row r="294" spans="15:34" x14ac:dyDescent="0.3">
      <c r="O294" s="406"/>
      <c r="P294" s="310"/>
      <c r="Q294" s="406"/>
      <c r="R294" s="406"/>
      <c r="S294" s="407"/>
      <c r="T294" s="406"/>
      <c r="U294" s="408"/>
      <c r="V294" s="406"/>
      <c r="W294" s="406"/>
      <c r="X294" s="406"/>
      <c r="Y294" s="406"/>
      <c r="Z294" s="406"/>
      <c r="AA294" s="409"/>
      <c r="AB294" s="406"/>
      <c r="AC294" s="408"/>
      <c r="AD294" s="408"/>
      <c r="AE294" s="406"/>
      <c r="AF294" s="408"/>
      <c r="AG294" s="408"/>
      <c r="AH294" s="406"/>
    </row>
    <row r="295" spans="15:34" ht="31.2" customHeight="1" x14ac:dyDescent="0.3">
      <c r="O295" s="406"/>
      <c r="P295" s="310"/>
      <c r="Q295" s="406"/>
      <c r="R295" s="406"/>
      <c r="S295" s="407"/>
      <c r="T295" s="406"/>
      <c r="U295" s="408"/>
      <c r="V295" s="406"/>
      <c r="W295" s="406"/>
      <c r="X295" s="406"/>
      <c r="Y295" s="406"/>
      <c r="Z295" s="406"/>
      <c r="AA295" s="409"/>
      <c r="AB295" s="406"/>
      <c r="AC295" s="408"/>
      <c r="AD295" s="408"/>
      <c r="AE295" s="406"/>
      <c r="AF295" s="408"/>
      <c r="AG295" s="408"/>
      <c r="AH295" s="406"/>
    </row>
    <row r="296" spans="15:34" x14ac:dyDescent="0.3">
      <c r="O296" s="406"/>
      <c r="P296" s="310"/>
      <c r="Q296" s="406"/>
      <c r="R296" s="406"/>
      <c r="S296" s="407"/>
      <c r="T296" s="406"/>
      <c r="U296" s="408"/>
      <c r="V296" s="406"/>
      <c r="W296" s="406"/>
      <c r="X296" s="406"/>
      <c r="Y296" s="406"/>
      <c r="Z296" s="406"/>
      <c r="AA296" s="409"/>
      <c r="AB296" s="406"/>
      <c r="AC296" s="408"/>
      <c r="AD296" s="408"/>
      <c r="AE296" s="406"/>
      <c r="AF296" s="408"/>
      <c r="AG296" s="408"/>
      <c r="AH296" s="406"/>
    </row>
    <row r="297" spans="15:34" ht="31.2" customHeight="1" x14ac:dyDescent="0.3">
      <c r="O297" s="406"/>
      <c r="P297" s="310"/>
      <c r="Q297" s="406"/>
      <c r="R297" s="406"/>
      <c r="S297" s="407"/>
      <c r="T297" s="406"/>
      <c r="U297" s="408"/>
      <c r="V297" s="406"/>
      <c r="W297" s="406"/>
      <c r="X297" s="406"/>
      <c r="Y297" s="406"/>
      <c r="Z297" s="406"/>
      <c r="AA297" s="409"/>
      <c r="AB297" s="406"/>
      <c r="AC297" s="408"/>
      <c r="AD297" s="408"/>
      <c r="AE297" s="406"/>
      <c r="AF297" s="408"/>
      <c r="AG297" s="408"/>
      <c r="AH297" s="406"/>
    </row>
    <row r="298" spans="15:34" x14ac:dyDescent="0.3">
      <c r="O298" s="406"/>
      <c r="P298" s="310"/>
      <c r="Q298" s="406"/>
      <c r="R298" s="406"/>
      <c r="S298" s="407"/>
      <c r="T298" s="406"/>
      <c r="U298" s="408"/>
      <c r="V298" s="406"/>
      <c r="W298" s="406"/>
      <c r="X298" s="406"/>
      <c r="Y298" s="406"/>
      <c r="Z298" s="406"/>
      <c r="AA298" s="409"/>
      <c r="AB298" s="406"/>
      <c r="AC298" s="408"/>
      <c r="AD298" s="408"/>
      <c r="AE298" s="406"/>
      <c r="AF298" s="408"/>
      <c r="AG298" s="408"/>
      <c r="AH298" s="406"/>
    </row>
    <row r="299" spans="15:34" ht="31.2" customHeight="1" x14ac:dyDescent="0.3">
      <c r="O299" s="406"/>
      <c r="P299" s="310"/>
      <c r="Q299" s="406"/>
      <c r="R299" s="406"/>
      <c r="S299" s="407"/>
      <c r="T299" s="406"/>
      <c r="U299" s="408"/>
      <c r="V299" s="406"/>
      <c r="W299" s="406"/>
      <c r="X299" s="406"/>
      <c r="Y299" s="406"/>
      <c r="Z299" s="406"/>
      <c r="AA299" s="409"/>
      <c r="AB299" s="406"/>
      <c r="AC299" s="408"/>
      <c r="AD299" s="408"/>
      <c r="AE299" s="406"/>
      <c r="AF299" s="408"/>
      <c r="AG299" s="408"/>
      <c r="AH299" s="406"/>
    </row>
    <row r="300" spans="15:34" x14ac:dyDescent="0.3">
      <c r="O300" s="406"/>
      <c r="P300" s="310"/>
      <c r="Q300" s="406"/>
      <c r="R300" s="406"/>
      <c r="S300" s="407"/>
      <c r="T300" s="406"/>
      <c r="U300" s="408"/>
      <c r="V300" s="406"/>
      <c r="W300" s="406"/>
      <c r="X300" s="406"/>
      <c r="Y300" s="406"/>
      <c r="Z300" s="406"/>
      <c r="AA300" s="409"/>
      <c r="AB300" s="406"/>
      <c r="AC300" s="408"/>
      <c r="AD300" s="408"/>
      <c r="AE300" s="406"/>
      <c r="AF300" s="408"/>
      <c r="AG300" s="408"/>
      <c r="AH300" s="406"/>
    </row>
    <row r="301" spans="15:34" ht="31.2" customHeight="1" x14ac:dyDescent="0.3">
      <c r="O301" s="406"/>
      <c r="P301" s="310"/>
      <c r="Q301" s="406"/>
      <c r="R301" s="406"/>
      <c r="S301" s="407"/>
      <c r="T301" s="406"/>
      <c r="U301" s="408"/>
      <c r="V301" s="406"/>
      <c r="W301" s="406"/>
      <c r="X301" s="406"/>
      <c r="Y301" s="406"/>
      <c r="Z301" s="406"/>
      <c r="AA301" s="409"/>
      <c r="AB301" s="406"/>
      <c r="AC301" s="408"/>
      <c r="AD301" s="408"/>
      <c r="AE301" s="406"/>
      <c r="AF301" s="408"/>
      <c r="AG301" s="408"/>
      <c r="AH301" s="406"/>
    </row>
    <row r="302" spans="15:34" x14ac:dyDescent="0.3">
      <c r="O302" s="406"/>
      <c r="P302" s="310"/>
      <c r="Q302" s="406"/>
      <c r="R302" s="406"/>
      <c r="S302" s="407"/>
      <c r="T302" s="406"/>
      <c r="U302" s="408"/>
      <c r="V302" s="406"/>
      <c r="W302" s="406"/>
      <c r="X302" s="406"/>
      <c r="Y302" s="406"/>
      <c r="Z302" s="406"/>
      <c r="AA302" s="409"/>
      <c r="AB302" s="406"/>
      <c r="AC302" s="408"/>
      <c r="AD302" s="408"/>
      <c r="AE302" s="406"/>
      <c r="AF302" s="408"/>
      <c r="AG302" s="408"/>
      <c r="AH302" s="406"/>
    </row>
    <row r="303" spans="15:34" ht="31.2" customHeight="1" x14ac:dyDescent="0.3">
      <c r="O303" s="406"/>
      <c r="P303" s="310"/>
      <c r="Q303" s="406"/>
      <c r="R303" s="406"/>
      <c r="S303" s="407"/>
      <c r="T303" s="406"/>
      <c r="U303" s="408"/>
      <c r="V303" s="406"/>
      <c r="W303" s="406"/>
      <c r="X303" s="406"/>
      <c r="Y303" s="406"/>
      <c r="Z303" s="406"/>
      <c r="AA303" s="409"/>
      <c r="AB303" s="406"/>
      <c r="AC303" s="408"/>
      <c r="AD303" s="408"/>
      <c r="AE303" s="406"/>
      <c r="AF303" s="408"/>
      <c r="AG303" s="408"/>
      <c r="AH303" s="406"/>
    </row>
    <row r="304" spans="15:34" x14ac:dyDescent="0.3">
      <c r="O304" s="406"/>
      <c r="P304" s="310"/>
      <c r="Q304" s="406"/>
      <c r="R304" s="406"/>
      <c r="S304" s="407"/>
      <c r="T304" s="406"/>
      <c r="U304" s="408"/>
      <c r="V304" s="406"/>
      <c r="W304" s="406"/>
      <c r="X304" s="406"/>
      <c r="Y304" s="406"/>
      <c r="Z304" s="406"/>
      <c r="AA304" s="409"/>
      <c r="AB304" s="406"/>
      <c r="AC304" s="408"/>
      <c r="AD304" s="408"/>
      <c r="AE304" s="406"/>
      <c r="AF304" s="408"/>
      <c r="AG304" s="408"/>
      <c r="AH304" s="406"/>
    </row>
    <row r="305" spans="15:34" ht="31.2" customHeight="1" x14ac:dyDescent="0.3">
      <c r="O305" s="406"/>
      <c r="P305" s="310"/>
      <c r="Q305" s="406"/>
      <c r="R305" s="406"/>
      <c r="S305" s="407"/>
      <c r="T305" s="406"/>
      <c r="U305" s="408"/>
      <c r="V305" s="406"/>
      <c r="W305" s="406"/>
      <c r="X305" s="406"/>
      <c r="Y305" s="406"/>
      <c r="Z305" s="406"/>
      <c r="AA305" s="409"/>
      <c r="AB305" s="406"/>
      <c r="AC305" s="408"/>
      <c r="AD305" s="408"/>
      <c r="AE305" s="406"/>
      <c r="AF305" s="408"/>
      <c r="AG305" s="408"/>
      <c r="AH305" s="406"/>
    </row>
    <row r="306" spans="15:34" x14ac:dyDescent="0.3">
      <c r="O306" s="406"/>
      <c r="P306" s="310"/>
      <c r="Q306" s="406"/>
      <c r="R306" s="406"/>
      <c r="S306" s="407"/>
      <c r="T306" s="406"/>
      <c r="U306" s="408"/>
      <c r="V306" s="406"/>
      <c r="W306" s="406"/>
      <c r="X306" s="406"/>
      <c r="Y306" s="406"/>
      <c r="Z306" s="406"/>
      <c r="AA306" s="409"/>
      <c r="AB306" s="406"/>
      <c r="AC306" s="408"/>
      <c r="AD306" s="408"/>
      <c r="AE306" s="406"/>
      <c r="AF306" s="408"/>
      <c r="AG306" s="408"/>
      <c r="AH306" s="406"/>
    </row>
    <row r="307" spans="15:34" ht="31.2" customHeight="1" x14ac:dyDescent="0.3">
      <c r="O307" s="406"/>
      <c r="P307" s="310"/>
      <c r="Q307" s="406"/>
      <c r="R307" s="406"/>
      <c r="S307" s="407"/>
      <c r="T307" s="406"/>
      <c r="U307" s="408"/>
      <c r="V307" s="406"/>
      <c r="W307" s="406"/>
      <c r="X307" s="406"/>
      <c r="Y307" s="406"/>
      <c r="Z307" s="406"/>
      <c r="AA307" s="409"/>
      <c r="AB307" s="406"/>
      <c r="AC307" s="408"/>
      <c r="AD307" s="408"/>
      <c r="AE307" s="406"/>
      <c r="AF307" s="408"/>
      <c r="AG307" s="408"/>
      <c r="AH307" s="406"/>
    </row>
    <row r="308" spans="15:34" x14ac:dyDescent="0.3">
      <c r="O308" s="406"/>
      <c r="P308" s="310"/>
      <c r="Q308" s="406"/>
      <c r="R308" s="406"/>
      <c r="S308" s="407"/>
      <c r="T308" s="406"/>
      <c r="U308" s="408"/>
      <c r="V308" s="406"/>
      <c r="W308" s="406"/>
      <c r="X308" s="406"/>
      <c r="Y308" s="406"/>
      <c r="Z308" s="406"/>
      <c r="AA308" s="409"/>
      <c r="AB308" s="406"/>
      <c r="AC308" s="408"/>
      <c r="AD308" s="408"/>
      <c r="AE308" s="406"/>
      <c r="AF308" s="408"/>
      <c r="AG308" s="408"/>
      <c r="AH308" s="406"/>
    </row>
    <row r="309" spans="15:34" ht="31.2" customHeight="1" x14ac:dyDescent="0.3">
      <c r="O309" s="406"/>
      <c r="P309" s="310"/>
      <c r="Q309" s="406"/>
      <c r="R309" s="406"/>
      <c r="S309" s="407"/>
      <c r="T309" s="406"/>
      <c r="U309" s="408"/>
      <c r="V309" s="406"/>
      <c r="W309" s="406"/>
      <c r="X309" s="406"/>
      <c r="Y309" s="406"/>
      <c r="Z309" s="406"/>
      <c r="AA309" s="409"/>
      <c r="AB309" s="406"/>
      <c r="AC309" s="408"/>
      <c r="AD309" s="408"/>
      <c r="AE309" s="406"/>
      <c r="AF309" s="408"/>
      <c r="AG309" s="408"/>
      <c r="AH309" s="406"/>
    </row>
    <row r="310" spans="15:34" x14ac:dyDescent="0.3">
      <c r="O310" s="406"/>
      <c r="P310" s="310"/>
      <c r="Q310" s="406"/>
      <c r="R310" s="406"/>
      <c r="S310" s="407"/>
      <c r="T310" s="406"/>
      <c r="U310" s="408"/>
      <c r="V310" s="406"/>
      <c r="W310" s="406"/>
      <c r="X310" s="406"/>
      <c r="Y310" s="406"/>
      <c r="Z310" s="406"/>
      <c r="AA310" s="409"/>
      <c r="AB310" s="406"/>
      <c r="AC310" s="408"/>
      <c r="AD310" s="408"/>
      <c r="AE310" s="406"/>
      <c r="AF310" s="408"/>
      <c r="AG310" s="408"/>
      <c r="AH310" s="406"/>
    </row>
    <row r="311" spans="15:34" ht="31.2" customHeight="1" x14ac:dyDescent="0.3">
      <c r="O311" s="406"/>
      <c r="P311" s="310"/>
      <c r="Q311" s="406"/>
      <c r="R311" s="406"/>
      <c r="S311" s="407"/>
      <c r="T311" s="406"/>
      <c r="U311" s="408"/>
      <c r="V311" s="406"/>
      <c r="W311" s="406"/>
      <c r="X311" s="406"/>
      <c r="Y311" s="406"/>
      <c r="Z311" s="406"/>
      <c r="AA311" s="409"/>
      <c r="AB311" s="406"/>
      <c r="AC311" s="408"/>
      <c r="AD311" s="408"/>
      <c r="AE311" s="406"/>
      <c r="AF311" s="408"/>
      <c r="AG311" s="408"/>
      <c r="AH311" s="406"/>
    </row>
    <row r="312" spans="15:34" x14ac:dyDescent="0.3">
      <c r="O312" s="406"/>
      <c r="P312" s="310"/>
      <c r="Q312" s="406"/>
      <c r="R312" s="406"/>
      <c r="S312" s="407"/>
      <c r="T312" s="406"/>
      <c r="U312" s="408"/>
      <c r="V312" s="406"/>
      <c r="W312" s="406"/>
      <c r="X312" s="406"/>
      <c r="Y312" s="406"/>
      <c r="Z312" s="406"/>
      <c r="AA312" s="409"/>
      <c r="AB312" s="406"/>
      <c r="AC312" s="408"/>
      <c r="AD312" s="408"/>
      <c r="AE312" s="406"/>
      <c r="AF312" s="408"/>
      <c r="AG312" s="408"/>
      <c r="AH312" s="406"/>
    </row>
    <row r="313" spans="15:34" ht="31.2" customHeight="1" x14ac:dyDescent="0.3">
      <c r="O313" s="406"/>
      <c r="P313" s="310"/>
      <c r="Q313" s="406"/>
      <c r="R313" s="406"/>
      <c r="S313" s="407"/>
      <c r="T313" s="406"/>
      <c r="U313" s="408"/>
      <c r="V313" s="406"/>
      <c r="W313" s="406"/>
      <c r="X313" s="406"/>
      <c r="Y313" s="406"/>
      <c r="Z313" s="406"/>
      <c r="AA313" s="409"/>
      <c r="AB313" s="406"/>
      <c r="AC313" s="408"/>
      <c r="AD313" s="408"/>
      <c r="AE313" s="406"/>
      <c r="AF313" s="408"/>
      <c r="AG313" s="408"/>
      <c r="AH313" s="406"/>
    </row>
    <row r="314" spans="15:34" x14ac:dyDescent="0.3">
      <c r="O314" s="406"/>
      <c r="P314" s="310"/>
      <c r="Q314" s="406"/>
      <c r="R314" s="406"/>
      <c r="S314" s="407"/>
      <c r="T314" s="406"/>
      <c r="U314" s="408"/>
      <c r="V314" s="406"/>
      <c r="W314" s="406"/>
      <c r="X314" s="406"/>
      <c r="Y314" s="406"/>
      <c r="Z314" s="406"/>
      <c r="AA314" s="409"/>
      <c r="AB314" s="406"/>
      <c r="AC314" s="408"/>
      <c r="AD314" s="408"/>
      <c r="AE314" s="406"/>
      <c r="AF314" s="408"/>
      <c r="AG314" s="408"/>
      <c r="AH314" s="406"/>
    </row>
    <row r="315" spans="15:34" ht="31.2" customHeight="1" x14ac:dyDescent="0.3">
      <c r="O315" s="406"/>
      <c r="P315" s="310"/>
      <c r="Q315" s="406"/>
      <c r="R315" s="406"/>
      <c r="S315" s="407"/>
      <c r="T315" s="406"/>
      <c r="U315" s="408"/>
      <c r="V315" s="406"/>
      <c r="W315" s="406"/>
      <c r="X315" s="406"/>
      <c r="Y315" s="406"/>
      <c r="Z315" s="406"/>
      <c r="AA315" s="409"/>
      <c r="AB315" s="406"/>
      <c r="AC315" s="408"/>
      <c r="AD315" s="408"/>
      <c r="AE315" s="406"/>
      <c r="AF315" s="408"/>
      <c r="AG315" s="408"/>
      <c r="AH315" s="406"/>
    </row>
    <row r="316" spans="15:34" x14ac:dyDescent="0.3">
      <c r="O316" s="406"/>
      <c r="P316" s="310"/>
      <c r="Q316" s="406"/>
      <c r="R316" s="406"/>
      <c r="S316" s="407"/>
      <c r="T316" s="406"/>
      <c r="U316" s="408"/>
      <c r="V316" s="406"/>
      <c r="W316" s="406"/>
      <c r="X316" s="406"/>
      <c r="Y316" s="406"/>
      <c r="Z316" s="406"/>
      <c r="AA316" s="409"/>
      <c r="AB316" s="406"/>
      <c r="AC316" s="408"/>
      <c r="AD316" s="408"/>
      <c r="AE316" s="406"/>
      <c r="AF316" s="408"/>
      <c r="AG316" s="408"/>
      <c r="AH316" s="406"/>
    </row>
    <row r="317" spans="15:34" ht="31.2" customHeight="1" x14ac:dyDescent="0.3">
      <c r="O317" s="406"/>
      <c r="P317" s="310"/>
      <c r="Q317" s="406"/>
      <c r="R317" s="406"/>
      <c r="S317" s="407"/>
      <c r="T317" s="406"/>
      <c r="U317" s="408"/>
      <c r="V317" s="406"/>
      <c r="W317" s="406"/>
      <c r="X317" s="406"/>
      <c r="Y317" s="406"/>
      <c r="Z317" s="406"/>
      <c r="AA317" s="409"/>
      <c r="AB317" s="406"/>
      <c r="AC317" s="408"/>
      <c r="AD317" s="408"/>
      <c r="AE317" s="406"/>
      <c r="AF317" s="408"/>
      <c r="AG317" s="408"/>
      <c r="AH317" s="406"/>
    </row>
    <row r="318" spans="15:34" x14ac:dyDescent="0.3">
      <c r="O318" s="406"/>
      <c r="P318" s="310"/>
      <c r="Q318" s="406"/>
      <c r="R318" s="406"/>
      <c r="S318" s="407"/>
      <c r="T318" s="406"/>
      <c r="U318" s="408"/>
      <c r="V318" s="406"/>
      <c r="W318" s="406"/>
      <c r="X318" s="406"/>
      <c r="Y318" s="406"/>
      <c r="Z318" s="406"/>
      <c r="AA318" s="409"/>
      <c r="AB318" s="406"/>
      <c r="AC318" s="408"/>
      <c r="AD318" s="408"/>
      <c r="AE318" s="406"/>
      <c r="AF318" s="408"/>
      <c r="AG318" s="408"/>
      <c r="AH318" s="406"/>
    </row>
    <row r="319" spans="15:34" ht="31.2" customHeight="1" x14ac:dyDescent="0.3">
      <c r="O319" s="406"/>
      <c r="P319" s="310"/>
      <c r="Q319" s="406"/>
      <c r="R319" s="406"/>
      <c r="S319" s="407"/>
      <c r="T319" s="406"/>
      <c r="U319" s="408"/>
      <c r="V319" s="406"/>
      <c r="W319" s="406"/>
      <c r="X319" s="406"/>
      <c r="Y319" s="406"/>
      <c r="Z319" s="406"/>
      <c r="AA319" s="409"/>
      <c r="AB319" s="406"/>
      <c r="AC319" s="408"/>
      <c r="AD319" s="408"/>
      <c r="AE319" s="406"/>
      <c r="AF319" s="408"/>
      <c r="AG319" s="408"/>
      <c r="AH319" s="406"/>
    </row>
    <row r="320" spans="15:34" x14ac:dyDescent="0.3">
      <c r="O320" s="406"/>
      <c r="P320" s="310"/>
      <c r="Q320" s="406"/>
      <c r="R320" s="406"/>
      <c r="S320" s="407"/>
      <c r="T320" s="406"/>
      <c r="U320" s="408"/>
      <c r="V320" s="406"/>
      <c r="W320" s="406"/>
      <c r="X320" s="406"/>
      <c r="Y320" s="406"/>
      <c r="Z320" s="406"/>
      <c r="AA320" s="409"/>
      <c r="AB320" s="406"/>
      <c r="AC320" s="408"/>
      <c r="AD320" s="408"/>
      <c r="AE320" s="406"/>
      <c r="AF320" s="408"/>
      <c r="AG320" s="408"/>
      <c r="AH320" s="406"/>
    </row>
    <row r="321" spans="15:34" ht="31.2" customHeight="1" x14ac:dyDescent="0.3">
      <c r="O321" s="406"/>
      <c r="P321" s="310"/>
      <c r="Q321" s="406"/>
      <c r="R321" s="406"/>
      <c r="S321" s="407"/>
      <c r="T321" s="406"/>
      <c r="U321" s="408"/>
      <c r="V321" s="406"/>
      <c r="W321" s="406"/>
      <c r="X321" s="406"/>
      <c r="Y321" s="406"/>
      <c r="Z321" s="406"/>
      <c r="AA321" s="409"/>
      <c r="AB321" s="406"/>
      <c r="AC321" s="408"/>
      <c r="AD321" s="408"/>
      <c r="AE321" s="406"/>
      <c r="AF321" s="408"/>
      <c r="AG321" s="408"/>
      <c r="AH321" s="406"/>
    </row>
    <row r="322" spans="15:34" x14ac:dyDescent="0.3">
      <c r="O322" s="406"/>
      <c r="P322" s="310"/>
      <c r="Q322" s="406"/>
      <c r="R322" s="406"/>
      <c r="S322" s="407"/>
      <c r="T322" s="406"/>
      <c r="U322" s="408"/>
      <c r="V322" s="406"/>
      <c r="W322" s="406"/>
      <c r="X322" s="406"/>
      <c r="Y322" s="406"/>
      <c r="Z322" s="406"/>
      <c r="AA322" s="409"/>
      <c r="AB322" s="406"/>
      <c r="AC322" s="408"/>
      <c r="AD322" s="408"/>
      <c r="AE322" s="406"/>
      <c r="AF322" s="408"/>
      <c r="AG322" s="408"/>
      <c r="AH322" s="406"/>
    </row>
    <row r="323" spans="15:34" ht="31.2" customHeight="1" x14ac:dyDescent="0.3">
      <c r="O323" s="406"/>
      <c r="P323" s="310"/>
      <c r="Q323" s="406"/>
      <c r="R323" s="406"/>
      <c r="S323" s="407"/>
      <c r="T323" s="406"/>
      <c r="U323" s="408"/>
      <c r="V323" s="406"/>
      <c r="W323" s="406"/>
      <c r="X323" s="406"/>
      <c r="Y323" s="406"/>
      <c r="Z323" s="406"/>
      <c r="AA323" s="409"/>
      <c r="AB323" s="406"/>
      <c r="AC323" s="408"/>
      <c r="AD323" s="408"/>
      <c r="AE323" s="406"/>
      <c r="AF323" s="408"/>
      <c r="AG323" s="408"/>
      <c r="AH323" s="406"/>
    </row>
    <row r="324" spans="15:34" x14ac:dyDescent="0.3">
      <c r="O324" s="406"/>
      <c r="P324" s="310"/>
      <c r="Q324" s="406"/>
      <c r="R324" s="406"/>
      <c r="S324" s="407"/>
      <c r="T324" s="406"/>
      <c r="U324" s="408"/>
      <c r="V324" s="406"/>
      <c r="W324" s="406"/>
      <c r="X324" s="406"/>
      <c r="Y324" s="406"/>
      <c r="Z324" s="406"/>
      <c r="AA324" s="409"/>
      <c r="AB324" s="406"/>
      <c r="AC324" s="408"/>
      <c r="AD324" s="408"/>
      <c r="AE324" s="406"/>
      <c r="AF324" s="408"/>
      <c r="AG324" s="408"/>
      <c r="AH324" s="406"/>
    </row>
    <row r="325" spans="15:34" ht="31.2" customHeight="1" x14ac:dyDescent="0.3">
      <c r="O325" s="406"/>
      <c r="P325" s="310"/>
      <c r="Q325" s="406"/>
      <c r="R325" s="406"/>
      <c r="S325" s="407"/>
      <c r="T325" s="406"/>
      <c r="U325" s="408"/>
      <c r="V325" s="406"/>
      <c r="W325" s="406"/>
      <c r="X325" s="406"/>
      <c r="Y325" s="406"/>
      <c r="Z325" s="406"/>
      <c r="AA325" s="409"/>
      <c r="AB325" s="406"/>
      <c r="AC325" s="408"/>
      <c r="AD325" s="408"/>
      <c r="AE325" s="406"/>
      <c r="AF325" s="408"/>
      <c r="AG325" s="408"/>
      <c r="AH325" s="406"/>
    </row>
    <row r="326" spans="15:34" x14ac:dyDescent="0.3">
      <c r="O326" s="406"/>
      <c r="P326" s="310"/>
      <c r="Q326" s="406"/>
      <c r="R326" s="406"/>
      <c r="S326" s="407"/>
      <c r="T326" s="406"/>
      <c r="U326" s="408"/>
      <c r="V326" s="406"/>
      <c r="W326" s="406"/>
      <c r="X326" s="406"/>
      <c r="Y326" s="406"/>
      <c r="Z326" s="406"/>
      <c r="AA326" s="409"/>
      <c r="AB326" s="406"/>
      <c r="AC326" s="408"/>
      <c r="AD326" s="408"/>
      <c r="AE326" s="406"/>
      <c r="AF326" s="408"/>
      <c r="AG326" s="408"/>
      <c r="AH326" s="406"/>
    </row>
    <row r="327" spans="15:34" ht="31.2" customHeight="1" x14ac:dyDescent="0.3">
      <c r="O327" s="406"/>
      <c r="P327" s="310"/>
      <c r="Q327" s="406"/>
      <c r="R327" s="406"/>
      <c r="S327" s="407"/>
      <c r="T327" s="406"/>
      <c r="U327" s="408"/>
      <c r="V327" s="406"/>
      <c r="W327" s="406"/>
      <c r="X327" s="406"/>
      <c r="Y327" s="406"/>
      <c r="Z327" s="406"/>
      <c r="AA327" s="409"/>
      <c r="AB327" s="406"/>
      <c r="AC327" s="408"/>
      <c r="AD327" s="408"/>
      <c r="AE327" s="406"/>
      <c r="AF327" s="408"/>
      <c r="AG327" s="408"/>
      <c r="AH327" s="406"/>
    </row>
    <row r="328" spans="15:34" x14ac:dyDescent="0.3">
      <c r="O328" s="406"/>
      <c r="P328" s="310"/>
      <c r="Q328" s="406"/>
      <c r="R328" s="406"/>
      <c r="S328" s="407"/>
      <c r="T328" s="406"/>
      <c r="U328" s="408"/>
      <c r="V328" s="406"/>
      <c r="W328" s="406"/>
      <c r="X328" s="406"/>
      <c r="Y328" s="406"/>
      <c r="Z328" s="406"/>
      <c r="AA328" s="409"/>
      <c r="AB328" s="406"/>
      <c r="AC328" s="408"/>
      <c r="AD328" s="408"/>
      <c r="AE328" s="406"/>
      <c r="AF328" s="408"/>
      <c r="AG328" s="408"/>
      <c r="AH328" s="406"/>
    </row>
    <row r="329" spans="15:34" ht="31.2" customHeight="1" x14ac:dyDescent="0.3">
      <c r="O329" s="406"/>
      <c r="P329" s="310"/>
      <c r="Q329" s="406"/>
      <c r="R329" s="406"/>
      <c r="S329" s="407"/>
      <c r="T329" s="406"/>
      <c r="U329" s="408"/>
      <c r="V329" s="406"/>
      <c r="W329" s="406"/>
      <c r="X329" s="406"/>
      <c r="Y329" s="406"/>
      <c r="Z329" s="406"/>
      <c r="AA329" s="409"/>
      <c r="AB329" s="406"/>
      <c r="AC329" s="408"/>
      <c r="AD329" s="408"/>
      <c r="AE329" s="406"/>
      <c r="AF329" s="408"/>
      <c r="AG329" s="408"/>
      <c r="AH329" s="406"/>
    </row>
    <row r="330" spans="15:34" x14ac:dyDescent="0.3">
      <c r="O330" s="406"/>
      <c r="P330" s="310"/>
      <c r="Q330" s="406"/>
      <c r="R330" s="406"/>
      <c r="S330" s="407"/>
      <c r="T330" s="406"/>
      <c r="U330" s="408"/>
      <c r="V330" s="406"/>
      <c r="W330" s="406"/>
      <c r="X330" s="406"/>
      <c r="Y330" s="406"/>
      <c r="Z330" s="406"/>
      <c r="AA330" s="409"/>
      <c r="AB330" s="406"/>
      <c r="AC330" s="408"/>
      <c r="AD330" s="408"/>
      <c r="AE330" s="406"/>
      <c r="AF330" s="408"/>
      <c r="AG330" s="408"/>
      <c r="AH330" s="406"/>
    </row>
    <row r="331" spans="15:34" ht="31.2" customHeight="1" x14ac:dyDescent="0.3">
      <c r="O331" s="406"/>
      <c r="P331" s="310"/>
      <c r="Q331" s="406"/>
      <c r="R331" s="406"/>
      <c r="S331" s="407"/>
      <c r="T331" s="406"/>
      <c r="U331" s="408"/>
      <c r="V331" s="406"/>
      <c r="W331" s="406"/>
      <c r="X331" s="406"/>
      <c r="Y331" s="406"/>
      <c r="Z331" s="406"/>
      <c r="AA331" s="409"/>
      <c r="AB331" s="406"/>
      <c r="AC331" s="408"/>
      <c r="AD331" s="408"/>
      <c r="AE331" s="406"/>
      <c r="AF331" s="408"/>
      <c r="AG331" s="408"/>
      <c r="AH331" s="406"/>
    </row>
    <row r="332" spans="15:34" x14ac:dyDescent="0.3">
      <c r="O332" s="406"/>
      <c r="P332" s="310"/>
      <c r="Q332" s="406"/>
      <c r="R332" s="406"/>
      <c r="S332" s="407"/>
      <c r="T332" s="406"/>
      <c r="U332" s="408"/>
      <c r="V332" s="406"/>
      <c r="W332" s="406"/>
      <c r="X332" s="406"/>
      <c r="Y332" s="406"/>
      <c r="Z332" s="406"/>
      <c r="AA332" s="409"/>
      <c r="AB332" s="406"/>
      <c r="AC332" s="408"/>
      <c r="AD332" s="408"/>
      <c r="AE332" s="406"/>
      <c r="AF332" s="408"/>
      <c r="AG332" s="408"/>
      <c r="AH332" s="406"/>
    </row>
    <row r="333" spans="15:34" ht="31.2" customHeight="1" x14ac:dyDescent="0.3">
      <c r="O333" s="406"/>
      <c r="P333" s="310"/>
      <c r="Q333" s="406"/>
      <c r="R333" s="406"/>
      <c r="S333" s="407"/>
      <c r="T333" s="406"/>
      <c r="U333" s="408"/>
      <c r="V333" s="406"/>
      <c r="W333" s="406"/>
      <c r="X333" s="406"/>
      <c r="Y333" s="406"/>
      <c r="Z333" s="406"/>
      <c r="AA333" s="409"/>
      <c r="AB333" s="406"/>
      <c r="AC333" s="408"/>
      <c r="AD333" s="408"/>
      <c r="AE333" s="406"/>
      <c r="AF333" s="408"/>
      <c r="AG333" s="408"/>
      <c r="AH333" s="406"/>
    </row>
    <row r="334" spans="15:34" x14ac:dyDescent="0.3">
      <c r="O334" s="406"/>
      <c r="P334" s="310"/>
      <c r="Q334" s="406"/>
      <c r="R334" s="406"/>
      <c r="S334" s="407"/>
      <c r="T334" s="406"/>
      <c r="U334" s="408"/>
      <c r="V334" s="406"/>
      <c r="W334" s="406"/>
      <c r="X334" s="406"/>
      <c r="Y334" s="406"/>
      <c r="Z334" s="406"/>
      <c r="AA334" s="409"/>
      <c r="AB334" s="406"/>
      <c r="AC334" s="408"/>
      <c r="AD334" s="408"/>
      <c r="AE334" s="406"/>
      <c r="AF334" s="408"/>
      <c r="AG334" s="408"/>
      <c r="AH334" s="406"/>
    </row>
    <row r="335" spans="15:34" ht="31.2" customHeight="1" x14ac:dyDescent="0.3">
      <c r="O335" s="406"/>
      <c r="P335" s="310"/>
      <c r="Q335" s="406"/>
      <c r="R335" s="406"/>
      <c r="S335" s="407"/>
      <c r="T335" s="406"/>
      <c r="U335" s="408"/>
      <c r="V335" s="406"/>
      <c r="W335" s="406"/>
      <c r="X335" s="406"/>
      <c r="Y335" s="406"/>
      <c r="Z335" s="406"/>
      <c r="AA335" s="409"/>
      <c r="AB335" s="406"/>
      <c r="AC335" s="408"/>
      <c r="AD335" s="408"/>
      <c r="AE335" s="406"/>
      <c r="AF335" s="408"/>
      <c r="AG335" s="408"/>
      <c r="AH335" s="406"/>
    </row>
    <row r="336" spans="15:34" x14ac:dyDescent="0.3">
      <c r="O336" s="406"/>
      <c r="P336" s="310"/>
      <c r="Q336" s="406"/>
      <c r="R336" s="406"/>
      <c r="S336" s="407"/>
      <c r="T336" s="406"/>
      <c r="U336" s="408"/>
      <c r="V336" s="406"/>
      <c r="W336" s="406"/>
      <c r="X336" s="406"/>
      <c r="Y336" s="406"/>
      <c r="Z336" s="406"/>
      <c r="AA336" s="409"/>
      <c r="AB336" s="406"/>
      <c r="AC336" s="408"/>
      <c r="AD336" s="408"/>
      <c r="AE336" s="406"/>
      <c r="AF336" s="408"/>
      <c r="AG336" s="408"/>
      <c r="AH336" s="406"/>
    </row>
    <row r="337" spans="15:34" ht="31.2" customHeight="1" x14ac:dyDescent="0.3">
      <c r="O337" s="406"/>
      <c r="P337" s="310"/>
      <c r="Q337" s="406"/>
      <c r="R337" s="406"/>
      <c r="S337" s="407"/>
      <c r="T337" s="406"/>
      <c r="U337" s="408"/>
      <c r="V337" s="406"/>
      <c r="W337" s="406"/>
      <c r="X337" s="406"/>
      <c r="Y337" s="406"/>
      <c r="Z337" s="406"/>
      <c r="AA337" s="409"/>
      <c r="AB337" s="406"/>
      <c r="AC337" s="408"/>
      <c r="AD337" s="408"/>
      <c r="AE337" s="406"/>
      <c r="AF337" s="408"/>
      <c r="AG337" s="408"/>
      <c r="AH337" s="406"/>
    </row>
    <row r="338" spans="15:34" x14ac:dyDescent="0.3">
      <c r="O338" s="406"/>
      <c r="P338" s="310"/>
      <c r="Q338" s="406"/>
      <c r="R338" s="406"/>
      <c r="S338" s="407"/>
      <c r="T338" s="406"/>
      <c r="U338" s="408"/>
      <c r="V338" s="406"/>
      <c r="W338" s="406"/>
      <c r="X338" s="406"/>
      <c r="Y338" s="406"/>
      <c r="Z338" s="406"/>
      <c r="AA338" s="409"/>
      <c r="AB338" s="406"/>
      <c r="AC338" s="408"/>
      <c r="AD338" s="408"/>
      <c r="AE338" s="406"/>
      <c r="AF338" s="408"/>
      <c r="AG338" s="408"/>
      <c r="AH338" s="406"/>
    </row>
    <row r="339" spans="15:34" ht="31.2" customHeight="1" x14ac:dyDescent="0.3">
      <c r="O339" s="406"/>
      <c r="P339" s="310"/>
      <c r="Q339" s="406"/>
      <c r="R339" s="406"/>
      <c r="S339" s="407"/>
      <c r="T339" s="406"/>
      <c r="U339" s="408"/>
      <c r="V339" s="406"/>
      <c r="W339" s="406"/>
      <c r="X339" s="406"/>
      <c r="Y339" s="406"/>
      <c r="Z339" s="406"/>
      <c r="AA339" s="409"/>
      <c r="AB339" s="406"/>
      <c r="AC339" s="408"/>
      <c r="AD339" s="408"/>
      <c r="AE339" s="406"/>
      <c r="AF339" s="408"/>
      <c r="AG339" s="408"/>
      <c r="AH339" s="406"/>
    </row>
    <row r="340" spans="15:34" x14ac:dyDescent="0.3">
      <c r="O340" s="406"/>
      <c r="P340" s="310"/>
      <c r="Q340" s="406"/>
      <c r="R340" s="406"/>
      <c r="S340" s="407"/>
      <c r="T340" s="406"/>
      <c r="U340" s="408"/>
      <c r="V340" s="406"/>
      <c r="W340" s="406"/>
      <c r="X340" s="406"/>
      <c r="Y340" s="406"/>
      <c r="Z340" s="406"/>
      <c r="AA340" s="409"/>
      <c r="AB340" s="406"/>
      <c r="AC340" s="408"/>
      <c r="AD340" s="408"/>
      <c r="AE340" s="406"/>
      <c r="AF340" s="408"/>
      <c r="AG340" s="408"/>
      <c r="AH340" s="406"/>
    </row>
    <row r="341" spans="15:34" ht="31.2" customHeight="1" x14ac:dyDescent="0.3">
      <c r="O341" s="406"/>
      <c r="P341" s="310"/>
      <c r="Q341" s="406"/>
      <c r="R341" s="406"/>
      <c r="S341" s="407"/>
      <c r="T341" s="406"/>
      <c r="U341" s="408"/>
      <c r="V341" s="406"/>
      <c r="W341" s="406"/>
      <c r="X341" s="406"/>
      <c r="Y341" s="406"/>
      <c r="Z341" s="406"/>
      <c r="AA341" s="409"/>
      <c r="AB341" s="406"/>
      <c r="AC341" s="408"/>
      <c r="AD341" s="408"/>
      <c r="AE341" s="406"/>
      <c r="AF341" s="408"/>
      <c r="AG341" s="408"/>
      <c r="AH341" s="406"/>
    </row>
    <row r="342" spans="15:34" x14ac:dyDescent="0.3">
      <c r="O342" s="406"/>
      <c r="P342" s="310"/>
      <c r="Q342" s="406"/>
      <c r="R342" s="406"/>
      <c r="S342" s="407"/>
      <c r="T342" s="406"/>
      <c r="U342" s="408"/>
      <c r="V342" s="406"/>
      <c r="W342" s="406"/>
      <c r="X342" s="406"/>
      <c r="Y342" s="406"/>
      <c r="Z342" s="406"/>
      <c r="AA342" s="409"/>
      <c r="AB342" s="406"/>
      <c r="AC342" s="408"/>
      <c r="AD342" s="408"/>
      <c r="AE342" s="406"/>
      <c r="AF342" s="408"/>
      <c r="AG342" s="408"/>
      <c r="AH342" s="406"/>
    </row>
    <row r="343" spans="15:34" ht="31.2" customHeight="1" x14ac:dyDescent="0.3">
      <c r="O343" s="406"/>
      <c r="P343" s="310"/>
      <c r="Q343" s="406"/>
      <c r="R343" s="406"/>
      <c r="S343" s="407"/>
      <c r="T343" s="406"/>
      <c r="U343" s="408"/>
      <c r="V343" s="406"/>
      <c r="W343" s="406"/>
      <c r="X343" s="406"/>
      <c r="Y343" s="406"/>
      <c r="Z343" s="406"/>
      <c r="AA343" s="409"/>
      <c r="AB343" s="406"/>
      <c r="AC343" s="408"/>
      <c r="AD343" s="408"/>
      <c r="AE343" s="406"/>
      <c r="AF343" s="408"/>
      <c r="AG343" s="408"/>
      <c r="AH343" s="406"/>
    </row>
    <row r="344" spans="15:34" x14ac:dyDescent="0.3">
      <c r="O344" s="406"/>
      <c r="P344" s="310"/>
      <c r="Q344" s="406"/>
      <c r="R344" s="406"/>
      <c r="S344" s="407"/>
      <c r="T344" s="406"/>
      <c r="U344" s="408"/>
      <c r="V344" s="406"/>
      <c r="W344" s="406"/>
      <c r="X344" s="406"/>
      <c r="Y344" s="406"/>
      <c r="Z344" s="406"/>
      <c r="AA344" s="409"/>
      <c r="AB344" s="406"/>
      <c r="AC344" s="408"/>
      <c r="AD344" s="408"/>
      <c r="AE344" s="406"/>
      <c r="AF344" s="408"/>
      <c r="AG344" s="408"/>
      <c r="AH344" s="406"/>
    </row>
    <row r="345" spans="15:34" ht="31.2" customHeight="1" x14ac:dyDescent="0.3">
      <c r="O345" s="406"/>
      <c r="P345" s="310"/>
      <c r="Q345" s="406"/>
      <c r="R345" s="406"/>
      <c r="S345" s="407"/>
      <c r="T345" s="406"/>
      <c r="U345" s="408"/>
      <c r="V345" s="406"/>
      <c r="W345" s="406"/>
      <c r="X345" s="406"/>
      <c r="Y345" s="406"/>
      <c r="Z345" s="406"/>
      <c r="AA345" s="409"/>
      <c r="AB345" s="406"/>
      <c r="AC345" s="408"/>
      <c r="AD345" s="408"/>
      <c r="AE345" s="406"/>
      <c r="AF345" s="408"/>
      <c r="AG345" s="408"/>
      <c r="AH345" s="406"/>
    </row>
    <row r="346" spans="15:34" x14ac:dyDescent="0.3">
      <c r="O346" s="406"/>
      <c r="P346" s="310"/>
      <c r="Q346" s="406"/>
      <c r="R346" s="406"/>
      <c r="S346" s="407"/>
      <c r="T346" s="406"/>
      <c r="U346" s="408"/>
      <c r="V346" s="406"/>
      <c r="W346" s="406"/>
      <c r="X346" s="406"/>
      <c r="Y346" s="406"/>
      <c r="Z346" s="406"/>
      <c r="AA346" s="409"/>
      <c r="AB346" s="406"/>
      <c r="AC346" s="408"/>
      <c r="AD346" s="408"/>
      <c r="AE346" s="406"/>
      <c r="AF346" s="408"/>
      <c r="AG346" s="408"/>
      <c r="AH346" s="406"/>
    </row>
    <row r="347" spans="15:34" ht="31.2" customHeight="1" x14ac:dyDescent="0.3">
      <c r="O347" s="406"/>
      <c r="P347" s="310"/>
      <c r="Q347" s="406"/>
      <c r="R347" s="406"/>
      <c r="S347" s="407"/>
      <c r="T347" s="406"/>
      <c r="U347" s="408"/>
      <c r="V347" s="406"/>
      <c r="W347" s="406"/>
      <c r="X347" s="406"/>
      <c r="Y347" s="406"/>
      <c r="Z347" s="406"/>
      <c r="AA347" s="409"/>
      <c r="AB347" s="406"/>
      <c r="AC347" s="408"/>
      <c r="AD347" s="408"/>
      <c r="AE347" s="406"/>
      <c r="AF347" s="408"/>
      <c r="AG347" s="408"/>
      <c r="AH347" s="406"/>
    </row>
    <row r="348" spans="15:34" x14ac:dyDescent="0.3">
      <c r="O348" s="406"/>
      <c r="P348" s="310"/>
      <c r="Q348" s="406"/>
      <c r="R348" s="406"/>
      <c r="S348" s="407"/>
      <c r="T348" s="406"/>
      <c r="U348" s="408"/>
      <c r="V348" s="406"/>
      <c r="W348" s="406"/>
      <c r="X348" s="406"/>
      <c r="Y348" s="406"/>
      <c r="Z348" s="406"/>
      <c r="AA348" s="409"/>
      <c r="AB348" s="406"/>
      <c r="AC348" s="408"/>
      <c r="AD348" s="408"/>
      <c r="AE348" s="406"/>
      <c r="AF348" s="408"/>
      <c r="AG348" s="408"/>
      <c r="AH348" s="406"/>
    </row>
    <row r="349" spans="15:34" ht="31.2" customHeight="1" x14ac:dyDescent="0.3">
      <c r="O349" s="406"/>
      <c r="P349" s="310"/>
      <c r="Q349" s="406"/>
      <c r="R349" s="406"/>
      <c r="S349" s="407"/>
      <c r="T349" s="406"/>
      <c r="U349" s="408"/>
      <c r="V349" s="406"/>
      <c r="W349" s="406"/>
      <c r="X349" s="406"/>
      <c r="Y349" s="406"/>
      <c r="Z349" s="406"/>
      <c r="AA349" s="409"/>
      <c r="AB349" s="406"/>
      <c r="AC349" s="408"/>
      <c r="AD349" s="408"/>
      <c r="AE349" s="406"/>
      <c r="AF349" s="408"/>
      <c r="AG349" s="408"/>
      <c r="AH349" s="406"/>
    </row>
    <row r="350" spans="15:34" x14ac:dyDescent="0.3">
      <c r="O350" s="406"/>
      <c r="P350" s="310"/>
      <c r="Q350" s="406"/>
      <c r="R350" s="406"/>
      <c r="S350" s="407"/>
      <c r="T350" s="406"/>
      <c r="U350" s="408"/>
      <c r="V350" s="406"/>
      <c r="W350" s="406"/>
      <c r="X350" s="406"/>
      <c r="Y350" s="406"/>
      <c r="Z350" s="406"/>
      <c r="AA350" s="409"/>
      <c r="AB350" s="406"/>
      <c r="AC350" s="408"/>
      <c r="AD350" s="408"/>
      <c r="AE350" s="406"/>
      <c r="AF350" s="408"/>
      <c r="AG350" s="408"/>
      <c r="AH350" s="406"/>
    </row>
    <row r="351" spans="15:34" ht="31.2" customHeight="1" x14ac:dyDescent="0.3">
      <c r="O351" s="406"/>
      <c r="P351" s="310"/>
      <c r="Q351" s="406"/>
      <c r="R351" s="406"/>
      <c r="S351" s="407"/>
      <c r="T351" s="406"/>
      <c r="U351" s="408"/>
      <c r="V351" s="406"/>
      <c r="W351" s="406"/>
      <c r="X351" s="406"/>
      <c r="Y351" s="406"/>
      <c r="Z351" s="406"/>
      <c r="AA351" s="409"/>
      <c r="AB351" s="406"/>
      <c r="AC351" s="408"/>
      <c r="AD351" s="408"/>
      <c r="AE351" s="406"/>
      <c r="AF351" s="408"/>
      <c r="AG351" s="408"/>
      <c r="AH351" s="406"/>
    </row>
    <row r="352" spans="15:34" x14ac:dyDescent="0.3">
      <c r="O352" s="406"/>
      <c r="P352" s="310"/>
      <c r="Q352" s="406"/>
      <c r="R352" s="406"/>
      <c r="S352" s="407"/>
      <c r="T352" s="406"/>
      <c r="U352" s="408"/>
      <c r="V352" s="406"/>
      <c r="W352" s="406"/>
      <c r="X352" s="406"/>
      <c r="Y352" s="406"/>
      <c r="Z352" s="406"/>
      <c r="AA352" s="409"/>
      <c r="AB352" s="406"/>
      <c r="AC352" s="408"/>
      <c r="AD352" s="408"/>
      <c r="AE352" s="406"/>
      <c r="AF352" s="408"/>
      <c r="AG352" s="408"/>
      <c r="AH352" s="406"/>
    </row>
    <row r="353" spans="15:34" ht="31.2" customHeight="1" x14ac:dyDescent="0.3">
      <c r="O353" s="406"/>
      <c r="P353" s="310"/>
      <c r="Q353" s="406"/>
      <c r="R353" s="406"/>
      <c r="S353" s="407"/>
      <c r="T353" s="406"/>
      <c r="U353" s="408"/>
      <c r="V353" s="406"/>
      <c r="W353" s="406"/>
      <c r="X353" s="406"/>
      <c r="Y353" s="406"/>
      <c r="Z353" s="406"/>
      <c r="AA353" s="409"/>
      <c r="AB353" s="406"/>
      <c r="AC353" s="408"/>
      <c r="AD353" s="408"/>
      <c r="AE353" s="406"/>
      <c r="AF353" s="408"/>
      <c r="AG353" s="408"/>
      <c r="AH353" s="406"/>
    </row>
    <row r="354" spans="15:34" x14ac:dyDescent="0.3">
      <c r="O354" s="406"/>
      <c r="P354" s="310"/>
      <c r="Q354" s="406"/>
      <c r="R354" s="406"/>
      <c r="S354" s="407"/>
      <c r="T354" s="406"/>
      <c r="U354" s="408"/>
      <c r="V354" s="406"/>
      <c r="W354" s="406"/>
      <c r="X354" s="406"/>
      <c r="Y354" s="406"/>
      <c r="Z354" s="406"/>
      <c r="AA354" s="409"/>
      <c r="AB354" s="406"/>
      <c r="AC354" s="408"/>
      <c r="AD354" s="408"/>
      <c r="AE354" s="406"/>
      <c r="AF354" s="408"/>
      <c r="AG354" s="408"/>
      <c r="AH354" s="406"/>
    </row>
    <row r="355" spans="15:34" ht="31.2" customHeight="1" x14ac:dyDescent="0.3">
      <c r="O355" s="406"/>
      <c r="P355" s="310"/>
      <c r="Q355" s="406"/>
      <c r="R355" s="406"/>
      <c r="S355" s="407"/>
      <c r="T355" s="406"/>
      <c r="U355" s="408"/>
      <c r="V355" s="406"/>
      <c r="W355" s="406"/>
      <c r="X355" s="406"/>
      <c r="Y355" s="406"/>
      <c r="Z355" s="406"/>
      <c r="AA355" s="409"/>
      <c r="AB355" s="406"/>
      <c r="AC355" s="408"/>
      <c r="AD355" s="408"/>
      <c r="AE355" s="406"/>
      <c r="AF355" s="408"/>
      <c r="AG355" s="408"/>
      <c r="AH355" s="406"/>
    </row>
    <row r="356" spans="15:34" x14ac:dyDescent="0.3">
      <c r="O356" s="406"/>
      <c r="P356" s="310"/>
      <c r="Q356" s="406"/>
      <c r="R356" s="406"/>
      <c r="S356" s="407"/>
      <c r="T356" s="406"/>
      <c r="U356" s="408"/>
      <c r="V356" s="406"/>
      <c r="W356" s="406"/>
      <c r="X356" s="406"/>
      <c r="Y356" s="406"/>
      <c r="Z356" s="406"/>
      <c r="AA356" s="409"/>
      <c r="AB356" s="406"/>
      <c r="AC356" s="408"/>
      <c r="AD356" s="408"/>
      <c r="AE356" s="406"/>
      <c r="AF356" s="408"/>
      <c r="AG356" s="408"/>
      <c r="AH356" s="406"/>
    </row>
    <row r="357" spans="15:34" ht="31.2" customHeight="1" x14ac:dyDescent="0.3">
      <c r="O357" s="406"/>
      <c r="P357" s="310"/>
      <c r="Q357" s="406"/>
      <c r="R357" s="406"/>
      <c r="S357" s="407"/>
      <c r="T357" s="406"/>
      <c r="U357" s="408"/>
      <c r="V357" s="406"/>
      <c r="W357" s="406"/>
      <c r="X357" s="406"/>
      <c r="Y357" s="406"/>
      <c r="Z357" s="406"/>
      <c r="AA357" s="409"/>
      <c r="AB357" s="406"/>
      <c r="AC357" s="408"/>
      <c r="AD357" s="408"/>
      <c r="AE357" s="406"/>
      <c r="AF357" s="408"/>
      <c r="AG357" s="408"/>
      <c r="AH357" s="406"/>
    </row>
    <row r="358" spans="15:34" x14ac:dyDescent="0.3">
      <c r="O358" s="406"/>
      <c r="P358" s="310"/>
      <c r="Q358" s="406"/>
      <c r="R358" s="406"/>
      <c r="S358" s="407"/>
      <c r="T358" s="406"/>
      <c r="U358" s="408"/>
      <c r="V358" s="406"/>
      <c r="W358" s="406"/>
      <c r="X358" s="406"/>
      <c r="Y358" s="406"/>
      <c r="Z358" s="406"/>
      <c r="AA358" s="409"/>
      <c r="AB358" s="406"/>
      <c r="AC358" s="408"/>
      <c r="AD358" s="408"/>
      <c r="AE358" s="406"/>
      <c r="AF358" s="408"/>
      <c r="AG358" s="408"/>
      <c r="AH358" s="406"/>
    </row>
    <row r="359" spans="15:34" ht="31.2" customHeight="1" x14ac:dyDescent="0.3">
      <c r="O359" s="406"/>
      <c r="P359" s="310"/>
      <c r="Q359" s="406"/>
      <c r="R359" s="406"/>
      <c r="S359" s="407"/>
      <c r="T359" s="406"/>
      <c r="U359" s="408"/>
      <c r="V359" s="406"/>
      <c r="W359" s="406"/>
      <c r="X359" s="406"/>
      <c r="Y359" s="406"/>
      <c r="Z359" s="406"/>
      <c r="AA359" s="409"/>
      <c r="AB359" s="406"/>
      <c r="AC359" s="408"/>
      <c r="AD359" s="408"/>
      <c r="AE359" s="406"/>
      <c r="AF359" s="408"/>
      <c r="AG359" s="408"/>
      <c r="AH359" s="406"/>
    </row>
    <row r="360" spans="15:34" x14ac:dyDescent="0.3">
      <c r="O360" s="406"/>
      <c r="P360" s="310"/>
      <c r="Q360" s="406"/>
      <c r="R360" s="406"/>
      <c r="S360" s="407"/>
      <c r="T360" s="406"/>
      <c r="U360" s="408"/>
      <c r="V360" s="406"/>
      <c r="W360" s="406"/>
      <c r="X360" s="406"/>
      <c r="Y360" s="406"/>
      <c r="Z360" s="406"/>
      <c r="AA360" s="409"/>
      <c r="AB360" s="406"/>
      <c r="AC360" s="408"/>
      <c r="AD360" s="408"/>
      <c r="AE360" s="406"/>
      <c r="AF360" s="408"/>
      <c r="AG360" s="408"/>
      <c r="AH360" s="406"/>
    </row>
    <row r="361" spans="15:34" ht="31.2" customHeight="1" x14ac:dyDescent="0.3">
      <c r="O361" s="406"/>
      <c r="P361" s="310"/>
      <c r="Q361" s="406"/>
      <c r="R361" s="406"/>
      <c r="S361" s="407"/>
      <c r="T361" s="406"/>
      <c r="U361" s="408"/>
      <c r="V361" s="406"/>
      <c r="W361" s="406"/>
      <c r="X361" s="406"/>
      <c r="Y361" s="406"/>
      <c r="Z361" s="406"/>
      <c r="AA361" s="409"/>
      <c r="AB361" s="406"/>
      <c r="AC361" s="408"/>
      <c r="AD361" s="408"/>
      <c r="AE361" s="406"/>
      <c r="AF361" s="408"/>
      <c r="AG361" s="408"/>
      <c r="AH361" s="406"/>
    </row>
    <row r="362" spans="15:34" x14ac:dyDescent="0.3">
      <c r="O362" s="406"/>
      <c r="P362" s="310"/>
      <c r="Q362" s="406"/>
      <c r="R362" s="406"/>
      <c r="S362" s="407"/>
      <c r="T362" s="406"/>
      <c r="U362" s="408"/>
      <c r="V362" s="406"/>
      <c r="W362" s="406"/>
      <c r="X362" s="406"/>
      <c r="Y362" s="406"/>
      <c r="Z362" s="406"/>
      <c r="AA362" s="409"/>
      <c r="AB362" s="406"/>
      <c r="AC362" s="408"/>
      <c r="AD362" s="408"/>
      <c r="AE362" s="406"/>
      <c r="AF362" s="408"/>
      <c r="AG362" s="408"/>
      <c r="AH362" s="406"/>
    </row>
    <row r="363" spans="15:34" ht="31.2" customHeight="1" x14ac:dyDescent="0.3">
      <c r="O363" s="406"/>
      <c r="P363" s="310"/>
      <c r="Q363" s="406"/>
      <c r="R363" s="406"/>
      <c r="S363" s="407"/>
      <c r="T363" s="406"/>
      <c r="U363" s="408"/>
      <c r="V363" s="406"/>
      <c r="W363" s="406"/>
      <c r="X363" s="406"/>
      <c r="Y363" s="406"/>
      <c r="Z363" s="406"/>
      <c r="AA363" s="409"/>
      <c r="AB363" s="406"/>
      <c r="AC363" s="408"/>
      <c r="AD363" s="408"/>
      <c r="AE363" s="406"/>
      <c r="AF363" s="408"/>
      <c r="AG363" s="408"/>
      <c r="AH363" s="406"/>
    </row>
    <row r="364" spans="15:34" x14ac:dyDescent="0.3">
      <c r="O364" s="406"/>
      <c r="P364" s="310"/>
      <c r="Q364" s="406"/>
      <c r="R364" s="406"/>
      <c r="S364" s="407"/>
      <c r="T364" s="406"/>
      <c r="U364" s="408"/>
      <c r="V364" s="406"/>
      <c r="W364" s="406"/>
      <c r="X364" s="406"/>
      <c r="Y364" s="406"/>
      <c r="Z364" s="406"/>
      <c r="AA364" s="409"/>
      <c r="AB364" s="406"/>
      <c r="AC364" s="408"/>
      <c r="AD364" s="408"/>
      <c r="AE364" s="406"/>
      <c r="AF364" s="408"/>
      <c r="AG364" s="408"/>
      <c r="AH364" s="406"/>
    </row>
    <row r="365" spans="15:34" ht="31.2" customHeight="1" x14ac:dyDescent="0.3">
      <c r="O365" s="406"/>
      <c r="P365" s="310"/>
      <c r="Q365" s="406"/>
      <c r="R365" s="406"/>
      <c r="S365" s="407"/>
      <c r="T365" s="406"/>
      <c r="U365" s="408"/>
      <c r="V365" s="406"/>
      <c r="W365" s="406"/>
      <c r="X365" s="406"/>
      <c r="Y365" s="406"/>
      <c r="Z365" s="406"/>
      <c r="AA365" s="409"/>
      <c r="AB365" s="406"/>
      <c r="AC365" s="408"/>
      <c r="AD365" s="408"/>
      <c r="AE365" s="406"/>
      <c r="AF365" s="408"/>
      <c r="AG365" s="408"/>
      <c r="AH365" s="406"/>
    </row>
    <row r="366" spans="15:34" x14ac:dyDescent="0.3">
      <c r="O366" s="406"/>
      <c r="P366" s="310"/>
      <c r="Q366" s="406"/>
      <c r="R366" s="406"/>
      <c r="S366" s="407"/>
      <c r="T366" s="406"/>
      <c r="U366" s="408"/>
      <c r="V366" s="406"/>
      <c r="W366" s="406"/>
      <c r="X366" s="406"/>
      <c r="Y366" s="406"/>
      <c r="Z366" s="406"/>
      <c r="AA366" s="409"/>
      <c r="AB366" s="406"/>
      <c r="AC366" s="408"/>
      <c r="AD366" s="408"/>
      <c r="AE366" s="406"/>
      <c r="AF366" s="408"/>
      <c r="AG366" s="408"/>
      <c r="AH366" s="406"/>
    </row>
    <row r="367" spans="15:34" ht="31.2" customHeight="1" x14ac:dyDescent="0.3">
      <c r="O367" s="406"/>
      <c r="P367" s="310"/>
      <c r="Q367" s="406"/>
      <c r="R367" s="406"/>
      <c r="S367" s="407"/>
      <c r="T367" s="406"/>
      <c r="U367" s="408"/>
      <c r="V367" s="406"/>
      <c r="W367" s="406"/>
      <c r="X367" s="406"/>
      <c r="Y367" s="406"/>
      <c r="Z367" s="406"/>
      <c r="AA367" s="409"/>
      <c r="AB367" s="406"/>
      <c r="AC367" s="408"/>
      <c r="AD367" s="408"/>
      <c r="AE367" s="406"/>
      <c r="AF367" s="408"/>
      <c r="AG367" s="408"/>
      <c r="AH367" s="406"/>
    </row>
    <row r="368" spans="15:34" x14ac:dyDescent="0.3">
      <c r="O368" s="406"/>
      <c r="P368" s="310"/>
      <c r="Q368" s="406"/>
      <c r="R368" s="406"/>
      <c r="S368" s="407"/>
      <c r="T368" s="406"/>
      <c r="U368" s="408"/>
      <c r="V368" s="406"/>
      <c r="W368" s="406"/>
      <c r="X368" s="406"/>
      <c r="Y368" s="406"/>
      <c r="Z368" s="406"/>
      <c r="AA368" s="409"/>
      <c r="AB368" s="406"/>
      <c r="AC368" s="408"/>
      <c r="AD368" s="408"/>
      <c r="AE368" s="406"/>
      <c r="AF368" s="408"/>
      <c r="AG368" s="408"/>
      <c r="AH368" s="406"/>
    </row>
    <row r="369" spans="15:34" ht="31.2" customHeight="1" x14ac:dyDescent="0.3">
      <c r="O369" s="406"/>
      <c r="P369" s="310"/>
      <c r="Q369" s="406"/>
      <c r="R369" s="406"/>
      <c r="S369" s="407"/>
      <c r="T369" s="406"/>
      <c r="U369" s="408"/>
      <c r="V369" s="406"/>
      <c r="W369" s="406"/>
      <c r="X369" s="406"/>
      <c r="Y369" s="406"/>
      <c r="Z369" s="406"/>
      <c r="AA369" s="409"/>
      <c r="AB369" s="406"/>
      <c r="AC369" s="408"/>
      <c r="AD369" s="408"/>
      <c r="AE369" s="406"/>
      <c r="AF369" s="408"/>
      <c r="AG369" s="408"/>
      <c r="AH369" s="406"/>
    </row>
    <row r="370" spans="15:34" x14ac:dyDescent="0.3">
      <c r="O370" s="406"/>
      <c r="P370" s="310"/>
      <c r="Q370" s="406"/>
      <c r="R370" s="406"/>
      <c r="S370" s="407"/>
      <c r="T370" s="406"/>
      <c r="U370" s="408"/>
      <c r="V370" s="406"/>
      <c r="W370" s="406"/>
      <c r="X370" s="406"/>
      <c r="Y370" s="406"/>
      <c r="Z370" s="406"/>
      <c r="AA370" s="409"/>
      <c r="AB370" s="406"/>
      <c r="AC370" s="408"/>
      <c r="AD370" s="408"/>
      <c r="AE370" s="406"/>
      <c r="AF370" s="408"/>
      <c r="AG370" s="408"/>
      <c r="AH370" s="406"/>
    </row>
    <row r="371" spans="15:34" ht="31.2" customHeight="1" x14ac:dyDescent="0.3">
      <c r="O371" s="406"/>
      <c r="P371" s="310"/>
      <c r="Q371" s="406"/>
      <c r="R371" s="406"/>
      <c r="S371" s="407"/>
      <c r="T371" s="406"/>
      <c r="U371" s="408"/>
      <c r="V371" s="406"/>
      <c r="W371" s="406"/>
      <c r="X371" s="406"/>
      <c r="Y371" s="406"/>
      <c r="Z371" s="406"/>
      <c r="AA371" s="409"/>
      <c r="AB371" s="406"/>
      <c r="AC371" s="408"/>
      <c r="AD371" s="408"/>
      <c r="AE371" s="406"/>
      <c r="AF371" s="408"/>
      <c r="AG371" s="408"/>
      <c r="AH371" s="406"/>
    </row>
    <row r="372" spans="15:34" x14ac:dyDescent="0.3">
      <c r="O372" s="406"/>
      <c r="P372" s="310"/>
      <c r="Q372" s="406"/>
      <c r="R372" s="406"/>
      <c r="S372" s="407"/>
      <c r="T372" s="406"/>
      <c r="U372" s="408"/>
      <c r="V372" s="406"/>
      <c r="W372" s="406"/>
      <c r="X372" s="406"/>
      <c r="Y372" s="406"/>
      <c r="Z372" s="406"/>
      <c r="AA372" s="409"/>
      <c r="AB372" s="406"/>
      <c r="AC372" s="408"/>
      <c r="AD372" s="408"/>
      <c r="AE372" s="406"/>
      <c r="AF372" s="408"/>
      <c r="AG372" s="408"/>
      <c r="AH372" s="406"/>
    </row>
    <row r="373" spans="15:34" ht="31.2" customHeight="1" x14ac:dyDescent="0.3">
      <c r="O373" s="406"/>
      <c r="P373" s="310"/>
      <c r="Q373" s="406"/>
      <c r="R373" s="406"/>
      <c r="S373" s="407"/>
      <c r="T373" s="406"/>
      <c r="U373" s="408"/>
      <c r="V373" s="406"/>
      <c r="W373" s="406"/>
      <c r="X373" s="406"/>
      <c r="Y373" s="406"/>
      <c r="Z373" s="406"/>
      <c r="AA373" s="409"/>
      <c r="AB373" s="406"/>
      <c r="AC373" s="408"/>
      <c r="AD373" s="408"/>
      <c r="AE373" s="406"/>
      <c r="AF373" s="408"/>
      <c r="AG373" s="408"/>
      <c r="AH373" s="406"/>
    </row>
    <row r="374" spans="15:34" x14ac:dyDescent="0.3">
      <c r="O374" s="406"/>
      <c r="P374" s="310"/>
      <c r="Q374" s="406"/>
      <c r="R374" s="406"/>
      <c r="S374" s="407"/>
      <c r="T374" s="406"/>
      <c r="U374" s="408"/>
      <c r="V374" s="406"/>
      <c r="W374" s="406"/>
      <c r="X374" s="406"/>
      <c r="Y374" s="406"/>
      <c r="Z374" s="406"/>
      <c r="AA374" s="409"/>
      <c r="AB374" s="406"/>
      <c r="AC374" s="408"/>
      <c r="AD374" s="408"/>
      <c r="AE374" s="406"/>
      <c r="AF374" s="408"/>
      <c r="AG374" s="408"/>
      <c r="AH374" s="406"/>
    </row>
    <row r="375" spans="15:34" ht="31.2" customHeight="1" x14ac:dyDescent="0.3">
      <c r="O375" s="406"/>
      <c r="P375" s="310"/>
      <c r="Q375" s="406"/>
      <c r="R375" s="406"/>
      <c r="S375" s="407"/>
      <c r="T375" s="406"/>
      <c r="U375" s="408"/>
      <c r="V375" s="406"/>
      <c r="W375" s="406"/>
      <c r="X375" s="406"/>
      <c r="Y375" s="406"/>
      <c r="Z375" s="406"/>
      <c r="AA375" s="409"/>
      <c r="AB375" s="406"/>
      <c r="AC375" s="408"/>
      <c r="AD375" s="408"/>
      <c r="AE375" s="406"/>
      <c r="AF375" s="408"/>
      <c r="AG375" s="408"/>
      <c r="AH375" s="406"/>
    </row>
    <row r="376" spans="15:34" x14ac:dyDescent="0.3">
      <c r="O376" s="406"/>
      <c r="P376" s="310"/>
      <c r="Q376" s="406"/>
      <c r="R376" s="406"/>
      <c r="S376" s="407"/>
      <c r="T376" s="406"/>
      <c r="U376" s="408"/>
      <c r="V376" s="406"/>
      <c r="W376" s="406"/>
      <c r="X376" s="406"/>
      <c r="Y376" s="406"/>
      <c r="Z376" s="406"/>
      <c r="AA376" s="409"/>
      <c r="AB376" s="406"/>
      <c r="AC376" s="408"/>
      <c r="AD376" s="408"/>
      <c r="AE376" s="406"/>
      <c r="AF376" s="408"/>
      <c r="AG376" s="408"/>
      <c r="AH376" s="406"/>
    </row>
    <row r="377" spans="15:34" ht="31.2" customHeight="1" x14ac:dyDescent="0.3">
      <c r="O377" s="406"/>
      <c r="P377" s="310"/>
      <c r="Q377" s="406"/>
      <c r="R377" s="406"/>
      <c r="S377" s="407"/>
      <c r="T377" s="406"/>
      <c r="U377" s="408"/>
      <c r="V377" s="406"/>
      <c r="W377" s="406"/>
      <c r="X377" s="406"/>
      <c r="Y377" s="406"/>
      <c r="Z377" s="406"/>
      <c r="AA377" s="409"/>
      <c r="AB377" s="406"/>
      <c r="AC377" s="408"/>
      <c r="AD377" s="408"/>
      <c r="AE377" s="406"/>
      <c r="AF377" s="408"/>
      <c r="AG377" s="408"/>
      <c r="AH377" s="406"/>
    </row>
    <row r="378" spans="15:34" x14ac:dyDescent="0.3">
      <c r="O378" s="406"/>
      <c r="P378" s="310"/>
      <c r="Q378" s="406"/>
      <c r="R378" s="406"/>
      <c r="S378" s="407"/>
      <c r="T378" s="406"/>
      <c r="U378" s="408"/>
      <c r="V378" s="406"/>
      <c r="W378" s="406"/>
      <c r="X378" s="406"/>
      <c r="Y378" s="406"/>
      <c r="Z378" s="406"/>
      <c r="AA378" s="409"/>
      <c r="AB378" s="406"/>
      <c r="AC378" s="408"/>
      <c r="AD378" s="408"/>
      <c r="AE378" s="406"/>
      <c r="AF378" s="408"/>
      <c r="AG378" s="408"/>
      <c r="AH378" s="406"/>
    </row>
    <row r="379" spans="15:34" ht="31.2" customHeight="1" x14ac:dyDescent="0.3">
      <c r="O379" s="406"/>
      <c r="P379" s="310"/>
      <c r="Q379" s="406"/>
      <c r="R379" s="406"/>
      <c r="S379" s="407"/>
      <c r="T379" s="406"/>
      <c r="U379" s="408"/>
      <c r="V379" s="406"/>
      <c r="W379" s="406"/>
      <c r="X379" s="406"/>
      <c r="Y379" s="406"/>
      <c r="Z379" s="406"/>
      <c r="AA379" s="409"/>
      <c r="AB379" s="406"/>
      <c r="AC379" s="408"/>
      <c r="AD379" s="408"/>
      <c r="AE379" s="406"/>
      <c r="AF379" s="408"/>
      <c r="AG379" s="408"/>
      <c r="AH379" s="406"/>
    </row>
    <row r="380" spans="15:34" x14ac:dyDescent="0.3">
      <c r="O380" s="406"/>
      <c r="P380" s="310"/>
      <c r="Q380" s="406"/>
      <c r="R380" s="406"/>
      <c r="S380" s="407"/>
      <c r="T380" s="406"/>
      <c r="U380" s="408"/>
      <c r="V380" s="406"/>
      <c r="W380" s="406"/>
      <c r="X380" s="406"/>
      <c r="Y380" s="406"/>
      <c r="Z380" s="406"/>
      <c r="AA380" s="409"/>
      <c r="AB380" s="406"/>
      <c r="AC380" s="408"/>
      <c r="AD380" s="408"/>
      <c r="AE380" s="406"/>
      <c r="AF380" s="408"/>
      <c r="AG380" s="408"/>
      <c r="AH380" s="406"/>
    </row>
    <row r="381" spans="15:34" ht="31.2" customHeight="1" x14ac:dyDescent="0.3">
      <c r="O381" s="406"/>
      <c r="P381" s="310"/>
      <c r="Q381" s="406"/>
      <c r="R381" s="406"/>
      <c r="S381" s="407"/>
      <c r="T381" s="406"/>
      <c r="U381" s="408"/>
      <c r="V381" s="406"/>
      <c r="W381" s="406"/>
      <c r="X381" s="406"/>
      <c r="Y381" s="406"/>
      <c r="Z381" s="406"/>
      <c r="AA381" s="409"/>
      <c r="AB381" s="406"/>
      <c r="AC381" s="408"/>
      <c r="AD381" s="408"/>
      <c r="AE381" s="406"/>
      <c r="AF381" s="408"/>
      <c r="AG381" s="408"/>
      <c r="AH381" s="406"/>
    </row>
    <row r="382" spans="15:34" x14ac:dyDescent="0.3">
      <c r="O382" s="406"/>
      <c r="P382" s="310"/>
      <c r="Q382" s="406"/>
      <c r="R382" s="406"/>
      <c r="S382" s="407"/>
      <c r="T382" s="406"/>
      <c r="U382" s="408"/>
      <c r="V382" s="406"/>
      <c r="W382" s="406"/>
      <c r="X382" s="406"/>
      <c r="Y382" s="406"/>
      <c r="Z382" s="406"/>
      <c r="AA382" s="409"/>
      <c r="AB382" s="406"/>
      <c r="AC382" s="408"/>
      <c r="AD382" s="408"/>
      <c r="AE382" s="406"/>
      <c r="AF382" s="408"/>
      <c r="AG382" s="408"/>
      <c r="AH382" s="406"/>
    </row>
    <row r="383" spans="15:34" ht="31.2" customHeight="1" x14ac:dyDescent="0.3">
      <c r="O383" s="406"/>
      <c r="P383" s="310"/>
      <c r="Q383" s="406"/>
      <c r="R383" s="406"/>
      <c r="S383" s="407"/>
      <c r="T383" s="406"/>
      <c r="U383" s="408"/>
      <c r="V383" s="406"/>
      <c r="W383" s="406"/>
      <c r="X383" s="406"/>
      <c r="Y383" s="406"/>
      <c r="Z383" s="406"/>
      <c r="AA383" s="409"/>
      <c r="AB383" s="406"/>
      <c r="AC383" s="408"/>
      <c r="AD383" s="408"/>
      <c r="AE383" s="406"/>
      <c r="AF383" s="408"/>
      <c r="AG383" s="408"/>
      <c r="AH383" s="406"/>
    </row>
    <row r="384" spans="15:34" x14ac:dyDescent="0.3">
      <c r="O384" s="406"/>
      <c r="P384" s="310"/>
      <c r="Q384" s="406"/>
      <c r="R384" s="406"/>
      <c r="S384" s="407"/>
      <c r="T384" s="406"/>
      <c r="U384" s="408"/>
      <c r="V384" s="406"/>
      <c r="W384" s="406"/>
      <c r="X384" s="406"/>
      <c r="Y384" s="406"/>
      <c r="Z384" s="406"/>
      <c r="AA384" s="409"/>
      <c r="AB384" s="406"/>
      <c r="AC384" s="408"/>
      <c r="AD384" s="408"/>
      <c r="AE384" s="406"/>
      <c r="AF384" s="408"/>
      <c r="AG384" s="408"/>
      <c r="AH384" s="406"/>
    </row>
    <row r="385" spans="15:34" ht="31.2" customHeight="1" x14ac:dyDescent="0.3">
      <c r="O385" s="406"/>
      <c r="P385" s="310"/>
      <c r="Q385" s="406"/>
      <c r="R385" s="406"/>
      <c r="S385" s="407"/>
      <c r="T385" s="406"/>
      <c r="U385" s="408"/>
      <c r="V385" s="406"/>
      <c r="W385" s="406"/>
      <c r="X385" s="406"/>
      <c r="Y385" s="406"/>
      <c r="Z385" s="406"/>
      <c r="AA385" s="409"/>
      <c r="AB385" s="406"/>
      <c r="AC385" s="408"/>
      <c r="AD385" s="408"/>
      <c r="AE385" s="406"/>
      <c r="AF385" s="408"/>
      <c r="AG385" s="408"/>
      <c r="AH385" s="406"/>
    </row>
    <row r="386" spans="15:34" x14ac:dyDescent="0.3">
      <c r="O386" s="406"/>
      <c r="P386" s="310"/>
      <c r="Q386" s="406"/>
      <c r="R386" s="406"/>
      <c r="S386" s="407"/>
      <c r="T386" s="406"/>
      <c r="U386" s="408"/>
      <c r="V386" s="406"/>
      <c r="W386" s="406"/>
      <c r="X386" s="406"/>
      <c r="Y386" s="406"/>
      <c r="Z386" s="406"/>
      <c r="AA386" s="409"/>
      <c r="AB386" s="406"/>
      <c r="AC386" s="408"/>
      <c r="AD386" s="408"/>
      <c r="AE386" s="406"/>
      <c r="AF386" s="408"/>
      <c r="AG386" s="408"/>
      <c r="AH386" s="406"/>
    </row>
    <row r="387" spans="15:34" ht="31.2" customHeight="1" x14ac:dyDescent="0.3">
      <c r="O387" s="406"/>
      <c r="P387" s="310"/>
      <c r="Q387" s="406"/>
      <c r="R387" s="406"/>
      <c r="S387" s="407"/>
      <c r="T387" s="406"/>
      <c r="U387" s="408"/>
      <c r="V387" s="406"/>
      <c r="W387" s="406"/>
      <c r="X387" s="406"/>
      <c r="Y387" s="406"/>
      <c r="Z387" s="406"/>
      <c r="AA387" s="409"/>
      <c r="AB387" s="406"/>
      <c r="AC387" s="408"/>
      <c r="AD387" s="408"/>
      <c r="AE387" s="406"/>
      <c r="AF387" s="408"/>
      <c r="AG387" s="408"/>
      <c r="AH387" s="406"/>
    </row>
    <row r="388" spans="15:34" x14ac:dyDescent="0.3">
      <c r="O388" s="406"/>
      <c r="P388" s="310"/>
      <c r="Q388" s="406"/>
      <c r="R388" s="406"/>
      <c r="S388" s="407"/>
      <c r="T388" s="406"/>
      <c r="U388" s="408"/>
      <c r="V388" s="406"/>
      <c r="W388" s="406"/>
      <c r="X388" s="406"/>
      <c r="Y388" s="406"/>
      <c r="Z388" s="406"/>
      <c r="AA388" s="409"/>
      <c r="AB388" s="406"/>
      <c r="AC388" s="408"/>
      <c r="AD388" s="408"/>
      <c r="AE388" s="406"/>
      <c r="AF388" s="408"/>
      <c r="AG388" s="408"/>
      <c r="AH388" s="406"/>
    </row>
    <row r="389" spans="15:34" ht="31.2" customHeight="1" x14ac:dyDescent="0.3">
      <c r="O389" s="406"/>
      <c r="P389" s="310"/>
      <c r="Q389" s="406"/>
      <c r="R389" s="406"/>
      <c r="S389" s="407"/>
      <c r="T389" s="406"/>
      <c r="U389" s="408"/>
      <c r="V389" s="406"/>
      <c r="W389" s="406"/>
      <c r="X389" s="406"/>
      <c r="Y389" s="406"/>
      <c r="Z389" s="406"/>
      <c r="AA389" s="409"/>
      <c r="AB389" s="406"/>
      <c r="AC389" s="408"/>
      <c r="AD389" s="408"/>
      <c r="AE389" s="406"/>
      <c r="AF389" s="408"/>
      <c r="AG389" s="408"/>
      <c r="AH389" s="406"/>
    </row>
    <row r="390" spans="15:34" x14ac:dyDescent="0.3">
      <c r="O390" s="406"/>
      <c r="P390" s="310"/>
      <c r="Q390" s="406"/>
      <c r="R390" s="406"/>
      <c r="S390" s="407"/>
      <c r="T390" s="406"/>
      <c r="U390" s="408"/>
      <c r="V390" s="406"/>
      <c r="W390" s="406"/>
      <c r="X390" s="406"/>
      <c r="Y390" s="406"/>
      <c r="Z390" s="406"/>
      <c r="AA390" s="409"/>
      <c r="AB390" s="406"/>
      <c r="AC390" s="408"/>
      <c r="AD390" s="408"/>
      <c r="AE390" s="406"/>
      <c r="AF390" s="408"/>
      <c r="AG390" s="408"/>
      <c r="AH390" s="406"/>
    </row>
    <row r="391" spans="15:34" ht="31.2" customHeight="1" x14ac:dyDescent="0.3">
      <c r="O391" s="406"/>
      <c r="P391" s="310"/>
      <c r="Q391" s="406"/>
      <c r="R391" s="406"/>
      <c r="S391" s="407"/>
      <c r="T391" s="406"/>
      <c r="U391" s="408"/>
      <c r="V391" s="406"/>
      <c r="W391" s="406"/>
      <c r="X391" s="406"/>
      <c r="Y391" s="406"/>
      <c r="Z391" s="406"/>
      <c r="AA391" s="409"/>
      <c r="AB391" s="406"/>
      <c r="AC391" s="408"/>
      <c r="AD391" s="408"/>
      <c r="AE391" s="406"/>
      <c r="AF391" s="408"/>
      <c r="AG391" s="408"/>
      <c r="AH391" s="406"/>
    </row>
    <row r="392" spans="15:34" x14ac:dyDescent="0.3">
      <c r="O392" s="406"/>
      <c r="P392" s="310"/>
      <c r="Q392" s="406"/>
      <c r="R392" s="406"/>
      <c r="S392" s="407"/>
      <c r="T392" s="406"/>
      <c r="U392" s="408"/>
      <c r="V392" s="406"/>
      <c r="W392" s="406"/>
      <c r="X392" s="406"/>
      <c r="Y392" s="406"/>
      <c r="Z392" s="406"/>
      <c r="AA392" s="409"/>
      <c r="AB392" s="406"/>
      <c r="AC392" s="408"/>
      <c r="AD392" s="408"/>
      <c r="AE392" s="406"/>
      <c r="AF392" s="408"/>
      <c r="AG392" s="408"/>
      <c r="AH392" s="406"/>
    </row>
    <row r="393" spans="15:34" ht="31.2" customHeight="1" x14ac:dyDescent="0.3">
      <c r="O393" s="406"/>
      <c r="P393" s="310"/>
      <c r="Q393" s="406"/>
      <c r="R393" s="406"/>
      <c r="S393" s="407"/>
      <c r="T393" s="406"/>
      <c r="U393" s="408"/>
      <c r="V393" s="406"/>
      <c r="W393" s="406"/>
      <c r="X393" s="406"/>
      <c r="Y393" s="406"/>
      <c r="Z393" s="406"/>
      <c r="AA393" s="409"/>
      <c r="AB393" s="406"/>
      <c r="AC393" s="408"/>
      <c r="AD393" s="408"/>
      <c r="AE393" s="406"/>
      <c r="AF393" s="408"/>
      <c r="AG393" s="408"/>
      <c r="AH393" s="406"/>
    </row>
    <row r="394" spans="15:34" x14ac:dyDescent="0.3">
      <c r="O394" s="406"/>
      <c r="P394" s="310"/>
      <c r="Q394" s="406"/>
      <c r="R394" s="406"/>
      <c r="S394" s="407"/>
      <c r="T394" s="406"/>
      <c r="U394" s="408"/>
      <c r="V394" s="406"/>
      <c r="W394" s="406"/>
      <c r="X394" s="406"/>
      <c r="Y394" s="406"/>
      <c r="Z394" s="406"/>
      <c r="AA394" s="409"/>
      <c r="AB394" s="406"/>
      <c r="AC394" s="408"/>
      <c r="AD394" s="408"/>
      <c r="AE394" s="406"/>
      <c r="AF394" s="408"/>
      <c r="AG394" s="408"/>
      <c r="AH394" s="406"/>
    </row>
    <row r="395" spans="15:34" ht="31.2" customHeight="1" x14ac:dyDescent="0.3">
      <c r="O395" s="406"/>
      <c r="P395" s="310"/>
      <c r="Q395" s="406"/>
      <c r="R395" s="406"/>
      <c r="S395" s="407"/>
      <c r="T395" s="406"/>
      <c r="U395" s="408"/>
      <c r="V395" s="406"/>
      <c r="W395" s="406"/>
      <c r="X395" s="406"/>
      <c r="Y395" s="406"/>
      <c r="Z395" s="406"/>
      <c r="AA395" s="409"/>
      <c r="AB395" s="406"/>
      <c r="AC395" s="408"/>
      <c r="AD395" s="408"/>
      <c r="AE395" s="406"/>
      <c r="AF395" s="408"/>
      <c r="AG395" s="408"/>
      <c r="AH395" s="406"/>
    </row>
    <row r="396" spans="15:34" x14ac:dyDescent="0.3">
      <c r="O396" s="406"/>
      <c r="P396" s="310"/>
      <c r="Q396" s="406"/>
      <c r="R396" s="406"/>
      <c r="S396" s="407"/>
      <c r="T396" s="406"/>
      <c r="U396" s="408"/>
      <c r="V396" s="406"/>
      <c r="W396" s="406"/>
      <c r="X396" s="406"/>
      <c r="Y396" s="406"/>
      <c r="Z396" s="406"/>
      <c r="AA396" s="409"/>
      <c r="AB396" s="406"/>
      <c r="AC396" s="408"/>
      <c r="AD396" s="408"/>
      <c r="AE396" s="406"/>
      <c r="AF396" s="408"/>
      <c r="AG396" s="408"/>
      <c r="AH396" s="406"/>
    </row>
    <row r="397" spans="15:34" ht="31.2" customHeight="1" x14ac:dyDescent="0.3">
      <c r="O397" s="406"/>
      <c r="P397" s="310"/>
      <c r="Q397" s="406"/>
      <c r="R397" s="406"/>
      <c r="S397" s="407"/>
      <c r="T397" s="406"/>
      <c r="U397" s="408"/>
      <c r="V397" s="406"/>
      <c r="W397" s="406"/>
      <c r="X397" s="406"/>
      <c r="Y397" s="406"/>
      <c r="Z397" s="406"/>
      <c r="AA397" s="409"/>
      <c r="AB397" s="406"/>
      <c r="AC397" s="408"/>
      <c r="AD397" s="408"/>
      <c r="AE397" s="406"/>
      <c r="AF397" s="408"/>
      <c r="AG397" s="408"/>
      <c r="AH397" s="406"/>
    </row>
    <row r="398" spans="15:34" x14ac:dyDescent="0.3">
      <c r="O398" s="406"/>
      <c r="P398" s="310"/>
      <c r="Q398" s="406"/>
      <c r="R398" s="406"/>
      <c r="S398" s="407"/>
      <c r="T398" s="406"/>
      <c r="U398" s="408"/>
      <c r="V398" s="406"/>
      <c r="W398" s="406"/>
      <c r="X398" s="406"/>
      <c r="Y398" s="406"/>
      <c r="Z398" s="406"/>
      <c r="AA398" s="409"/>
      <c r="AB398" s="406"/>
      <c r="AC398" s="408"/>
      <c r="AD398" s="408"/>
      <c r="AE398" s="406"/>
      <c r="AF398" s="408"/>
      <c r="AG398" s="408"/>
      <c r="AH398" s="406"/>
    </row>
    <row r="399" spans="15:34" ht="31.2" customHeight="1" x14ac:dyDescent="0.3">
      <c r="O399" s="406"/>
      <c r="P399" s="310"/>
      <c r="Q399" s="406"/>
      <c r="R399" s="406"/>
      <c r="S399" s="407"/>
      <c r="T399" s="406"/>
      <c r="U399" s="408"/>
      <c r="V399" s="406"/>
      <c r="W399" s="406"/>
      <c r="X399" s="406"/>
      <c r="Y399" s="406"/>
      <c r="Z399" s="406"/>
      <c r="AA399" s="409"/>
      <c r="AB399" s="406"/>
      <c r="AC399" s="408"/>
      <c r="AD399" s="408"/>
      <c r="AE399" s="406"/>
      <c r="AF399" s="408"/>
      <c r="AG399" s="408"/>
      <c r="AH399" s="406"/>
    </row>
    <row r="400" spans="15:34" x14ac:dyDescent="0.3">
      <c r="O400" s="406"/>
      <c r="P400" s="310"/>
      <c r="Q400" s="406"/>
      <c r="R400" s="406"/>
      <c r="S400" s="407"/>
      <c r="T400" s="406"/>
      <c r="U400" s="408"/>
      <c r="V400" s="406"/>
      <c r="W400" s="406"/>
      <c r="X400" s="406"/>
      <c r="Y400" s="406"/>
      <c r="Z400" s="406"/>
      <c r="AA400" s="409"/>
      <c r="AB400" s="406"/>
      <c r="AC400" s="408"/>
      <c r="AD400" s="408"/>
      <c r="AE400" s="406"/>
      <c r="AF400" s="408"/>
      <c r="AG400" s="408"/>
      <c r="AH400" s="406"/>
    </row>
    <row r="401" spans="15:34" ht="31.2" customHeight="1" x14ac:dyDescent="0.3">
      <c r="O401" s="406"/>
      <c r="P401" s="310"/>
      <c r="Q401" s="406"/>
      <c r="R401" s="406"/>
      <c r="S401" s="407"/>
      <c r="T401" s="406"/>
      <c r="U401" s="408"/>
      <c r="V401" s="406"/>
      <c r="W401" s="406"/>
      <c r="X401" s="406"/>
      <c r="Y401" s="406"/>
      <c r="Z401" s="406"/>
      <c r="AA401" s="409"/>
      <c r="AB401" s="406"/>
      <c r="AC401" s="408"/>
      <c r="AD401" s="408"/>
      <c r="AE401" s="406"/>
      <c r="AF401" s="408"/>
      <c r="AG401" s="408"/>
      <c r="AH401" s="406"/>
    </row>
    <row r="402" spans="15:34" x14ac:dyDescent="0.3">
      <c r="O402" s="406"/>
      <c r="P402" s="310"/>
      <c r="Q402" s="406"/>
      <c r="R402" s="406"/>
      <c r="S402" s="407"/>
      <c r="T402" s="406"/>
      <c r="U402" s="408"/>
      <c r="V402" s="406"/>
      <c r="W402" s="406"/>
      <c r="X402" s="406"/>
      <c r="Y402" s="406"/>
      <c r="Z402" s="406"/>
      <c r="AA402" s="409"/>
      <c r="AB402" s="406"/>
      <c r="AC402" s="408"/>
      <c r="AD402" s="408"/>
      <c r="AE402" s="406"/>
      <c r="AF402" s="408"/>
      <c r="AG402" s="408"/>
      <c r="AH402" s="406"/>
    </row>
    <row r="403" spans="15:34" ht="31.2" customHeight="1" x14ac:dyDescent="0.3">
      <c r="O403" s="406"/>
      <c r="P403" s="310"/>
      <c r="Q403" s="406"/>
      <c r="R403" s="406"/>
      <c r="S403" s="407"/>
      <c r="T403" s="406"/>
      <c r="U403" s="408"/>
      <c r="V403" s="406"/>
      <c r="W403" s="406"/>
      <c r="X403" s="406"/>
      <c r="Y403" s="406"/>
      <c r="Z403" s="406"/>
      <c r="AA403" s="409"/>
      <c r="AB403" s="406"/>
      <c r="AC403" s="408"/>
      <c r="AD403" s="408"/>
      <c r="AE403" s="406"/>
      <c r="AF403" s="408"/>
      <c r="AG403" s="408"/>
      <c r="AH403" s="406"/>
    </row>
    <row r="404" spans="15:34" x14ac:dyDescent="0.3">
      <c r="O404" s="406"/>
      <c r="P404" s="310"/>
      <c r="Q404" s="406"/>
      <c r="R404" s="406"/>
      <c r="S404" s="407"/>
      <c r="T404" s="406"/>
      <c r="U404" s="408"/>
      <c r="V404" s="406"/>
      <c r="W404" s="406"/>
      <c r="X404" s="406"/>
      <c r="Y404" s="406"/>
      <c r="Z404" s="406"/>
      <c r="AA404" s="409"/>
      <c r="AB404" s="406"/>
      <c r="AC404" s="408"/>
      <c r="AD404" s="408"/>
      <c r="AE404" s="406"/>
      <c r="AF404" s="408"/>
      <c r="AG404" s="408"/>
      <c r="AH404" s="406"/>
    </row>
    <row r="405" spans="15:34" ht="31.2" customHeight="1" x14ac:dyDescent="0.3">
      <c r="O405" s="406"/>
      <c r="P405" s="310"/>
      <c r="Q405" s="406"/>
      <c r="R405" s="406"/>
      <c r="S405" s="407"/>
      <c r="T405" s="406"/>
      <c r="U405" s="408"/>
      <c r="V405" s="406"/>
      <c r="W405" s="406"/>
      <c r="X405" s="406"/>
      <c r="Y405" s="406"/>
      <c r="Z405" s="406"/>
      <c r="AA405" s="409"/>
      <c r="AB405" s="406"/>
      <c r="AC405" s="408"/>
      <c r="AD405" s="408"/>
      <c r="AE405" s="406"/>
      <c r="AF405" s="408"/>
      <c r="AG405" s="408"/>
      <c r="AH405" s="406"/>
    </row>
    <row r="406" spans="15:34" x14ac:dyDescent="0.3">
      <c r="O406" s="406"/>
      <c r="P406" s="310"/>
      <c r="Q406" s="406"/>
      <c r="R406" s="406"/>
      <c r="S406" s="407"/>
      <c r="T406" s="406"/>
      <c r="U406" s="408"/>
      <c r="V406" s="406"/>
      <c r="W406" s="406"/>
      <c r="X406" s="406"/>
      <c r="Y406" s="406"/>
      <c r="Z406" s="406"/>
      <c r="AA406" s="409"/>
      <c r="AB406" s="406"/>
      <c r="AC406" s="408"/>
      <c r="AD406" s="408"/>
      <c r="AE406" s="406"/>
      <c r="AF406" s="408"/>
      <c r="AG406" s="408"/>
      <c r="AH406" s="406"/>
    </row>
    <row r="407" spans="15:34" ht="31.2" customHeight="1" x14ac:dyDescent="0.3">
      <c r="O407" s="406"/>
      <c r="P407" s="310"/>
      <c r="Q407" s="406"/>
      <c r="R407" s="406"/>
      <c r="S407" s="407"/>
      <c r="T407" s="406"/>
      <c r="U407" s="408"/>
      <c r="V407" s="406"/>
      <c r="W407" s="406"/>
      <c r="X407" s="406"/>
      <c r="Y407" s="406"/>
      <c r="Z407" s="406"/>
      <c r="AA407" s="409"/>
      <c r="AB407" s="406"/>
      <c r="AC407" s="408"/>
      <c r="AD407" s="408"/>
      <c r="AE407" s="406"/>
      <c r="AF407" s="408"/>
      <c r="AG407" s="408"/>
      <c r="AH407" s="406"/>
    </row>
    <row r="408" spans="15:34" x14ac:dyDescent="0.3">
      <c r="O408" s="406"/>
      <c r="P408" s="310"/>
      <c r="Q408" s="406"/>
      <c r="R408" s="406"/>
      <c r="S408" s="407"/>
      <c r="T408" s="406"/>
      <c r="U408" s="408"/>
      <c r="V408" s="406"/>
      <c r="W408" s="406"/>
      <c r="X408" s="406"/>
      <c r="Y408" s="406"/>
      <c r="Z408" s="406"/>
      <c r="AA408" s="409"/>
      <c r="AB408" s="406"/>
      <c r="AC408" s="408"/>
      <c r="AD408" s="408"/>
      <c r="AE408" s="406"/>
      <c r="AF408" s="408"/>
      <c r="AG408" s="408"/>
      <c r="AH408" s="406"/>
    </row>
    <row r="409" spans="15:34" ht="31.2" customHeight="1" x14ac:dyDescent="0.3">
      <c r="O409" s="406"/>
      <c r="P409" s="310"/>
      <c r="Q409" s="406"/>
      <c r="R409" s="406"/>
      <c r="S409" s="407"/>
      <c r="T409" s="406"/>
      <c r="U409" s="408"/>
      <c r="V409" s="406"/>
      <c r="W409" s="406"/>
      <c r="X409" s="406"/>
      <c r="Y409" s="406"/>
      <c r="Z409" s="406"/>
      <c r="AA409" s="409"/>
      <c r="AB409" s="406"/>
      <c r="AC409" s="408"/>
      <c r="AD409" s="408"/>
      <c r="AE409" s="406"/>
      <c r="AF409" s="408"/>
      <c r="AG409" s="408"/>
      <c r="AH409" s="406"/>
    </row>
    <row r="410" spans="15:34" x14ac:dyDescent="0.3">
      <c r="O410" s="406"/>
      <c r="P410" s="310"/>
      <c r="Q410" s="406"/>
      <c r="R410" s="406"/>
      <c r="S410" s="407"/>
      <c r="T410" s="406"/>
      <c r="U410" s="408"/>
      <c r="V410" s="406"/>
      <c r="W410" s="406"/>
      <c r="X410" s="406"/>
      <c r="Y410" s="406"/>
      <c r="Z410" s="406"/>
      <c r="AA410" s="409"/>
      <c r="AB410" s="406"/>
      <c r="AC410" s="408"/>
      <c r="AD410" s="408"/>
      <c r="AE410" s="406"/>
      <c r="AF410" s="408"/>
      <c r="AG410" s="408"/>
      <c r="AH410" s="406"/>
    </row>
    <row r="411" spans="15:34" ht="31.2" customHeight="1" x14ac:dyDescent="0.3">
      <c r="O411" s="406"/>
      <c r="P411" s="310"/>
      <c r="Q411" s="406"/>
      <c r="R411" s="406"/>
      <c r="S411" s="407"/>
      <c r="T411" s="406"/>
      <c r="U411" s="408"/>
      <c r="V411" s="406"/>
      <c r="W411" s="406"/>
      <c r="X411" s="406"/>
      <c r="Y411" s="406"/>
      <c r="Z411" s="406"/>
      <c r="AA411" s="409"/>
      <c r="AB411" s="406"/>
      <c r="AC411" s="408"/>
      <c r="AD411" s="408"/>
      <c r="AE411" s="406"/>
      <c r="AF411" s="408"/>
      <c r="AG411" s="408"/>
      <c r="AH411" s="406"/>
    </row>
    <row r="412" spans="15:34" x14ac:dyDescent="0.3">
      <c r="O412" s="406"/>
      <c r="P412" s="310"/>
      <c r="Q412" s="406"/>
      <c r="R412" s="406"/>
      <c r="S412" s="407"/>
      <c r="T412" s="406"/>
      <c r="U412" s="408"/>
      <c r="V412" s="406"/>
      <c r="W412" s="406"/>
      <c r="X412" s="406"/>
      <c r="Y412" s="406"/>
      <c r="Z412" s="406"/>
      <c r="AA412" s="409"/>
      <c r="AB412" s="406"/>
      <c r="AC412" s="408"/>
      <c r="AD412" s="408"/>
      <c r="AE412" s="406"/>
      <c r="AF412" s="408"/>
      <c r="AG412" s="408"/>
      <c r="AH412" s="406"/>
    </row>
    <row r="413" spans="15:34" ht="31.2" customHeight="1" x14ac:dyDescent="0.3">
      <c r="O413" s="406"/>
      <c r="P413" s="310"/>
      <c r="Q413" s="406"/>
      <c r="R413" s="406"/>
      <c r="S413" s="407"/>
      <c r="T413" s="406"/>
      <c r="U413" s="408"/>
      <c r="V413" s="406"/>
      <c r="W413" s="406"/>
      <c r="X413" s="406"/>
      <c r="Y413" s="406"/>
      <c r="Z413" s="406"/>
      <c r="AA413" s="409"/>
      <c r="AB413" s="406"/>
      <c r="AC413" s="408"/>
      <c r="AD413" s="408"/>
      <c r="AE413" s="406"/>
      <c r="AF413" s="408"/>
      <c r="AG413" s="408"/>
      <c r="AH413" s="406"/>
    </row>
    <row r="414" spans="15:34" x14ac:dyDescent="0.3">
      <c r="O414" s="406"/>
      <c r="P414" s="310"/>
      <c r="Q414" s="406"/>
      <c r="R414" s="406"/>
      <c r="S414" s="407"/>
      <c r="T414" s="406"/>
      <c r="U414" s="408"/>
      <c r="V414" s="406"/>
      <c r="W414" s="406"/>
      <c r="X414" s="406"/>
      <c r="Y414" s="406"/>
      <c r="Z414" s="406"/>
      <c r="AA414" s="409"/>
      <c r="AB414" s="406"/>
      <c r="AC414" s="408"/>
      <c r="AD414" s="408"/>
      <c r="AE414" s="406"/>
      <c r="AF414" s="408"/>
      <c r="AG414" s="408"/>
      <c r="AH414" s="406"/>
    </row>
    <row r="415" spans="15:34" ht="31.2" customHeight="1" x14ac:dyDescent="0.3">
      <c r="O415" s="406"/>
      <c r="P415" s="310"/>
      <c r="Q415" s="406"/>
      <c r="R415" s="406"/>
      <c r="S415" s="407"/>
      <c r="T415" s="406"/>
      <c r="U415" s="408"/>
      <c r="V415" s="406"/>
      <c r="W415" s="406"/>
      <c r="X415" s="406"/>
      <c r="Y415" s="406"/>
      <c r="Z415" s="406"/>
      <c r="AA415" s="409"/>
      <c r="AB415" s="406"/>
      <c r="AC415" s="408"/>
      <c r="AD415" s="408"/>
      <c r="AE415" s="406"/>
      <c r="AF415" s="408"/>
      <c r="AG415" s="408"/>
      <c r="AH415" s="406"/>
    </row>
    <row r="416" spans="15:34" x14ac:dyDescent="0.3">
      <c r="O416" s="406"/>
      <c r="P416" s="310"/>
      <c r="Q416" s="406"/>
      <c r="R416" s="406"/>
      <c r="S416" s="407"/>
      <c r="T416" s="406"/>
      <c r="U416" s="408"/>
      <c r="V416" s="406"/>
      <c r="W416" s="406"/>
      <c r="X416" s="406"/>
      <c r="Y416" s="406"/>
      <c r="Z416" s="406"/>
      <c r="AA416" s="409"/>
      <c r="AB416" s="406"/>
      <c r="AC416" s="408"/>
      <c r="AD416" s="408"/>
      <c r="AE416" s="406"/>
      <c r="AF416" s="408"/>
      <c r="AG416" s="408"/>
      <c r="AH416" s="406"/>
    </row>
    <row r="417" spans="15:34" ht="31.2" customHeight="1" x14ac:dyDescent="0.3">
      <c r="O417" s="406"/>
      <c r="P417" s="310"/>
      <c r="Q417" s="406"/>
      <c r="R417" s="406"/>
      <c r="S417" s="407"/>
      <c r="T417" s="406"/>
      <c r="U417" s="408"/>
      <c r="V417" s="406"/>
      <c r="W417" s="406"/>
      <c r="X417" s="406"/>
      <c r="Y417" s="406"/>
      <c r="Z417" s="406"/>
      <c r="AA417" s="409"/>
      <c r="AB417" s="406"/>
      <c r="AC417" s="408"/>
      <c r="AD417" s="408"/>
      <c r="AE417" s="406"/>
      <c r="AF417" s="408"/>
      <c r="AG417" s="408"/>
      <c r="AH417" s="406"/>
    </row>
    <row r="418" spans="15:34" x14ac:dyDescent="0.3">
      <c r="O418" s="406"/>
      <c r="P418" s="310"/>
      <c r="Q418" s="406"/>
      <c r="R418" s="406"/>
      <c r="S418" s="407"/>
      <c r="T418" s="406"/>
      <c r="U418" s="408"/>
      <c r="V418" s="406"/>
      <c r="W418" s="406"/>
      <c r="X418" s="406"/>
      <c r="Y418" s="406"/>
      <c r="Z418" s="406"/>
      <c r="AA418" s="409"/>
      <c r="AB418" s="406"/>
      <c r="AC418" s="408"/>
      <c r="AD418" s="408"/>
      <c r="AE418" s="406"/>
      <c r="AF418" s="408"/>
      <c r="AG418" s="408"/>
      <c r="AH418" s="406"/>
    </row>
    <row r="419" spans="15:34" ht="31.2" customHeight="1" x14ac:dyDescent="0.3">
      <c r="O419" s="406"/>
      <c r="P419" s="310"/>
      <c r="Q419" s="406"/>
      <c r="R419" s="406"/>
      <c r="S419" s="407"/>
      <c r="T419" s="406"/>
      <c r="U419" s="408"/>
      <c r="V419" s="406"/>
      <c r="W419" s="406"/>
      <c r="X419" s="406"/>
      <c r="Y419" s="406"/>
      <c r="Z419" s="406"/>
      <c r="AA419" s="409"/>
      <c r="AB419" s="406"/>
      <c r="AC419" s="408"/>
      <c r="AD419" s="408"/>
      <c r="AE419" s="406"/>
      <c r="AF419" s="408"/>
      <c r="AG419" s="408"/>
      <c r="AH419" s="406"/>
    </row>
    <row r="420" spans="15:34" x14ac:dyDescent="0.3">
      <c r="O420" s="406"/>
      <c r="P420" s="310"/>
      <c r="Q420" s="406"/>
      <c r="R420" s="406"/>
      <c r="S420" s="407"/>
      <c r="T420" s="406"/>
      <c r="U420" s="408"/>
      <c r="V420" s="406"/>
      <c r="W420" s="406"/>
      <c r="X420" s="406"/>
      <c r="Y420" s="406"/>
      <c r="Z420" s="406"/>
      <c r="AA420" s="409"/>
      <c r="AB420" s="406"/>
      <c r="AC420" s="408"/>
      <c r="AD420" s="408"/>
      <c r="AE420" s="406"/>
      <c r="AF420" s="408"/>
      <c r="AG420" s="408"/>
      <c r="AH420" s="406"/>
    </row>
    <row r="421" spans="15:34" ht="31.2" customHeight="1" x14ac:dyDescent="0.3">
      <c r="O421" s="406"/>
      <c r="P421" s="310"/>
      <c r="Q421" s="406"/>
      <c r="R421" s="406"/>
      <c r="S421" s="407"/>
      <c r="T421" s="406"/>
      <c r="U421" s="408"/>
      <c r="V421" s="406"/>
      <c r="W421" s="406"/>
      <c r="X421" s="406"/>
      <c r="Y421" s="406"/>
      <c r="Z421" s="406"/>
      <c r="AA421" s="409"/>
      <c r="AB421" s="406"/>
      <c r="AC421" s="408"/>
      <c r="AD421" s="408"/>
      <c r="AE421" s="406"/>
      <c r="AF421" s="408"/>
      <c r="AG421" s="408"/>
      <c r="AH421" s="406"/>
    </row>
    <row r="422" spans="15:34" x14ac:dyDescent="0.3">
      <c r="O422" s="406"/>
      <c r="P422" s="310"/>
      <c r="Q422" s="406"/>
      <c r="R422" s="406"/>
      <c r="S422" s="407"/>
      <c r="T422" s="406"/>
      <c r="U422" s="408"/>
      <c r="V422" s="406"/>
      <c r="W422" s="406"/>
      <c r="X422" s="406"/>
      <c r="Y422" s="406"/>
      <c r="Z422" s="406"/>
      <c r="AA422" s="409"/>
      <c r="AB422" s="406"/>
      <c r="AC422" s="408"/>
      <c r="AD422" s="408"/>
      <c r="AE422" s="406"/>
      <c r="AF422" s="408"/>
      <c r="AG422" s="408"/>
      <c r="AH422" s="406"/>
    </row>
  </sheetData>
  <sortState xmlns:xlrd2="http://schemas.microsoft.com/office/spreadsheetml/2017/richdata2" ref="O3:X69">
    <sortCondition ref="O3:O69"/>
  </sortState>
  <mergeCells count="2450">
    <mergeCell ref="AE421:AE422"/>
    <mergeCell ref="AF421:AF422"/>
    <mergeCell ref="AG421:AG422"/>
    <mergeCell ref="AH421:AH422"/>
    <mergeCell ref="Y421:Y422"/>
    <mergeCell ref="Z421:Z422"/>
    <mergeCell ref="AA421:AA422"/>
    <mergeCell ref="AB421:AB422"/>
    <mergeCell ref="AC421:AC422"/>
    <mergeCell ref="AD421:AD422"/>
    <mergeCell ref="AH419:AH420"/>
    <mergeCell ref="O421:O422"/>
    <mergeCell ref="Q421:Q422"/>
    <mergeCell ref="R421:R422"/>
    <mergeCell ref="S421:S422"/>
    <mergeCell ref="T421:T422"/>
    <mergeCell ref="U421:U422"/>
    <mergeCell ref="V421:V422"/>
    <mergeCell ref="W421:W422"/>
    <mergeCell ref="X421:X422"/>
    <mergeCell ref="AB419:AB420"/>
    <mergeCell ref="AC419:AC420"/>
    <mergeCell ref="AD419:AD420"/>
    <mergeCell ref="AE419:AE420"/>
    <mergeCell ref="AF419:AF420"/>
    <mergeCell ref="AG419:AG420"/>
    <mergeCell ref="V419:V420"/>
    <mergeCell ref="W419:W420"/>
    <mergeCell ref="X419:X420"/>
    <mergeCell ref="Y419:Y420"/>
    <mergeCell ref="Z419:Z420"/>
    <mergeCell ref="AA419:AA420"/>
    <mergeCell ref="AE417:AE418"/>
    <mergeCell ref="AF417:AF418"/>
    <mergeCell ref="AG417:AG418"/>
    <mergeCell ref="AH417:AH418"/>
    <mergeCell ref="O419:O420"/>
    <mergeCell ref="Q419:Q420"/>
    <mergeCell ref="R419:R420"/>
    <mergeCell ref="S419:S420"/>
    <mergeCell ref="T419:T420"/>
    <mergeCell ref="U419:U420"/>
    <mergeCell ref="Y417:Y418"/>
    <mergeCell ref="Z417:Z418"/>
    <mergeCell ref="AA417:AA418"/>
    <mergeCell ref="AB417:AB418"/>
    <mergeCell ref="AC417:AC418"/>
    <mergeCell ref="AD417:AD418"/>
    <mergeCell ref="AH415:AH416"/>
    <mergeCell ref="O417:O418"/>
    <mergeCell ref="Q417:Q418"/>
    <mergeCell ref="R417:R418"/>
    <mergeCell ref="S417:S418"/>
    <mergeCell ref="T417:T418"/>
    <mergeCell ref="U417:U418"/>
    <mergeCell ref="V417:V418"/>
    <mergeCell ref="W417:W418"/>
    <mergeCell ref="X417:X418"/>
    <mergeCell ref="AB415:AB416"/>
    <mergeCell ref="AC415:AC416"/>
    <mergeCell ref="AD415:AD416"/>
    <mergeCell ref="AE415:AE416"/>
    <mergeCell ref="AF415:AF416"/>
    <mergeCell ref="AG415:AG416"/>
    <mergeCell ref="V415:V416"/>
    <mergeCell ref="W415:W416"/>
    <mergeCell ref="X415:X416"/>
    <mergeCell ref="Y415:Y416"/>
    <mergeCell ref="Z415:Z416"/>
    <mergeCell ref="AA415:AA416"/>
    <mergeCell ref="AE413:AE414"/>
    <mergeCell ref="AF413:AF414"/>
    <mergeCell ref="AG413:AG414"/>
    <mergeCell ref="AH413:AH414"/>
    <mergeCell ref="O415:O416"/>
    <mergeCell ref="Q415:Q416"/>
    <mergeCell ref="R415:R416"/>
    <mergeCell ref="S415:S416"/>
    <mergeCell ref="T415:T416"/>
    <mergeCell ref="U415:U416"/>
    <mergeCell ref="Y413:Y414"/>
    <mergeCell ref="Z413:Z414"/>
    <mergeCell ref="AA413:AA414"/>
    <mergeCell ref="AB413:AB414"/>
    <mergeCell ref="AC413:AC414"/>
    <mergeCell ref="AD413:AD414"/>
    <mergeCell ref="AH411:AH412"/>
    <mergeCell ref="O413:O414"/>
    <mergeCell ref="Q413:Q414"/>
    <mergeCell ref="R413:R414"/>
    <mergeCell ref="S413:S414"/>
    <mergeCell ref="T413:T414"/>
    <mergeCell ref="U413:U414"/>
    <mergeCell ref="V413:V414"/>
    <mergeCell ref="W413:W414"/>
    <mergeCell ref="X413:X414"/>
    <mergeCell ref="AB411:AB412"/>
    <mergeCell ref="AC411:AC412"/>
    <mergeCell ref="AD411:AD412"/>
    <mergeCell ref="AE411:AE412"/>
    <mergeCell ref="AF411:AF412"/>
    <mergeCell ref="AG411:AG412"/>
    <mergeCell ref="V411:V412"/>
    <mergeCell ref="W411:W412"/>
    <mergeCell ref="X411:X412"/>
    <mergeCell ref="Y411:Y412"/>
    <mergeCell ref="Z411:Z412"/>
    <mergeCell ref="AA411:AA412"/>
    <mergeCell ref="AE409:AE410"/>
    <mergeCell ref="AF409:AF410"/>
    <mergeCell ref="AG409:AG410"/>
    <mergeCell ref="AH409:AH410"/>
    <mergeCell ref="O411:O412"/>
    <mergeCell ref="Q411:Q412"/>
    <mergeCell ref="R411:R412"/>
    <mergeCell ref="S411:S412"/>
    <mergeCell ref="T411:T412"/>
    <mergeCell ref="U411:U412"/>
    <mergeCell ref="Y409:Y410"/>
    <mergeCell ref="Z409:Z410"/>
    <mergeCell ref="AA409:AA410"/>
    <mergeCell ref="AB409:AB410"/>
    <mergeCell ref="AC409:AC410"/>
    <mergeCell ref="AD409:AD410"/>
    <mergeCell ref="AH407:AH408"/>
    <mergeCell ref="O409:O410"/>
    <mergeCell ref="Q409:Q410"/>
    <mergeCell ref="R409:R410"/>
    <mergeCell ref="S409:S410"/>
    <mergeCell ref="T409:T410"/>
    <mergeCell ref="U409:U410"/>
    <mergeCell ref="V409:V410"/>
    <mergeCell ref="W409:W410"/>
    <mergeCell ref="X409:X410"/>
    <mergeCell ref="AB407:AB408"/>
    <mergeCell ref="AC407:AC408"/>
    <mergeCell ref="AD407:AD408"/>
    <mergeCell ref="AE407:AE408"/>
    <mergeCell ref="AF407:AF408"/>
    <mergeCell ref="AG407:AG408"/>
    <mergeCell ref="V407:V408"/>
    <mergeCell ref="W407:W408"/>
    <mergeCell ref="X407:X408"/>
    <mergeCell ref="Y407:Y408"/>
    <mergeCell ref="Z407:Z408"/>
    <mergeCell ref="AA407:AA408"/>
    <mergeCell ref="AE405:AE406"/>
    <mergeCell ref="AF405:AF406"/>
    <mergeCell ref="AG405:AG406"/>
    <mergeCell ref="AH405:AH406"/>
    <mergeCell ref="O407:O408"/>
    <mergeCell ref="Q407:Q408"/>
    <mergeCell ref="R407:R408"/>
    <mergeCell ref="S407:S408"/>
    <mergeCell ref="T407:T408"/>
    <mergeCell ref="U407:U408"/>
    <mergeCell ref="Y405:Y406"/>
    <mergeCell ref="Z405:Z406"/>
    <mergeCell ref="AA405:AA406"/>
    <mergeCell ref="AB405:AB406"/>
    <mergeCell ref="AC405:AC406"/>
    <mergeCell ref="AD405:AD406"/>
    <mergeCell ref="AH403:AH404"/>
    <mergeCell ref="O405:O406"/>
    <mergeCell ref="Q405:Q406"/>
    <mergeCell ref="R405:R406"/>
    <mergeCell ref="S405:S406"/>
    <mergeCell ref="T405:T406"/>
    <mergeCell ref="U405:U406"/>
    <mergeCell ref="V405:V406"/>
    <mergeCell ref="W405:W406"/>
    <mergeCell ref="X405:X406"/>
    <mergeCell ref="AB403:AB404"/>
    <mergeCell ref="AC403:AC404"/>
    <mergeCell ref="AD403:AD404"/>
    <mergeCell ref="AE403:AE404"/>
    <mergeCell ref="AF403:AF404"/>
    <mergeCell ref="AG403:AG404"/>
    <mergeCell ref="V403:V404"/>
    <mergeCell ref="W403:W404"/>
    <mergeCell ref="X403:X404"/>
    <mergeCell ref="Y403:Y404"/>
    <mergeCell ref="Z403:Z404"/>
    <mergeCell ref="AA403:AA404"/>
    <mergeCell ref="AE401:AE402"/>
    <mergeCell ref="AF401:AF402"/>
    <mergeCell ref="AG401:AG402"/>
    <mergeCell ref="AH401:AH402"/>
    <mergeCell ref="O403:O404"/>
    <mergeCell ref="Q403:Q404"/>
    <mergeCell ref="R403:R404"/>
    <mergeCell ref="S403:S404"/>
    <mergeCell ref="T403:T404"/>
    <mergeCell ref="U403:U404"/>
    <mergeCell ref="Y401:Y402"/>
    <mergeCell ref="Z401:Z402"/>
    <mergeCell ref="AA401:AA402"/>
    <mergeCell ref="AB401:AB402"/>
    <mergeCell ref="AC401:AC402"/>
    <mergeCell ref="AD401:AD402"/>
    <mergeCell ref="AH399:AH400"/>
    <mergeCell ref="O401:O402"/>
    <mergeCell ref="Q401:Q402"/>
    <mergeCell ref="R401:R402"/>
    <mergeCell ref="S401:S402"/>
    <mergeCell ref="T401:T402"/>
    <mergeCell ref="U401:U402"/>
    <mergeCell ref="V401:V402"/>
    <mergeCell ref="W401:W402"/>
    <mergeCell ref="X401:X402"/>
    <mergeCell ref="AB399:AB400"/>
    <mergeCell ref="AC399:AC400"/>
    <mergeCell ref="AD399:AD400"/>
    <mergeCell ref="AE399:AE400"/>
    <mergeCell ref="AF399:AF400"/>
    <mergeCell ref="AG399:AG400"/>
    <mergeCell ref="V399:V400"/>
    <mergeCell ref="W399:W400"/>
    <mergeCell ref="X399:X400"/>
    <mergeCell ref="Y399:Y400"/>
    <mergeCell ref="Z399:Z400"/>
    <mergeCell ref="AA399:AA400"/>
    <mergeCell ref="AE397:AE398"/>
    <mergeCell ref="AF397:AF398"/>
    <mergeCell ref="AG397:AG398"/>
    <mergeCell ref="AH397:AH398"/>
    <mergeCell ref="O399:O400"/>
    <mergeCell ref="Q399:Q400"/>
    <mergeCell ref="R399:R400"/>
    <mergeCell ref="S399:S400"/>
    <mergeCell ref="T399:T400"/>
    <mergeCell ref="U399:U400"/>
    <mergeCell ref="Y397:Y398"/>
    <mergeCell ref="Z397:Z398"/>
    <mergeCell ref="AA397:AA398"/>
    <mergeCell ref="AB397:AB398"/>
    <mergeCell ref="AC397:AC398"/>
    <mergeCell ref="AD397:AD398"/>
    <mergeCell ref="AH395:AH396"/>
    <mergeCell ref="O397:O398"/>
    <mergeCell ref="Q397:Q398"/>
    <mergeCell ref="R397:R398"/>
    <mergeCell ref="S397:S398"/>
    <mergeCell ref="T397:T398"/>
    <mergeCell ref="U397:U398"/>
    <mergeCell ref="V397:V398"/>
    <mergeCell ref="W397:W398"/>
    <mergeCell ref="X397:X398"/>
    <mergeCell ref="AB395:AB396"/>
    <mergeCell ref="AC395:AC396"/>
    <mergeCell ref="AD395:AD396"/>
    <mergeCell ref="AE395:AE396"/>
    <mergeCell ref="AF395:AF396"/>
    <mergeCell ref="AG395:AG396"/>
    <mergeCell ref="V395:V396"/>
    <mergeCell ref="W395:W396"/>
    <mergeCell ref="X395:X396"/>
    <mergeCell ref="Y395:Y396"/>
    <mergeCell ref="Z395:Z396"/>
    <mergeCell ref="AA395:AA396"/>
    <mergeCell ref="AE393:AE394"/>
    <mergeCell ref="AF393:AF394"/>
    <mergeCell ref="AG393:AG394"/>
    <mergeCell ref="AH393:AH394"/>
    <mergeCell ref="O395:O396"/>
    <mergeCell ref="Q395:Q396"/>
    <mergeCell ref="R395:R396"/>
    <mergeCell ref="S395:S396"/>
    <mergeCell ref="T395:T396"/>
    <mergeCell ref="U395:U396"/>
    <mergeCell ref="Y393:Y394"/>
    <mergeCell ref="Z393:Z394"/>
    <mergeCell ref="AA393:AA394"/>
    <mergeCell ref="AB393:AB394"/>
    <mergeCell ref="AC393:AC394"/>
    <mergeCell ref="AD393:AD394"/>
    <mergeCell ref="AH391:AH392"/>
    <mergeCell ref="O393:O394"/>
    <mergeCell ref="Q393:Q394"/>
    <mergeCell ref="R393:R394"/>
    <mergeCell ref="S393:S394"/>
    <mergeCell ref="T393:T394"/>
    <mergeCell ref="U393:U394"/>
    <mergeCell ref="V393:V394"/>
    <mergeCell ref="W393:W394"/>
    <mergeCell ref="X393:X394"/>
    <mergeCell ref="AB391:AB392"/>
    <mergeCell ref="AC391:AC392"/>
    <mergeCell ref="AD391:AD392"/>
    <mergeCell ref="AE391:AE392"/>
    <mergeCell ref="AF391:AF392"/>
    <mergeCell ref="AG391:AG392"/>
    <mergeCell ref="V391:V392"/>
    <mergeCell ref="W391:W392"/>
    <mergeCell ref="X391:X392"/>
    <mergeCell ref="Y391:Y392"/>
    <mergeCell ref="Z391:Z392"/>
    <mergeCell ref="AA391:AA392"/>
    <mergeCell ref="AE389:AE390"/>
    <mergeCell ref="AF389:AF390"/>
    <mergeCell ref="AG389:AG390"/>
    <mergeCell ref="AH389:AH390"/>
    <mergeCell ref="O391:O392"/>
    <mergeCell ref="Q391:Q392"/>
    <mergeCell ref="R391:R392"/>
    <mergeCell ref="S391:S392"/>
    <mergeCell ref="T391:T392"/>
    <mergeCell ref="U391:U392"/>
    <mergeCell ref="Y389:Y390"/>
    <mergeCell ref="Z389:Z390"/>
    <mergeCell ref="AA389:AA390"/>
    <mergeCell ref="AB389:AB390"/>
    <mergeCell ref="AC389:AC390"/>
    <mergeCell ref="AD389:AD390"/>
    <mergeCell ref="AH387:AH388"/>
    <mergeCell ref="O389:O390"/>
    <mergeCell ref="Q389:Q390"/>
    <mergeCell ref="R389:R390"/>
    <mergeCell ref="S389:S390"/>
    <mergeCell ref="T389:T390"/>
    <mergeCell ref="U389:U390"/>
    <mergeCell ref="V389:V390"/>
    <mergeCell ref="W389:W390"/>
    <mergeCell ref="X389:X390"/>
    <mergeCell ref="AB387:AB388"/>
    <mergeCell ref="AC387:AC388"/>
    <mergeCell ref="AD387:AD388"/>
    <mergeCell ref="AE387:AE388"/>
    <mergeCell ref="AF387:AF388"/>
    <mergeCell ref="AG387:AG388"/>
    <mergeCell ref="V387:V388"/>
    <mergeCell ref="W387:W388"/>
    <mergeCell ref="X387:X388"/>
    <mergeCell ref="Y387:Y388"/>
    <mergeCell ref="Z387:Z388"/>
    <mergeCell ref="AA387:AA388"/>
    <mergeCell ref="AE385:AE386"/>
    <mergeCell ref="AF385:AF386"/>
    <mergeCell ref="AG385:AG386"/>
    <mergeCell ref="AH385:AH386"/>
    <mergeCell ref="O387:O388"/>
    <mergeCell ref="Q387:Q388"/>
    <mergeCell ref="R387:R388"/>
    <mergeCell ref="S387:S388"/>
    <mergeCell ref="T387:T388"/>
    <mergeCell ref="U387:U388"/>
    <mergeCell ref="Y385:Y386"/>
    <mergeCell ref="Z385:Z386"/>
    <mergeCell ref="AA385:AA386"/>
    <mergeCell ref="AB385:AB386"/>
    <mergeCell ref="AC385:AC386"/>
    <mergeCell ref="AD385:AD386"/>
    <mergeCell ref="AH383:AH384"/>
    <mergeCell ref="O385:O386"/>
    <mergeCell ref="Q385:Q386"/>
    <mergeCell ref="R385:R386"/>
    <mergeCell ref="S385:S386"/>
    <mergeCell ref="T385:T386"/>
    <mergeCell ref="U385:U386"/>
    <mergeCell ref="V385:V386"/>
    <mergeCell ref="W385:W386"/>
    <mergeCell ref="X385:X386"/>
    <mergeCell ref="AB383:AB384"/>
    <mergeCell ref="AC383:AC384"/>
    <mergeCell ref="AD383:AD384"/>
    <mergeCell ref="AE383:AE384"/>
    <mergeCell ref="AF383:AF384"/>
    <mergeCell ref="AG383:AG384"/>
    <mergeCell ref="V383:V384"/>
    <mergeCell ref="W383:W384"/>
    <mergeCell ref="X383:X384"/>
    <mergeCell ref="Y383:Y384"/>
    <mergeCell ref="Z383:Z384"/>
    <mergeCell ref="AA383:AA384"/>
    <mergeCell ref="AE381:AE382"/>
    <mergeCell ref="AF381:AF382"/>
    <mergeCell ref="AG381:AG382"/>
    <mergeCell ref="AH381:AH382"/>
    <mergeCell ref="O383:O384"/>
    <mergeCell ref="Q383:Q384"/>
    <mergeCell ref="R383:R384"/>
    <mergeCell ref="S383:S384"/>
    <mergeCell ref="T383:T384"/>
    <mergeCell ref="U383:U384"/>
    <mergeCell ref="Y381:Y382"/>
    <mergeCell ref="Z381:Z382"/>
    <mergeCell ref="AA381:AA382"/>
    <mergeCell ref="AB381:AB382"/>
    <mergeCell ref="AC381:AC382"/>
    <mergeCell ref="AD381:AD382"/>
    <mergeCell ref="AH379:AH380"/>
    <mergeCell ref="O381:O382"/>
    <mergeCell ref="Q381:Q382"/>
    <mergeCell ref="R381:R382"/>
    <mergeCell ref="S381:S382"/>
    <mergeCell ref="T381:T382"/>
    <mergeCell ref="U381:U382"/>
    <mergeCell ref="V381:V382"/>
    <mergeCell ref="W381:W382"/>
    <mergeCell ref="X381:X382"/>
    <mergeCell ref="AB379:AB380"/>
    <mergeCell ref="AC379:AC380"/>
    <mergeCell ref="AD379:AD380"/>
    <mergeCell ref="AE379:AE380"/>
    <mergeCell ref="AF379:AF380"/>
    <mergeCell ref="AG379:AG380"/>
    <mergeCell ref="V379:V380"/>
    <mergeCell ref="W379:W380"/>
    <mergeCell ref="X379:X380"/>
    <mergeCell ref="Y379:Y380"/>
    <mergeCell ref="Z379:Z380"/>
    <mergeCell ref="AA379:AA380"/>
    <mergeCell ref="AE377:AE378"/>
    <mergeCell ref="AF377:AF378"/>
    <mergeCell ref="AG377:AG378"/>
    <mergeCell ref="AH377:AH378"/>
    <mergeCell ref="O379:O380"/>
    <mergeCell ref="Q379:Q380"/>
    <mergeCell ref="R379:R380"/>
    <mergeCell ref="S379:S380"/>
    <mergeCell ref="T379:T380"/>
    <mergeCell ref="U379:U380"/>
    <mergeCell ref="Y377:Y378"/>
    <mergeCell ref="Z377:Z378"/>
    <mergeCell ref="AA377:AA378"/>
    <mergeCell ref="AB377:AB378"/>
    <mergeCell ref="AC377:AC378"/>
    <mergeCell ref="AD377:AD378"/>
    <mergeCell ref="AH375:AH376"/>
    <mergeCell ref="O377:O378"/>
    <mergeCell ref="Q377:Q378"/>
    <mergeCell ref="R377:R378"/>
    <mergeCell ref="S377:S378"/>
    <mergeCell ref="T377:T378"/>
    <mergeCell ref="U377:U378"/>
    <mergeCell ref="V377:V378"/>
    <mergeCell ref="W377:W378"/>
    <mergeCell ref="X377:X378"/>
    <mergeCell ref="AB375:AB376"/>
    <mergeCell ref="AC375:AC376"/>
    <mergeCell ref="AD375:AD376"/>
    <mergeCell ref="AE375:AE376"/>
    <mergeCell ref="AF375:AF376"/>
    <mergeCell ref="AG375:AG376"/>
    <mergeCell ref="V375:V376"/>
    <mergeCell ref="W375:W376"/>
    <mergeCell ref="X375:X376"/>
    <mergeCell ref="Y375:Y376"/>
    <mergeCell ref="Z375:Z376"/>
    <mergeCell ref="AA375:AA376"/>
    <mergeCell ref="AE373:AE374"/>
    <mergeCell ref="AF373:AF374"/>
    <mergeCell ref="AG373:AG374"/>
    <mergeCell ref="AH373:AH374"/>
    <mergeCell ref="O375:O376"/>
    <mergeCell ref="Q375:Q376"/>
    <mergeCell ref="R375:R376"/>
    <mergeCell ref="S375:S376"/>
    <mergeCell ref="T375:T376"/>
    <mergeCell ref="U375:U376"/>
    <mergeCell ref="Y373:Y374"/>
    <mergeCell ref="Z373:Z374"/>
    <mergeCell ref="AA373:AA374"/>
    <mergeCell ref="AB373:AB374"/>
    <mergeCell ref="AC373:AC374"/>
    <mergeCell ref="AD373:AD374"/>
    <mergeCell ref="AH371:AH372"/>
    <mergeCell ref="O373:O374"/>
    <mergeCell ref="Q373:Q374"/>
    <mergeCell ref="R373:R374"/>
    <mergeCell ref="S373:S374"/>
    <mergeCell ref="T373:T374"/>
    <mergeCell ref="U373:U374"/>
    <mergeCell ref="V373:V374"/>
    <mergeCell ref="W373:W374"/>
    <mergeCell ref="X373:X374"/>
    <mergeCell ref="AB371:AB372"/>
    <mergeCell ref="AC371:AC372"/>
    <mergeCell ref="AD371:AD372"/>
    <mergeCell ref="AE371:AE372"/>
    <mergeCell ref="AF371:AF372"/>
    <mergeCell ref="AG371:AG372"/>
    <mergeCell ref="V371:V372"/>
    <mergeCell ref="W371:W372"/>
    <mergeCell ref="X371:X372"/>
    <mergeCell ref="Y371:Y372"/>
    <mergeCell ref="Z371:Z372"/>
    <mergeCell ref="AA371:AA372"/>
    <mergeCell ref="AE369:AE370"/>
    <mergeCell ref="AF369:AF370"/>
    <mergeCell ref="AG369:AG370"/>
    <mergeCell ref="AH369:AH370"/>
    <mergeCell ref="O371:O372"/>
    <mergeCell ref="Q371:Q372"/>
    <mergeCell ref="R371:R372"/>
    <mergeCell ref="S371:S372"/>
    <mergeCell ref="T371:T372"/>
    <mergeCell ref="U371:U372"/>
    <mergeCell ref="Y369:Y370"/>
    <mergeCell ref="Z369:Z370"/>
    <mergeCell ref="AA369:AA370"/>
    <mergeCell ref="AB369:AB370"/>
    <mergeCell ref="AC369:AC370"/>
    <mergeCell ref="AD369:AD370"/>
    <mergeCell ref="AH367:AH368"/>
    <mergeCell ref="O369:O370"/>
    <mergeCell ref="Q369:Q370"/>
    <mergeCell ref="R369:R370"/>
    <mergeCell ref="S369:S370"/>
    <mergeCell ref="T369:T370"/>
    <mergeCell ref="U369:U370"/>
    <mergeCell ref="V369:V370"/>
    <mergeCell ref="W369:W370"/>
    <mergeCell ref="X369:X370"/>
    <mergeCell ref="AB367:AB368"/>
    <mergeCell ref="AC367:AC368"/>
    <mergeCell ref="AD367:AD368"/>
    <mergeCell ref="AE367:AE368"/>
    <mergeCell ref="AF367:AF368"/>
    <mergeCell ref="AG367:AG368"/>
    <mergeCell ref="V367:V368"/>
    <mergeCell ref="W367:W368"/>
    <mergeCell ref="X367:X368"/>
    <mergeCell ref="Y367:Y368"/>
    <mergeCell ref="Z367:Z368"/>
    <mergeCell ref="AA367:AA368"/>
    <mergeCell ref="AE365:AE366"/>
    <mergeCell ref="AF365:AF366"/>
    <mergeCell ref="AG365:AG366"/>
    <mergeCell ref="AH365:AH366"/>
    <mergeCell ref="O367:O368"/>
    <mergeCell ref="Q367:Q368"/>
    <mergeCell ref="R367:R368"/>
    <mergeCell ref="S367:S368"/>
    <mergeCell ref="T367:T368"/>
    <mergeCell ref="U367:U368"/>
    <mergeCell ref="Y365:Y366"/>
    <mergeCell ref="Z365:Z366"/>
    <mergeCell ref="AA365:AA366"/>
    <mergeCell ref="AB365:AB366"/>
    <mergeCell ref="AC365:AC366"/>
    <mergeCell ref="AD365:AD366"/>
    <mergeCell ref="AH363:AH364"/>
    <mergeCell ref="O365:O366"/>
    <mergeCell ref="Q365:Q366"/>
    <mergeCell ref="R365:R366"/>
    <mergeCell ref="S365:S366"/>
    <mergeCell ref="T365:T366"/>
    <mergeCell ref="U365:U366"/>
    <mergeCell ref="V365:V366"/>
    <mergeCell ref="W365:W366"/>
    <mergeCell ref="X365:X366"/>
    <mergeCell ref="AB363:AB364"/>
    <mergeCell ref="AC363:AC364"/>
    <mergeCell ref="AD363:AD364"/>
    <mergeCell ref="AE363:AE364"/>
    <mergeCell ref="AF363:AF364"/>
    <mergeCell ref="AG363:AG364"/>
    <mergeCell ref="V363:V364"/>
    <mergeCell ref="W363:W364"/>
    <mergeCell ref="X363:X364"/>
    <mergeCell ref="Y363:Y364"/>
    <mergeCell ref="Z363:Z364"/>
    <mergeCell ref="AA363:AA364"/>
    <mergeCell ref="AE361:AE362"/>
    <mergeCell ref="AF361:AF362"/>
    <mergeCell ref="AG361:AG362"/>
    <mergeCell ref="AH361:AH362"/>
    <mergeCell ref="O363:O364"/>
    <mergeCell ref="Q363:Q364"/>
    <mergeCell ref="R363:R364"/>
    <mergeCell ref="S363:S364"/>
    <mergeCell ref="T363:T364"/>
    <mergeCell ref="U363:U364"/>
    <mergeCell ref="Y361:Y362"/>
    <mergeCell ref="Z361:Z362"/>
    <mergeCell ref="AA361:AA362"/>
    <mergeCell ref="AB361:AB362"/>
    <mergeCell ref="AC361:AC362"/>
    <mergeCell ref="AD361:AD362"/>
    <mergeCell ref="AH359:AH360"/>
    <mergeCell ref="O361:O362"/>
    <mergeCell ref="Q361:Q362"/>
    <mergeCell ref="R361:R362"/>
    <mergeCell ref="S361:S362"/>
    <mergeCell ref="T361:T362"/>
    <mergeCell ref="U361:U362"/>
    <mergeCell ref="V361:V362"/>
    <mergeCell ref="W361:W362"/>
    <mergeCell ref="X361:X362"/>
    <mergeCell ref="AB359:AB360"/>
    <mergeCell ref="AC359:AC360"/>
    <mergeCell ref="AD359:AD360"/>
    <mergeCell ref="AE359:AE360"/>
    <mergeCell ref="AF359:AF360"/>
    <mergeCell ref="AG359:AG360"/>
    <mergeCell ref="V359:V360"/>
    <mergeCell ref="W359:W360"/>
    <mergeCell ref="X359:X360"/>
    <mergeCell ref="Y359:Y360"/>
    <mergeCell ref="Z359:Z360"/>
    <mergeCell ref="AA359:AA360"/>
    <mergeCell ref="AE357:AE358"/>
    <mergeCell ref="AF357:AF358"/>
    <mergeCell ref="AG357:AG358"/>
    <mergeCell ref="AH357:AH358"/>
    <mergeCell ref="O359:O360"/>
    <mergeCell ref="Q359:Q360"/>
    <mergeCell ref="R359:R360"/>
    <mergeCell ref="S359:S360"/>
    <mergeCell ref="T359:T360"/>
    <mergeCell ref="U359:U360"/>
    <mergeCell ref="Y357:Y358"/>
    <mergeCell ref="Z357:Z358"/>
    <mergeCell ref="AA357:AA358"/>
    <mergeCell ref="AB357:AB358"/>
    <mergeCell ref="AC357:AC358"/>
    <mergeCell ref="AD357:AD358"/>
    <mergeCell ref="AH355:AH356"/>
    <mergeCell ref="O357:O358"/>
    <mergeCell ref="Q357:Q358"/>
    <mergeCell ref="R357:R358"/>
    <mergeCell ref="S357:S358"/>
    <mergeCell ref="T357:T358"/>
    <mergeCell ref="U357:U358"/>
    <mergeCell ref="V357:V358"/>
    <mergeCell ref="W357:W358"/>
    <mergeCell ref="X357:X358"/>
    <mergeCell ref="AB355:AB356"/>
    <mergeCell ref="AC355:AC356"/>
    <mergeCell ref="AD355:AD356"/>
    <mergeCell ref="AE355:AE356"/>
    <mergeCell ref="AF355:AF356"/>
    <mergeCell ref="AG355:AG356"/>
    <mergeCell ref="V355:V356"/>
    <mergeCell ref="W355:W356"/>
    <mergeCell ref="X355:X356"/>
    <mergeCell ref="Y355:Y356"/>
    <mergeCell ref="Z355:Z356"/>
    <mergeCell ref="AA355:AA356"/>
    <mergeCell ref="AE353:AE354"/>
    <mergeCell ref="AF353:AF354"/>
    <mergeCell ref="AG353:AG354"/>
    <mergeCell ref="AH353:AH354"/>
    <mergeCell ref="O355:O356"/>
    <mergeCell ref="Q355:Q356"/>
    <mergeCell ref="R355:R356"/>
    <mergeCell ref="S355:S356"/>
    <mergeCell ref="T355:T356"/>
    <mergeCell ref="U355:U356"/>
    <mergeCell ref="Y353:Y354"/>
    <mergeCell ref="Z353:Z354"/>
    <mergeCell ref="AA353:AA354"/>
    <mergeCell ref="AB353:AB354"/>
    <mergeCell ref="AC353:AC354"/>
    <mergeCell ref="AD353:AD354"/>
    <mergeCell ref="AH351:AH352"/>
    <mergeCell ref="O353:O354"/>
    <mergeCell ref="Q353:Q354"/>
    <mergeCell ref="R353:R354"/>
    <mergeCell ref="S353:S354"/>
    <mergeCell ref="T353:T354"/>
    <mergeCell ref="U353:U354"/>
    <mergeCell ref="V353:V354"/>
    <mergeCell ref="W353:W354"/>
    <mergeCell ref="X353:X354"/>
    <mergeCell ref="AB351:AB352"/>
    <mergeCell ref="AC351:AC352"/>
    <mergeCell ref="AD351:AD352"/>
    <mergeCell ref="AE351:AE352"/>
    <mergeCell ref="AF351:AF352"/>
    <mergeCell ref="AG351:AG352"/>
    <mergeCell ref="V351:V352"/>
    <mergeCell ref="W351:W352"/>
    <mergeCell ref="X351:X352"/>
    <mergeCell ref="Y351:Y352"/>
    <mergeCell ref="Z351:Z352"/>
    <mergeCell ref="AA351:AA352"/>
    <mergeCell ref="AE349:AE350"/>
    <mergeCell ref="AF349:AF350"/>
    <mergeCell ref="AG349:AG350"/>
    <mergeCell ref="AH349:AH350"/>
    <mergeCell ref="O351:O352"/>
    <mergeCell ref="Q351:Q352"/>
    <mergeCell ref="R351:R352"/>
    <mergeCell ref="S351:S352"/>
    <mergeCell ref="T351:T352"/>
    <mergeCell ref="U351:U352"/>
    <mergeCell ref="Y349:Y350"/>
    <mergeCell ref="Z349:Z350"/>
    <mergeCell ref="AA349:AA350"/>
    <mergeCell ref="AB349:AB350"/>
    <mergeCell ref="AC349:AC350"/>
    <mergeCell ref="AD349:AD350"/>
    <mergeCell ref="AH347:AH348"/>
    <mergeCell ref="O349:O350"/>
    <mergeCell ref="Q349:Q350"/>
    <mergeCell ref="R349:R350"/>
    <mergeCell ref="S349:S350"/>
    <mergeCell ref="T349:T350"/>
    <mergeCell ref="U349:U350"/>
    <mergeCell ref="V349:V350"/>
    <mergeCell ref="W349:W350"/>
    <mergeCell ref="X349:X350"/>
    <mergeCell ref="AB347:AB348"/>
    <mergeCell ref="AC347:AC348"/>
    <mergeCell ref="AD347:AD348"/>
    <mergeCell ref="AE347:AE348"/>
    <mergeCell ref="AF347:AF348"/>
    <mergeCell ref="AG347:AG348"/>
    <mergeCell ref="V347:V348"/>
    <mergeCell ref="W347:W348"/>
    <mergeCell ref="X347:X348"/>
    <mergeCell ref="Y347:Y348"/>
    <mergeCell ref="Z347:Z348"/>
    <mergeCell ref="AA347:AA348"/>
    <mergeCell ref="AE345:AE346"/>
    <mergeCell ref="AF345:AF346"/>
    <mergeCell ref="AG345:AG346"/>
    <mergeCell ref="AH345:AH346"/>
    <mergeCell ref="O347:O348"/>
    <mergeCell ref="Q347:Q348"/>
    <mergeCell ref="R347:R348"/>
    <mergeCell ref="S347:S348"/>
    <mergeCell ref="T347:T348"/>
    <mergeCell ref="U347:U348"/>
    <mergeCell ref="Y345:Y346"/>
    <mergeCell ref="Z345:Z346"/>
    <mergeCell ref="AA345:AA346"/>
    <mergeCell ref="AB345:AB346"/>
    <mergeCell ref="AC345:AC346"/>
    <mergeCell ref="AD345:AD346"/>
    <mergeCell ref="AH343:AH344"/>
    <mergeCell ref="O345:O346"/>
    <mergeCell ref="Q345:Q346"/>
    <mergeCell ref="R345:R346"/>
    <mergeCell ref="S345:S346"/>
    <mergeCell ref="T345:T346"/>
    <mergeCell ref="U345:U346"/>
    <mergeCell ref="V345:V346"/>
    <mergeCell ref="W345:W346"/>
    <mergeCell ref="X345:X346"/>
    <mergeCell ref="AB343:AB344"/>
    <mergeCell ref="AC343:AC344"/>
    <mergeCell ref="AD343:AD344"/>
    <mergeCell ref="AE343:AE344"/>
    <mergeCell ref="AF343:AF344"/>
    <mergeCell ref="AG343:AG344"/>
    <mergeCell ref="V343:V344"/>
    <mergeCell ref="W343:W344"/>
    <mergeCell ref="X343:X344"/>
    <mergeCell ref="Y343:Y344"/>
    <mergeCell ref="Z343:Z344"/>
    <mergeCell ref="AA343:AA344"/>
    <mergeCell ref="AE341:AE342"/>
    <mergeCell ref="AF341:AF342"/>
    <mergeCell ref="AG341:AG342"/>
    <mergeCell ref="AH341:AH342"/>
    <mergeCell ref="O343:O344"/>
    <mergeCell ref="Q343:Q344"/>
    <mergeCell ref="R343:R344"/>
    <mergeCell ref="S343:S344"/>
    <mergeCell ref="T343:T344"/>
    <mergeCell ref="U343:U344"/>
    <mergeCell ref="Y341:Y342"/>
    <mergeCell ref="Z341:Z342"/>
    <mergeCell ref="AA341:AA342"/>
    <mergeCell ref="AB341:AB342"/>
    <mergeCell ref="AC341:AC342"/>
    <mergeCell ref="AD341:AD342"/>
    <mergeCell ref="AH339:AH340"/>
    <mergeCell ref="O341:O342"/>
    <mergeCell ref="Q341:Q342"/>
    <mergeCell ref="R341:R342"/>
    <mergeCell ref="S341:S342"/>
    <mergeCell ref="T341:T342"/>
    <mergeCell ref="U341:U342"/>
    <mergeCell ref="V341:V342"/>
    <mergeCell ref="W341:W342"/>
    <mergeCell ref="X341:X342"/>
    <mergeCell ref="AB339:AB340"/>
    <mergeCell ref="AC339:AC340"/>
    <mergeCell ref="AD339:AD340"/>
    <mergeCell ref="AE339:AE340"/>
    <mergeCell ref="AF339:AF340"/>
    <mergeCell ref="AG339:AG340"/>
    <mergeCell ref="V339:V340"/>
    <mergeCell ref="W339:W340"/>
    <mergeCell ref="X339:X340"/>
    <mergeCell ref="Y339:Y340"/>
    <mergeCell ref="Z339:Z340"/>
    <mergeCell ref="AA339:AA340"/>
    <mergeCell ref="AE337:AE338"/>
    <mergeCell ref="AF337:AF338"/>
    <mergeCell ref="AG337:AG338"/>
    <mergeCell ref="AH337:AH338"/>
    <mergeCell ref="O339:O340"/>
    <mergeCell ref="Q339:Q340"/>
    <mergeCell ref="R339:R340"/>
    <mergeCell ref="S339:S340"/>
    <mergeCell ref="T339:T340"/>
    <mergeCell ref="U339:U340"/>
    <mergeCell ref="Y337:Y338"/>
    <mergeCell ref="Z337:Z338"/>
    <mergeCell ref="AA337:AA338"/>
    <mergeCell ref="AB337:AB338"/>
    <mergeCell ref="AC337:AC338"/>
    <mergeCell ref="AD337:AD338"/>
    <mergeCell ref="AH335:AH336"/>
    <mergeCell ref="O337:O338"/>
    <mergeCell ref="Q337:Q338"/>
    <mergeCell ref="R337:R338"/>
    <mergeCell ref="S337:S338"/>
    <mergeCell ref="T337:T338"/>
    <mergeCell ref="U337:U338"/>
    <mergeCell ref="V337:V338"/>
    <mergeCell ref="W337:W338"/>
    <mergeCell ref="X337:X338"/>
    <mergeCell ref="AB335:AB336"/>
    <mergeCell ref="AC335:AC336"/>
    <mergeCell ref="AD335:AD336"/>
    <mergeCell ref="AE335:AE336"/>
    <mergeCell ref="AF335:AF336"/>
    <mergeCell ref="AG335:AG336"/>
    <mergeCell ref="V335:V336"/>
    <mergeCell ref="W335:W336"/>
    <mergeCell ref="X335:X336"/>
    <mergeCell ref="Y335:Y336"/>
    <mergeCell ref="Z335:Z336"/>
    <mergeCell ref="AA335:AA336"/>
    <mergeCell ref="AE333:AE334"/>
    <mergeCell ref="AF333:AF334"/>
    <mergeCell ref="AG333:AG334"/>
    <mergeCell ref="AH333:AH334"/>
    <mergeCell ref="O335:O336"/>
    <mergeCell ref="Q335:Q336"/>
    <mergeCell ref="R335:R336"/>
    <mergeCell ref="S335:S336"/>
    <mergeCell ref="T335:T336"/>
    <mergeCell ref="U335:U336"/>
    <mergeCell ref="Y333:Y334"/>
    <mergeCell ref="Z333:Z334"/>
    <mergeCell ref="AA333:AA334"/>
    <mergeCell ref="AB333:AB334"/>
    <mergeCell ref="AC333:AC334"/>
    <mergeCell ref="AD333:AD334"/>
    <mergeCell ref="AH331:AH332"/>
    <mergeCell ref="O333:O334"/>
    <mergeCell ref="Q333:Q334"/>
    <mergeCell ref="R333:R334"/>
    <mergeCell ref="S333:S334"/>
    <mergeCell ref="T333:T334"/>
    <mergeCell ref="U333:U334"/>
    <mergeCell ref="V333:V334"/>
    <mergeCell ref="W333:W334"/>
    <mergeCell ref="X333:X334"/>
    <mergeCell ref="AB331:AB332"/>
    <mergeCell ref="AC331:AC332"/>
    <mergeCell ref="AD331:AD332"/>
    <mergeCell ref="AE331:AE332"/>
    <mergeCell ref="AF331:AF332"/>
    <mergeCell ref="AG331:AG332"/>
    <mergeCell ref="V331:V332"/>
    <mergeCell ref="W331:W332"/>
    <mergeCell ref="X331:X332"/>
    <mergeCell ref="Y331:Y332"/>
    <mergeCell ref="Z331:Z332"/>
    <mergeCell ref="AA331:AA332"/>
    <mergeCell ref="AE329:AE330"/>
    <mergeCell ref="AF329:AF330"/>
    <mergeCell ref="AG329:AG330"/>
    <mergeCell ref="AH329:AH330"/>
    <mergeCell ref="O331:O332"/>
    <mergeCell ref="Q331:Q332"/>
    <mergeCell ref="R331:R332"/>
    <mergeCell ref="S331:S332"/>
    <mergeCell ref="T331:T332"/>
    <mergeCell ref="U331:U332"/>
    <mergeCell ref="Y329:Y330"/>
    <mergeCell ref="Z329:Z330"/>
    <mergeCell ref="AA329:AA330"/>
    <mergeCell ref="AB329:AB330"/>
    <mergeCell ref="AC329:AC330"/>
    <mergeCell ref="AD329:AD330"/>
    <mergeCell ref="AH327:AH328"/>
    <mergeCell ref="O329:O330"/>
    <mergeCell ref="Q329:Q330"/>
    <mergeCell ref="R329:R330"/>
    <mergeCell ref="S329:S330"/>
    <mergeCell ref="T329:T330"/>
    <mergeCell ref="U329:U330"/>
    <mergeCell ref="V329:V330"/>
    <mergeCell ref="W329:W330"/>
    <mergeCell ref="X329:X330"/>
    <mergeCell ref="AB327:AB328"/>
    <mergeCell ref="AC327:AC328"/>
    <mergeCell ref="AD327:AD328"/>
    <mergeCell ref="AE327:AE328"/>
    <mergeCell ref="AF327:AF328"/>
    <mergeCell ref="AG327:AG328"/>
    <mergeCell ref="V327:V328"/>
    <mergeCell ref="W327:W328"/>
    <mergeCell ref="X327:X328"/>
    <mergeCell ref="Y327:Y328"/>
    <mergeCell ref="Z327:Z328"/>
    <mergeCell ref="AA327:AA328"/>
    <mergeCell ref="AE325:AE326"/>
    <mergeCell ref="AF325:AF326"/>
    <mergeCell ref="AG325:AG326"/>
    <mergeCell ref="AH325:AH326"/>
    <mergeCell ref="O327:O328"/>
    <mergeCell ref="Q327:Q328"/>
    <mergeCell ref="R327:R328"/>
    <mergeCell ref="S327:S328"/>
    <mergeCell ref="T327:T328"/>
    <mergeCell ref="U327:U328"/>
    <mergeCell ref="Y325:Y326"/>
    <mergeCell ref="Z325:Z326"/>
    <mergeCell ref="AA325:AA326"/>
    <mergeCell ref="AB325:AB326"/>
    <mergeCell ref="AC325:AC326"/>
    <mergeCell ref="AD325:AD326"/>
    <mergeCell ref="AH323:AH324"/>
    <mergeCell ref="O325:O326"/>
    <mergeCell ref="Q325:Q326"/>
    <mergeCell ref="R325:R326"/>
    <mergeCell ref="S325:S326"/>
    <mergeCell ref="T325:T326"/>
    <mergeCell ref="U325:U326"/>
    <mergeCell ref="V325:V326"/>
    <mergeCell ref="W325:W326"/>
    <mergeCell ref="X325:X326"/>
    <mergeCell ref="AB323:AB324"/>
    <mergeCell ref="AC323:AC324"/>
    <mergeCell ref="AD323:AD324"/>
    <mergeCell ref="AE323:AE324"/>
    <mergeCell ref="AF323:AF324"/>
    <mergeCell ref="AG323:AG324"/>
    <mergeCell ref="V323:V324"/>
    <mergeCell ref="W323:W324"/>
    <mergeCell ref="X323:X324"/>
    <mergeCell ref="Y323:Y324"/>
    <mergeCell ref="Z323:Z324"/>
    <mergeCell ref="AA323:AA324"/>
    <mergeCell ref="AE321:AE322"/>
    <mergeCell ref="AF321:AF322"/>
    <mergeCell ref="AG321:AG322"/>
    <mergeCell ref="AH321:AH322"/>
    <mergeCell ref="O323:O324"/>
    <mergeCell ref="Q323:Q324"/>
    <mergeCell ref="R323:R324"/>
    <mergeCell ref="S323:S324"/>
    <mergeCell ref="T323:T324"/>
    <mergeCell ref="U323:U324"/>
    <mergeCell ref="Y321:Y322"/>
    <mergeCell ref="Z321:Z322"/>
    <mergeCell ref="AA321:AA322"/>
    <mergeCell ref="AB321:AB322"/>
    <mergeCell ref="AC321:AC322"/>
    <mergeCell ref="AD321:AD322"/>
    <mergeCell ref="AH319:AH320"/>
    <mergeCell ref="O321:O322"/>
    <mergeCell ref="Q321:Q322"/>
    <mergeCell ref="R321:R322"/>
    <mergeCell ref="S321:S322"/>
    <mergeCell ref="T321:T322"/>
    <mergeCell ref="U321:U322"/>
    <mergeCell ref="V321:V322"/>
    <mergeCell ref="W321:W322"/>
    <mergeCell ref="X321:X322"/>
    <mergeCell ref="AB319:AB320"/>
    <mergeCell ref="AC319:AC320"/>
    <mergeCell ref="AD319:AD320"/>
    <mergeCell ref="AE319:AE320"/>
    <mergeCell ref="AF319:AF320"/>
    <mergeCell ref="AG319:AG320"/>
    <mergeCell ref="V319:V320"/>
    <mergeCell ref="W319:W320"/>
    <mergeCell ref="X319:X320"/>
    <mergeCell ref="Y319:Y320"/>
    <mergeCell ref="Z319:Z320"/>
    <mergeCell ref="AA319:AA320"/>
    <mergeCell ref="AE317:AE318"/>
    <mergeCell ref="AF317:AF318"/>
    <mergeCell ref="AG317:AG318"/>
    <mergeCell ref="AH317:AH318"/>
    <mergeCell ref="O319:O320"/>
    <mergeCell ref="Q319:Q320"/>
    <mergeCell ref="R319:R320"/>
    <mergeCell ref="S319:S320"/>
    <mergeCell ref="T319:T320"/>
    <mergeCell ref="U319:U320"/>
    <mergeCell ref="Y317:Y318"/>
    <mergeCell ref="Z317:Z318"/>
    <mergeCell ref="AA317:AA318"/>
    <mergeCell ref="AB317:AB318"/>
    <mergeCell ref="AC317:AC318"/>
    <mergeCell ref="AD317:AD318"/>
    <mergeCell ref="AH315:AH316"/>
    <mergeCell ref="O317:O318"/>
    <mergeCell ref="Q317:Q318"/>
    <mergeCell ref="R317:R318"/>
    <mergeCell ref="S317:S318"/>
    <mergeCell ref="T317:T318"/>
    <mergeCell ref="U317:U318"/>
    <mergeCell ref="V317:V318"/>
    <mergeCell ref="W317:W318"/>
    <mergeCell ref="X317:X318"/>
    <mergeCell ref="AB315:AB316"/>
    <mergeCell ref="AC315:AC316"/>
    <mergeCell ref="AD315:AD316"/>
    <mergeCell ref="AE315:AE316"/>
    <mergeCell ref="AF315:AF316"/>
    <mergeCell ref="AG315:AG316"/>
    <mergeCell ref="V315:V316"/>
    <mergeCell ref="W315:W316"/>
    <mergeCell ref="X315:X316"/>
    <mergeCell ref="Y315:Y316"/>
    <mergeCell ref="Z315:Z316"/>
    <mergeCell ref="AA315:AA316"/>
    <mergeCell ref="AE313:AE314"/>
    <mergeCell ref="AF313:AF314"/>
    <mergeCell ref="AG313:AG314"/>
    <mergeCell ref="AH313:AH314"/>
    <mergeCell ref="O315:O316"/>
    <mergeCell ref="Q315:Q316"/>
    <mergeCell ref="R315:R316"/>
    <mergeCell ref="S315:S316"/>
    <mergeCell ref="T315:T316"/>
    <mergeCell ref="U315:U316"/>
    <mergeCell ref="Y313:Y314"/>
    <mergeCell ref="Z313:Z314"/>
    <mergeCell ref="AA313:AA314"/>
    <mergeCell ref="AB313:AB314"/>
    <mergeCell ref="AC313:AC314"/>
    <mergeCell ref="AD313:AD314"/>
    <mergeCell ref="AH311:AH312"/>
    <mergeCell ref="O313:O314"/>
    <mergeCell ref="Q313:Q314"/>
    <mergeCell ref="R313:R314"/>
    <mergeCell ref="S313:S314"/>
    <mergeCell ref="T313:T314"/>
    <mergeCell ref="U313:U314"/>
    <mergeCell ref="V313:V314"/>
    <mergeCell ref="W313:W314"/>
    <mergeCell ref="X313:X314"/>
    <mergeCell ref="AB311:AB312"/>
    <mergeCell ref="AC311:AC312"/>
    <mergeCell ref="AD311:AD312"/>
    <mergeCell ref="AE311:AE312"/>
    <mergeCell ref="AF311:AF312"/>
    <mergeCell ref="AG311:AG312"/>
    <mergeCell ref="V311:V312"/>
    <mergeCell ref="W311:W312"/>
    <mergeCell ref="X311:X312"/>
    <mergeCell ref="Y311:Y312"/>
    <mergeCell ref="Z311:Z312"/>
    <mergeCell ref="AA311:AA312"/>
    <mergeCell ref="AE309:AE310"/>
    <mergeCell ref="AF309:AF310"/>
    <mergeCell ref="AG309:AG310"/>
    <mergeCell ref="AH309:AH310"/>
    <mergeCell ref="O311:O312"/>
    <mergeCell ref="Q311:Q312"/>
    <mergeCell ref="R311:R312"/>
    <mergeCell ref="S311:S312"/>
    <mergeCell ref="T311:T312"/>
    <mergeCell ref="U311:U312"/>
    <mergeCell ref="Y309:Y310"/>
    <mergeCell ref="Z309:Z310"/>
    <mergeCell ref="AA309:AA310"/>
    <mergeCell ref="AB309:AB310"/>
    <mergeCell ref="AC309:AC310"/>
    <mergeCell ref="AD309:AD310"/>
    <mergeCell ref="AH307:AH308"/>
    <mergeCell ref="O309:O310"/>
    <mergeCell ref="Q309:Q310"/>
    <mergeCell ref="R309:R310"/>
    <mergeCell ref="S309:S310"/>
    <mergeCell ref="T309:T310"/>
    <mergeCell ref="U309:U310"/>
    <mergeCell ref="V309:V310"/>
    <mergeCell ref="W309:W310"/>
    <mergeCell ref="X309:X310"/>
    <mergeCell ref="AB307:AB308"/>
    <mergeCell ref="AC307:AC308"/>
    <mergeCell ref="AD307:AD308"/>
    <mergeCell ref="AE307:AE308"/>
    <mergeCell ref="AF307:AF308"/>
    <mergeCell ref="AG307:AG308"/>
    <mergeCell ref="V307:V308"/>
    <mergeCell ref="W307:W308"/>
    <mergeCell ref="X307:X308"/>
    <mergeCell ref="Y307:Y308"/>
    <mergeCell ref="Z307:Z308"/>
    <mergeCell ref="AA307:AA308"/>
    <mergeCell ref="AE305:AE306"/>
    <mergeCell ref="AF305:AF306"/>
    <mergeCell ref="AG305:AG306"/>
    <mergeCell ref="AH305:AH306"/>
    <mergeCell ref="O307:O308"/>
    <mergeCell ref="Q307:Q308"/>
    <mergeCell ref="R307:R308"/>
    <mergeCell ref="S307:S308"/>
    <mergeCell ref="T307:T308"/>
    <mergeCell ref="U307:U308"/>
    <mergeCell ref="Y305:Y306"/>
    <mergeCell ref="Z305:Z306"/>
    <mergeCell ref="AA305:AA306"/>
    <mergeCell ref="AB305:AB306"/>
    <mergeCell ref="AC305:AC306"/>
    <mergeCell ref="AD305:AD306"/>
    <mergeCell ref="AH303:AH304"/>
    <mergeCell ref="O305:O306"/>
    <mergeCell ref="Q305:Q306"/>
    <mergeCell ref="R305:R306"/>
    <mergeCell ref="S305:S306"/>
    <mergeCell ref="T305:T306"/>
    <mergeCell ref="U305:U306"/>
    <mergeCell ref="V305:V306"/>
    <mergeCell ref="W305:W306"/>
    <mergeCell ref="X305:X306"/>
    <mergeCell ref="AB303:AB304"/>
    <mergeCell ref="AC303:AC304"/>
    <mergeCell ref="AD303:AD304"/>
    <mergeCell ref="AE303:AE304"/>
    <mergeCell ref="AF303:AF304"/>
    <mergeCell ref="AG303:AG304"/>
    <mergeCell ref="V303:V304"/>
    <mergeCell ref="W303:W304"/>
    <mergeCell ref="X303:X304"/>
    <mergeCell ref="Y303:Y304"/>
    <mergeCell ref="Z303:Z304"/>
    <mergeCell ref="AA303:AA304"/>
    <mergeCell ref="AE301:AE302"/>
    <mergeCell ref="AF301:AF302"/>
    <mergeCell ref="AG301:AG302"/>
    <mergeCell ref="AH301:AH302"/>
    <mergeCell ref="O303:O304"/>
    <mergeCell ref="Q303:Q304"/>
    <mergeCell ref="R303:R304"/>
    <mergeCell ref="S303:S304"/>
    <mergeCell ref="T303:T304"/>
    <mergeCell ref="U303:U304"/>
    <mergeCell ref="Y301:Y302"/>
    <mergeCell ref="Z301:Z302"/>
    <mergeCell ref="AA301:AA302"/>
    <mergeCell ref="AB301:AB302"/>
    <mergeCell ref="AC301:AC302"/>
    <mergeCell ref="AD301:AD302"/>
    <mergeCell ref="AH299:AH300"/>
    <mergeCell ref="O301:O302"/>
    <mergeCell ref="Q301:Q302"/>
    <mergeCell ref="R301:R302"/>
    <mergeCell ref="S301:S302"/>
    <mergeCell ref="T301:T302"/>
    <mergeCell ref="U301:U302"/>
    <mergeCell ref="V301:V302"/>
    <mergeCell ref="W301:W302"/>
    <mergeCell ref="X301:X302"/>
    <mergeCell ref="AB299:AB300"/>
    <mergeCell ref="AC299:AC300"/>
    <mergeCell ref="AD299:AD300"/>
    <mergeCell ref="AE299:AE300"/>
    <mergeCell ref="AF299:AF300"/>
    <mergeCell ref="AG299:AG300"/>
    <mergeCell ref="V299:V300"/>
    <mergeCell ref="W299:W300"/>
    <mergeCell ref="X299:X300"/>
    <mergeCell ref="Y299:Y300"/>
    <mergeCell ref="Z299:Z300"/>
    <mergeCell ref="AA299:AA300"/>
    <mergeCell ref="AE297:AE298"/>
    <mergeCell ref="AF297:AF298"/>
    <mergeCell ref="AG297:AG298"/>
    <mergeCell ref="AH297:AH298"/>
    <mergeCell ref="O299:O300"/>
    <mergeCell ref="Q299:Q300"/>
    <mergeCell ref="R299:R300"/>
    <mergeCell ref="S299:S300"/>
    <mergeCell ref="T299:T300"/>
    <mergeCell ref="U299:U300"/>
    <mergeCell ref="Y297:Y298"/>
    <mergeCell ref="Z297:Z298"/>
    <mergeCell ref="AA297:AA298"/>
    <mergeCell ref="AB297:AB298"/>
    <mergeCell ref="AC297:AC298"/>
    <mergeCell ref="AD297:AD298"/>
    <mergeCell ref="AH295:AH296"/>
    <mergeCell ref="O297:O298"/>
    <mergeCell ref="Q297:Q298"/>
    <mergeCell ref="R297:R298"/>
    <mergeCell ref="S297:S298"/>
    <mergeCell ref="T297:T298"/>
    <mergeCell ref="U297:U298"/>
    <mergeCell ref="V297:V298"/>
    <mergeCell ref="W297:W298"/>
    <mergeCell ref="X297:X298"/>
    <mergeCell ref="AB295:AB296"/>
    <mergeCell ref="AC295:AC296"/>
    <mergeCell ref="AD295:AD296"/>
    <mergeCell ref="AE295:AE296"/>
    <mergeCell ref="AF295:AF296"/>
    <mergeCell ref="AG295:AG296"/>
    <mergeCell ref="V295:V296"/>
    <mergeCell ref="W295:W296"/>
    <mergeCell ref="X295:X296"/>
    <mergeCell ref="Y295:Y296"/>
    <mergeCell ref="Z295:Z296"/>
    <mergeCell ref="AA295:AA296"/>
    <mergeCell ref="AE293:AE294"/>
    <mergeCell ref="AF293:AF294"/>
    <mergeCell ref="AG293:AG294"/>
    <mergeCell ref="AH293:AH294"/>
    <mergeCell ref="O295:O296"/>
    <mergeCell ref="Q295:Q296"/>
    <mergeCell ref="R295:R296"/>
    <mergeCell ref="S295:S296"/>
    <mergeCell ref="T295:T296"/>
    <mergeCell ref="U295:U296"/>
    <mergeCell ref="Y293:Y294"/>
    <mergeCell ref="Z293:Z294"/>
    <mergeCell ref="AA293:AA294"/>
    <mergeCell ref="AB293:AB294"/>
    <mergeCell ref="AC293:AC294"/>
    <mergeCell ref="AD293:AD294"/>
    <mergeCell ref="AH291:AH292"/>
    <mergeCell ref="O293:O294"/>
    <mergeCell ref="Q293:Q294"/>
    <mergeCell ref="R293:R294"/>
    <mergeCell ref="S293:S294"/>
    <mergeCell ref="T293:T294"/>
    <mergeCell ref="U293:U294"/>
    <mergeCell ref="V293:V294"/>
    <mergeCell ref="W293:W294"/>
    <mergeCell ref="X293:X294"/>
    <mergeCell ref="AB291:AB292"/>
    <mergeCell ref="AC291:AC292"/>
    <mergeCell ref="AD291:AD292"/>
    <mergeCell ref="AE291:AE292"/>
    <mergeCell ref="AF291:AF292"/>
    <mergeCell ref="AG291:AG292"/>
    <mergeCell ref="V291:V292"/>
    <mergeCell ref="W291:W292"/>
    <mergeCell ref="X291:X292"/>
    <mergeCell ref="Y291:Y292"/>
    <mergeCell ref="Z291:Z292"/>
    <mergeCell ref="AA291:AA292"/>
    <mergeCell ref="AE289:AE290"/>
    <mergeCell ref="AF289:AF290"/>
    <mergeCell ref="AG289:AG290"/>
    <mergeCell ref="AH289:AH290"/>
    <mergeCell ref="O291:O292"/>
    <mergeCell ref="Q291:Q292"/>
    <mergeCell ref="R291:R292"/>
    <mergeCell ref="S291:S292"/>
    <mergeCell ref="T291:T292"/>
    <mergeCell ref="U291:U292"/>
    <mergeCell ref="Y289:Y290"/>
    <mergeCell ref="Z289:Z290"/>
    <mergeCell ref="AA289:AA290"/>
    <mergeCell ref="AB289:AB290"/>
    <mergeCell ref="AC289:AC290"/>
    <mergeCell ref="AD289:AD290"/>
    <mergeCell ref="AH284:AH285"/>
    <mergeCell ref="O289:O290"/>
    <mergeCell ref="Q289:Q290"/>
    <mergeCell ref="R289:R290"/>
    <mergeCell ref="S289:S290"/>
    <mergeCell ref="T289:T290"/>
    <mergeCell ref="U289:U290"/>
    <mergeCell ref="V289:V290"/>
    <mergeCell ref="W289:W290"/>
    <mergeCell ref="X289:X290"/>
    <mergeCell ref="AB284:AB285"/>
    <mergeCell ref="AC284:AC285"/>
    <mergeCell ref="AD284:AD285"/>
    <mergeCell ref="AE284:AE285"/>
    <mergeCell ref="AF284:AF285"/>
    <mergeCell ref="AG284:AG285"/>
    <mergeCell ref="V284:V285"/>
    <mergeCell ref="W284:W285"/>
    <mergeCell ref="X284:X285"/>
    <mergeCell ref="Y284:Y285"/>
    <mergeCell ref="Z284:Z285"/>
    <mergeCell ref="AA284:AA285"/>
    <mergeCell ref="AE259:AE260"/>
    <mergeCell ref="AF259:AF260"/>
    <mergeCell ref="AG259:AG260"/>
    <mergeCell ref="AH259:AH260"/>
    <mergeCell ref="O284:O285"/>
    <mergeCell ref="Q284:Q285"/>
    <mergeCell ref="R284:R285"/>
    <mergeCell ref="S284:S285"/>
    <mergeCell ref="T284:T285"/>
    <mergeCell ref="U284:U285"/>
    <mergeCell ref="Y259:Y260"/>
    <mergeCell ref="Z259:Z260"/>
    <mergeCell ref="AA259:AA260"/>
    <mergeCell ref="AB259:AB260"/>
    <mergeCell ref="AC259:AC260"/>
    <mergeCell ref="AD259:AD260"/>
    <mergeCell ref="AH257:AH258"/>
    <mergeCell ref="O259:O260"/>
    <mergeCell ref="Q259:Q260"/>
    <mergeCell ref="R259:R260"/>
    <mergeCell ref="S259:S260"/>
    <mergeCell ref="T259:T260"/>
    <mergeCell ref="U259:U260"/>
    <mergeCell ref="V259:V260"/>
    <mergeCell ref="W259:W260"/>
    <mergeCell ref="X259:X260"/>
    <mergeCell ref="AB257:AB258"/>
    <mergeCell ref="AC257:AC258"/>
    <mergeCell ref="AD257:AD258"/>
    <mergeCell ref="AE257:AE258"/>
    <mergeCell ref="AF257:AF258"/>
    <mergeCell ref="AG257:AG258"/>
    <mergeCell ref="V257:V258"/>
    <mergeCell ref="W257:W258"/>
    <mergeCell ref="X257:X258"/>
    <mergeCell ref="Y257:Y258"/>
    <mergeCell ref="Z257:Z258"/>
    <mergeCell ref="AA257:AA258"/>
    <mergeCell ref="O257:O258"/>
    <mergeCell ref="Q257:Q258"/>
    <mergeCell ref="R257:R258"/>
    <mergeCell ref="S257:S258"/>
    <mergeCell ref="T257:T258"/>
    <mergeCell ref="U257:U258"/>
    <mergeCell ref="AB185:AB186"/>
    <mergeCell ref="AC185:AC186"/>
    <mergeCell ref="AD185:AD186"/>
    <mergeCell ref="AE185:AE186"/>
    <mergeCell ref="AF185:AF186"/>
    <mergeCell ref="AG185:AG186"/>
    <mergeCell ref="V185:V186"/>
    <mergeCell ref="W185:W186"/>
    <mergeCell ref="X185:X186"/>
    <mergeCell ref="Y185:Y186"/>
    <mergeCell ref="Z185:Z186"/>
    <mergeCell ref="AA185:AA186"/>
    <mergeCell ref="AE183:AE184"/>
    <mergeCell ref="AF183:AF184"/>
    <mergeCell ref="AG183:AG184"/>
    <mergeCell ref="AH183:AH184"/>
    <mergeCell ref="O185:O186"/>
    <mergeCell ref="Q185:Q186"/>
    <mergeCell ref="R185:R186"/>
    <mergeCell ref="S185:S186"/>
    <mergeCell ref="T185:T186"/>
    <mergeCell ref="U185:U186"/>
    <mergeCell ref="Y183:Y184"/>
    <mergeCell ref="Z183:Z184"/>
    <mergeCell ref="AA183:AA184"/>
    <mergeCell ref="AB183:AB184"/>
    <mergeCell ref="AC183:AC184"/>
    <mergeCell ref="AD183:AD184"/>
    <mergeCell ref="AH181:AH182"/>
    <mergeCell ref="O183:O184"/>
    <mergeCell ref="Q183:Q184"/>
    <mergeCell ref="R183:R184"/>
    <mergeCell ref="S183:S184"/>
    <mergeCell ref="T183:T184"/>
    <mergeCell ref="U183:U184"/>
    <mergeCell ref="V183:V184"/>
    <mergeCell ref="W183:W184"/>
    <mergeCell ref="X183:X184"/>
    <mergeCell ref="AB181:AB182"/>
    <mergeCell ref="AC181:AC182"/>
    <mergeCell ref="AD181:AD182"/>
    <mergeCell ref="AE181:AE182"/>
    <mergeCell ref="AF181:AF182"/>
    <mergeCell ref="AG181:AG182"/>
    <mergeCell ref="V181:V182"/>
    <mergeCell ref="W181:W182"/>
    <mergeCell ref="X181:X182"/>
    <mergeCell ref="Y181:Y182"/>
    <mergeCell ref="Z181:Z182"/>
    <mergeCell ref="AA181:AA182"/>
    <mergeCell ref="AE179:AE180"/>
    <mergeCell ref="AF179:AF180"/>
    <mergeCell ref="AG179:AG180"/>
    <mergeCell ref="AH179:AH180"/>
    <mergeCell ref="O181:O182"/>
    <mergeCell ref="Q181:Q182"/>
    <mergeCell ref="R181:R182"/>
    <mergeCell ref="S181:S182"/>
    <mergeCell ref="T181:T182"/>
    <mergeCell ref="U181:U182"/>
    <mergeCell ref="Y179:Y180"/>
    <mergeCell ref="Z179:Z180"/>
    <mergeCell ref="AA179:AA180"/>
    <mergeCell ref="AB179:AB180"/>
    <mergeCell ref="AC179:AC180"/>
    <mergeCell ref="AD179:AD180"/>
    <mergeCell ref="AH175:AH176"/>
    <mergeCell ref="O179:O180"/>
    <mergeCell ref="Q179:Q180"/>
    <mergeCell ref="R179:R180"/>
    <mergeCell ref="S179:S180"/>
    <mergeCell ref="T179:T180"/>
    <mergeCell ref="U179:U180"/>
    <mergeCell ref="V179:V180"/>
    <mergeCell ref="W179:W180"/>
    <mergeCell ref="X179:X180"/>
    <mergeCell ref="AB175:AB176"/>
    <mergeCell ref="AC175:AC176"/>
    <mergeCell ref="AD175:AD176"/>
    <mergeCell ref="AE175:AE176"/>
    <mergeCell ref="AF175:AF176"/>
    <mergeCell ref="AG175:AG176"/>
    <mergeCell ref="V175:V176"/>
    <mergeCell ref="W175:W176"/>
    <mergeCell ref="X175:X176"/>
    <mergeCell ref="Y175:Y176"/>
    <mergeCell ref="Z175:Z176"/>
    <mergeCell ref="AA175:AA176"/>
    <mergeCell ref="AE173:AE174"/>
    <mergeCell ref="AF173:AF174"/>
    <mergeCell ref="AG173:AG174"/>
    <mergeCell ref="AH173:AH174"/>
    <mergeCell ref="O175:O176"/>
    <mergeCell ref="Q175:Q176"/>
    <mergeCell ref="R175:R176"/>
    <mergeCell ref="S175:S176"/>
    <mergeCell ref="T175:T176"/>
    <mergeCell ref="U175:U176"/>
    <mergeCell ref="Y173:Y174"/>
    <mergeCell ref="Z173:Z174"/>
    <mergeCell ref="AA173:AA174"/>
    <mergeCell ref="AB173:AB174"/>
    <mergeCell ref="AC173:AC174"/>
    <mergeCell ref="AD173:AD174"/>
    <mergeCell ref="AH171:AH172"/>
    <mergeCell ref="O173:O174"/>
    <mergeCell ref="Q173:Q174"/>
    <mergeCell ref="R173:R174"/>
    <mergeCell ref="S173:S174"/>
    <mergeCell ref="T173:T174"/>
    <mergeCell ref="U173:U174"/>
    <mergeCell ref="V173:V174"/>
    <mergeCell ref="W173:W174"/>
    <mergeCell ref="X173:X174"/>
    <mergeCell ref="AB171:AB172"/>
    <mergeCell ref="AC171:AC172"/>
    <mergeCell ref="AD171:AD172"/>
    <mergeCell ref="AE171:AE172"/>
    <mergeCell ref="AF171:AF172"/>
    <mergeCell ref="AG171:AG172"/>
    <mergeCell ref="V171:V172"/>
    <mergeCell ref="W171:W172"/>
    <mergeCell ref="X171:X172"/>
    <mergeCell ref="Y171:Y172"/>
    <mergeCell ref="Z171:Z172"/>
    <mergeCell ref="AA171:AA172"/>
    <mergeCell ref="AE169:AE170"/>
    <mergeCell ref="AF169:AF170"/>
    <mergeCell ref="AG169:AG170"/>
    <mergeCell ref="AH169:AH170"/>
    <mergeCell ref="O171:O172"/>
    <mergeCell ref="Q171:Q172"/>
    <mergeCell ref="R171:R172"/>
    <mergeCell ref="S171:S172"/>
    <mergeCell ref="T171:T172"/>
    <mergeCell ref="U171:U172"/>
    <mergeCell ref="Y169:Y170"/>
    <mergeCell ref="Z169:Z170"/>
    <mergeCell ref="AA169:AA170"/>
    <mergeCell ref="AB169:AB170"/>
    <mergeCell ref="AC169:AC170"/>
    <mergeCell ref="AD169:AD170"/>
    <mergeCell ref="AH167:AH168"/>
    <mergeCell ref="O169:O170"/>
    <mergeCell ref="Q169:Q170"/>
    <mergeCell ref="R169:R170"/>
    <mergeCell ref="S169:S170"/>
    <mergeCell ref="T169:T170"/>
    <mergeCell ref="U169:U170"/>
    <mergeCell ref="V169:V170"/>
    <mergeCell ref="W169:W170"/>
    <mergeCell ref="X169:X170"/>
    <mergeCell ref="AB167:AB168"/>
    <mergeCell ref="AC167:AC168"/>
    <mergeCell ref="AD167:AD168"/>
    <mergeCell ref="AE167:AE168"/>
    <mergeCell ref="AF167:AF168"/>
    <mergeCell ref="AG167:AG168"/>
    <mergeCell ref="V167:V168"/>
    <mergeCell ref="W167:W168"/>
    <mergeCell ref="X167:X168"/>
    <mergeCell ref="Y167:Y168"/>
    <mergeCell ref="Z167:Z168"/>
    <mergeCell ref="AA167:AA168"/>
    <mergeCell ref="AE165:AE166"/>
    <mergeCell ref="AF165:AF166"/>
    <mergeCell ref="AG165:AG166"/>
    <mergeCell ref="AH165:AH166"/>
    <mergeCell ref="O167:O168"/>
    <mergeCell ref="Q167:Q168"/>
    <mergeCell ref="R167:R168"/>
    <mergeCell ref="S167:S168"/>
    <mergeCell ref="T167:T168"/>
    <mergeCell ref="U167:U168"/>
    <mergeCell ref="Y165:Y166"/>
    <mergeCell ref="Z165:Z166"/>
    <mergeCell ref="AA165:AA166"/>
    <mergeCell ref="AB165:AB166"/>
    <mergeCell ref="AC165:AC166"/>
    <mergeCell ref="AD165:AD166"/>
    <mergeCell ref="AH163:AH164"/>
    <mergeCell ref="O165:O166"/>
    <mergeCell ref="Q165:Q166"/>
    <mergeCell ref="R165:R166"/>
    <mergeCell ref="S165:S166"/>
    <mergeCell ref="T165:T166"/>
    <mergeCell ref="U165:U166"/>
    <mergeCell ref="V165:V166"/>
    <mergeCell ref="W165:W166"/>
    <mergeCell ref="X165:X166"/>
    <mergeCell ref="AB163:AB164"/>
    <mergeCell ref="AC163:AC164"/>
    <mergeCell ref="AD163:AD164"/>
    <mergeCell ref="AE163:AE164"/>
    <mergeCell ref="AF163:AF164"/>
    <mergeCell ref="AG163:AG164"/>
    <mergeCell ref="V163:V164"/>
    <mergeCell ref="W163:W164"/>
    <mergeCell ref="X163:X164"/>
    <mergeCell ref="Y163:Y164"/>
    <mergeCell ref="Z163:Z164"/>
    <mergeCell ref="AA163:AA164"/>
    <mergeCell ref="AE161:AE162"/>
    <mergeCell ref="AF161:AF162"/>
    <mergeCell ref="AG161:AG162"/>
    <mergeCell ref="AH161:AH162"/>
    <mergeCell ref="O163:O164"/>
    <mergeCell ref="Q163:Q164"/>
    <mergeCell ref="R163:R164"/>
    <mergeCell ref="S163:S164"/>
    <mergeCell ref="T163:T164"/>
    <mergeCell ref="U163:U164"/>
    <mergeCell ref="Y161:Y162"/>
    <mergeCell ref="Z161:Z162"/>
    <mergeCell ref="AA161:AA162"/>
    <mergeCell ref="AB161:AB162"/>
    <mergeCell ref="AC161:AC162"/>
    <mergeCell ref="AD161:AD162"/>
    <mergeCell ref="AH159:AH160"/>
    <mergeCell ref="O161:O162"/>
    <mergeCell ref="Q161:Q162"/>
    <mergeCell ref="R161:R162"/>
    <mergeCell ref="S161:S162"/>
    <mergeCell ref="T161:T162"/>
    <mergeCell ref="U161:U162"/>
    <mergeCell ref="V161:V162"/>
    <mergeCell ref="W161:W162"/>
    <mergeCell ref="X161:X162"/>
    <mergeCell ref="AB159:AB160"/>
    <mergeCell ref="AC159:AC160"/>
    <mergeCell ref="AD159:AD160"/>
    <mergeCell ref="AE159:AE160"/>
    <mergeCell ref="AF159:AF160"/>
    <mergeCell ref="AG159:AG160"/>
    <mergeCell ref="V159:V160"/>
    <mergeCell ref="W159:W160"/>
    <mergeCell ref="X159:X160"/>
    <mergeCell ref="Y159:Y160"/>
    <mergeCell ref="Z159:Z160"/>
    <mergeCell ref="AA159:AA160"/>
    <mergeCell ref="AE157:AE158"/>
    <mergeCell ref="AF157:AF158"/>
    <mergeCell ref="AG157:AG158"/>
    <mergeCell ref="AH157:AH158"/>
    <mergeCell ref="O159:O160"/>
    <mergeCell ref="Q159:Q160"/>
    <mergeCell ref="R159:R160"/>
    <mergeCell ref="S159:S160"/>
    <mergeCell ref="T159:T160"/>
    <mergeCell ref="U159:U160"/>
    <mergeCell ref="Y157:Y158"/>
    <mergeCell ref="Z157:Z158"/>
    <mergeCell ref="AA157:AA158"/>
    <mergeCell ref="AB157:AB158"/>
    <mergeCell ref="AC157:AC158"/>
    <mergeCell ref="AD157:AD158"/>
    <mergeCell ref="AH155:AH156"/>
    <mergeCell ref="O157:O158"/>
    <mergeCell ref="Q157:Q158"/>
    <mergeCell ref="R157:R158"/>
    <mergeCell ref="S157:S158"/>
    <mergeCell ref="T157:T158"/>
    <mergeCell ref="U157:U158"/>
    <mergeCell ref="V157:V158"/>
    <mergeCell ref="W157:W158"/>
    <mergeCell ref="X157:X158"/>
    <mergeCell ref="AB155:AB156"/>
    <mergeCell ref="AC155:AC156"/>
    <mergeCell ref="AD155:AD156"/>
    <mergeCell ref="AE155:AE156"/>
    <mergeCell ref="AF155:AF156"/>
    <mergeCell ref="AG155:AG156"/>
    <mergeCell ref="V155:V156"/>
    <mergeCell ref="W155:W156"/>
    <mergeCell ref="X155:X156"/>
    <mergeCell ref="Y155:Y156"/>
    <mergeCell ref="Z155:Z156"/>
    <mergeCell ref="AA155:AA156"/>
    <mergeCell ref="AE153:AE154"/>
    <mergeCell ref="AF153:AF154"/>
    <mergeCell ref="AG153:AG154"/>
    <mergeCell ref="AH153:AH154"/>
    <mergeCell ref="O155:O156"/>
    <mergeCell ref="Q155:Q156"/>
    <mergeCell ref="R155:R156"/>
    <mergeCell ref="S155:S156"/>
    <mergeCell ref="T155:T156"/>
    <mergeCell ref="U155:U156"/>
    <mergeCell ref="Y153:Y154"/>
    <mergeCell ref="Z153:Z154"/>
    <mergeCell ref="AA153:AA154"/>
    <mergeCell ref="AB153:AB154"/>
    <mergeCell ref="AC153:AC154"/>
    <mergeCell ref="AD153:AD154"/>
    <mergeCell ref="AH151:AH152"/>
    <mergeCell ref="O153:O154"/>
    <mergeCell ref="Q153:Q154"/>
    <mergeCell ref="R153:R154"/>
    <mergeCell ref="S153:S154"/>
    <mergeCell ref="T153:T154"/>
    <mergeCell ref="U153:U154"/>
    <mergeCell ref="V153:V154"/>
    <mergeCell ref="W153:W154"/>
    <mergeCell ref="X153:X154"/>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AE149:AE150"/>
    <mergeCell ref="AF149:AF150"/>
    <mergeCell ref="AG149:AG150"/>
    <mergeCell ref="AH149:AH150"/>
    <mergeCell ref="O151:O152"/>
    <mergeCell ref="Q151:Q152"/>
    <mergeCell ref="R151:R152"/>
    <mergeCell ref="S151:S152"/>
    <mergeCell ref="T151:T152"/>
    <mergeCell ref="U151:U152"/>
    <mergeCell ref="Y149:Y150"/>
    <mergeCell ref="Z149:Z150"/>
    <mergeCell ref="AA149:AA150"/>
    <mergeCell ref="AB149:AB150"/>
    <mergeCell ref="AC149:AC150"/>
    <mergeCell ref="AD149:AD150"/>
    <mergeCell ref="AH147:AH148"/>
    <mergeCell ref="O149:O150"/>
    <mergeCell ref="Q149:Q150"/>
    <mergeCell ref="R149:R150"/>
    <mergeCell ref="S149:S150"/>
    <mergeCell ref="T149:T150"/>
    <mergeCell ref="U149:U150"/>
    <mergeCell ref="V149:V150"/>
    <mergeCell ref="W149:W150"/>
    <mergeCell ref="X149:X150"/>
    <mergeCell ref="AB147:AB148"/>
    <mergeCell ref="AC147:AC148"/>
    <mergeCell ref="AD147:AD148"/>
    <mergeCell ref="AE147:AE148"/>
    <mergeCell ref="AF147:AF148"/>
    <mergeCell ref="AG147:AG148"/>
    <mergeCell ref="V147:V148"/>
    <mergeCell ref="W147:W148"/>
    <mergeCell ref="X147:X148"/>
    <mergeCell ref="Y147:Y148"/>
    <mergeCell ref="Z147:Z148"/>
    <mergeCell ref="AA147:AA148"/>
    <mergeCell ref="AE145:AE146"/>
    <mergeCell ref="AF145:AF146"/>
    <mergeCell ref="AG145:AG146"/>
    <mergeCell ref="AH145:AH146"/>
    <mergeCell ref="O147:O148"/>
    <mergeCell ref="Q147:Q148"/>
    <mergeCell ref="R147:R148"/>
    <mergeCell ref="S147:S148"/>
    <mergeCell ref="T147:T148"/>
    <mergeCell ref="U147:U148"/>
    <mergeCell ref="Y145:Y146"/>
    <mergeCell ref="Z145:Z146"/>
    <mergeCell ref="AA145:AA146"/>
    <mergeCell ref="AB145:AB146"/>
    <mergeCell ref="AC145:AC146"/>
    <mergeCell ref="AD145:AD146"/>
    <mergeCell ref="AH143:AH144"/>
    <mergeCell ref="O145:O146"/>
    <mergeCell ref="Q145:Q146"/>
    <mergeCell ref="R145:R146"/>
    <mergeCell ref="S145:S146"/>
    <mergeCell ref="T145:T146"/>
    <mergeCell ref="U145:U146"/>
    <mergeCell ref="V145:V146"/>
    <mergeCell ref="W145:W146"/>
    <mergeCell ref="X145:X146"/>
    <mergeCell ref="AB143:AB144"/>
    <mergeCell ref="AC143:AC144"/>
    <mergeCell ref="AD143:AD144"/>
    <mergeCell ref="AE143:AE144"/>
    <mergeCell ref="AF143:AF144"/>
    <mergeCell ref="AG143:AG144"/>
    <mergeCell ref="V143:V144"/>
    <mergeCell ref="W143:W144"/>
    <mergeCell ref="X143:X144"/>
    <mergeCell ref="Y143:Y144"/>
    <mergeCell ref="Z143:Z144"/>
    <mergeCell ref="AA143:AA144"/>
    <mergeCell ref="AE141:AE142"/>
    <mergeCell ref="AF141:AF142"/>
    <mergeCell ref="AG141:AG142"/>
    <mergeCell ref="AH141:AH142"/>
    <mergeCell ref="O143:O144"/>
    <mergeCell ref="Q143:Q144"/>
    <mergeCell ref="R143:R144"/>
    <mergeCell ref="S143:S144"/>
    <mergeCell ref="T143:T144"/>
    <mergeCell ref="U143:U144"/>
    <mergeCell ref="Y141:Y142"/>
    <mergeCell ref="Z141:Z142"/>
    <mergeCell ref="AA141:AA142"/>
    <mergeCell ref="AB141:AB142"/>
    <mergeCell ref="AC141:AC142"/>
    <mergeCell ref="AD141:AD142"/>
    <mergeCell ref="AH139:AH140"/>
    <mergeCell ref="O141:O142"/>
    <mergeCell ref="Q141:Q142"/>
    <mergeCell ref="R141:R142"/>
    <mergeCell ref="S141:S142"/>
    <mergeCell ref="T141:T142"/>
    <mergeCell ref="U141:U142"/>
    <mergeCell ref="V141:V142"/>
    <mergeCell ref="W141:W142"/>
    <mergeCell ref="X141:X142"/>
    <mergeCell ref="AB139:AB140"/>
    <mergeCell ref="AC139:AC140"/>
    <mergeCell ref="AD139:AD140"/>
    <mergeCell ref="AE139:AE140"/>
    <mergeCell ref="AF139:AF140"/>
    <mergeCell ref="AG139:AG140"/>
    <mergeCell ref="V139:V140"/>
    <mergeCell ref="W139:W140"/>
    <mergeCell ref="X139:X140"/>
    <mergeCell ref="Y139:Y140"/>
    <mergeCell ref="Z139:Z140"/>
    <mergeCell ref="AA139:AA140"/>
    <mergeCell ref="AE137:AE138"/>
    <mergeCell ref="AF137:AF138"/>
    <mergeCell ref="AG137:AG138"/>
    <mergeCell ref="AH137:AH138"/>
    <mergeCell ref="O139:O140"/>
    <mergeCell ref="Q139:Q140"/>
    <mergeCell ref="R139:R140"/>
    <mergeCell ref="S139:S140"/>
    <mergeCell ref="T139:T140"/>
    <mergeCell ref="U139:U140"/>
    <mergeCell ref="Y137:Y138"/>
    <mergeCell ref="Z137:Z138"/>
    <mergeCell ref="AA137:AA138"/>
    <mergeCell ref="AB137:AB138"/>
    <mergeCell ref="AC137:AC138"/>
    <mergeCell ref="AD137:AD138"/>
    <mergeCell ref="AH135:AH136"/>
    <mergeCell ref="O137:O138"/>
    <mergeCell ref="Q137:Q138"/>
    <mergeCell ref="R137:R138"/>
    <mergeCell ref="S137:S138"/>
    <mergeCell ref="T137:T138"/>
    <mergeCell ref="U137:U138"/>
    <mergeCell ref="V137:V138"/>
    <mergeCell ref="W137:W138"/>
    <mergeCell ref="X137:X138"/>
    <mergeCell ref="AB135:AB136"/>
    <mergeCell ref="AC135:AC136"/>
    <mergeCell ref="AD135:AD136"/>
    <mergeCell ref="AE135:AE136"/>
    <mergeCell ref="AF135:AF136"/>
    <mergeCell ref="AG135:AG136"/>
    <mergeCell ref="V135:V136"/>
    <mergeCell ref="W135:W136"/>
    <mergeCell ref="X135:X136"/>
    <mergeCell ref="Y135:Y136"/>
    <mergeCell ref="Z135:Z136"/>
    <mergeCell ref="AA135:AA136"/>
    <mergeCell ref="AE133:AE134"/>
    <mergeCell ref="AF133:AF134"/>
    <mergeCell ref="AG133:AG134"/>
    <mergeCell ref="AH133:AH134"/>
    <mergeCell ref="O135:O136"/>
    <mergeCell ref="Q135:Q136"/>
    <mergeCell ref="R135:R136"/>
    <mergeCell ref="S135:S136"/>
    <mergeCell ref="T135:T136"/>
    <mergeCell ref="U135:U136"/>
    <mergeCell ref="Y133:Y134"/>
    <mergeCell ref="Z133:Z134"/>
    <mergeCell ref="AA133:AA134"/>
    <mergeCell ref="AB133:AB134"/>
    <mergeCell ref="AC133:AC134"/>
    <mergeCell ref="AD133:AD134"/>
    <mergeCell ref="AH130:AH131"/>
    <mergeCell ref="O133:O134"/>
    <mergeCell ref="Q133:Q134"/>
    <mergeCell ref="R133:R134"/>
    <mergeCell ref="S133:S134"/>
    <mergeCell ref="T133:T134"/>
    <mergeCell ref="U133:U134"/>
    <mergeCell ref="V133:V134"/>
    <mergeCell ref="W133:W134"/>
    <mergeCell ref="X133:X134"/>
    <mergeCell ref="AB130:AB131"/>
    <mergeCell ref="AC130:AC131"/>
    <mergeCell ref="AD130:AD131"/>
    <mergeCell ref="AE130:AE131"/>
    <mergeCell ref="AF130:AF131"/>
    <mergeCell ref="AG130:AG131"/>
    <mergeCell ref="V130:V131"/>
    <mergeCell ref="W130:W131"/>
    <mergeCell ref="X130:X131"/>
    <mergeCell ref="Y130:Y131"/>
    <mergeCell ref="Z130:Z131"/>
    <mergeCell ref="AA130:AA131"/>
    <mergeCell ref="AE128:AE129"/>
    <mergeCell ref="AF128:AF129"/>
    <mergeCell ref="AG128:AG129"/>
    <mergeCell ref="AH128:AH129"/>
    <mergeCell ref="O130:O131"/>
    <mergeCell ref="Q130:Q131"/>
    <mergeCell ref="R130:R131"/>
    <mergeCell ref="S130:S131"/>
    <mergeCell ref="T130:T131"/>
    <mergeCell ref="U130:U131"/>
    <mergeCell ref="Y128:Y129"/>
    <mergeCell ref="Z128:Z129"/>
    <mergeCell ref="AA128:AA129"/>
    <mergeCell ref="AB128:AB129"/>
    <mergeCell ref="AC128:AC129"/>
    <mergeCell ref="AD128:AD129"/>
    <mergeCell ref="AH126:AH127"/>
    <mergeCell ref="O128:O129"/>
    <mergeCell ref="Q128:Q129"/>
    <mergeCell ref="R128:R129"/>
    <mergeCell ref="S128:S129"/>
    <mergeCell ref="T128:T129"/>
    <mergeCell ref="U128:U129"/>
    <mergeCell ref="V128:V129"/>
    <mergeCell ref="W128:W129"/>
    <mergeCell ref="X128:X129"/>
    <mergeCell ref="AB126:AB127"/>
    <mergeCell ref="AC126:AC127"/>
    <mergeCell ref="AD126:AD127"/>
    <mergeCell ref="AE126:AE127"/>
    <mergeCell ref="AF126:AF127"/>
    <mergeCell ref="AG126:AG127"/>
    <mergeCell ref="V126:V127"/>
    <mergeCell ref="W126:W127"/>
    <mergeCell ref="X126:X127"/>
    <mergeCell ref="Y126:Y127"/>
    <mergeCell ref="Z126:Z127"/>
    <mergeCell ref="AA126:AA127"/>
    <mergeCell ref="AE124:AE125"/>
    <mergeCell ref="AF124:AF125"/>
    <mergeCell ref="AG124:AG125"/>
    <mergeCell ref="AH124:AH125"/>
    <mergeCell ref="O126:O127"/>
    <mergeCell ref="Q126:Q127"/>
    <mergeCell ref="R126:R127"/>
    <mergeCell ref="S126:S127"/>
    <mergeCell ref="T126:T127"/>
    <mergeCell ref="U126:U127"/>
    <mergeCell ref="Y124:Y125"/>
    <mergeCell ref="Z124:Z125"/>
    <mergeCell ref="AA124:AA125"/>
    <mergeCell ref="AB124:AB125"/>
    <mergeCell ref="AC124:AC125"/>
    <mergeCell ref="AD124:AD125"/>
    <mergeCell ref="AH122:AH123"/>
    <mergeCell ref="O124:O125"/>
    <mergeCell ref="Q124:Q125"/>
    <mergeCell ref="R124:R125"/>
    <mergeCell ref="S124:S125"/>
    <mergeCell ref="T124:T125"/>
    <mergeCell ref="U124:U125"/>
    <mergeCell ref="V124:V125"/>
    <mergeCell ref="W124:W125"/>
    <mergeCell ref="X124:X125"/>
    <mergeCell ref="AB122:AB123"/>
    <mergeCell ref="AC122:AC123"/>
    <mergeCell ref="AD122:AD123"/>
    <mergeCell ref="AE122:AE123"/>
    <mergeCell ref="AF122:AF123"/>
    <mergeCell ref="AG122:AG123"/>
    <mergeCell ref="V122:V123"/>
    <mergeCell ref="W122:W123"/>
    <mergeCell ref="X122:X123"/>
    <mergeCell ref="Y122:Y123"/>
    <mergeCell ref="Z122:Z123"/>
    <mergeCell ref="AA122:AA123"/>
    <mergeCell ref="AE120:AE121"/>
    <mergeCell ref="AF120:AF121"/>
    <mergeCell ref="AG120:AG121"/>
    <mergeCell ref="AH120:AH121"/>
    <mergeCell ref="O122:O123"/>
    <mergeCell ref="Q122:Q123"/>
    <mergeCell ref="R122:R123"/>
    <mergeCell ref="S122:S123"/>
    <mergeCell ref="T122:T123"/>
    <mergeCell ref="U122:U123"/>
    <mergeCell ref="Y120:Y121"/>
    <mergeCell ref="Z120:Z121"/>
    <mergeCell ref="AA120:AA121"/>
    <mergeCell ref="AB120:AB121"/>
    <mergeCell ref="AC120:AC121"/>
    <mergeCell ref="AD120:AD121"/>
    <mergeCell ref="AH118:AH119"/>
    <mergeCell ref="O120:O121"/>
    <mergeCell ref="Q120:Q121"/>
    <mergeCell ref="R120:R121"/>
    <mergeCell ref="S120:S121"/>
    <mergeCell ref="T120:T121"/>
    <mergeCell ref="U120:U121"/>
    <mergeCell ref="V120:V121"/>
    <mergeCell ref="W120:W121"/>
    <mergeCell ref="X120:X121"/>
    <mergeCell ref="AB118:AB119"/>
    <mergeCell ref="AC118:AC119"/>
    <mergeCell ref="AD118:AD119"/>
    <mergeCell ref="AE118:AE119"/>
    <mergeCell ref="AF118:AF119"/>
    <mergeCell ref="AG118:AG119"/>
    <mergeCell ref="V118:V119"/>
    <mergeCell ref="W118:W119"/>
    <mergeCell ref="X118:X119"/>
    <mergeCell ref="Y118:Y119"/>
    <mergeCell ref="Z118:Z119"/>
    <mergeCell ref="AA118:AA119"/>
    <mergeCell ref="AE116:AE117"/>
    <mergeCell ref="AF116:AF117"/>
    <mergeCell ref="AG116:AG117"/>
    <mergeCell ref="AH116:AH117"/>
    <mergeCell ref="O118:O119"/>
    <mergeCell ref="Q118:Q119"/>
    <mergeCell ref="R118:R119"/>
    <mergeCell ref="S118:S119"/>
    <mergeCell ref="T118:T119"/>
    <mergeCell ref="U118:U119"/>
    <mergeCell ref="Y116:Y117"/>
    <mergeCell ref="Z116:Z117"/>
    <mergeCell ref="AA116:AA117"/>
    <mergeCell ref="AB116:AB117"/>
    <mergeCell ref="AC116:AC117"/>
    <mergeCell ref="AD116:AD117"/>
    <mergeCell ref="AH113:AH114"/>
    <mergeCell ref="O116:O117"/>
    <mergeCell ref="Q116:Q117"/>
    <mergeCell ref="R116:R117"/>
    <mergeCell ref="S116:S117"/>
    <mergeCell ref="T116:T117"/>
    <mergeCell ref="U116:U117"/>
    <mergeCell ref="V116:V117"/>
    <mergeCell ref="W116:W117"/>
    <mergeCell ref="X116:X117"/>
    <mergeCell ref="AB113:AB114"/>
    <mergeCell ref="AC113:AC114"/>
    <mergeCell ref="AD113:AD114"/>
    <mergeCell ref="AE113:AE114"/>
    <mergeCell ref="AF113:AF114"/>
    <mergeCell ref="AG113:AG114"/>
    <mergeCell ref="V113:V114"/>
    <mergeCell ref="W113:W114"/>
    <mergeCell ref="X113:X114"/>
    <mergeCell ref="Y113:Y114"/>
    <mergeCell ref="Z113:Z114"/>
    <mergeCell ref="AA113:AA114"/>
    <mergeCell ref="AE111:AE112"/>
    <mergeCell ref="AF111:AF112"/>
    <mergeCell ref="AG111:AG112"/>
    <mergeCell ref="AH111:AH112"/>
    <mergeCell ref="O113:O114"/>
    <mergeCell ref="Q113:Q114"/>
    <mergeCell ref="R113:R114"/>
    <mergeCell ref="S113:S114"/>
    <mergeCell ref="T113:T114"/>
    <mergeCell ref="U113:U114"/>
    <mergeCell ref="Y111:Y112"/>
    <mergeCell ref="Z111:Z112"/>
    <mergeCell ref="AA111:AA112"/>
    <mergeCell ref="AB111:AB112"/>
    <mergeCell ref="AC111:AC112"/>
    <mergeCell ref="AD111:AD112"/>
    <mergeCell ref="AH109:AH110"/>
    <mergeCell ref="O111:O112"/>
    <mergeCell ref="Q111:Q112"/>
    <mergeCell ref="R111:R112"/>
    <mergeCell ref="S111:S112"/>
    <mergeCell ref="T111:T112"/>
    <mergeCell ref="U111:U112"/>
    <mergeCell ref="V111:V112"/>
    <mergeCell ref="W111:W112"/>
    <mergeCell ref="X111:X112"/>
    <mergeCell ref="AB109:AB110"/>
    <mergeCell ref="AC109:AC110"/>
    <mergeCell ref="AD109:AD110"/>
    <mergeCell ref="AE109:AE110"/>
    <mergeCell ref="AF109:AF110"/>
    <mergeCell ref="AG109:AG110"/>
    <mergeCell ref="V109:V110"/>
    <mergeCell ref="W109:W110"/>
    <mergeCell ref="X109:X110"/>
    <mergeCell ref="Y109:Y110"/>
    <mergeCell ref="Z109:Z110"/>
    <mergeCell ref="AA109:AA110"/>
    <mergeCell ref="AE107:AE108"/>
    <mergeCell ref="AF107:AF108"/>
    <mergeCell ref="AG107:AG108"/>
    <mergeCell ref="AH107:AH108"/>
    <mergeCell ref="O109:O110"/>
    <mergeCell ref="Q109:Q110"/>
    <mergeCell ref="R109:R110"/>
    <mergeCell ref="S109:S110"/>
    <mergeCell ref="T109:T110"/>
    <mergeCell ref="U109:U110"/>
    <mergeCell ref="Y107:Y108"/>
    <mergeCell ref="Z107:Z108"/>
    <mergeCell ref="AA107:AA108"/>
    <mergeCell ref="AB107:AB108"/>
    <mergeCell ref="AC107:AC108"/>
    <mergeCell ref="AD107:AD108"/>
    <mergeCell ref="AH105:AH106"/>
    <mergeCell ref="O107:O108"/>
    <mergeCell ref="Q107:Q108"/>
    <mergeCell ref="R107:R108"/>
    <mergeCell ref="S107:S108"/>
    <mergeCell ref="T107:T108"/>
    <mergeCell ref="U107:U108"/>
    <mergeCell ref="V107:V108"/>
    <mergeCell ref="W107:W108"/>
    <mergeCell ref="X107:X108"/>
    <mergeCell ref="AB105:AB106"/>
    <mergeCell ref="AC105:AC106"/>
    <mergeCell ref="AD105:AD106"/>
    <mergeCell ref="AE105:AE106"/>
    <mergeCell ref="AF105:AF106"/>
    <mergeCell ref="AG105:AG106"/>
    <mergeCell ref="V105:V106"/>
    <mergeCell ref="W105:W106"/>
    <mergeCell ref="X105:X106"/>
    <mergeCell ref="Y105:Y106"/>
    <mergeCell ref="Z105:Z106"/>
    <mergeCell ref="AA105:AA106"/>
    <mergeCell ref="AE103:AE104"/>
    <mergeCell ref="AF103:AF104"/>
    <mergeCell ref="AG103:AG104"/>
    <mergeCell ref="AH103:AH104"/>
    <mergeCell ref="O105:O106"/>
    <mergeCell ref="Q105:Q106"/>
    <mergeCell ref="R105:R106"/>
    <mergeCell ref="S105:S106"/>
    <mergeCell ref="T105:T106"/>
    <mergeCell ref="U105:U106"/>
    <mergeCell ref="Y103:Y104"/>
    <mergeCell ref="Z103:Z104"/>
    <mergeCell ref="AA103:AA104"/>
    <mergeCell ref="AB103:AB104"/>
    <mergeCell ref="AC103:AC104"/>
    <mergeCell ref="AD103:AD104"/>
    <mergeCell ref="AH101:AH102"/>
    <mergeCell ref="O103:O104"/>
    <mergeCell ref="Q103:Q104"/>
    <mergeCell ref="R103:R104"/>
    <mergeCell ref="S103:S104"/>
    <mergeCell ref="T103:T104"/>
    <mergeCell ref="U103:U104"/>
    <mergeCell ref="V103:V104"/>
    <mergeCell ref="W103:W104"/>
    <mergeCell ref="X103:X104"/>
    <mergeCell ref="AB101:AB102"/>
    <mergeCell ref="AC101:AC102"/>
    <mergeCell ref="AD101:AD102"/>
    <mergeCell ref="AE101:AE102"/>
    <mergeCell ref="AF101:AF102"/>
    <mergeCell ref="AG101:AG102"/>
    <mergeCell ref="V101:V102"/>
    <mergeCell ref="W101:W102"/>
    <mergeCell ref="X101:X102"/>
    <mergeCell ref="Y101:Y102"/>
    <mergeCell ref="Z101:Z102"/>
    <mergeCell ref="AA101:AA102"/>
    <mergeCell ref="AE99:AE100"/>
    <mergeCell ref="AF99:AF100"/>
    <mergeCell ref="AG99:AG100"/>
    <mergeCell ref="AH99:AH100"/>
    <mergeCell ref="O101:O102"/>
    <mergeCell ref="Q101:Q102"/>
    <mergeCell ref="R101:R102"/>
    <mergeCell ref="S101:S102"/>
    <mergeCell ref="T101:T102"/>
    <mergeCell ref="U101:U102"/>
    <mergeCell ref="Y99:Y100"/>
    <mergeCell ref="Z99:Z100"/>
    <mergeCell ref="AA99:AA100"/>
    <mergeCell ref="AB99:AB100"/>
    <mergeCell ref="AC99:AC100"/>
    <mergeCell ref="AD99:AD100"/>
    <mergeCell ref="AH97:AH98"/>
    <mergeCell ref="O99:O100"/>
    <mergeCell ref="Q99:Q100"/>
    <mergeCell ref="R99:R100"/>
    <mergeCell ref="S99:S100"/>
    <mergeCell ref="T99:T100"/>
    <mergeCell ref="U99:U100"/>
    <mergeCell ref="V99:V100"/>
    <mergeCell ref="W99:W100"/>
    <mergeCell ref="X99:X100"/>
    <mergeCell ref="AB97:AB98"/>
    <mergeCell ref="AC97:AC98"/>
    <mergeCell ref="AD97:AD98"/>
    <mergeCell ref="AE97:AE98"/>
    <mergeCell ref="AF97:AF98"/>
    <mergeCell ref="AG97:AG98"/>
    <mergeCell ref="V97:V98"/>
    <mergeCell ref="W97:W98"/>
    <mergeCell ref="X97:X98"/>
    <mergeCell ref="Y97:Y98"/>
    <mergeCell ref="Z97:Z98"/>
    <mergeCell ref="AA97:AA98"/>
    <mergeCell ref="AE95:AE96"/>
    <mergeCell ref="AF95:AF96"/>
    <mergeCell ref="AG95:AG96"/>
    <mergeCell ref="AH95:AH96"/>
    <mergeCell ref="O97:O98"/>
    <mergeCell ref="Q97:Q98"/>
    <mergeCell ref="R97:R98"/>
    <mergeCell ref="S97:S98"/>
    <mergeCell ref="T97:T98"/>
    <mergeCell ref="U97:U98"/>
    <mergeCell ref="Y95:Y96"/>
    <mergeCell ref="Z95:Z96"/>
    <mergeCell ref="AA95:AA96"/>
    <mergeCell ref="AB95:AB96"/>
    <mergeCell ref="AC95:AC96"/>
    <mergeCell ref="AD95:AD96"/>
    <mergeCell ref="AH93:AH94"/>
    <mergeCell ref="O95:O96"/>
    <mergeCell ref="Q95:Q96"/>
    <mergeCell ref="R95:R96"/>
    <mergeCell ref="S95:S96"/>
    <mergeCell ref="T95:T96"/>
    <mergeCell ref="U95:U96"/>
    <mergeCell ref="V95:V96"/>
    <mergeCell ref="W95:W96"/>
    <mergeCell ref="X95:X96"/>
    <mergeCell ref="AB93:AB94"/>
    <mergeCell ref="AC93:AC94"/>
    <mergeCell ref="AD93:AD94"/>
    <mergeCell ref="AE93:AE94"/>
    <mergeCell ref="AF93:AF94"/>
    <mergeCell ref="AG93:AG94"/>
    <mergeCell ref="V93:V94"/>
    <mergeCell ref="W93:W94"/>
    <mergeCell ref="X93:X94"/>
    <mergeCell ref="Y93:Y94"/>
    <mergeCell ref="Z93:Z94"/>
    <mergeCell ref="AA93:AA94"/>
    <mergeCell ref="AE91:AE92"/>
    <mergeCell ref="AF91:AF92"/>
    <mergeCell ref="AG91:AG92"/>
    <mergeCell ref="AH91:AH92"/>
    <mergeCell ref="O93:O94"/>
    <mergeCell ref="Q93:Q94"/>
    <mergeCell ref="R93:R94"/>
    <mergeCell ref="S93:S94"/>
    <mergeCell ref="T93:T94"/>
    <mergeCell ref="U93:U94"/>
    <mergeCell ref="Y91:Y92"/>
    <mergeCell ref="Z91:Z92"/>
    <mergeCell ref="AA91:AA92"/>
    <mergeCell ref="AB91:AB92"/>
    <mergeCell ref="AC91:AC92"/>
    <mergeCell ref="AD91:AD92"/>
    <mergeCell ref="AH89:AH90"/>
    <mergeCell ref="O91:O92"/>
    <mergeCell ref="Q91:Q92"/>
    <mergeCell ref="R91:R92"/>
    <mergeCell ref="S91:S92"/>
    <mergeCell ref="T91:T92"/>
    <mergeCell ref="U91:U92"/>
    <mergeCell ref="V91:V92"/>
    <mergeCell ref="W91:W92"/>
    <mergeCell ref="X91:X92"/>
    <mergeCell ref="AB89:AB90"/>
    <mergeCell ref="AC89:AC90"/>
    <mergeCell ref="AD89:AD90"/>
    <mergeCell ref="AE89:AE90"/>
    <mergeCell ref="AF89:AF90"/>
    <mergeCell ref="AG89:AG90"/>
    <mergeCell ref="V89:V90"/>
    <mergeCell ref="W89:W90"/>
    <mergeCell ref="X89:X90"/>
    <mergeCell ref="Y89:Y90"/>
    <mergeCell ref="Z89:Z90"/>
    <mergeCell ref="AA89:AA90"/>
    <mergeCell ref="AE87:AE88"/>
    <mergeCell ref="AF87:AF88"/>
    <mergeCell ref="AG87:AG88"/>
    <mergeCell ref="AH87:AH88"/>
    <mergeCell ref="O89:O90"/>
    <mergeCell ref="Q89:Q90"/>
    <mergeCell ref="R89:R90"/>
    <mergeCell ref="S89:S90"/>
    <mergeCell ref="T89:T90"/>
    <mergeCell ref="U89:U90"/>
    <mergeCell ref="Y87:Y88"/>
    <mergeCell ref="Z87:Z88"/>
    <mergeCell ref="AA87:AA88"/>
    <mergeCell ref="AB87:AB88"/>
    <mergeCell ref="AC87:AC88"/>
    <mergeCell ref="AD87:AD88"/>
    <mergeCell ref="AH85:AH86"/>
    <mergeCell ref="O87:O88"/>
    <mergeCell ref="Q87:Q88"/>
    <mergeCell ref="R87:R88"/>
    <mergeCell ref="S87:S88"/>
    <mergeCell ref="T87:T88"/>
    <mergeCell ref="U87:U88"/>
    <mergeCell ref="V87:V88"/>
    <mergeCell ref="W87:W88"/>
    <mergeCell ref="X87:X88"/>
    <mergeCell ref="AB85:AB86"/>
    <mergeCell ref="AC85:AC86"/>
    <mergeCell ref="AD85:AD86"/>
    <mergeCell ref="AE85:AE86"/>
    <mergeCell ref="AF85:AF86"/>
    <mergeCell ref="AG85:AG86"/>
    <mergeCell ref="V85:V86"/>
    <mergeCell ref="W85:W86"/>
    <mergeCell ref="X85:X86"/>
    <mergeCell ref="Y85:Y86"/>
    <mergeCell ref="Z85:Z86"/>
    <mergeCell ref="AA85:AA86"/>
    <mergeCell ref="AE83:AE84"/>
    <mergeCell ref="AF83:AF84"/>
    <mergeCell ref="AG83:AG84"/>
    <mergeCell ref="AH83:AH84"/>
    <mergeCell ref="O85:O86"/>
    <mergeCell ref="Q85:Q86"/>
    <mergeCell ref="R85:R86"/>
    <mergeCell ref="S85:S86"/>
    <mergeCell ref="T85:T86"/>
    <mergeCell ref="U85:U86"/>
    <mergeCell ref="Y83:Y84"/>
    <mergeCell ref="Z83:Z84"/>
    <mergeCell ref="AA83:AA84"/>
    <mergeCell ref="AB83:AB84"/>
    <mergeCell ref="AC83:AC84"/>
    <mergeCell ref="AD83:AD84"/>
    <mergeCell ref="AH81:AH82"/>
    <mergeCell ref="O83:O84"/>
    <mergeCell ref="Q83:Q84"/>
    <mergeCell ref="R83:R84"/>
    <mergeCell ref="S83:S84"/>
    <mergeCell ref="T83:T84"/>
    <mergeCell ref="U83:U84"/>
    <mergeCell ref="V83:V84"/>
    <mergeCell ref="W83:W84"/>
    <mergeCell ref="X83:X84"/>
    <mergeCell ref="AB81:AB82"/>
    <mergeCell ref="AC81:AC82"/>
    <mergeCell ref="AD81:AD82"/>
    <mergeCell ref="AE81:AE82"/>
    <mergeCell ref="AF81:AF82"/>
    <mergeCell ref="AG81:AG82"/>
    <mergeCell ref="V81:V82"/>
    <mergeCell ref="W81:W82"/>
    <mergeCell ref="X81:X82"/>
    <mergeCell ref="Y81:Y82"/>
    <mergeCell ref="Z81:Z82"/>
    <mergeCell ref="AA81:AA82"/>
    <mergeCell ref="AE79:AE80"/>
    <mergeCell ref="AF79:AF80"/>
    <mergeCell ref="AG79:AG80"/>
    <mergeCell ref="AH79:AH80"/>
    <mergeCell ref="O81:O82"/>
    <mergeCell ref="Q81:Q82"/>
    <mergeCell ref="R81:R82"/>
    <mergeCell ref="S81:S82"/>
    <mergeCell ref="T81:T82"/>
    <mergeCell ref="U81:U82"/>
    <mergeCell ref="Y79:Y80"/>
    <mergeCell ref="Z79:Z80"/>
    <mergeCell ref="AA79:AA80"/>
    <mergeCell ref="AB79:AB80"/>
    <mergeCell ref="AC79:AC80"/>
    <mergeCell ref="AD79:AD80"/>
    <mergeCell ref="AH76:AH77"/>
    <mergeCell ref="O79:O80"/>
    <mergeCell ref="Q79:Q80"/>
    <mergeCell ref="R79:R80"/>
    <mergeCell ref="S79:S80"/>
    <mergeCell ref="T79:T80"/>
    <mergeCell ref="U79:U80"/>
    <mergeCell ref="V79:V80"/>
    <mergeCell ref="W79:W80"/>
    <mergeCell ref="X79:X80"/>
    <mergeCell ref="AB76:AB77"/>
    <mergeCell ref="AC76:AC77"/>
    <mergeCell ref="AD76:AD77"/>
    <mergeCell ref="AE76:AE77"/>
    <mergeCell ref="AF76:AF77"/>
    <mergeCell ref="AG76:AG77"/>
    <mergeCell ref="V76:V77"/>
    <mergeCell ref="W76:W77"/>
    <mergeCell ref="X76:X77"/>
    <mergeCell ref="Y76:Y77"/>
    <mergeCell ref="Z76:Z77"/>
    <mergeCell ref="AA76:AA77"/>
    <mergeCell ref="AE74:AE75"/>
    <mergeCell ref="AF74:AF75"/>
    <mergeCell ref="AG74:AG75"/>
    <mergeCell ref="AH74:AH75"/>
    <mergeCell ref="O76:O77"/>
    <mergeCell ref="Q76:Q77"/>
    <mergeCell ref="R76:R77"/>
    <mergeCell ref="S76:S77"/>
    <mergeCell ref="T76:T77"/>
    <mergeCell ref="U76:U77"/>
    <mergeCell ref="Y74:Y75"/>
    <mergeCell ref="Z74:Z75"/>
    <mergeCell ref="AA74:AA75"/>
    <mergeCell ref="AB74:AB75"/>
    <mergeCell ref="AC74:AC75"/>
    <mergeCell ref="AD74:AD75"/>
    <mergeCell ref="AH72:AH73"/>
    <mergeCell ref="O74:O75"/>
    <mergeCell ref="Q74:Q75"/>
    <mergeCell ref="R74:R75"/>
    <mergeCell ref="S74:S75"/>
    <mergeCell ref="T74:T75"/>
    <mergeCell ref="U74:U75"/>
    <mergeCell ref="V74:V75"/>
    <mergeCell ref="W74:W75"/>
    <mergeCell ref="X74:X75"/>
    <mergeCell ref="AB72:AB73"/>
    <mergeCell ref="AC72:AC73"/>
    <mergeCell ref="AD72:AD73"/>
    <mergeCell ref="AE72:AE73"/>
    <mergeCell ref="AF72:AF73"/>
    <mergeCell ref="AG72:AG73"/>
    <mergeCell ref="V72:V73"/>
    <mergeCell ref="W72:W73"/>
    <mergeCell ref="X72:X73"/>
    <mergeCell ref="Y72:Y73"/>
    <mergeCell ref="Z72:Z73"/>
    <mergeCell ref="AA72:AA73"/>
    <mergeCell ref="AE70:AE71"/>
    <mergeCell ref="AF70:AF71"/>
    <mergeCell ref="AG70:AG71"/>
    <mergeCell ref="AH70:AH71"/>
    <mergeCell ref="O72:O73"/>
    <mergeCell ref="Q72:Q73"/>
    <mergeCell ref="R72:R73"/>
    <mergeCell ref="S72:S73"/>
    <mergeCell ref="T72:T73"/>
    <mergeCell ref="U72:U73"/>
    <mergeCell ref="Y70:Y71"/>
    <mergeCell ref="Z70:Z71"/>
    <mergeCell ref="AA70:AA71"/>
    <mergeCell ref="AB70:AB71"/>
    <mergeCell ref="AC70:AC71"/>
    <mergeCell ref="AD70:AD71"/>
    <mergeCell ref="AH65:AH66"/>
    <mergeCell ref="O70:O71"/>
    <mergeCell ref="Q70:Q71"/>
    <mergeCell ref="R70:R71"/>
    <mergeCell ref="S70:S71"/>
    <mergeCell ref="T70:T71"/>
    <mergeCell ref="U70:U71"/>
    <mergeCell ref="V70:V71"/>
    <mergeCell ref="W70:W71"/>
    <mergeCell ref="X70:X71"/>
    <mergeCell ref="AB65:AB66"/>
    <mergeCell ref="AC65:AC66"/>
    <mergeCell ref="AD65:AD66"/>
    <mergeCell ref="AE65:AE66"/>
    <mergeCell ref="AF65:AF66"/>
    <mergeCell ref="AG65:AG66"/>
    <mergeCell ref="V65:V66"/>
    <mergeCell ref="W65:W66"/>
    <mergeCell ref="X65:X66"/>
    <mergeCell ref="Y65:Y66"/>
    <mergeCell ref="Z65:Z66"/>
    <mergeCell ref="AA65:AA66"/>
    <mergeCell ref="AE63:AE64"/>
    <mergeCell ref="AF63:AF64"/>
    <mergeCell ref="AG63:AG64"/>
    <mergeCell ref="AH63:AH64"/>
    <mergeCell ref="O65:O66"/>
    <mergeCell ref="Q65:Q66"/>
    <mergeCell ref="R65:R66"/>
    <mergeCell ref="S65:S66"/>
    <mergeCell ref="T65:T66"/>
    <mergeCell ref="U65:U66"/>
    <mergeCell ref="Y63:Y64"/>
    <mergeCell ref="Z63:Z64"/>
    <mergeCell ref="AA63:AA64"/>
    <mergeCell ref="AB63:AB64"/>
    <mergeCell ref="AC63:AC64"/>
    <mergeCell ref="AD63:AD64"/>
    <mergeCell ref="AH61:AH62"/>
    <mergeCell ref="O63:O64"/>
    <mergeCell ref="Q63:Q64"/>
    <mergeCell ref="R63:R64"/>
    <mergeCell ref="S63:S64"/>
    <mergeCell ref="T63:T64"/>
    <mergeCell ref="U63:U64"/>
    <mergeCell ref="V63:V64"/>
    <mergeCell ref="W63:W64"/>
    <mergeCell ref="X63:X64"/>
    <mergeCell ref="AB61:AB62"/>
    <mergeCell ref="AC61:AC62"/>
    <mergeCell ref="AD61:AD62"/>
    <mergeCell ref="AE61:AE62"/>
    <mergeCell ref="AF61:AF62"/>
    <mergeCell ref="AG61:AG62"/>
    <mergeCell ref="V61:V62"/>
    <mergeCell ref="W61:W62"/>
    <mergeCell ref="X61:X62"/>
    <mergeCell ref="Y61:Y62"/>
    <mergeCell ref="Z61:Z62"/>
    <mergeCell ref="AA61:AA62"/>
    <mergeCell ref="O61:O62"/>
    <mergeCell ref="Q61:Q62"/>
    <mergeCell ref="R61:R62"/>
    <mergeCell ref="S61:S62"/>
    <mergeCell ref="T61:T62"/>
    <mergeCell ref="U61:U62"/>
  </mergeCells>
  <pageMargins left="0.7" right="0.2" top="0.5" bottom="0.25" header="0.3" footer="0.05"/>
  <pageSetup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6B792-CB16-49D6-9794-8842B06E9823}">
  <dimension ref="A1:H33"/>
  <sheetViews>
    <sheetView workbookViewId="0">
      <selection activeCell="J14" sqref="J14"/>
    </sheetView>
  </sheetViews>
  <sheetFormatPr defaultRowHeight="14.4" x14ac:dyDescent="0.3"/>
  <cols>
    <col min="1" max="1" width="17.6640625" customWidth="1"/>
    <col min="3" max="3" width="12.6640625" customWidth="1"/>
    <col min="4" max="4" width="21.88671875" customWidth="1"/>
    <col min="5" max="5" width="13.88671875" customWidth="1"/>
    <col min="6" max="6" width="16" customWidth="1"/>
  </cols>
  <sheetData>
    <row r="1" spans="1:8" x14ac:dyDescent="0.3">
      <c r="D1">
        <f>COUNTA(C3:C1500)</f>
        <v>31</v>
      </c>
    </row>
    <row r="2" spans="1:8" x14ac:dyDescent="0.3">
      <c r="A2" t="s">
        <v>4602</v>
      </c>
      <c r="B2" t="s">
        <v>4604</v>
      </c>
      <c r="C2" t="s">
        <v>4605</v>
      </c>
      <c r="D2" t="s">
        <v>4383</v>
      </c>
      <c r="E2" t="s">
        <v>4606</v>
      </c>
      <c r="F2" t="s">
        <v>4607</v>
      </c>
      <c r="G2" t="s">
        <v>4609</v>
      </c>
      <c r="H2" t="s">
        <v>4612</v>
      </c>
    </row>
    <row r="3" spans="1:8" x14ac:dyDescent="0.3">
      <c r="A3" s="314" t="s">
        <v>4654</v>
      </c>
      <c r="B3" s="287" t="s">
        <v>6463</v>
      </c>
      <c r="C3" s="287" t="s">
        <v>6464</v>
      </c>
      <c r="D3" s="315" t="s">
        <v>5980</v>
      </c>
      <c r="E3" s="315" t="s">
        <v>6465</v>
      </c>
      <c r="F3" s="315" t="s">
        <v>6466</v>
      </c>
      <c r="G3" s="287" t="s">
        <v>16</v>
      </c>
      <c r="H3" s="287" t="s">
        <v>5974</v>
      </c>
    </row>
    <row r="4" spans="1:8" x14ac:dyDescent="0.3">
      <c r="A4" s="314" t="s">
        <v>4654</v>
      </c>
      <c r="B4" s="290" t="s">
        <v>6467</v>
      </c>
      <c r="C4" s="290" t="s">
        <v>6468</v>
      </c>
      <c r="D4" s="315" t="s">
        <v>6001</v>
      </c>
      <c r="E4" s="315" t="s">
        <v>6194</v>
      </c>
      <c r="F4" s="315" t="s">
        <v>6002</v>
      </c>
      <c r="G4" s="290" t="s">
        <v>16</v>
      </c>
      <c r="H4" s="290" t="s">
        <v>5974</v>
      </c>
    </row>
    <row r="5" spans="1:8" x14ac:dyDescent="0.3">
      <c r="A5" s="314" t="s">
        <v>4654</v>
      </c>
      <c r="B5" s="287" t="s">
        <v>6469</v>
      </c>
      <c r="C5" s="287" t="s">
        <v>6470</v>
      </c>
      <c r="D5" s="315" t="s">
        <v>6007</v>
      </c>
      <c r="E5" s="315" t="s">
        <v>6197</v>
      </c>
      <c r="F5" s="315" t="s">
        <v>6008</v>
      </c>
      <c r="G5" s="287" t="s">
        <v>16</v>
      </c>
      <c r="H5" s="287" t="s">
        <v>5974</v>
      </c>
    </row>
    <row r="6" spans="1:8" x14ac:dyDescent="0.3">
      <c r="A6" s="314" t="s">
        <v>4654</v>
      </c>
      <c r="B6" s="290" t="s">
        <v>6471</v>
      </c>
      <c r="C6" s="290" t="s">
        <v>6472</v>
      </c>
      <c r="D6" s="315" t="s">
        <v>6009</v>
      </c>
      <c r="E6" s="315" t="s">
        <v>6198</v>
      </c>
      <c r="F6" s="315" t="s">
        <v>6010</v>
      </c>
      <c r="G6" s="290" t="s">
        <v>16</v>
      </c>
      <c r="H6" s="290" t="s">
        <v>5974</v>
      </c>
    </row>
    <row r="7" spans="1:8" x14ac:dyDescent="0.3">
      <c r="A7" s="314" t="s">
        <v>4654</v>
      </c>
      <c r="B7" s="287" t="s">
        <v>6473</v>
      </c>
      <c r="C7" s="287" t="s">
        <v>6474</v>
      </c>
      <c r="D7" s="315" t="s">
        <v>6019</v>
      </c>
      <c r="E7" s="315" t="s">
        <v>6475</v>
      </c>
      <c r="F7" s="315" t="s">
        <v>6476</v>
      </c>
      <c r="G7" s="287" t="s">
        <v>16</v>
      </c>
      <c r="H7" s="287" t="s">
        <v>5974</v>
      </c>
    </row>
    <row r="8" spans="1:8" x14ac:dyDescent="0.3">
      <c r="A8" s="314" t="s">
        <v>4654</v>
      </c>
      <c r="B8" s="290" t="s">
        <v>6479</v>
      </c>
      <c r="C8" s="290" t="s">
        <v>6480</v>
      </c>
      <c r="D8" s="315" t="s">
        <v>6023</v>
      </c>
      <c r="E8" s="315" t="s">
        <v>6481</v>
      </c>
      <c r="F8" s="315" t="s">
        <v>6482</v>
      </c>
      <c r="G8" s="290" t="s">
        <v>16</v>
      </c>
      <c r="H8" s="290" t="s">
        <v>5974</v>
      </c>
    </row>
    <row r="9" spans="1:8" x14ac:dyDescent="0.3">
      <c r="A9" s="314" t="s">
        <v>4654</v>
      </c>
      <c r="B9" s="290" t="s">
        <v>6483</v>
      </c>
      <c r="C9" s="290" t="s">
        <v>6484</v>
      </c>
      <c r="D9" s="315" t="s">
        <v>6026</v>
      </c>
      <c r="E9" s="315" t="s">
        <v>6485</v>
      </c>
      <c r="F9" s="315" t="s">
        <v>6486</v>
      </c>
      <c r="G9" s="290" t="s">
        <v>16</v>
      </c>
      <c r="H9" s="290" t="s">
        <v>5974</v>
      </c>
    </row>
    <row r="10" spans="1:8" x14ac:dyDescent="0.3">
      <c r="A10" s="314" t="s">
        <v>4654</v>
      </c>
      <c r="B10" s="287" t="s">
        <v>6487</v>
      </c>
      <c r="C10" s="287" t="s">
        <v>6488</v>
      </c>
      <c r="D10" s="315" t="s">
        <v>6027</v>
      </c>
      <c r="E10" s="315" t="s">
        <v>6489</v>
      </c>
      <c r="F10" s="315" t="s">
        <v>6490</v>
      </c>
      <c r="G10" s="287" t="s">
        <v>16</v>
      </c>
      <c r="H10" s="287" t="s">
        <v>5974</v>
      </c>
    </row>
    <row r="11" spans="1:8" x14ac:dyDescent="0.3">
      <c r="A11" s="314" t="s">
        <v>4654</v>
      </c>
      <c r="B11" s="287" t="s">
        <v>6491</v>
      </c>
      <c r="C11" s="287" t="s">
        <v>6492</v>
      </c>
      <c r="D11" s="315" t="s">
        <v>6030</v>
      </c>
      <c r="E11" s="315" t="s">
        <v>6493</v>
      </c>
      <c r="F11" s="315" t="s">
        <v>6494</v>
      </c>
      <c r="G11" s="287" t="s">
        <v>16</v>
      </c>
      <c r="H11" s="287" t="s">
        <v>5974</v>
      </c>
    </row>
    <row r="12" spans="1:8" x14ac:dyDescent="0.3">
      <c r="A12" s="314" t="s">
        <v>4654</v>
      </c>
      <c r="B12" s="287" t="s">
        <v>6495</v>
      </c>
      <c r="C12" s="287" t="s">
        <v>6496</v>
      </c>
      <c r="D12" s="315" t="s">
        <v>6033</v>
      </c>
      <c r="E12" s="315" t="s">
        <v>6207</v>
      </c>
      <c r="F12" s="315" t="s">
        <v>6034</v>
      </c>
      <c r="G12" s="287" t="s">
        <v>16</v>
      </c>
      <c r="H12" s="287" t="s">
        <v>5974</v>
      </c>
    </row>
    <row r="13" spans="1:8" x14ac:dyDescent="0.3">
      <c r="A13" s="314" t="s">
        <v>4654</v>
      </c>
      <c r="B13" s="287" t="s">
        <v>6497</v>
      </c>
      <c r="C13" s="287" t="s">
        <v>6498</v>
      </c>
      <c r="D13" s="315" t="s">
        <v>6041</v>
      </c>
      <c r="E13" s="315" t="s">
        <v>6211</v>
      </c>
      <c r="F13" s="315" t="s">
        <v>6042</v>
      </c>
      <c r="G13" s="287" t="s">
        <v>16</v>
      </c>
      <c r="H13" s="287" t="s">
        <v>5974</v>
      </c>
    </row>
    <row r="14" spans="1:8" x14ac:dyDescent="0.3">
      <c r="A14" s="314" t="s">
        <v>4654</v>
      </c>
      <c r="B14" s="290" t="s">
        <v>6499</v>
      </c>
      <c r="C14" s="290" t="s">
        <v>6500</v>
      </c>
      <c r="D14" s="315" t="s">
        <v>6043</v>
      </c>
      <c r="E14" s="315" t="s">
        <v>6501</v>
      </c>
      <c r="F14" s="315" t="s">
        <v>6502</v>
      </c>
      <c r="G14" s="290" t="s">
        <v>16</v>
      </c>
      <c r="H14" s="290" t="s">
        <v>5974</v>
      </c>
    </row>
    <row r="15" spans="1:8" x14ac:dyDescent="0.3">
      <c r="A15" s="314" t="s">
        <v>4654</v>
      </c>
      <c r="B15" s="290" t="s">
        <v>6503</v>
      </c>
      <c r="C15" s="290" t="s">
        <v>6504</v>
      </c>
      <c r="D15" s="315" t="s">
        <v>6046</v>
      </c>
      <c r="E15" s="315" t="s">
        <v>6505</v>
      </c>
      <c r="F15" s="315" t="s">
        <v>6506</v>
      </c>
      <c r="G15" s="290" t="s">
        <v>16</v>
      </c>
      <c r="H15" s="290" t="s">
        <v>5974</v>
      </c>
    </row>
    <row r="16" spans="1:8" x14ac:dyDescent="0.3">
      <c r="A16" s="314" t="s">
        <v>4654</v>
      </c>
      <c r="B16" s="287" t="s">
        <v>6507</v>
      </c>
      <c r="C16" s="287" t="s">
        <v>6508</v>
      </c>
      <c r="D16" s="315" t="s">
        <v>6047</v>
      </c>
      <c r="E16" s="315" t="s">
        <v>6509</v>
      </c>
      <c r="F16" s="315" t="s">
        <v>6510</v>
      </c>
      <c r="G16" s="287" t="s">
        <v>16</v>
      </c>
      <c r="H16" s="287" t="s">
        <v>5974</v>
      </c>
    </row>
    <row r="17" spans="1:8" x14ac:dyDescent="0.3">
      <c r="A17" s="314" t="s">
        <v>4654</v>
      </c>
      <c r="B17" s="290" t="s">
        <v>6511</v>
      </c>
      <c r="C17" s="290" t="s">
        <v>6512</v>
      </c>
      <c r="D17" s="315" t="s">
        <v>6048</v>
      </c>
      <c r="E17" s="315" t="s">
        <v>6513</v>
      </c>
      <c r="F17" s="315" t="s">
        <v>6514</v>
      </c>
      <c r="G17" s="290" t="s">
        <v>16</v>
      </c>
      <c r="H17" s="290" t="s">
        <v>5974</v>
      </c>
    </row>
    <row r="18" spans="1:8" x14ac:dyDescent="0.3">
      <c r="A18" s="314" t="s">
        <v>4654</v>
      </c>
      <c r="B18" s="287" t="s">
        <v>6515</v>
      </c>
      <c r="C18" s="287" t="s">
        <v>6516</v>
      </c>
      <c r="D18" s="315" t="s">
        <v>6049</v>
      </c>
      <c r="E18" s="315" t="s">
        <v>6213</v>
      </c>
      <c r="F18" s="315" t="s">
        <v>6050</v>
      </c>
      <c r="G18" s="287" t="s">
        <v>16</v>
      </c>
      <c r="H18" s="287" t="s">
        <v>5974</v>
      </c>
    </row>
    <row r="19" spans="1:8" x14ac:dyDescent="0.3">
      <c r="A19" s="314" t="s">
        <v>4654</v>
      </c>
      <c r="B19" s="290" t="s">
        <v>6517</v>
      </c>
      <c r="C19" s="290" t="s">
        <v>6518</v>
      </c>
      <c r="D19" s="315" t="s">
        <v>6051</v>
      </c>
      <c r="E19" s="315" t="s">
        <v>6214</v>
      </c>
      <c r="F19" s="315" t="s">
        <v>6052</v>
      </c>
      <c r="G19" s="290" t="s">
        <v>16</v>
      </c>
      <c r="H19" s="290" t="s">
        <v>5974</v>
      </c>
    </row>
    <row r="20" spans="1:8" x14ac:dyDescent="0.3">
      <c r="A20" s="314" t="s">
        <v>4654</v>
      </c>
      <c r="B20" s="287" t="s">
        <v>6519</v>
      </c>
      <c r="C20" s="287" t="s">
        <v>6520</v>
      </c>
      <c r="D20" s="315" t="s">
        <v>6053</v>
      </c>
      <c r="E20" s="315" t="s">
        <v>6215</v>
      </c>
      <c r="F20" s="315" t="s">
        <v>6054</v>
      </c>
      <c r="G20" s="287" t="s">
        <v>16</v>
      </c>
      <c r="H20" s="287" t="s">
        <v>5974</v>
      </c>
    </row>
    <row r="21" spans="1:8" x14ac:dyDescent="0.3">
      <c r="A21" s="314" t="s">
        <v>4654</v>
      </c>
      <c r="B21" s="290" t="s">
        <v>6521</v>
      </c>
      <c r="C21" s="290" t="s">
        <v>6522</v>
      </c>
      <c r="D21" s="315" t="s">
        <v>6055</v>
      </c>
      <c r="E21" s="315" t="s">
        <v>6216</v>
      </c>
      <c r="F21" s="315" t="s">
        <v>6056</v>
      </c>
      <c r="G21" s="290" t="s">
        <v>16</v>
      </c>
      <c r="H21" s="290" t="s">
        <v>5974</v>
      </c>
    </row>
    <row r="22" spans="1:8" x14ac:dyDescent="0.3">
      <c r="A22" s="314" t="s">
        <v>4654</v>
      </c>
      <c r="B22" s="290" t="s">
        <v>6525</v>
      </c>
      <c r="C22" s="290" t="s">
        <v>6526</v>
      </c>
      <c r="D22" s="315" t="s">
        <v>6058</v>
      </c>
      <c r="E22" s="315" t="s">
        <v>6217</v>
      </c>
      <c r="F22" s="315" t="s">
        <v>6059</v>
      </c>
      <c r="G22" s="290" t="s">
        <v>16</v>
      </c>
      <c r="H22" s="290" t="s">
        <v>5974</v>
      </c>
    </row>
    <row r="23" spans="1:8" x14ac:dyDescent="0.3">
      <c r="A23" s="314" t="s">
        <v>4654</v>
      </c>
      <c r="B23" s="290" t="s">
        <v>6527</v>
      </c>
      <c r="C23" s="290" t="s">
        <v>6528</v>
      </c>
      <c r="D23" s="315" t="s">
        <v>6062</v>
      </c>
      <c r="E23" s="315" t="s">
        <v>6219</v>
      </c>
      <c r="F23" s="315" t="s">
        <v>6063</v>
      </c>
      <c r="G23" s="290" t="s">
        <v>16</v>
      </c>
      <c r="H23" s="290" t="s">
        <v>5974</v>
      </c>
    </row>
    <row r="24" spans="1:8" x14ac:dyDescent="0.3">
      <c r="A24" s="314" t="s">
        <v>4654</v>
      </c>
      <c r="B24" s="287" t="s">
        <v>6529</v>
      </c>
      <c r="C24" s="287" t="s">
        <v>6530</v>
      </c>
      <c r="D24" s="315" t="s">
        <v>6064</v>
      </c>
      <c r="E24" s="315" t="s">
        <v>6220</v>
      </c>
      <c r="F24" s="315" t="s">
        <v>6065</v>
      </c>
      <c r="G24" s="287" t="s">
        <v>16</v>
      </c>
      <c r="H24" s="287" t="s">
        <v>5974</v>
      </c>
    </row>
    <row r="25" spans="1:8" x14ac:dyDescent="0.3">
      <c r="A25" s="314" t="s">
        <v>4654</v>
      </c>
      <c r="B25" s="287" t="s">
        <v>6080</v>
      </c>
      <c r="C25" s="287" t="s">
        <v>6081</v>
      </c>
      <c r="D25" s="315" t="s">
        <v>6082</v>
      </c>
      <c r="E25" s="315" t="s">
        <v>6228</v>
      </c>
      <c r="F25" s="315" t="s">
        <v>6083</v>
      </c>
      <c r="G25" s="287" t="s">
        <v>16</v>
      </c>
      <c r="H25" s="287" t="s">
        <v>5974</v>
      </c>
    </row>
    <row r="26" spans="1:8" x14ac:dyDescent="0.3">
      <c r="A26" s="314" t="s">
        <v>4654</v>
      </c>
      <c r="B26" s="290" t="s">
        <v>6084</v>
      </c>
      <c r="C26" s="290" t="s">
        <v>6085</v>
      </c>
      <c r="D26" s="315" t="s">
        <v>6086</v>
      </c>
      <c r="E26" s="315" t="s">
        <v>6229</v>
      </c>
      <c r="F26" s="315" t="s">
        <v>6087</v>
      </c>
      <c r="G26" s="290" t="s">
        <v>16</v>
      </c>
      <c r="H26" s="290" t="s">
        <v>5974</v>
      </c>
    </row>
    <row r="27" spans="1:8" x14ac:dyDescent="0.3">
      <c r="A27" s="314" t="s">
        <v>4654</v>
      </c>
      <c r="B27" s="287" t="s">
        <v>6531</v>
      </c>
      <c r="C27" s="287" t="s">
        <v>6532</v>
      </c>
      <c r="D27" s="315" t="s">
        <v>6092</v>
      </c>
      <c r="E27" s="315" t="s">
        <v>6232</v>
      </c>
      <c r="F27" s="315" t="s">
        <v>6093</v>
      </c>
      <c r="G27" s="287" t="s">
        <v>16</v>
      </c>
      <c r="H27" s="287" t="s">
        <v>5974</v>
      </c>
    </row>
    <row r="28" spans="1:8" x14ac:dyDescent="0.3">
      <c r="A28" s="314" t="s">
        <v>4654</v>
      </c>
      <c r="B28" s="290" t="s">
        <v>6533</v>
      </c>
      <c r="C28" s="290" t="s">
        <v>6534</v>
      </c>
      <c r="D28" s="315" t="s">
        <v>6094</v>
      </c>
      <c r="E28" s="315" t="s">
        <v>6233</v>
      </c>
      <c r="F28" s="315" t="s">
        <v>6095</v>
      </c>
      <c r="G28" s="290" t="s">
        <v>16</v>
      </c>
      <c r="H28" s="290" t="s">
        <v>5974</v>
      </c>
    </row>
    <row r="29" spans="1:8" x14ac:dyDescent="0.3">
      <c r="A29" s="314" t="s">
        <v>4654</v>
      </c>
      <c r="B29" s="290" t="s">
        <v>6535</v>
      </c>
      <c r="C29" s="290" t="s">
        <v>6536</v>
      </c>
      <c r="D29" s="315" t="s">
        <v>6098</v>
      </c>
      <c r="E29" s="315" t="s">
        <v>6235</v>
      </c>
      <c r="F29" s="315" t="s">
        <v>6099</v>
      </c>
      <c r="G29" s="290" t="s">
        <v>16</v>
      </c>
      <c r="H29" s="290" t="s">
        <v>5974</v>
      </c>
    </row>
    <row r="30" spans="1:8" x14ac:dyDescent="0.3">
      <c r="A30" s="314" t="s">
        <v>4654</v>
      </c>
      <c r="B30" s="287" t="s">
        <v>6537</v>
      </c>
      <c r="C30" s="287" t="s">
        <v>6538</v>
      </c>
      <c r="D30" s="315" t="s">
        <v>6116</v>
      </c>
      <c r="E30" s="315" t="s">
        <v>6244</v>
      </c>
      <c r="F30" s="315" t="s">
        <v>6117</v>
      </c>
      <c r="G30" s="287" t="s">
        <v>16</v>
      </c>
      <c r="H30" s="287" t="s">
        <v>5974</v>
      </c>
    </row>
    <row r="31" spans="1:8" x14ac:dyDescent="0.3">
      <c r="A31" s="314" t="s">
        <v>4654</v>
      </c>
      <c r="B31" s="290" t="s">
        <v>6539</v>
      </c>
      <c r="C31" s="290" t="s">
        <v>6540</v>
      </c>
      <c r="D31" s="315" t="s">
        <v>6118</v>
      </c>
      <c r="E31" s="315" t="s">
        <v>6541</v>
      </c>
      <c r="F31" s="315" t="s">
        <v>6542</v>
      </c>
      <c r="G31" s="290" t="s">
        <v>16</v>
      </c>
      <c r="H31" s="290" t="s">
        <v>5974</v>
      </c>
    </row>
    <row r="32" spans="1:8" x14ac:dyDescent="0.3">
      <c r="A32" s="314" t="s">
        <v>4654</v>
      </c>
      <c r="B32" s="290" t="s">
        <v>6543</v>
      </c>
      <c r="C32" s="290" t="s">
        <v>6544</v>
      </c>
      <c r="D32" s="315" t="s">
        <v>6121</v>
      </c>
      <c r="E32" s="315" t="s">
        <v>6545</v>
      </c>
      <c r="F32" s="315" t="s">
        <v>6546</v>
      </c>
      <c r="G32" s="290" t="s">
        <v>16</v>
      </c>
      <c r="H32" s="290" t="s">
        <v>5974</v>
      </c>
    </row>
    <row r="33" spans="1:8" x14ac:dyDescent="0.3">
      <c r="A33" s="317" t="s">
        <v>4565</v>
      </c>
      <c r="B33" s="290" t="s">
        <v>5925</v>
      </c>
      <c r="C33" s="290" t="s">
        <v>6132</v>
      </c>
      <c r="D33" s="315" t="s">
        <v>6133</v>
      </c>
      <c r="E33" s="315" t="s">
        <v>6251</v>
      </c>
      <c r="F33" s="315" t="s">
        <v>6134</v>
      </c>
      <c r="G33" s="290" t="s">
        <v>16</v>
      </c>
      <c r="H33" s="290" t="s">
        <v>5974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9D9E3-E592-4672-9BB3-DE1B4746C027}">
  <dimension ref="A1:H65"/>
  <sheetViews>
    <sheetView workbookViewId="0">
      <selection activeCell="J14" sqref="J14"/>
    </sheetView>
  </sheetViews>
  <sheetFormatPr defaultRowHeight="14.4" x14ac:dyDescent="0.3"/>
  <cols>
    <col min="4" max="4" width="26.88671875" customWidth="1"/>
    <col min="5" max="5" width="13.33203125" customWidth="1"/>
    <col min="6" max="6" width="14.77734375" customWidth="1"/>
    <col min="8" max="8" width="11.21875" customWidth="1"/>
  </cols>
  <sheetData>
    <row r="1" spans="1:8" x14ac:dyDescent="0.3">
      <c r="D1">
        <f>COUNTA(C3:C1500)</f>
        <v>63</v>
      </c>
    </row>
    <row r="2" spans="1:8" x14ac:dyDescent="0.3">
      <c r="A2" t="s">
        <v>4602</v>
      </c>
      <c r="B2" t="s">
        <v>4604</v>
      </c>
      <c r="C2" t="s">
        <v>4605</v>
      </c>
      <c r="D2" t="s">
        <v>4383</v>
      </c>
      <c r="E2" t="s">
        <v>4606</v>
      </c>
      <c r="F2" t="s">
        <v>4607</v>
      </c>
      <c r="G2" t="s">
        <v>4609</v>
      </c>
      <c r="H2" t="s">
        <v>4612</v>
      </c>
    </row>
    <row r="3" spans="1:8" ht="30.6" x14ac:dyDescent="0.3">
      <c r="A3" s="284" t="s">
        <v>30</v>
      </c>
      <c r="B3" s="288" t="s">
        <v>4845</v>
      </c>
      <c r="C3" s="288" t="s">
        <v>5026</v>
      </c>
      <c r="D3" t="s">
        <v>5851</v>
      </c>
      <c r="E3" t="s">
        <v>5659</v>
      </c>
      <c r="F3" t="s">
        <v>5660</v>
      </c>
      <c r="G3" s="290" t="s">
        <v>16</v>
      </c>
      <c r="H3" s="288" t="s">
        <v>4841</v>
      </c>
    </row>
    <row r="4" spans="1:8" ht="30.6" x14ac:dyDescent="0.3">
      <c r="A4" s="284" t="s">
        <v>30</v>
      </c>
      <c r="B4" s="285" t="s">
        <v>5028</v>
      </c>
      <c r="C4" s="285" t="s">
        <v>5029</v>
      </c>
      <c r="D4" t="s">
        <v>4923</v>
      </c>
      <c r="E4" t="s">
        <v>5345</v>
      </c>
      <c r="F4" t="s">
        <v>5030</v>
      </c>
      <c r="G4" s="287" t="s">
        <v>16</v>
      </c>
      <c r="H4" s="285" t="s">
        <v>4841</v>
      </c>
    </row>
    <row r="5" spans="1:8" ht="30.6" x14ac:dyDescent="0.3">
      <c r="A5" s="284" t="s">
        <v>30</v>
      </c>
      <c r="B5" s="288" t="s">
        <v>4920</v>
      </c>
      <c r="C5" s="288" t="s">
        <v>5031</v>
      </c>
      <c r="D5" t="s">
        <v>4921</v>
      </c>
      <c r="E5" t="s">
        <v>5346</v>
      </c>
      <c r="F5" t="s">
        <v>5032</v>
      </c>
      <c r="G5" s="290" t="s">
        <v>16</v>
      </c>
      <c r="H5" s="288" t="s">
        <v>4841</v>
      </c>
    </row>
    <row r="6" spans="1:8" ht="30.6" x14ac:dyDescent="0.3">
      <c r="A6" s="284" t="s">
        <v>30</v>
      </c>
      <c r="B6" s="285" t="s">
        <v>5033</v>
      </c>
      <c r="C6" s="285" t="s">
        <v>5034</v>
      </c>
      <c r="D6" t="s">
        <v>4970</v>
      </c>
      <c r="E6" t="s">
        <v>5347</v>
      </c>
      <c r="F6" t="s">
        <v>5035</v>
      </c>
      <c r="G6" s="287" t="s">
        <v>16</v>
      </c>
      <c r="H6" s="285" t="s">
        <v>4841</v>
      </c>
    </row>
    <row r="7" spans="1:8" ht="30.6" x14ac:dyDescent="0.3">
      <c r="A7" s="284" t="s">
        <v>30</v>
      </c>
      <c r="B7" s="288" t="s">
        <v>5036</v>
      </c>
      <c r="C7" s="288" t="s">
        <v>5037</v>
      </c>
      <c r="D7" t="s">
        <v>4969</v>
      </c>
      <c r="E7" t="s">
        <v>5348</v>
      </c>
      <c r="F7" t="s">
        <v>5038</v>
      </c>
      <c r="G7" s="290" t="s">
        <v>16</v>
      </c>
      <c r="H7" s="288" t="s">
        <v>4841</v>
      </c>
    </row>
    <row r="8" spans="1:8" ht="30.6" x14ac:dyDescent="0.3">
      <c r="A8" s="284" t="s">
        <v>30</v>
      </c>
      <c r="B8" s="285" t="s">
        <v>4917</v>
      </c>
      <c r="C8" s="285" t="s">
        <v>5039</v>
      </c>
      <c r="D8" t="s">
        <v>4918</v>
      </c>
      <c r="E8" t="s">
        <v>5349</v>
      </c>
      <c r="F8" t="s">
        <v>4919</v>
      </c>
      <c r="G8" s="287" t="s">
        <v>16</v>
      </c>
      <c r="H8" s="285" t="s">
        <v>4841</v>
      </c>
    </row>
    <row r="9" spans="1:8" ht="30.6" x14ac:dyDescent="0.3">
      <c r="A9" s="284" t="s">
        <v>30</v>
      </c>
      <c r="B9" s="288" t="s">
        <v>4914</v>
      </c>
      <c r="C9" s="288" t="s">
        <v>5040</v>
      </c>
      <c r="D9" t="s">
        <v>4915</v>
      </c>
      <c r="E9" t="s">
        <v>5350</v>
      </c>
      <c r="F9" t="s">
        <v>4916</v>
      </c>
      <c r="G9" s="290" t="s">
        <v>16</v>
      </c>
      <c r="H9" s="288" t="s">
        <v>4841</v>
      </c>
    </row>
    <row r="10" spans="1:8" ht="30.6" x14ac:dyDescent="0.3">
      <c r="A10" s="284" t="s">
        <v>30</v>
      </c>
      <c r="B10" s="285" t="s">
        <v>5041</v>
      </c>
      <c r="C10" s="285" t="s">
        <v>5042</v>
      </c>
      <c r="D10" t="s">
        <v>4968</v>
      </c>
      <c r="E10" t="s">
        <v>5351</v>
      </c>
      <c r="F10" t="s">
        <v>5043</v>
      </c>
      <c r="G10" s="287" t="s">
        <v>16</v>
      </c>
      <c r="H10" s="285" t="s">
        <v>4841</v>
      </c>
    </row>
    <row r="11" spans="1:8" ht="30.6" x14ac:dyDescent="0.3">
      <c r="A11" s="284" t="s">
        <v>30</v>
      </c>
      <c r="B11" s="288" t="s">
        <v>5044</v>
      </c>
      <c r="C11" s="288" t="s">
        <v>5045</v>
      </c>
      <c r="D11" t="s">
        <v>4967</v>
      </c>
      <c r="E11" t="s">
        <v>5352</v>
      </c>
      <c r="F11" t="s">
        <v>5046</v>
      </c>
      <c r="G11" s="290" t="s">
        <v>16</v>
      </c>
      <c r="H11" s="288" t="s">
        <v>4841</v>
      </c>
    </row>
    <row r="12" spans="1:8" ht="30.6" x14ac:dyDescent="0.3">
      <c r="A12" s="284" t="s">
        <v>30</v>
      </c>
      <c r="B12" s="285" t="s">
        <v>5852</v>
      </c>
      <c r="C12" s="285" t="s">
        <v>5853</v>
      </c>
      <c r="D12" t="s">
        <v>4966</v>
      </c>
      <c r="E12" t="s">
        <v>5854</v>
      </c>
      <c r="F12" t="s">
        <v>5855</v>
      </c>
      <c r="G12" s="287" t="s">
        <v>16</v>
      </c>
      <c r="H12" s="285" t="s">
        <v>4841</v>
      </c>
    </row>
    <row r="13" spans="1:8" ht="30.6" x14ac:dyDescent="0.3">
      <c r="A13" s="284" t="s">
        <v>30</v>
      </c>
      <c r="B13" s="288" t="s">
        <v>5856</v>
      </c>
      <c r="C13" s="288" t="s">
        <v>5857</v>
      </c>
      <c r="D13" t="s">
        <v>4964</v>
      </c>
      <c r="E13" t="s">
        <v>5353</v>
      </c>
      <c r="F13" t="s">
        <v>4965</v>
      </c>
      <c r="G13" s="290" t="s">
        <v>16</v>
      </c>
      <c r="H13" s="288" t="s">
        <v>4841</v>
      </c>
    </row>
    <row r="14" spans="1:8" ht="30.6" x14ac:dyDescent="0.3">
      <c r="A14" s="284" t="s">
        <v>30</v>
      </c>
      <c r="B14" s="285" t="s">
        <v>4911</v>
      </c>
      <c r="C14" s="285" t="s">
        <v>5047</v>
      </c>
      <c r="D14" t="s">
        <v>4912</v>
      </c>
      <c r="E14" t="s">
        <v>5354</v>
      </c>
      <c r="F14" t="s">
        <v>4913</v>
      </c>
      <c r="G14" s="287" t="s">
        <v>16</v>
      </c>
      <c r="H14" s="285" t="s">
        <v>4841</v>
      </c>
    </row>
    <row r="15" spans="1:8" ht="30.6" x14ac:dyDescent="0.3">
      <c r="A15" s="284" t="s">
        <v>30</v>
      </c>
      <c r="B15" s="288" t="s">
        <v>4908</v>
      </c>
      <c r="C15" s="288" t="s">
        <v>5048</v>
      </c>
      <c r="D15" t="s">
        <v>4909</v>
      </c>
      <c r="E15" t="s">
        <v>5355</v>
      </c>
      <c r="F15" t="s">
        <v>4910</v>
      </c>
      <c r="G15" s="290" t="s">
        <v>16</v>
      </c>
      <c r="H15" s="288" t="s">
        <v>4841</v>
      </c>
    </row>
    <row r="16" spans="1:8" ht="30.6" x14ac:dyDescent="0.3">
      <c r="A16" s="284" t="s">
        <v>30</v>
      </c>
      <c r="B16" s="285" t="s">
        <v>4906</v>
      </c>
      <c r="C16" s="285" t="s">
        <v>5049</v>
      </c>
      <c r="D16" t="s">
        <v>4907</v>
      </c>
      <c r="E16" t="s">
        <v>5356</v>
      </c>
      <c r="F16" t="s">
        <v>5050</v>
      </c>
      <c r="G16" s="287" t="s">
        <v>16</v>
      </c>
      <c r="H16" s="285" t="s">
        <v>4841</v>
      </c>
    </row>
    <row r="17" spans="1:8" ht="30.6" x14ac:dyDescent="0.3">
      <c r="A17" s="284" t="s">
        <v>30</v>
      </c>
      <c r="B17" s="288" t="s">
        <v>5051</v>
      </c>
      <c r="C17" s="288" t="s">
        <v>5052</v>
      </c>
      <c r="D17" t="s">
        <v>4963</v>
      </c>
      <c r="E17" t="s">
        <v>5357</v>
      </c>
      <c r="F17" t="s">
        <v>5053</v>
      </c>
      <c r="G17" s="290" t="s">
        <v>16</v>
      </c>
      <c r="H17" s="288" t="s">
        <v>4841</v>
      </c>
    </row>
    <row r="18" spans="1:8" ht="30.6" x14ac:dyDescent="0.3">
      <c r="A18" s="284" t="s">
        <v>30</v>
      </c>
      <c r="B18" s="285" t="s">
        <v>5054</v>
      </c>
      <c r="C18" s="285" t="s">
        <v>5055</v>
      </c>
      <c r="D18" t="s">
        <v>4962</v>
      </c>
      <c r="E18" t="s">
        <v>5358</v>
      </c>
      <c r="F18" t="s">
        <v>5056</v>
      </c>
      <c r="G18" s="287" t="s">
        <v>16</v>
      </c>
      <c r="H18" s="285" t="s">
        <v>4841</v>
      </c>
    </row>
    <row r="19" spans="1:8" ht="30.6" x14ac:dyDescent="0.3">
      <c r="A19" s="284" t="s">
        <v>30</v>
      </c>
      <c r="B19" s="288" t="s">
        <v>5057</v>
      </c>
      <c r="C19" s="288" t="s">
        <v>5058</v>
      </c>
      <c r="D19" t="s">
        <v>4960</v>
      </c>
      <c r="E19" t="s">
        <v>5359</v>
      </c>
      <c r="F19" t="s">
        <v>4961</v>
      </c>
      <c r="G19" s="290" t="s">
        <v>16</v>
      </c>
      <c r="H19" s="288" t="s">
        <v>4841</v>
      </c>
    </row>
    <row r="20" spans="1:8" ht="30.6" x14ac:dyDescent="0.3">
      <c r="A20" s="284" t="s">
        <v>30</v>
      </c>
      <c r="B20" s="285" t="s">
        <v>4903</v>
      </c>
      <c r="C20" s="285" t="s">
        <v>5059</v>
      </c>
      <c r="D20" t="s">
        <v>4904</v>
      </c>
      <c r="E20" t="s">
        <v>5360</v>
      </c>
      <c r="F20" t="s">
        <v>4905</v>
      </c>
      <c r="G20" s="287" t="s">
        <v>16</v>
      </c>
      <c r="H20" s="285" t="s">
        <v>4841</v>
      </c>
    </row>
    <row r="21" spans="1:8" ht="30.6" x14ac:dyDescent="0.3">
      <c r="A21" s="284" t="s">
        <v>30</v>
      </c>
      <c r="B21" s="288" t="s">
        <v>5060</v>
      </c>
      <c r="C21" s="288" t="s">
        <v>5858</v>
      </c>
      <c r="D21" t="s">
        <v>4958</v>
      </c>
      <c r="E21" t="s">
        <v>5361</v>
      </c>
      <c r="F21" t="s">
        <v>4959</v>
      </c>
      <c r="G21" s="290" t="s">
        <v>16</v>
      </c>
      <c r="H21" s="288" t="s">
        <v>4841</v>
      </c>
    </row>
    <row r="22" spans="1:8" ht="30.6" x14ac:dyDescent="0.3">
      <c r="A22" s="284" t="s">
        <v>30</v>
      </c>
      <c r="B22" s="285" t="s">
        <v>4901</v>
      </c>
      <c r="C22" s="285" t="s">
        <v>5061</v>
      </c>
      <c r="D22" t="s">
        <v>5362</v>
      </c>
      <c r="E22" t="s">
        <v>5363</v>
      </c>
      <c r="F22" t="s">
        <v>4902</v>
      </c>
      <c r="G22" s="287" t="s">
        <v>16</v>
      </c>
      <c r="H22" s="285" t="s">
        <v>4841</v>
      </c>
    </row>
    <row r="23" spans="1:8" ht="30.6" x14ac:dyDescent="0.3">
      <c r="A23" s="284" t="s">
        <v>30</v>
      </c>
      <c r="B23" s="288" t="s">
        <v>4898</v>
      </c>
      <c r="C23" s="288" t="s">
        <v>5062</v>
      </c>
      <c r="D23" t="s">
        <v>4899</v>
      </c>
      <c r="E23" t="s">
        <v>5364</v>
      </c>
      <c r="F23" t="s">
        <v>4900</v>
      </c>
      <c r="G23" s="290" t="s">
        <v>16</v>
      </c>
      <c r="H23" s="288" t="s">
        <v>4841</v>
      </c>
    </row>
    <row r="24" spans="1:8" ht="30.6" x14ac:dyDescent="0.3">
      <c r="A24" s="284" t="s">
        <v>30</v>
      </c>
      <c r="B24" s="285" t="s">
        <v>4896</v>
      </c>
      <c r="C24" s="285" t="s">
        <v>5063</v>
      </c>
      <c r="D24" t="s">
        <v>4897</v>
      </c>
      <c r="E24" t="s">
        <v>5365</v>
      </c>
      <c r="F24" t="s">
        <v>5064</v>
      </c>
      <c r="G24" s="287" t="s">
        <v>16</v>
      </c>
      <c r="H24" s="285" t="s">
        <v>4841</v>
      </c>
    </row>
    <row r="25" spans="1:8" ht="30.6" x14ac:dyDescent="0.3">
      <c r="A25" s="284" t="s">
        <v>30</v>
      </c>
      <c r="B25" s="288" t="s">
        <v>4894</v>
      </c>
      <c r="C25" s="288" t="s">
        <v>5065</v>
      </c>
      <c r="D25" t="s">
        <v>4895</v>
      </c>
      <c r="E25" t="s">
        <v>5366</v>
      </c>
      <c r="F25" t="s">
        <v>5066</v>
      </c>
      <c r="G25" s="290" t="s">
        <v>16</v>
      </c>
      <c r="H25" s="288" t="s">
        <v>4841</v>
      </c>
    </row>
    <row r="26" spans="1:8" ht="30.6" x14ac:dyDescent="0.3">
      <c r="A26" s="284" t="s">
        <v>30</v>
      </c>
      <c r="B26" s="285" t="s">
        <v>4892</v>
      </c>
      <c r="C26" s="285" t="s">
        <v>5067</v>
      </c>
      <c r="D26" t="s">
        <v>4893</v>
      </c>
      <c r="E26" t="s">
        <v>5367</v>
      </c>
      <c r="F26" t="s">
        <v>5068</v>
      </c>
      <c r="G26" s="287" t="s">
        <v>16</v>
      </c>
      <c r="H26" s="285" t="s">
        <v>4841</v>
      </c>
    </row>
    <row r="27" spans="1:8" ht="30.6" x14ac:dyDescent="0.3">
      <c r="A27" s="284" t="s">
        <v>30</v>
      </c>
      <c r="B27" s="288" t="s">
        <v>5069</v>
      </c>
      <c r="C27" s="288" t="s">
        <v>5070</v>
      </c>
      <c r="D27" t="s">
        <v>4956</v>
      </c>
      <c r="E27" t="s">
        <v>5368</v>
      </c>
      <c r="F27" t="s">
        <v>4957</v>
      </c>
      <c r="G27" s="290" t="s">
        <v>16</v>
      </c>
      <c r="H27" s="288" t="s">
        <v>4841</v>
      </c>
    </row>
    <row r="28" spans="1:8" ht="30.6" x14ac:dyDescent="0.3">
      <c r="A28" s="284" t="s">
        <v>30</v>
      </c>
      <c r="B28" s="285" t="s">
        <v>5071</v>
      </c>
      <c r="C28" s="285" t="s">
        <v>5072</v>
      </c>
      <c r="D28" t="s">
        <v>4954</v>
      </c>
      <c r="E28" t="s">
        <v>5369</v>
      </c>
      <c r="F28" t="s">
        <v>4955</v>
      </c>
      <c r="G28" s="287" t="s">
        <v>16</v>
      </c>
      <c r="H28" s="285" t="s">
        <v>4841</v>
      </c>
    </row>
    <row r="29" spans="1:8" ht="30.6" x14ac:dyDescent="0.3">
      <c r="A29" s="284" t="s">
        <v>30</v>
      </c>
      <c r="B29" s="288" t="s">
        <v>5073</v>
      </c>
      <c r="C29" s="288" t="s">
        <v>5859</v>
      </c>
      <c r="D29" t="s">
        <v>4952</v>
      </c>
      <c r="E29" t="s">
        <v>5370</v>
      </c>
      <c r="F29" t="s">
        <v>4953</v>
      </c>
      <c r="G29" s="290" t="s">
        <v>16</v>
      </c>
      <c r="H29" s="288" t="s">
        <v>4841</v>
      </c>
    </row>
    <row r="30" spans="1:8" ht="30.6" x14ac:dyDescent="0.3">
      <c r="A30" s="284" t="s">
        <v>30</v>
      </c>
      <c r="B30" s="285" t="s">
        <v>5860</v>
      </c>
      <c r="C30" s="285" t="s">
        <v>5861</v>
      </c>
      <c r="D30" t="s">
        <v>4950</v>
      </c>
      <c r="E30" t="s">
        <v>5371</v>
      </c>
      <c r="F30" t="s">
        <v>4951</v>
      </c>
      <c r="G30" s="287" t="s">
        <v>16</v>
      </c>
      <c r="H30" s="285" t="s">
        <v>4841</v>
      </c>
    </row>
    <row r="31" spans="1:8" ht="30.6" x14ac:dyDescent="0.3">
      <c r="A31" s="284" t="s">
        <v>30</v>
      </c>
      <c r="B31" s="288" t="s">
        <v>5074</v>
      </c>
      <c r="C31" s="288" t="s">
        <v>5075</v>
      </c>
      <c r="D31" t="s">
        <v>4948</v>
      </c>
      <c r="E31" t="s">
        <v>5372</v>
      </c>
      <c r="F31" t="s">
        <v>4949</v>
      </c>
      <c r="G31" s="290" t="s">
        <v>16</v>
      </c>
      <c r="H31" s="288" t="s">
        <v>4841</v>
      </c>
    </row>
    <row r="32" spans="1:8" ht="30.6" x14ac:dyDescent="0.3">
      <c r="A32" s="284" t="s">
        <v>30</v>
      </c>
      <c r="B32" s="285" t="s">
        <v>4889</v>
      </c>
      <c r="C32" s="285" t="s">
        <v>5076</v>
      </c>
      <c r="D32" t="s">
        <v>4890</v>
      </c>
      <c r="E32" t="s">
        <v>5373</v>
      </c>
      <c r="F32" t="s">
        <v>4891</v>
      </c>
      <c r="G32" s="287" t="s">
        <v>16</v>
      </c>
      <c r="H32" s="285" t="s">
        <v>4841</v>
      </c>
    </row>
    <row r="33" spans="1:8" ht="30.6" x14ac:dyDescent="0.3">
      <c r="A33" s="284" t="s">
        <v>30</v>
      </c>
      <c r="B33" s="288" t="s">
        <v>4886</v>
      </c>
      <c r="C33" s="288" t="s">
        <v>5077</v>
      </c>
      <c r="D33" t="s">
        <v>4887</v>
      </c>
      <c r="E33" t="s">
        <v>5374</v>
      </c>
      <c r="F33" t="s">
        <v>4888</v>
      </c>
      <c r="G33" s="290" t="s">
        <v>16</v>
      </c>
      <c r="H33" s="288" t="s">
        <v>4841</v>
      </c>
    </row>
    <row r="34" spans="1:8" ht="30.6" x14ac:dyDescent="0.3">
      <c r="A34" s="284" t="s">
        <v>30</v>
      </c>
      <c r="B34" s="285" t="s">
        <v>4883</v>
      </c>
      <c r="C34" s="285" t="s">
        <v>5078</v>
      </c>
      <c r="D34" t="s">
        <v>4884</v>
      </c>
      <c r="E34" t="s">
        <v>5375</v>
      </c>
      <c r="F34" t="s">
        <v>4885</v>
      </c>
      <c r="G34" s="287" t="s">
        <v>16</v>
      </c>
      <c r="H34" s="285" t="s">
        <v>4841</v>
      </c>
    </row>
    <row r="35" spans="1:8" ht="30.6" x14ac:dyDescent="0.3">
      <c r="A35" s="284" t="s">
        <v>30</v>
      </c>
      <c r="B35" s="288" t="s">
        <v>4880</v>
      </c>
      <c r="C35" s="288" t="s">
        <v>5079</v>
      </c>
      <c r="D35" t="s">
        <v>4881</v>
      </c>
      <c r="E35" t="s">
        <v>5376</v>
      </c>
      <c r="F35" t="s">
        <v>4882</v>
      </c>
      <c r="G35" s="290" t="s">
        <v>16</v>
      </c>
      <c r="H35" s="288" t="s">
        <v>4841</v>
      </c>
    </row>
    <row r="36" spans="1:8" ht="30.6" x14ac:dyDescent="0.3">
      <c r="A36" s="284" t="s">
        <v>30</v>
      </c>
      <c r="B36" s="285" t="s">
        <v>4878</v>
      </c>
      <c r="C36" s="285" t="s">
        <v>5080</v>
      </c>
      <c r="D36" t="s">
        <v>4879</v>
      </c>
      <c r="E36" t="s">
        <v>5377</v>
      </c>
      <c r="F36" t="s">
        <v>5081</v>
      </c>
      <c r="G36" s="287" t="s">
        <v>16</v>
      </c>
      <c r="H36" s="285" t="s">
        <v>4841</v>
      </c>
    </row>
    <row r="37" spans="1:8" ht="30.6" x14ac:dyDescent="0.3">
      <c r="A37" s="284" t="s">
        <v>30</v>
      </c>
      <c r="B37" s="288" t="s">
        <v>5082</v>
      </c>
      <c r="C37" s="288" t="s">
        <v>5083</v>
      </c>
      <c r="D37" t="s">
        <v>4946</v>
      </c>
      <c r="E37" t="s">
        <v>5378</v>
      </c>
      <c r="F37" t="s">
        <v>4947</v>
      </c>
      <c r="G37" s="290" t="s">
        <v>16</v>
      </c>
      <c r="H37" s="288" t="s">
        <v>4841</v>
      </c>
    </row>
    <row r="38" spans="1:8" ht="30.6" x14ac:dyDescent="0.3">
      <c r="A38" s="284" t="s">
        <v>30</v>
      </c>
      <c r="B38" s="285" t="s">
        <v>5084</v>
      </c>
      <c r="C38" s="285" t="s">
        <v>5862</v>
      </c>
      <c r="D38" t="s">
        <v>4944</v>
      </c>
      <c r="E38" t="s">
        <v>5379</v>
      </c>
      <c r="F38" t="s">
        <v>4945</v>
      </c>
      <c r="G38" s="287" t="s">
        <v>16</v>
      </c>
      <c r="H38" s="285" t="s">
        <v>4841</v>
      </c>
    </row>
    <row r="39" spans="1:8" ht="30.6" x14ac:dyDescent="0.3">
      <c r="A39" s="284" t="s">
        <v>30</v>
      </c>
      <c r="B39" s="288" t="s">
        <v>5085</v>
      </c>
      <c r="C39" s="288" t="s">
        <v>5086</v>
      </c>
      <c r="D39" t="s">
        <v>4942</v>
      </c>
      <c r="E39" t="s">
        <v>5380</v>
      </c>
      <c r="F39" t="s">
        <v>4943</v>
      </c>
      <c r="G39" s="290" t="s">
        <v>16</v>
      </c>
      <c r="H39" s="288" t="s">
        <v>4841</v>
      </c>
    </row>
    <row r="40" spans="1:8" ht="30.6" x14ac:dyDescent="0.3">
      <c r="A40" s="284" t="s">
        <v>30</v>
      </c>
      <c r="B40" s="285" t="s">
        <v>5863</v>
      </c>
      <c r="C40" s="285" t="s">
        <v>5864</v>
      </c>
      <c r="D40" t="s">
        <v>4941</v>
      </c>
      <c r="E40" t="s">
        <v>5865</v>
      </c>
      <c r="F40" t="s">
        <v>5866</v>
      </c>
      <c r="G40" s="287" t="s">
        <v>16</v>
      </c>
      <c r="H40" s="285" t="s">
        <v>4841</v>
      </c>
    </row>
    <row r="41" spans="1:8" ht="30.6" x14ac:dyDescent="0.3">
      <c r="A41" s="284" t="s">
        <v>30</v>
      </c>
      <c r="B41" s="288" t="s">
        <v>5867</v>
      </c>
      <c r="C41" s="288" t="s">
        <v>5868</v>
      </c>
      <c r="D41" t="s">
        <v>4939</v>
      </c>
      <c r="E41" t="s">
        <v>5381</v>
      </c>
      <c r="F41" t="s">
        <v>4940</v>
      </c>
      <c r="G41" s="290" t="s">
        <v>16</v>
      </c>
      <c r="H41" s="288" t="s">
        <v>4841</v>
      </c>
    </row>
    <row r="42" spans="1:8" ht="30.6" x14ac:dyDescent="0.3">
      <c r="A42" s="284" t="s">
        <v>30</v>
      </c>
      <c r="B42" s="285" t="s">
        <v>5087</v>
      </c>
      <c r="C42" s="285" t="s">
        <v>5088</v>
      </c>
      <c r="D42" t="s">
        <v>4938</v>
      </c>
      <c r="E42" t="s">
        <v>5382</v>
      </c>
      <c r="F42" t="s">
        <v>5089</v>
      </c>
      <c r="G42" s="287" t="s">
        <v>16</v>
      </c>
      <c r="H42" s="285" t="s">
        <v>4841</v>
      </c>
    </row>
    <row r="43" spans="1:8" ht="30.6" x14ac:dyDescent="0.3">
      <c r="A43" s="284" t="s">
        <v>30</v>
      </c>
      <c r="B43" s="288" t="s">
        <v>5869</v>
      </c>
      <c r="C43" s="288" t="s">
        <v>5870</v>
      </c>
      <c r="D43" t="s">
        <v>4936</v>
      </c>
      <c r="E43" t="s">
        <v>5383</v>
      </c>
      <c r="F43" t="s">
        <v>4937</v>
      </c>
      <c r="G43" s="290" t="s">
        <v>16</v>
      </c>
      <c r="H43" s="288" t="s">
        <v>4841</v>
      </c>
    </row>
    <row r="44" spans="1:8" ht="30.6" x14ac:dyDescent="0.3">
      <c r="A44" s="284" t="s">
        <v>30</v>
      </c>
      <c r="B44" s="285" t="s">
        <v>4875</v>
      </c>
      <c r="C44" s="285" t="s">
        <v>5090</v>
      </c>
      <c r="D44" t="s">
        <v>4876</v>
      </c>
      <c r="E44" t="s">
        <v>5384</v>
      </c>
      <c r="F44" t="s">
        <v>4877</v>
      </c>
      <c r="G44" s="287" t="s">
        <v>16</v>
      </c>
      <c r="H44" s="285" t="s">
        <v>4841</v>
      </c>
    </row>
    <row r="45" spans="1:8" ht="30.6" x14ac:dyDescent="0.3">
      <c r="A45" s="284" t="s">
        <v>30</v>
      </c>
      <c r="B45" s="288" t="s">
        <v>4872</v>
      </c>
      <c r="C45" s="288" t="s">
        <v>5091</v>
      </c>
      <c r="D45" t="s">
        <v>4873</v>
      </c>
      <c r="E45" t="s">
        <v>5385</v>
      </c>
      <c r="F45" t="s">
        <v>4874</v>
      </c>
      <c r="G45" s="290" t="s">
        <v>16</v>
      </c>
      <c r="H45" s="288" t="s">
        <v>4841</v>
      </c>
    </row>
    <row r="46" spans="1:8" ht="30.6" x14ac:dyDescent="0.3">
      <c r="A46" s="284" t="s">
        <v>30</v>
      </c>
      <c r="B46" s="285" t="s">
        <v>4869</v>
      </c>
      <c r="C46" s="285" t="s">
        <v>5092</v>
      </c>
      <c r="D46" t="s">
        <v>4870</v>
      </c>
      <c r="E46" t="s">
        <v>5386</v>
      </c>
      <c r="F46" t="s">
        <v>4871</v>
      </c>
      <c r="G46" s="287" t="s">
        <v>16</v>
      </c>
      <c r="H46" s="285" t="s">
        <v>4841</v>
      </c>
    </row>
    <row r="47" spans="1:8" ht="30.6" x14ac:dyDescent="0.3">
      <c r="A47" s="284" t="s">
        <v>30</v>
      </c>
      <c r="B47" s="288" t="s">
        <v>4866</v>
      </c>
      <c r="C47" s="288" t="s">
        <v>5093</v>
      </c>
      <c r="D47" t="s">
        <v>4867</v>
      </c>
      <c r="E47" t="s">
        <v>5387</v>
      </c>
      <c r="F47" t="s">
        <v>4868</v>
      </c>
      <c r="G47" s="290" t="s">
        <v>16</v>
      </c>
      <c r="H47" s="288" t="s">
        <v>4841</v>
      </c>
    </row>
    <row r="48" spans="1:8" ht="30.6" x14ac:dyDescent="0.3">
      <c r="A48" s="284" t="s">
        <v>30</v>
      </c>
      <c r="B48" s="285" t="s">
        <v>5094</v>
      </c>
      <c r="C48" s="285" t="s">
        <v>5095</v>
      </c>
      <c r="D48" t="s">
        <v>4934</v>
      </c>
      <c r="E48" t="s">
        <v>5388</v>
      </c>
      <c r="F48" t="s">
        <v>4935</v>
      </c>
      <c r="G48" s="287" t="s">
        <v>16</v>
      </c>
      <c r="H48" s="285" t="s">
        <v>4841</v>
      </c>
    </row>
    <row r="49" spans="1:8" ht="30.6" x14ac:dyDescent="0.3">
      <c r="A49" s="284" t="s">
        <v>30</v>
      </c>
      <c r="B49" s="288" t="s">
        <v>5871</v>
      </c>
      <c r="C49" s="288" t="s">
        <v>5872</v>
      </c>
      <c r="D49" t="s">
        <v>4933</v>
      </c>
      <c r="E49" t="s">
        <v>5873</v>
      </c>
      <c r="F49" t="s">
        <v>5874</v>
      </c>
      <c r="G49" s="290" t="s">
        <v>16</v>
      </c>
      <c r="H49" s="288" t="s">
        <v>4841</v>
      </c>
    </row>
    <row r="50" spans="1:8" ht="30.6" x14ac:dyDescent="0.3">
      <c r="A50" s="284" t="s">
        <v>30</v>
      </c>
      <c r="B50" s="285" t="s">
        <v>5875</v>
      </c>
      <c r="C50" s="285" t="s">
        <v>5876</v>
      </c>
      <c r="D50" t="s">
        <v>4932</v>
      </c>
      <c r="E50" t="s">
        <v>5877</v>
      </c>
      <c r="F50" t="s">
        <v>5878</v>
      </c>
      <c r="G50" s="287" t="s">
        <v>16</v>
      </c>
      <c r="H50" s="285" t="s">
        <v>4841</v>
      </c>
    </row>
    <row r="51" spans="1:8" ht="30.6" x14ac:dyDescent="0.3">
      <c r="A51" s="284" t="s">
        <v>30</v>
      </c>
      <c r="B51" s="288" t="s">
        <v>5096</v>
      </c>
      <c r="C51" s="288" t="s">
        <v>6562</v>
      </c>
      <c r="D51" t="s">
        <v>4930</v>
      </c>
      <c r="E51" t="s">
        <v>5389</v>
      </c>
      <c r="F51" t="s">
        <v>4931</v>
      </c>
      <c r="G51" s="290" t="s">
        <v>16</v>
      </c>
      <c r="H51" s="288" t="s">
        <v>4841</v>
      </c>
    </row>
    <row r="52" spans="1:8" ht="30.6" x14ac:dyDescent="0.3">
      <c r="A52" s="284" t="s">
        <v>30</v>
      </c>
      <c r="B52" s="285" t="s">
        <v>5097</v>
      </c>
      <c r="C52" s="285" t="s">
        <v>5098</v>
      </c>
      <c r="D52" t="s">
        <v>4929</v>
      </c>
      <c r="E52" t="s">
        <v>5390</v>
      </c>
      <c r="F52" t="s">
        <v>5099</v>
      </c>
      <c r="G52" s="287" t="s">
        <v>16</v>
      </c>
      <c r="H52" s="285" t="s">
        <v>4841</v>
      </c>
    </row>
    <row r="53" spans="1:8" ht="30.6" x14ac:dyDescent="0.3">
      <c r="A53" s="284" t="s">
        <v>30</v>
      </c>
      <c r="B53" s="288" t="s">
        <v>5879</v>
      </c>
      <c r="C53" s="288" t="s">
        <v>5880</v>
      </c>
      <c r="D53" t="s">
        <v>4927</v>
      </c>
      <c r="E53" t="s">
        <v>5391</v>
      </c>
      <c r="F53" t="s">
        <v>4928</v>
      </c>
      <c r="G53" s="290" t="s">
        <v>16</v>
      </c>
      <c r="H53" s="288" t="s">
        <v>4841</v>
      </c>
    </row>
    <row r="54" spans="1:8" ht="30.6" x14ac:dyDescent="0.3">
      <c r="A54" s="284" t="s">
        <v>30</v>
      </c>
      <c r="B54" s="285" t="s">
        <v>4863</v>
      </c>
      <c r="C54" s="285" t="s">
        <v>5100</v>
      </c>
      <c r="D54" t="s">
        <v>4864</v>
      </c>
      <c r="E54" t="s">
        <v>5392</v>
      </c>
      <c r="F54" t="s">
        <v>4865</v>
      </c>
      <c r="G54" s="287" t="s">
        <v>16</v>
      </c>
      <c r="H54" s="285" t="s">
        <v>4841</v>
      </c>
    </row>
    <row r="55" spans="1:8" ht="30.6" x14ac:dyDescent="0.3">
      <c r="A55" s="284" t="s">
        <v>30</v>
      </c>
      <c r="B55" s="288" t="s">
        <v>4842</v>
      </c>
      <c r="C55" s="288" t="s">
        <v>5101</v>
      </c>
      <c r="D55" t="s">
        <v>4843</v>
      </c>
      <c r="E55" t="s">
        <v>5393</v>
      </c>
      <c r="F55" t="s">
        <v>4844</v>
      </c>
      <c r="G55" s="290" t="s">
        <v>16</v>
      </c>
      <c r="H55" s="288" t="s">
        <v>4841</v>
      </c>
    </row>
    <row r="56" spans="1:8" ht="30.6" x14ac:dyDescent="0.3">
      <c r="A56" s="284" t="s">
        <v>30</v>
      </c>
      <c r="B56" s="285" t="s">
        <v>4860</v>
      </c>
      <c r="C56" s="285" t="s">
        <v>5102</v>
      </c>
      <c r="D56" t="s">
        <v>4861</v>
      </c>
      <c r="E56" t="s">
        <v>5394</v>
      </c>
      <c r="F56" t="s">
        <v>4862</v>
      </c>
      <c r="G56" s="287" t="s">
        <v>16</v>
      </c>
      <c r="H56" s="285" t="s">
        <v>4841</v>
      </c>
    </row>
    <row r="57" spans="1:8" ht="30.6" x14ac:dyDescent="0.3">
      <c r="A57" s="284" t="s">
        <v>30</v>
      </c>
      <c r="B57" s="288" t="s">
        <v>5881</v>
      </c>
      <c r="C57" s="288" t="s">
        <v>5882</v>
      </c>
      <c r="D57" t="s">
        <v>4926</v>
      </c>
      <c r="E57" t="s">
        <v>5883</v>
      </c>
      <c r="F57" t="s">
        <v>5884</v>
      </c>
      <c r="G57" s="290" t="s">
        <v>16</v>
      </c>
      <c r="H57" s="288" t="s">
        <v>4841</v>
      </c>
    </row>
    <row r="58" spans="1:8" ht="30.6" x14ac:dyDescent="0.3">
      <c r="A58" s="284" t="s">
        <v>30</v>
      </c>
      <c r="B58" s="285" t="s">
        <v>5885</v>
      </c>
      <c r="C58" s="285" t="s">
        <v>5886</v>
      </c>
      <c r="D58" t="s">
        <v>4925</v>
      </c>
      <c r="E58" t="s">
        <v>5887</v>
      </c>
      <c r="F58" t="s">
        <v>5888</v>
      </c>
      <c r="G58" s="287" t="s">
        <v>16</v>
      </c>
      <c r="H58" s="285" t="s">
        <v>4841</v>
      </c>
    </row>
    <row r="59" spans="1:8" ht="30.6" x14ac:dyDescent="0.3">
      <c r="A59" s="284" t="s">
        <v>30</v>
      </c>
      <c r="B59" s="288" t="s">
        <v>4857</v>
      </c>
      <c r="C59" s="288" t="s">
        <v>5103</v>
      </c>
      <c r="D59" t="s">
        <v>4858</v>
      </c>
      <c r="E59" t="s">
        <v>5395</v>
      </c>
      <c r="F59" t="s">
        <v>4859</v>
      </c>
      <c r="G59" s="290" t="s">
        <v>16</v>
      </c>
      <c r="H59" s="288" t="s">
        <v>4841</v>
      </c>
    </row>
    <row r="60" spans="1:8" ht="30.6" x14ac:dyDescent="0.3">
      <c r="A60" s="284" t="s">
        <v>30</v>
      </c>
      <c r="B60" s="285" t="s">
        <v>4838</v>
      </c>
      <c r="C60" s="285" t="s">
        <v>5104</v>
      </c>
      <c r="D60" t="s">
        <v>4839</v>
      </c>
      <c r="E60" t="s">
        <v>5396</v>
      </c>
      <c r="F60" t="s">
        <v>4840</v>
      </c>
      <c r="G60" s="287" t="s">
        <v>16</v>
      </c>
      <c r="H60" s="285" t="s">
        <v>4841</v>
      </c>
    </row>
    <row r="61" spans="1:8" ht="30.6" x14ac:dyDescent="0.3">
      <c r="A61" s="284" t="s">
        <v>30</v>
      </c>
      <c r="B61" s="288" t="s">
        <v>4855</v>
      </c>
      <c r="C61" s="288" t="s">
        <v>5105</v>
      </c>
      <c r="D61" t="s">
        <v>4856</v>
      </c>
      <c r="E61" t="s">
        <v>5397</v>
      </c>
      <c r="F61" t="s">
        <v>5106</v>
      </c>
      <c r="G61" s="290" t="s">
        <v>16</v>
      </c>
      <c r="H61" s="288" t="s">
        <v>4841</v>
      </c>
    </row>
    <row r="62" spans="1:8" ht="30.6" x14ac:dyDescent="0.3">
      <c r="A62" s="284" t="s">
        <v>30</v>
      </c>
      <c r="B62" s="285" t="s">
        <v>5889</v>
      </c>
      <c r="C62" s="285" t="s">
        <v>5890</v>
      </c>
      <c r="D62" t="s">
        <v>4924</v>
      </c>
      <c r="E62" t="s">
        <v>5891</v>
      </c>
      <c r="F62" t="s">
        <v>5892</v>
      </c>
      <c r="G62" s="287" t="s">
        <v>16</v>
      </c>
      <c r="H62" s="285" t="s">
        <v>4841</v>
      </c>
    </row>
    <row r="63" spans="1:8" ht="30.6" x14ac:dyDescent="0.3">
      <c r="A63" s="284" t="s">
        <v>30</v>
      </c>
      <c r="B63" s="288" t="s">
        <v>4852</v>
      </c>
      <c r="C63" s="288" t="s">
        <v>5107</v>
      </c>
      <c r="D63" t="s">
        <v>4853</v>
      </c>
      <c r="E63" t="s">
        <v>5398</v>
      </c>
      <c r="F63" t="s">
        <v>4854</v>
      </c>
      <c r="G63" s="290" t="s">
        <v>16</v>
      </c>
      <c r="H63" s="288" t="s">
        <v>4841</v>
      </c>
    </row>
    <row r="64" spans="1:8" ht="30.6" x14ac:dyDescent="0.3">
      <c r="A64" s="284" t="s">
        <v>30</v>
      </c>
      <c r="B64" s="285" t="s">
        <v>4849</v>
      </c>
      <c r="C64" s="285" t="s">
        <v>5108</v>
      </c>
      <c r="D64" t="s">
        <v>4850</v>
      </c>
      <c r="E64" t="s">
        <v>5399</v>
      </c>
      <c r="F64" t="s">
        <v>4851</v>
      </c>
      <c r="G64" s="287" t="s">
        <v>16</v>
      </c>
      <c r="H64" s="285" t="s">
        <v>4841</v>
      </c>
    </row>
    <row r="65" spans="1:8" ht="30.6" x14ac:dyDescent="0.3">
      <c r="A65" s="284" t="s">
        <v>30</v>
      </c>
      <c r="B65" s="288" t="s">
        <v>4846</v>
      </c>
      <c r="C65" s="288" t="s">
        <v>5109</v>
      </c>
      <c r="D65" t="s">
        <v>4847</v>
      </c>
      <c r="E65" t="s">
        <v>5400</v>
      </c>
      <c r="F65" t="s">
        <v>4848</v>
      </c>
      <c r="G65" s="290" t="s">
        <v>16</v>
      </c>
      <c r="H65" s="288" t="s">
        <v>4841</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D7FD5-5B24-4E00-8EE2-DD0FE2BC3F9A}">
  <dimension ref="A1:N1205"/>
  <sheetViews>
    <sheetView topLeftCell="A1053" workbookViewId="0">
      <selection activeCell="B1062" sqref="B1062:L1066"/>
    </sheetView>
  </sheetViews>
  <sheetFormatPr defaultRowHeight="14.4" x14ac:dyDescent="0.3"/>
  <cols>
    <col min="2" max="2" width="25.6640625" customWidth="1"/>
    <col min="3" max="3" width="14.88671875" customWidth="1"/>
    <col min="4" max="4" width="15.88671875" customWidth="1"/>
  </cols>
  <sheetData>
    <row r="1" spans="1:13" x14ac:dyDescent="0.3">
      <c r="B1">
        <f>COUNTA(B3:B1500)</f>
        <v>1067</v>
      </c>
      <c r="C1" s="275">
        <f>B1/3</f>
        <v>355.66666666666669</v>
      </c>
      <c r="G1">
        <f>COUNTIF(G3:G1500,"yes")</f>
        <v>356</v>
      </c>
    </row>
    <row r="2" spans="1:13" ht="28.8" x14ac:dyDescent="0.3">
      <c r="A2" s="281"/>
      <c r="B2" t="s">
        <v>4383</v>
      </c>
      <c r="C2" t="s">
        <v>4606</v>
      </c>
      <c r="D2" t="s">
        <v>4607</v>
      </c>
      <c r="E2" t="s">
        <v>4608</v>
      </c>
      <c r="F2" t="s">
        <v>4609</v>
      </c>
      <c r="G2" t="s">
        <v>4610</v>
      </c>
      <c r="H2" s="265"/>
      <c r="I2" s="7"/>
      <c r="J2" s="265"/>
      <c r="K2" s="265"/>
      <c r="L2" t="s">
        <v>4614</v>
      </c>
      <c r="M2" s="265" t="s">
        <v>4384</v>
      </c>
    </row>
    <row r="3" spans="1:13" ht="28.8" x14ac:dyDescent="0.3">
      <c r="B3" s="265" t="s">
        <v>65</v>
      </c>
      <c r="C3" s="265" t="s">
        <v>66</v>
      </c>
      <c r="D3" s="265" t="s">
        <v>67</v>
      </c>
      <c r="E3" s="265" t="s">
        <v>7116</v>
      </c>
      <c r="F3" s="265" t="s">
        <v>8</v>
      </c>
      <c r="G3" s="265" t="s">
        <v>5</v>
      </c>
      <c r="H3" s="266"/>
      <c r="I3" s="17"/>
      <c r="J3" s="266"/>
      <c r="K3" s="265"/>
      <c r="L3" s="323" t="s">
        <v>72</v>
      </c>
      <c r="M3" s="265" t="s">
        <v>70</v>
      </c>
    </row>
    <row r="4" spans="1:13" ht="28.8" x14ac:dyDescent="0.3">
      <c r="B4" s="265" t="s">
        <v>77</v>
      </c>
      <c r="C4" s="265" t="s">
        <v>78</v>
      </c>
      <c r="D4" s="265" t="s">
        <v>79</v>
      </c>
      <c r="E4" s="265" t="s">
        <v>7115</v>
      </c>
      <c r="F4" s="265" t="s">
        <v>8</v>
      </c>
      <c r="G4" s="265" t="s">
        <v>5</v>
      </c>
      <c r="H4" s="266"/>
      <c r="I4" s="17"/>
      <c r="J4" s="266"/>
      <c r="K4" s="265"/>
      <c r="L4" s="323" t="s">
        <v>72</v>
      </c>
      <c r="M4" s="265" t="s">
        <v>70</v>
      </c>
    </row>
    <row r="5" spans="1:13" ht="28.8" x14ac:dyDescent="0.3">
      <c r="B5" s="265" t="s">
        <v>82</v>
      </c>
      <c r="C5" s="265" t="s">
        <v>4618</v>
      </c>
      <c r="D5" s="265" t="s">
        <v>4619</v>
      </c>
      <c r="E5" s="265" t="s">
        <v>7115</v>
      </c>
      <c r="F5" s="265" t="s">
        <v>8</v>
      </c>
      <c r="G5" s="265" t="s">
        <v>5</v>
      </c>
      <c r="H5" s="266"/>
      <c r="I5" s="17"/>
      <c r="J5" s="266"/>
      <c r="K5" s="265"/>
      <c r="L5" s="323" t="s">
        <v>72</v>
      </c>
      <c r="M5" s="265" t="s">
        <v>70</v>
      </c>
    </row>
    <row r="6" spans="1:13" ht="28.8" x14ac:dyDescent="0.3">
      <c r="B6" s="265" t="s">
        <v>85</v>
      </c>
      <c r="C6" s="265" t="s">
        <v>4620</v>
      </c>
      <c r="D6" s="265" t="s">
        <v>4621</v>
      </c>
      <c r="E6" s="265" t="s">
        <v>7115</v>
      </c>
      <c r="F6" s="265" t="s">
        <v>8</v>
      </c>
      <c r="G6" s="265" t="s">
        <v>5</v>
      </c>
      <c r="H6" s="266"/>
      <c r="I6" s="17"/>
      <c r="J6" s="266"/>
      <c r="K6" s="265"/>
      <c r="L6" s="323" t="s">
        <v>72</v>
      </c>
      <c r="M6" s="265" t="s">
        <v>70</v>
      </c>
    </row>
    <row r="7" spans="1:13" ht="28.8" x14ac:dyDescent="0.3">
      <c r="B7" s="265" t="s">
        <v>88</v>
      </c>
      <c r="C7" s="265" t="s">
        <v>89</v>
      </c>
      <c r="D7" s="265" t="s">
        <v>90</v>
      </c>
      <c r="E7" s="265" t="s">
        <v>7115</v>
      </c>
      <c r="F7" s="265" t="s">
        <v>8</v>
      </c>
      <c r="G7" s="265" t="s">
        <v>5</v>
      </c>
      <c r="H7" s="266"/>
      <c r="I7" s="17"/>
      <c r="J7" s="266"/>
      <c r="K7" s="265"/>
      <c r="L7" s="323" t="s">
        <v>72</v>
      </c>
      <c r="M7" s="265" t="s">
        <v>70</v>
      </c>
    </row>
    <row r="8" spans="1:13" ht="28.8" x14ac:dyDescent="0.3">
      <c r="B8" s="265" t="s">
        <v>93</v>
      </c>
      <c r="C8" s="265" t="s">
        <v>4622</v>
      </c>
      <c r="D8" s="265" t="s">
        <v>4623</v>
      </c>
      <c r="E8" s="265" t="s">
        <v>7115</v>
      </c>
      <c r="F8" s="265" t="s">
        <v>8</v>
      </c>
      <c r="G8" s="265" t="s">
        <v>6</v>
      </c>
      <c r="H8" s="266"/>
      <c r="I8" s="17"/>
      <c r="J8" s="266"/>
      <c r="K8" s="265"/>
      <c r="L8" s="323" t="s">
        <v>72</v>
      </c>
      <c r="M8" s="265" t="s">
        <v>70</v>
      </c>
    </row>
    <row r="9" spans="1:13" ht="28.8" x14ac:dyDescent="0.3">
      <c r="B9" s="265" t="s">
        <v>4624</v>
      </c>
      <c r="C9" s="265" t="s">
        <v>6281</v>
      </c>
      <c r="D9" s="265" t="s">
        <v>6282</v>
      </c>
      <c r="E9" s="265" t="s">
        <v>7117</v>
      </c>
      <c r="F9" s="265" t="s">
        <v>8</v>
      </c>
      <c r="G9" s="265" t="s">
        <v>5</v>
      </c>
      <c r="H9" s="266"/>
      <c r="I9" s="17"/>
      <c r="J9" s="266"/>
      <c r="K9" s="265"/>
      <c r="L9" s="323" t="s">
        <v>72</v>
      </c>
      <c r="M9" s="265" t="s">
        <v>70</v>
      </c>
    </row>
    <row r="10" spans="1:13" ht="28.8" x14ac:dyDescent="0.3">
      <c r="B10" s="265" t="s">
        <v>1369</v>
      </c>
      <c r="C10" s="265" t="s">
        <v>1370</v>
      </c>
      <c r="D10" s="265" t="s">
        <v>1371</v>
      </c>
      <c r="E10" s="265" t="s">
        <v>7115</v>
      </c>
      <c r="F10" s="265" t="s">
        <v>8</v>
      </c>
      <c r="G10" s="265" t="s">
        <v>5</v>
      </c>
      <c r="H10" s="266"/>
      <c r="I10" s="17"/>
      <c r="J10" s="266"/>
      <c r="K10" s="265"/>
      <c r="L10" s="323" t="s">
        <v>13</v>
      </c>
      <c r="M10" s="265" t="s">
        <v>70</v>
      </c>
    </row>
    <row r="11" spans="1:13" ht="28.8" x14ac:dyDescent="0.3">
      <c r="B11" s="265" t="s">
        <v>1374</v>
      </c>
      <c r="C11" s="265" t="s">
        <v>6354</v>
      </c>
      <c r="D11" s="265" t="s">
        <v>6355</v>
      </c>
      <c r="E11" s="265" t="s">
        <v>7115</v>
      </c>
      <c r="F11" s="265" t="s">
        <v>8</v>
      </c>
      <c r="G11" s="265" t="s">
        <v>5</v>
      </c>
      <c r="H11" s="266"/>
      <c r="I11" s="17"/>
      <c r="J11" s="266"/>
      <c r="K11" s="265"/>
      <c r="L11" s="323" t="s">
        <v>13</v>
      </c>
      <c r="M11" s="265" t="s">
        <v>70</v>
      </c>
    </row>
    <row r="12" spans="1:13" ht="28.8" x14ac:dyDescent="0.3">
      <c r="B12" s="265" t="s">
        <v>1377</v>
      </c>
      <c r="C12" s="265" t="s">
        <v>1378</v>
      </c>
      <c r="D12" s="265" t="s">
        <v>1379</v>
      </c>
      <c r="E12" s="265" t="s">
        <v>7115</v>
      </c>
      <c r="F12" s="265" t="s">
        <v>8</v>
      </c>
      <c r="G12" s="265" t="s">
        <v>5</v>
      </c>
      <c r="H12" s="266"/>
      <c r="I12" s="17"/>
      <c r="J12" s="266"/>
      <c r="K12" s="265"/>
      <c r="L12" s="323" t="s">
        <v>13</v>
      </c>
      <c r="M12" s="265" t="s">
        <v>70</v>
      </c>
    </row>
    <row r="13" spans="1:13" ht="28.8" x14ac:dyDescent="0.3">
      <c r="B13" s="265" t="s">
        <v>1382</v>
      </c>
      <c r="C13" s="265" t="s">
        <v>6356</v>
      </c>
      <c r="D13" s="265" t="s">
        <v>6357</v>
      </c>
      <c r="E13" s="265" t="s">
        <v>7115</v>
      </c>
      <c r="F13" s="265" t="s">
        <v>8</v>
      </c>
      <c r="G13" s="265" t="s">
        <v>5</v>
      </c>
      <c r="H13" s="266"/>
      <c r="I13" s="17"/>
      <c r="J13" s="266"/>
      <c r="K13" s="265"/>
      <c r="L13" s="323" t="s">
        <v>13</v>
      </c>
      <c r="M13" s="265" t="s">
        <v>70</v>
      </c>
    </row>
    <row r="14" spans="1:13" ht="28.8" x14ac:dyDescent="0.3">
      <c r="B14" s="265" t="s">
        <v>1386</v>
      </c>
      <c r="C14" s="265" t="s">
        <v>1387</v>
      </c>
      <c r="D14" s="265" t="s">
        <v>1388</v>
      </c>
      <c r="E14" s="265" t="s">
        <v>7115</v>
      </c>
      <c r="F14" s="265" t="s">
        <v>8</v>
      </c>
      <c r="G14" s="265" t="s">
        <v>5</v>
      </c>
      <c r="H14" s="266"/>
      <c r="I14" s="17"/>
      <c r="J14" s="266"/>
      <c r="K14" s="265"/>
      <c r="L14" s="323" t="s">
        <v>13</v>
      </c>
      <c r="M14" s="265" t="s">
        <v>70</v>
      </c>
    </row>
    <row r="15" spans="1:13" ht="28.8" x14ac:dyDescent="0.3">
      <c r="B15" s="265" t="s">
        <v>1391</v>
      </c>
      <c r="C15" s="265" t="s">
        <v>1392</v>
      </c>
      <c r="D15" s="265" t="s">
        <v>1379</v>
      </c>
      <c r="E15" s="265" t="s">
        <v>7115</v>
      </c>
      <c r="F15" s="265" t="s">
        <v>8</v>
      </c>
      <c r="G15" s="265" t="s">
        <v>5</v>
      </c>
      <c r="H15" s="266"/>
      <c r="I15" s="17"/>
      <c r="J15" s="266"/>
      <c r="K15" s="265"/>
      <c r="L15" s="323" t="s">
        <v>14</v>
      </c>
      <c r="M15" s="265" t="s">
        <v>70</v>
      </c>
    </row>
    <row r="16" spans="1:13" ht="28.8" x14ac:dyDescent="0.3">
      <c r="B16" s="265" t="s">
        <v>1395</v>
      </c>
      <c r="C16" s="265" t="s">
        <v>1396</v>
      </c>
      <c r="D16" s="265" t="s">
        <v>1397</v>
      </c>
      <c r="E16" s="265" t="s">
        <v>7116</v>
      </c>
      <c r="F16" s="265" t="s">
        <v>8</v>
      </c>
      <c r="G16" s="265" t="s">
        <v>5</v>
      </c>
      <c r="H16" s="266"/>
      <c r="I16" s="17"/>
      <c r="J16" s="266"/>
      <c r="K16" s="265"/>
      <c r="L16" s="323" t="s">
        <v>7</v>
      </c>
      <c r="M16" s="265" t="s">
        <v>70</v>
      </c>
    </row>
    <row r="17" spans="2:13" ht="28.8" x14ac:dyDescent="0.3">
      <c r="B17" s="265" t="s">
        <v>1468</v>
      </c>
      <c r="C17" s="265" t="s">
        <v>1469</v>
      </c>
      <c r="D17" s="265" t="s">
        <v>1470</v>
      </c>
      <c r="E17" s="265" t="s">
        <v>7116</v>
      </c>
      <c r="F17" s="265" t="s">
        <v>8</v>
      </c>
      <c r="G17" s="265" t="s">
        <v>6</v>
      </c>
      <c r="H17" s="266"/>
      <c r="I17" s="17"/>
      <c r="J17" s="266"/>
      <c r="K17" s="265"/>
      <c r="L17" s="323" t="s">
        <v>12</v>
      </c>
      <c r="M17" s="265" t="s">
        <v>70</v>
      </c>
    </row>
    <row r="18" spans="2:13" ht="20.399999999999999" x14ac:dyDescent="0.3">
      <c r="B18" s="265" t="s">
        <v>1189</v>
      </c>
      <c r="C18" s="265" t="s">
        <v>1190</v>
      </c>
      <c r="D18" s="265" t="s">
        <v>1191</v>
      </c>
      <c r="E18" s="265" t="s">
        <v>7115</v>
      </c>
      <c r="F18" s="265" t="s">
        <v>4</v>
      </c>
      <c r="G18" s="265" t="s">
        <v>5</v>
      </c>
      <c r="H18" s="266"/>
      <c r="I18" s="17"/>
      <c r="J18" s="266"/>
      <c r="K18" s="265"/>
      <c r="L18" s="323" t="s">
        <v>13</v>
      </c>
      <c r="M18" s="265" t="s">
        <v>1192</v>
      </c>
    </row>
    <row r="19" spans="2:13" ht="28.8" x14ac:dyDescent="0.3">
      <c r="B19" s="265" t="s">
        <v>1346</v>
      </c>
      <c r="C19" s="265" t="s">
        <v>1347</v>
      </c>
      <c r="D19" s="265" t="s">
        <v>1348</v>
      </c>
      <c r="E19" s="265" t="s">
        <v>7115</v>
      </c>
      <c r="F19" s="265" t="s">
        <v>4</v>
      </c>
      <c r="G19" s="265" t="s">
        <v>5</v>
      </c>
      <c r="H19" s="266"/>
      <c r="I19" s="17"/>
      <c r="J19" s="266"/>
      <c r="K19" s="265"/>
      <c r="L19" s="323" t="s">
        <v>13</v>
      </c>
      <c r="M19" s="265" t="s">
        <v>1192</v>
      </c>
    </row>
    <row r="20" spans="2:13" ht="20.399999999999999" x14ac:dyDescent="0.3">
      <c r="B20" s="265" t="s">
        <v>2076</v>
      </c>
      <c r="C20" s="265" t="s">
        <v>2077</v>
      </c>
      <c r="D20" s="265" t="s">
        <v>2078</v>
      </c>
      <c r="E20" s="265" t="s">
        <v>7115</v>
      </c>
      <c r="F20" s="265" t="s">
        <v>8</v>
      </c>
      <c r="G20" s="265" t="s">
        <v>6</v>
      </c>
      <c r="H20" s="266"/>
      <c r="I20" s="17"/>
      <c r="J20" s="266"/>
      <c r="K20" s="265"/>
      <c r="L20" s="323" t="s">
        <v>2079</v>
      </c>
      <c r="M20" s="265" t="s">
        <v>1192</v>
      </c>
    </row>
    <row r="21" spans="2:13" ht="20.399999999999999" x14ac:dyDescent="0.3">
      <c r="B21" s="265" t="s">
        <v>2082</v>
      </c>
      <c r="C21" s="265" t="s">
        <v>2083</v>
      </c>
      <c r="D21" s="265" t="s">
        <v>2084</v>
      </c>
      <c r="E21" s="265" t="s">
        <v>7115</v>
      </c>
      <c r="F21" s="265" t="s">
        <v>8</v>
      </c>
      <c r="G21" s="265" t="s">
        <v>6</v>
      </c>
      <c r="H21" s="266"/>
      <c r="I21" s="17"/>
      <c r="J21" s="266"/>
      <c r="K21" s="265"/>
      <c r="L21" s="323" t="s">
        <v>2079</v>
      </c>
      <c r="M21" s="265" t="s">
        <v>1192</v>
      </c>
    </row>
    <row r="22" spans="2:13" ht="20.399999999999999" x14ac:dyDescent="0.3">
      <c r="B22" s="265" t="s">
        <v>2087</v>
      </c>
      <c r="C22" s="265" t="s">
        <v>2088</v>
      </c>
      <c r="D22" s="265" t="s">
        <v>2089</v>
      </c>
      <c r="E22" s="265" t="s">
        <v>7115</v>
      </c>
      <c r="F22" s="265" t="s">
        <v>8</v>
      </c>
      <c r="G22" s="265" t="s">
        <v>6</v>
      </c>
      <c r="H22" s="266"/>
      <c r="I22" s="17"/>
      <c r="J22" s="266"/>
      <c r="K22" s="265"/>
      <c r="L22" s="323" t="s">
        <v>2079</v>
      </c>
      <c r="M22" s="265" t="s">
        <v>1192</v>
      </c>
    </row>
    <row r="23" spans="2:13" ht="20.399999999999999" x14ac:dyDescent="0.3">
      <c r="B23" s="265" t="s">
        <v>2092</v>
      </c>
      <c r="C23" s="265" t="s">
        <v>2093</v>
      </c>
      <c r="D23" s="265" t="s">
        <v>2094</v>
      </c>
      <c r="E23" s="265" t="s">
        <v>7115</v>
      </c>
      <c r="F23" s="265" t="s">
        <v>8</v>
      </c>
      <c r="G23" s="265" t="s">
        <v>6</v>
      </c>
      <c r="H23" s="266"/>
      <c r="I23" s="17"/>
      <c r="J23" s="266"/>
      <c r="K23" s="265"/>
      <c r="L23" s="323" t="s">
        <v>2079</v>
      </c>
      <c r="M23" s="265" t="s">
        <v>1192</v>
      </c>
    </row>
    <row r="24" spans="2:13" ht="20.399999999999999" x14ac:dyDescent="0.3">
      <c r="B24" s="265" t="s">
        <v>2097</v>
      </c>
      <c r="C24" s="265" t="s">
        <v>2098</v>
      </c>
      <c r="D24" s="265" t="s">
        <v>2099</v>
      </c>
      <c r="E24" s="265" t="s">
        <v>7115</v>
      </c>
      <c r="F24" s="265" t="s">
        <v>8</v>
      </c>
      <c r="G24" s="265" t="s">
        <v>6</v>
      </c>
      <c r="H24" s="266"/>
      <c r="I24" s="17"/>
      <c r="J24" s="266"/>
      <c r="K24" s="265"/>
      <c r="L24" s="323" t="s">
        <v>2079</v>
      </c>
      <c r="M24" s="265" t="s">
        <v>1192</v>
      </c>
    </row>
    <row r="25" spans="2:13" ht="20.399999999999999" x14ac:dyDescent="0.3">
      <c r="B25" s="265" t="s">
        <v>2102</v>
      </c>
      <c r="C25" s="265" t="s">
        <v>2103</v>
      </c>
      <c r="D25" s="265" t="s">
        <v>2104</v>
      </c>
      <c r="E25" s="265" t="s">
        <v>7115</v>
      </c>
      <c r="F25" s="265" t="s">
        <v>8</v>
      </c>
      <c r="G25" s="265" t="s">
        <v>6</v>
      </c>
      <c r="H25" s="266"/>
      <c r="I25" s="17"/>
      <c r="J25" s="266"/>
      <c r="K25" s="265"/>
      <c r="L25" s="323" t="s">
        <v>2079</v>
      </c>
      <c r="M25" s="265" t="s">
        <v>1192</v>
      </c>
    </row>
    <row r="26" spans="2:13" ht="20.399999999999999" x14ac:dyDescent="0.3">
      <c r="B26" s="265" t="s">
        <v>2107</v>
      </c>
      <c r="C26" s="265" t="s">
        <v>2108</v>
      </c>
      <c r="D26" s="265" t="s">
        <v>2109</v>
      </c>
      <c r="E26" s="265" t="s">
        <v>7115</v>
      </c>
      <c r="F26" s="265" t="s">
        <v>8</v>
      </c>
      <c r="G26" s="265" t="s">
        <v>6</v>
      </c>
      <c r="H26" s="266"/>
      <c r="I26" s="17"/>
      <c r="J26" s="266"/>
      <c r="K26" s="265"/>
      <c r="L26" s="323" t="s">
        <v>13</v>
      </c>
      <c r="M26" s="265" t="s">
        <v>1192</v>
      </c>
    </row>
    <row r="27" spans="2:13" ht="20.399999999999999" x14ac:dyDescent="0.3">
      <c r="B27" s="265" t="s">
        <v>2112</v>
      </c>
      <c r="C27" s="265" t="s">
        <v>2113</v>
      </c>
      <c r="D27" s="265" t="s">
        <v>2114</v>
      </c>
      <c r="E27" s="265" t="s">
        <v>7115</v>
      </c>
      <c r="F27" s="265" t="s">
        <v>8</v>
      </c>
      <c r="G27" s="265" t="s">
        <v>6</v>
      </c>
      <c r="H27" s="266"/>
      <c r="I27" s="17"/>
      <c r="J27" s="266"/>
      <c r="K27" s="265"/>
      <c r="L27" s="323" t="s">
        <v>2079</v>
      </c>
      <c r="M27" s="265" t="s">
        <v>1192</v>
      </c>
    </row>
    <row r="28" spans="2:13" ht="20.399999999999999" x14ac:dyDescent="0.3">
      <c r="B28" s="265" t="s">
        <v>2117</v>
      </c>
      <c r="C28" s="265" t="s">
        <v>2118</v>
      </c>
      <c r="D28" s="265" t="s">
        <v>2119</v>
      </c>
      <c r="E28" s="265" t="s">
        <v>7115</v>
      </c>
      <c r="F28" s="265" t="s">
        <v>8</v>
      </c>
      <c r="G28" s="265" t="s">
        <v>6</v>
      </c>
      <c r="H28" s="266"/>
      <c r="I28" s="17"/>
      <c r="J28" s="266"/>
      <c r="K28" s="265"/>
      <c r="L28" s="323" t="s">
        <v>2079</v>
      </c>
      <c r="M28" s="265" t="s">
        <v>1192</v>
      </c>
    </row>
    <row r="29" spans="2:13" ht="20.399999999999999" x14ac:dyDescent="0.3">
      <c r="B29" s="265" t="s">
        <v>2122</v>
      </c>
      <c r="C29" s="265" t="s">
        <v>2123</v>
      </c>
      <c r="D29" s="265" t="s">
        <v>2124</v>
      </c>
      <c r="E29" s="265" t="s">
        <v>7115</v>
      </c>
      <c r="F29" s="265" t="s">
        <v>8</v>
      </c>
      <c r="G29" s="265" t="s">
        <v>6</v>
      </c>
      <c r="H29" s="266"/>
      <c r="I29" s="17"/>
      <c r="J29" s="266"/>
      <c r="K29" s="265"/>
      <c r="L29" s="323" t="s">
        <v>2079</v>
      </c>
      <c r="M29" s="265" t="s">
        <v>1192</v>
      </c>
    </row>
    <row r="30" spans="2:13" ht="20.399999999999999" x14ac:dyDescent="0.3">
      <c r="B30" s="265" t="s">
        <v>2127</v>
      </c>
      <c r="C30" s="265" t="s">
        <v>2128</v>
      </c>
      <c r="D30" s="265" t="s">
        <v>2129</v>
      </c>
      <c r="E30" s="265" t="s">
        <v>7115</v>
      </c>
      <c r="F30" s="265" t="s">
        <v>8</v>
      </c>
      <c r="G30" s="265" t="s">
        <v>6</v>
      </c>
      <c r="H30" s="266"/>
      <c r="I30" s="17"/>
      <c r="J30" s="266"/>
      <c r="K30" s="265"/>
      <c r="L30" s="323" t="s">
        <v>2079</v>
      </c>
      <c r="M30" s="265" t="s">
        <v>1192</v>
      </c>
    </row>
    <row r="31" spans="2:13" ht="20.399999999999999" x14ac:dyDescent="0.3">
      <c r="B31" s="265" t="s">
        <v>2517</v>
      </c>
      <c r="C31" s="265" t="s">
        <v>2518</v>
      </c>
      <c r="D31" s="265" t="s">
        <v>2519</v>
      </c>
      <c r="E31" s="265" t="s">
        <v>7115</v>
      </c>
      <c r="F31" s="265" t="s">
        <v>8</v>
      </c>
      <c r="G31" s="265" t="s">
        <v>6</v>
      </c>
      <c r="H31" s="266"/>
      <c r="I31" s="17"/>
      <c r="J31" s="266"/>
      <c r="K31" s="265"/>
      <c r="L31" s="323" t="s">
        <v>144</v>
      </c>
      <c r="M31" s="265" t="s">
        <v>1192</v>
      </c>
    </row>
    <row r="32" spans="2:13" ht="20.399999999999999" x14ac:dyDescent="0.3">
      <c r="B32" s="265" t="s">
        <v>2522</v>
      </c>
      <c r="C32" s="265" t="s">
        <v>2523</v>
      </c>
      <c r="D32" s="265" t="s">
        <v>2524</v>
      </c>
      <c r="E32" s="265" t="s">
        <v>7115</v>
      </c>
      <c r="F32" s="265" t="s">
        <v>8</v>
      </c>
      <c r="G32" s="265" t="s">
        <v>6</v>
      </c>
      <c r="H32" s="266"/>
      <c r="I32" s="17"/>
      <c r="J32" s="266"/>
      <c r="K32" s="265"/>
      <c r="L32" s="323" t="s">
        <v>144</v>
      </c>
      <c r="M32" s="265" t="s">
        <v>1192</v>
      </c>
    </row>
    <row r="33" spans="2:13" ht="20.399999999999999" x14ac:dyDescent="0.3">
      <c r="B33" s="265" t="s">
        <v>2527</v>
      </c>
      <c r="C33" s="265" t="s">
        <v>2528</v>
      </c>
      <c r="D33" s="265" t="s">
        <v>2529</v>
      </c>
      <c r="E33" s="265" t="s">
        <v>7115</v>
      </c>
      <c r="F33" s="265" t="s">
        <v>8</v>
      </c>
      <c r="G33" s="265" t="s">
        <v>6</v>
      </c>
      <c r="H33" s="266"/>
      <c r="I33" s="17"/>
      <c r="J33" s="266"/>
      <c r="K33" s="265"/>
      <c r="L33" s="323" t="s">
        <v>144</v>
      </c>
      <c r="M33" s="265" t="s">
        <v>1192</v>
      </c>
    </row>
    <row r="34" spans="2:13" ht="20.399999999999999" x14ac:dyDescent="0.3">
      <c r="B34" s="265" t="s">
        <v>2532</v>
      </c>
      <c r="C34" s="265" t="s">
        <v>2533</v>
      </c>
      <c r="D34" s="265" t="s">
        <v>2534</v>
      </c>
      <c r="E34" s="265" t="s">
        <v>7115</v>
      </c>
      <c r="F34" s="265" t="s">
        <v>8</v>
      </c>
      <c r="G34" s="265" t="s">
        <v>6</v>
      </c>
      <c r="H34" s="266"/>
      <c r="I34" s="17"/>
      <c r="J34" s="266"/>
      <c r="K34" s="265"/>
      <c r="L34" s="323" t="s">
        <v>144</v>
      </c>
      <c r="M34" s="265" t="s">
        <v>1192</v>
      </c>
    </row>
    <row r="35" spans="2:13" ht="20.399999999999999" x14ac:dyDescent="0.3">
      <c r="B35" s="265" t="s">
        <v>2537</v>
      </c>
      <c r="C35" s="265" t="s">
        <v>2538</v>
      </c>
      <c r="D35" s="265" t="s">
        <v>2539</v>
      </c>
      <c r="E35" s="265" t="s">
        <v>7115</v>
      </c>
      <c r="F35" s="265" t="s">
        <v>8</v>
      </c>
      <c r="G35" s="265" t="s">
        <v>6</v>
      </c>
      <c r="H35" s="266"/>
      <c r="I35" s="17"/>
      <c r="J35" s="266"/>
      <c r="K35" s="265"/>
      <c r="L35" s="323" t="s">
        <v>144</v>
      </c>
      <c r="M35" s="265" t="s">
        <v>1192</v>
      </c>
    </row>
    <row r="36" spans="2:13" ht="20.399999999999999" x14ac:dyDescent="0.3">
      <c r="B36" s="265" t="s">
        <v>2542</v>
      </c>
      <c r="C36" s="265" t="s">
        <v>2543</v>
      </c>
      <c r="D36" s="265" t="s">
        <v>2544</v>
      </c>
      <c r="E36" s="265" t="s">
        <v>7115</v>
      </c>
      <c r="F36" s="265" t="s">
        <v>8</v>
      </c>
      <c r="G36" s="265" t="s">
        <v>6</v>
      </c>
      <c r="H36" s="266"/>
      <c r="I36" s="17"/>
      <c r="J36" s="266"/>
      <c r="K36" s="265"/>
      <c r="L36" s="323" t="s">
        <v>144</v>
      </c>
      <c r="M36" s="265" t="s">
        <v>1192</v>
      </c>
    </row>
    <row r="37" spans="2:13" ht="20.399999999999999" x14ac:dyDescent="0.3">
      <c r="B37" s="265" t="s">
        <v>2547</v>
      </c>
      <c r="C37" s="265" t="s">
        <v>227</v>
      </c>
      <c r="D37" s="265" t="s">
        <v>2548</v>
      </c>
      <c r="E37" s="265" t="s">
        <v>7115</v>
      </c>
      <c r="F37" s="265" t="s">
        <v>8</v>
      </c>
      <c r="G37" s="265" t="s">
        <v>6</v>
      </c>
      <c r="H37" s="266"/>
      <c r="I37" s="17"/>
      <c r="J37" s="266"/>
      <c r="K37" s="265"/>
      <c r="L37" s="323" t="s">
        <v>144</v>
      </c>
      <c r="M37" s="265" t="s">
        <v>1192</v>
      </c>
    </row>
    <row r="38" spans="2:13" ht="20.399999999999999" x14ac:dyDescent="0.3">
      <c r="B38" s="265" t="s">
        <v>2551</v>
      </c>
      <c r="C38" s="265" t="s">
        <v>2552</v>
      </c>
      <c r="D38" s="265" t="s">
        <v>2553</v>
      </c>
      <c r="E38" s="265" t="s">
        <v>7115</v>
      </c>
      <c r="F38" s="265" t="s">
        <v>8</v>
      </c>
      <c r="G38" s="265" t="s">
        <v>6</v>
      </c>
      <c r="H38" s="266"/>
      <c r="I38" s="17"/>
      <c r="J38" s="266"/>
      <c r="K38" s="265"/>
      <c r="L38" s="323" t="s">
        <v>144</v>
      </c>
      <c r="M38" s="265" t="s">
        <v>1192</v>
      </c>
    </row>
    <row r="39" spans="2:13" ht="20.399999999999999" x14ac:dyDescent="0.3">
      <c r="B39" s="265" t="s">
        <v>2556</v>
      </c>
      <c r="C39" s="265" t="s">
        <v>2557</v>
      </c>
      <c r="D39" s="265" t="s">
        <v>2558</v>
      </c>
      <c r="E39" s="265" t="s">
        <v>7115</v>
      </c>
      <c r="F39" s="265" t="s">
        <v>8</v>
      </c>
      <c r="G39" s="265" t="s">
        <v>6</v>
      </c>
      <c r="H39" s="266"/>
      <c r="I39" s="17"/>
      <c r="J39" s="266"/>
      <c r="K39" s="265"/>
      <c r="L39" s="323" t="s">
        <v>144</v>
      </c>
      <c r="M39" s="265" t="s">
        <v>1192</v>
      </c>
    </row>
    <row r="40" spans="2:13" ht="20.399999999999999" x14ac:dyDescent="0.3">
      <c r="B40" s="265" t="s">
        <v>2561</v>
      </c>
      <c r="C40" s="265" t="s">
        <v>2562</v>
      </c>
      <c r="D40" s="265" t="s">
        <v>2563</v>
      </c>
      <c r="E40" s="265" t="s">
        <v>7115</v>
      </c>
      <c r="F40" s="265" t="s">
        <v>8</v>
      </c>
      <c r="G40" s="265" t="s">
        <v>6</v>
      </c>
      <c r="H40" s="266"/>
      <c r="I40" s="17"/>
      <c r="J40" s="266"/>
      <c r="K40" s="265"/>
      <c r="L40" s="323" t="s">
        <v>13</v>
      </c>
      <c r="M40" s="265" t="s">
        <v>1192</v>
      </c>
    </row>
    <row r="41" spans="2:13" ht="28.8" x14ac:dyDescent="0.3">
      <c r="B41" s="265" t="s">
        <v>2565</v>
      </c>
      <c r="C41" s="265" t="s">
        <v>2566</v>
      </c>
      <c r="D41" s="265" t="s">
        <v>2567</v>
      </c>
      <c r="E41" s="265" t="s">
        <v>7115</v>
      </c>
      <c r="F41" s="265" t="s">
        <v>4</v>
      </c>
      <c r="G41" s="265" t="s">
        <v>6</v>
      </c>
      <c r="H41" s="266"/>
      <c r="I41" s="17"/>
      <c r="J41" s="266"/>
      <c r="K41" s="265"/>
      <c r="L41" s="323" t="s">
        <v>13</v>
      </c>
      <c r="M41" s="265" t="s">
        <v>1192</v>
      </c>
    </row>
    <row r="42" spans="2:13" ht="28.8" x14ac:dyDescent="0.3">
      <c r="B42" s="265" t="s">
        <v>2569</v>
      </c>
      <c r="C42" s="265" t="s">
        <v>2570</v>
      </c>
      <c r="D42" s="265" t="s">
        <v>2571</v>
      </c>
      <c r="E42" s="265" t="s">
        <v>7115</v>
      </c>
      <c r="F42" s="265" t="s">
        <v>4</v>
      </c>
      <c r="G42" s="265" t="s">
        <v>5</v>
      </c>
      <c r="H42" s="266"/>
      <c r="I42" s="17"/>
      <c r="J42" s="266"/>
      <c r="K42" s="265"/>
      <c r="L42" s="323" t="s">
        <v>13</v>
      </c>
      <c r="M42" s="265" t="s">
        <v>1192</v>
      </c>
    </row>
    <row r="43" spans="2:13" ht="28.8" x14ac:dyDescent="0.3">
      <c r="B43" s="265" t="s">
        <v>2573</v>
      </c>
      <c r="C43" s="265" t="s">
        <v>2574</v>
      </c>
      <c r="D43" s="265" t="s">
        <v>2575</v>
      </c>
      <c r="E43" s="265" t="s">
        <v>7115</v>
      </c>
      <c r="F43" s="265" t="s">
        <v>4</v>
      </c>
      <c r="G43" s="265" t="s">
        <v>6</v>
      </c>
      <c r="H43" s="266"/>
      <c r="I43" s="17"/>
      <c r="J43" s="266"/>
      <c r="K43" s="265"/>
      <c r="L43" s="323" t="s">
        <v>13</v>
      </c>
      <c r="M43" s="265" t="s">
        <v>1192</v>
      </c>
    </row>
    <row r="44" spans="2:13" ht="28.8" x14ac:dyDescent="0.3">
      <c r="B44" s="265" t="s">
        <v>2577</v>
      </c>
      <c r="C44" s="265" t="s">
        <v>2578</v>
      </c>
      <c r="D44" s="265" t="s">
        <v>2579</v>
      </c>
      <c r="E44" s="265" t="s">
        <v>7115</v>
      </c>
      <c r="F44" s="265" t="s">
        <v>4</v>
      </c>
      <c r="G44" s="265" t="s">
        <v>5</v>
      </c>
      <c r="H44" s="266"/>
      <c r="I44" s="17"/>
      <c r="J44" s="266"/>
      <c r="K44" s="265"/>
      <c r="L44" s="323" t="s">
        <v>13</v>
      </c>
      <c r="M44" s="265" t="s">
        <v>1192</v>
      </c>
    </row>
    <row r="45" spans="2:13" ht="28.8" x14ac:dyDescent="0.3">
      <c r="B45" s="265" t="s">
        <v>2581</v>
      </c>
      <c r="C45" s="265" t="s">
        <v>2582</v>
      </c>
      <c r="D45" s="265" t="s">
        <v>2583</v>
      </c>
      <c r="E45" s="265" t="s">
        <v>7115</v>
      </c>
      <c r="F45" s="265" t="s">
        <v>4</v>
      </c>
      <c r="G45" s="265" t="s">
        <v>6</v>
      </c>
      <c r="H45" s="266"/>
      <c r="I45" s="17"/>
      <c r="J45" s="266"/>
      <c r="K45" s="265"/>
      <c r="L45" s="323" t="s">
        <v>13</v>
      </c>
      <c r="M45" s="265" t="s">
        <v>1192</v>
      </c>
    </row>
    <row r="46" spans="2:13" ht="28.8" x14ac:dyDescent="0.3">
      <c r="B46" s="265" t="s">
        <v>2585</v>
      </c>
      <c r="C46" s="265" t="s">
        <v>2586</v>
      </c>
      <c r="D46" s="265" t="s">
        <v>2587</v>
      </c>
      <c r="E46" s="265" t="s">
        <v>7115</v>
      </c>
      <c r="F46" s="265" t="s">
        <v>4</v>
      </c>
      <c r="G46" s="265" t="s">
        <v>5</v>
      </c>
      <c r="H46" s="266"/>
      <c r="I46" s="17"/>
      <c r="J46" s="266"/>
      <c r="K46" s="265"/>
      <c r="L46" s="323" t="s">
        <v>13</v>
      </c>
      <c r="M46" s="265" t="s">
        <v>1192</v>
      </c>
    </row>
    <row r="47" spans="2:13" ht="20.399999999999999" x14ac:dyDescent="0.3">
      <c r="B47" s="265" t="s">
        <v>3091</v>
      </c>
      <c r="C47" s="265" t="s">
        <v>3092</v>
      </c>
      <c r="D47" s="265" t="s">
        <v>3093</v>
      </c>
      <c r="E47" s="265" t="s">
        <v>7115</v>
      </c>
      <c r="F47" s="265" t="s">
        <v>4</v>
      </c>
      <c r="G47" s="265" t="s">
        <v>5</v>
      </c>
      <c r="H47" s="266"/>
      <c r="I47" s="17"/>
      <c r="J47" s="266"/>
      <c r="K47" s="265"/>
      <c r="L47" s="323" t="s">
        <v>13</v>
      </c>
      <c r="M47" s="265" t="s">
        <v>1192</v>
      </c>
    </row>
    <row r="48" spans="2:13" ht="28.8" x14ac:dyDescent="0.3">
      <c r="B48" s="265" t="s">
        <v>3495</v>
      </c>
      <c r="C48" s="265" t="s">
        <v>3496</v>
      </c>
      <c r="D48" s="265" t="s">
        <v>3497</v>
      </c>
      <c r="E48" s="265" t="s">
        <v>7115</v>
      </c>
      <c r="F48" s="265" t="s">
        <v>4</v>
      </c>
      <c r="G48" s="265" t="s">
        <v>5</v>
      </c>
      <c r="H48" s="266"/>
      <c r="I48" s="17"/>
      <c r="J48" s="266"/>
      <c r="K48" s="265"/>
      <c r="L48" s="323" t="s">
        <v>13</v>
      </c>
      <c r="M48" s="265" t="s">
        <v>1192</v>
      </c>
    </row>
    <row r="49" spans="2:13" ht="20.399999999999999" x14ac:dyDescent="0.3">
      <c r="B49" s="265" t="s">
        <v>3592</v>
      </c>
      <c r="C49" s="265" t="s">
        <v>3593</v>
      </c>
      <c r="D49" s="265" t="s">
        <v>3594</v>
      </c>
      <c r="E49" s="265" t="s">
        <v>7115</v>
      </c>
      <c r="F49" s="265" t="s">
        <v>8</v>
      </c>
      <c r="G49" s="265" t="s">
        <v>6</v>
      </c>
      <c r="H49" s="266"/>
      <c r="I49" s="17"/>
      <c r="J49" s="266"/>
      <c r="K49" s="265"/>
      <c r="L49" s="323" t="s">
        <v>2079</v>
      </c>
      <c r="M49" s="265" t="s">
        <v>1192</v>
      </c>
    </row>
    <row r="50" spans="2:13" ht="20.399999999999999" x14ac:dyDescent="0.3">
      <c r="B50" s="265" t="s">
        <v>3597</v>
      </c>
      <c r="C50" s="265" t="s">
        <v>3598</v>
      </c>
      <c r="D50" s="265" t="s">
        <v>3599</v>
      </c>
      <c r="E50" s="265" t="s">
        <v>7115</v>
      </c>
      <c r="F50" s="265" t="s">
        <v>8</v>
      </c>
      <c r="G50" s="265" t="s">
        <v>6</v>
      </c>
      <c r="H50" s="266"/>
      <c r="I50" s="17"/>
      <c r="J50" s="266"/>
      <c r="K50" s="265"/>
      <c r="L50" s="323" t="s">
        <v>2079</v>
      </c>
      <c r="M50" s="265" t="s">
        <v>1192</v>
      </c>
    </row>
    <row r="51" spans="2:13" ht="20.399999999999999" x14ac:dyDescent="0.3">
      <c r="B51" s="265" t="s">
        <v>3602</v>
      </c>
      <c r="C51" s="265" t="s">
        <v>3593</v>
      </c>
      <c r="D51" s="265" t="s">
        <v>3603</v>
      </c>
      <c r="E51" s="265" t="s">
        <v>7115</v>
      </c>
      <c r="F51" s="265" t="s">
        <v>8</v>
      </c>
      <c r="G51" s="265" t="s">
        <v>6</v>
      </c>
      <c r="H51" s="266"/>
      <c r="I51" s="17"/>
      <c r="J51" s="266"/>
      <c r="K51" s="265"/>
      <c r="L51" s="323" t="s">
        <v>2079</v>
      </c>
      <c r="M51" s="265" t="s">
        <v>1192</v>
      </c>
    </row>
    <row r="52" spans="2:13" ht="20.399999999999999" x14ac:dyDescent="0.3">
      <c r="B52" s="265" t="s">
        <v>3606</v>
      </c>
      <c r="C52" s="265" t="s">
        <v>3546</v>
      </c>
      <c r="D52" s="265" t="s">
        <v>1612</v>
      </c>
      <c r="E52" s="265" t="s">
        <v>7115</v>
      </c>
      <c r="F52" s="265" t="s">
        <v>8</v>
      </c>
      <c r="G52" s="265" t="s">
        <v>6</v>
      </c>
      <c r="H52" s="266"/>
      <c r="I52" s="17"/>
      <c r="J52" s="266"/>
      <c r="K52" s="265"/>
      <c r="L52" s="323" t="s">
        <v>2079</v>
      </c>
      <c r="M52" s="265" t="s">
        <v>1192</v>
      </c>
    </row>
    <row r="53" spans="2:13" ht="20.399999999999999" x14ac:dyDescent="0.3">
      <c r="B53" s="265" t="s">
        <v>3609</v>
      </c>
      <c r="C53" s="265" t="s">
        <v>3546</v>
      </c>
      <c r="D53" s="265" t="s">
        <v>1640</v>
      </c>
      <c r="E53" s="265" t="s">
        <v>7115</v>
      </c>
      <c r="F53" s="265" t="s">
        <v>8</v>
      </c>
      <c r="G53" s="265" t="s">
        <v>6</v>
      </c>
      <c r="H53" s="266"/>
      <c r="I53" s="17"/>
      <c r="J53" s="266"/>
      <c r="K53" s="265"/>
      <c r="L53" s="323" t="s">
        <v>3610</v>
      </c>
      <c r="M53" s="265" t="s">
        <v>1192</v>
      </c>
    </row>
    <row r="54" spans="2:13" ht="20.399999999999999" x14ac:dyDescent="0.3">
      <c r="B54" s="265" t="s">
        <v>3613</v>
      </c>
      <c r="C54" s="265" t="s">
        <v>3614</v>
      </c>
      <c r="D54" s="265" t="s">
        <v>3615</v>
      </c>
      <c r="E54" s="265" t="s">
        <v>7115</v>
      </c>
      <c r="F54" s="265" t="s">
        <v>8</v>
      </c>
      <c r="G54" s="265" t="s">
        <v>6</v>
      </c>
      <c r="H54" s="266"/>
      <c r="I54" s="17"/>
      <c r="J54" s="266"/>
      <c r="K54" s="265"/>
      <c r="L54" s="323" t="s">
        <v>2079</v>
      </c>
      <c r="M54" s="265" t="s">
        <v>1192</v>
      </c>
    </row>
    <row r="55" spans="2:13" ht="20.399999999999999" x14ac:dyDescent="0.3">
      <c r="B55" s="265" t="s">
        <v>3618</v>
      </c>
      <c r="C55" s="265" t="s">
        <v>3619</v>
      </c>
      <c r="D55" s="265" t="s">
        <v>3620</v>
      </c>
      <c r="E55" s="265" t="s">
        <v>7115</v>
      </c>
      <c r="F55" s="265" t="s">
        <v>8</v>
      </c>
      <c r="G55" s="265" t="s">
        <v>6</v>
      </c>
      <c r="H55" s="266"/>
      <c r="I55" s="17"/>
      <c r="J55" s="266"/>
      <c r="K55" s="265"/>
      <c r="L55" s="323" t="s">
        <v>2079</v>
      </c>
      <c r="M55" s="265" t="s">
        <v>1192</v>
      </c>
    </row>
    <row r="56" spans="2:13" ht="28.8" x14ac:dyDescent="0.3">
      <c r="B56" s="265" t="s">
        <v>3622</v>
      </c>
      <c r="C56" s="265" t="s">
        <v>3623</v>
      </c>
      <c r="D56" s="265" t="s">
        <v>3624</v>
      </c>
      <c r="E56" s="265" t="s">
        <v>7115</v>
      </c>
      <c r="F56" s="265" t="s">
        <v>4</v>
      </c>
      <c r="G56" s="265" t="s">
        <v>5</v>
      </c>
      <c r="H56" s="266"/>
      <c r="I56" s="17"/>
      <c r="J56" s="266"/>
      <c r="K56" s="265"/>
      <c r="L56" s="323" t="s">
        <v>13</v>
      </c>
      <c r="M56" s="265" t="s">
        <v>1192</v>
      </c>
    </row>
    <row r="57" spans="2:13" ht="28.8" x14ac:dyDescent="0.3">
      <c r="B57" s="265" t="s">
        <v>3626</v>
      </c>
      <c r="C57" s="265" t="s">
        <v>3627</v>
      </c>
      <c r="D57" s="265" t="s">
        <v>3628</v>
      </c>
      <c r="E57" s="265" t="s">
        <v>7115</v>
      </c>
      <c r="F57" s="265" t="s">
        <v>4</v>
      </c>
      <c r="G57" s="265" t="s">
        <v>6</v>
      </c>
      <c r="H57" s="266"/>
      <c r="I57" s="17"/>
      <c r="J57" s="266"/>
      <c r="K57" s="265"/>
      <c r="L57" s="323" t="s">
        <v>13</v>
      </c>
      <c r="M57" s="265" t="s">
        <v>1192</v>
      </c>
    </row>
    <row r="58" spans="2:13" ht="28.8" x14ac:dyDescent="0.3">
      <c r="B58" s="265" t="s">
        <v>2149</v>
      </c>
      <c r="C58" s="265" t="s">
        <v>2150</v>
      </c>
      <c r="D58" s="265" t="s">
        <v>2151</v>
      </c>
      <c r="E58" s="265" t="s">
        <v>7116</v>
      </c>
      <c r="F58" s="265" t="s">
        <v>8</v>
      </c>
      <c r="G58" s="265" t="s">
        <v>5</v>
      </c>
      <c r="H58" s="266"/>
      <c r="I58" s="17"/>
      <c r="J58" s="266"/>
      <c r="K58" s="265"/>
      <c r="L58" s="323"/>
      <c r="M58" s="265" t="s">
        <v>2152</v>
      </c>
    </row>
    <row r="59" spans="2:13" ht="28.8" x14ac:dyDescent="0.3">
      <c r="B59" s="265" t="s">
        <v>2155</v>
      </c>
      <c r="C59" s="265" t="s">
        <v>2156</v>
      </c>
      <c r="D59" s="265" t="s">
        <v>2157</v>
      </c>
      <c r="E59" s="265" t="s">
        <v>7116</v>
      </c>
      <c r="F59" s="265" t="s">
        <v>8</v>
      </c>
      <c r="G59" s="265" t="s">
        <v>5</v>
      </c>
      <c r="H59" s="266"/>
      <c r="I59" s="17"/>
      <c r="J59" s="266"/>
      <c r="K59" s="265"/>
      <c r="L59" s="323"/>
      <c r="M59" s="265" t="s">
        <v>2152</v>
      </c>
    </row>
    <row r="60" spans="2:13" ht="28.8" x14ac:dyDescent="0.3">
      <c r="B60" s="265" t="s">
        <v>2473</v>
      </c>
      <c r="C60" s="265" t="s">
        <v>2474</v>
      </c>
      <c r="D60" s="265" t="s">
        <v>2475</v>
      </c>
      <c r="E60" s="265" t="s">
        <v>7115</v>
      </c>
      <c r="F60" s="265" t="s">
        <v>8</v>
      </c>
      <c r="G60" s="265" t="s">
        <v>6</v>
      </c>
      <c r="H60" s="266"/>
      <c r="I60" s="17"/>
      <c r="J60" s="266"/>
      <c r="K60" s="265"/>
      <c r="L60" s="323"/>
      <c r="M60" s="265" t="s">
        <v>2152</v>
      </c>
    </row>
    <row r="61" spans="2:13" ht="28.8" x14ac:dyDescent="0.3">
      <c r="B61" s="265" t="s">
        <v>2478</v>
      </c>
      <c r="C61" s="265" t="s">
        <v>2479</v>
      </c>
      <c r="D61" s="265" t="s">
        <v>2480</v>
      </c>
      <c r="E61" s="265" t="s">
        <v>7115</v>
      </c>
      <c r="F61" s="265" t="s">
        <v>8</v>
      </c>
      <c r="G61" s="265" t="s">
        <v>6</v>
      </c>
      <c r="H61" s="266"/>
      <c r="I61" s="17"/>
      <c r="J61" s="266"/>
      <c r="K61" s="265"/>
      <c r="L61" s="323"/>
      <c r="M61" s="265" t="s">
        <v>2152</v>
      </c>
    </row>
    <row r="62" spans="2:13" ht="28.8" x14ac:dyDescent="0.3">
      <c r="B62" s="265" t="s">
        <v>2483</v>
      </c>
      <c r="C62" s="265" t="s">
        <v>2484</v>
      </c>
      <c r="D62" s="265" t="s">
        <v>2485</v>
      </c>
      <c r="E62" s="265" t="s">
        <v>7115</v>
      </c>
      <c r="F62" s="265" t="s">
        <v>8</v>
      </c>
      <c r="G62" s="265" t="s">
        <v>6</v>
      </c>
      <c r="H62" s="266"/>
      <c r="I62" s="17"/>
      <c r="J62" s="266"/>
      <c r="K62" s="265"/>
      <c r="L62" s="323"/>
      <c r="M62" s="265" t="s">
        <v>2152</v>
      </c>
    </row>
    <row r="63" spans="2:13" ht="28.8" x14ac:dyDescent="0.3">
      <c r="B63" s="265" t="s">
        <v>2488</v>
      </c>
      <c r="C63" s="265" t="s">
        <v>2489</v>
      </c>
      <c r="D63" s="265" t="s">
        <v>2490</v>
      </c>
      <c r="E63" s="265" t="s">
        <v>7115</v>
      </c>
      <c r="F63" s="265" t="s">
        <v>8</v>
      </c>
      <c r="G63" s="265" t="s">
        <v>6</v>
      </c>
      <c r="H63" s="266"/>
      <c r="I63" s="17"/>
      <c r="J63" s="266"/>
      <c r="K63" s="265"/>
      <c r="L63" s="323"/>
      <c r="M63" s="265" t="s">
        <v>2152</v>
      </c>
    </row>
    <row r="64" spans="2:13" ht="28.8" x14ac:dyDescent="0.3">
      <c r="B64" s="265" t="s">
        <v>2493</v>
      </c>
      <c r="C64" s="265" t="s">
        <v>2489</v>
      </c>
      <c r="D64" s="265" t="s">
        <v>2494</v>
      </c>
      <c r="E64" s="265" t="s">
        <v>7115</v>
      </c>
      <c r="F64" s="265" t="s">
        <v>8</v>
      </c>
      <c r="G64" s="265" t="s">
        <v>6</v>
      </c>
      <c r="H64" s="266"/>
      <c r="I64" s="17"/>
      <c r="J64" s="266"/>
      <c r="K64" s="265"/>
      <c r="L64" s="323"/>
      <c r="M64" s="265" t="s">
        <v>2152</v>
      </c>
    </row>
    <row r="65" spans="2:14" ht="28.8" x14ac:dyDescent="0.3">
      <c r="B65" s="265" t="s">
        <v>2497</v>
      </c>
      <c r="C65" s="265" t="s">
        <v>4510</v>
      </c>
      <c r="D65" s="265" t="s">
        <v>3716</v>
      </c>
      <c r="E65" s="265" t="s">
        <v>7115</v>
      </c>
      <c r="F65" s="265" t="s">
        <v>8</v>
      </c>
      <c r="G65" s="265" t="s">
        <v>5</v>
      </c>
      <c r="H65" s="266"/>
      <c r="I65" s="17"/>
      <c r="J65" s="266"/>
      <c r="K65" s="265"/>
      <c r="L65" s="323"/>
      <c r="M65" s="265" t="s">
        <v>2152</v>
      </c>
    </row>
    <row r="66" spans="2:14" ht="28.8" x14ac:dyDescent="0.3">
      <c r="B66" s="265" t="s">
        <v>2500</v>
      </c>
      <c r="C66" s="265" t="s">
        <v>2501</v>
      </c>
      <c r="D66" s="265" t="s">
        <v>2502</v>
      </c>
      <c r="E66" s="265" t="s">
        <v>7115</v>
      </c>
      <c r="F66" s="265" t="s">
        <v>8</v>
      </c>
      <c r="G66" s="265" t="s">
        <v>6</v>
      </c>
      <c r="H66" s="266"/>
      <c r="I66" s="17"/>
      <c r="J66" s="266"/>
      <c r="K66" s="265"/>
      <c r="L66" s="323"/>
      <c r="M66" s="265" t="s">
        <v>2152</v>
      </c>
    </row>
    <row r="67" spans="2:14" ht="28.8" x14ac:dyDescent="0.3">
      <c r="B67" s="265" t="s">
        <v>2505</v>
      </c>
      <c r="C67" s="265" t="s">
        <v>2506</v>
      </c>
      <c r="D67" s="265" t="s">
        <v>2502</v>
      </c>
      <c r="E67" s="265" t="s">
        <v>7115</v>
      </c>
      <c r="F67" s="265" t="s">
        <v>8</v>
      </c>
      <c r="G67" s="265" t="s">
        <v>6</v>
      </c>
      <c r="H67" s="266"/>
      <c r="I67" s="17"/>
      <c r="J67" s="266"/>
      <c r="K67" s="265"/>
      <c r="L67" s="323"/>
      <c r="M67" s="265" t="s">
        <v>2152</v>
      </c>
    </row>
    <row r="68" spans="2:14" ht="28.8" x14ac:dyDescent="0.3">
      <c r="B68" s="265" t="s">
        <v>2509</v>
      </c>
      <c r="C68" s="265" t="s">
        <v>2510</v>
      </c>
      <c r="D68" s="265" t="s">
        <v>2511</v>
      </c>
      <c r="E68" s="265" t="s">
        <v>7115</v>
      </c>
      <c r="F68" s="265" t="s">
        <v>8</v>
      </c>
      <c r="G68" s="265" t="s">
        <v>6</v>
      </c>
      <c r="H68" s="266"/>
      <c r="I68" s="17"/>
      <c r="J68" s="266"/>
      <c r="K68" s="265"/>
      <c r="L68" s="323" t="s">
        <v>2079</v>
      </c>
      <c r="M68" s="265" t="s">
        <v>2152</v>
      </c>
    </row>
    <row r="69" spans="2:14" ht="28.8" x14ac:dyDescent="0.3">
      <c r="B69" s="265" t="s">
        <v>2513</v>
      </c>
      <c r="C69" s="265" t="s">
        <v>2514</v>
      </c>
      <c r="D69" s="265" t="s">
        <v>2325</v>
      </c>
      <c r="E69" s="265" t="s">
        <v>7115</v>
      </c>
      <c r="F69" s="265" t="s">
        <v>4</v>
      </c>
      <c r="G69" s="265" t="s">
        <v>5</v>
      </c>
      <c r="H69" s="266"/>
      <c r="I69" s="17"/>
      <c r="J69" s="266"/>
      <c r="K69" s="265"/>
      <c r="L69" s="323"/>
      <c r="M69" s="265" t="s">
        <v>2152</v>
      </c>
    </row>
    <row r="70" spans="2:14" ht="28.8" x14ac:dyDescent="0.3">
      <c r="B70" s="265" t="s">
        <v>3511</v>
      </c>
      <c r="C70" s="265" t="s">
        <v>3512</v>
      </c>
      <c r="D70" s="265" t="s">
        <v>3513</v>
      </c>
      <c r="E70" s="265" t="s">
        <v>7115</v>
      </c>
      <c r="F70" s="265" t="s">
        <v>4</v>
      </c>
      <c r="G70" s="265" t="s">
        <v>6</v>
      </c>
      <c r="H70" s="266"/>
      <c r="I70" s="17"/>
      <c r="J70" s="266"/>
      <c r="K70" s="265"/>
      <c r="L70" s="323" t="s">
        <v>13</v>
      </c>
      <c r="M70" s="265" t="s">
        <v>2152</v>
      </c>
      <c r="N70" t="s">
        <v>5024</v>
      </c>
    </row>
    <row r="71" spans="2:14" ht="28.8" x14ac:dyDescent="0.3">
      <c r="B71" s="265" t="s">
        <v>3515</v>
      </c>
      <c r="C71" s="265" t="s">
        <v>3516</v>
      </c>
      <c r="D71" s="265" t="s">
        <v>3517</v>
      </c>
      <c r="E71" s="265" t="s">
        <v>7115</v>
      </c>
      <c r="F71" s="265" t="s">
        <v>4</v>
      </c>
      <c r="G71" s="265" t="s">
        <v>5</v>
      </c>
      <c r="H71" s="266"/>
      <c r="I71" s="17"/>
      <c r="J71" s="266"/>
      <c r="K71" s="265"/>
      <c r="L71" s="323" t="s">
        <v>2079</v>
      </c>
      <c r="M71" s="265" t="s">
        <v>2152</v>
      </c>
    </row>
    <row r="72" spans="2:14" ht="28.8" x14ac:dyDescent="0.3">
      <c r="B72" s="265" t="s">
        <v>3520</v>
      </c>
      <c r="C72" s="265" t="s">
        <v>3521</v>
      </c>
      <c r="D72" s="265" t="s">
        <v>3522</v>
      </c>
      <c r="E72" s="265" t="s">
        <v>7115</v>
      </c>
      <c r="F72" s="265" t="s">
        <v>8</v>
      </c>
      <c r="G72" s="265" t="s">
        <v>6</v>
      </c>
      <c r="H72" s="266"/>
      <c r="I72" s="17"/>
      <c r="J72" s="266"/>
      <c r="K72" s="265"/>
      <c r="L72" s="323" t="s">
        <v>2079</v>
      </c>
      <c r="M72" s="265" t="s">
        <v>2152</v>
      </c>
    </row>
    <row r="73" spans="2:14" ht="28.8" x14ac:dyDescent="0.3">
      <c r="B73" s="265" t="s">
        <v>3525</v>
      </c>
      <c r="C73" s="265" t="s">
        <v>3526</v>
      </c>
      <c r="D73" s="265" t="s">
        <v>3527</v>
      </c>
      <c r="E73" s="265" t="s">
        <v>7115</v>
      </c>
      <c r="F73" s="265" t="s">
        <v>8</v>
      </c>
      <c r="G73" s="265" t="s">
        <v>5</v>
      </c>
      <c r="H73" s="266"/>
      <c r="I73" s="17"/>
      <c r="J73" s="266"/>
      <c r="K73" s="265"/>
      <c r="L73" s="323" t="s">
        <v>2079</v>
      </c>
      <c r="M73" s="265" t="s">
        <v>2152</v>
      </c>
    </row>
    <row r="74" spans="2:14" ht="28.8" x14ac:dyDescent="0.3">
      <c r="B74" s="265" t="s">
        <v>3530</v>
      </c>
      <c r="C74" s="265" t="s">
        <v>3531</v>
      </c>
      <c r="D74" s="265" t="s">
        <v>3532</v>
      </c>
      <c r="E74" s="265" t="s">
        <v>7115</v>
      </c>
      <c r="F74" s="265" t="s">
        <v>8</v>
      </c>
      <c r="G74" s="265" t="s">
        <v>5</v>
      </c>
      <c r="H74" s="266"/>
      <c r="I74" s="17"/>
      <c r="J74" s="266"/>
      <c r="K74" s="265"/>
      <c r="L74" s="323" t="s">
        <v>2079</v>
      </c>
      <c r="M74" s="265" t="s">
        <v>2152</v>
      </c>
    </row>
    <row r="75" spans="2:14" ht="28.8" x14ac:dyDescent="0.3">
      <c r="B75" s="265" t="s">
        <v>3535</v>
      </c>
      <c r="C75" s="265" t="s">
        <v>3536</v>
      </c>
      <c r="D75" s="265" t="s">
        <v>3537</v>
      </c>
      <c r="E75" s="265" t="s">
        <v>7115</v>
      </c>
      <c r="F75" s="265" t="s">
        <v>8</v>
      </c>
      <c r="G75" s="265" t="s">
        <v>5</v>
      </c>
      <c r="H75" s="266"/>
      <c r="I75" s="17"/>
      <c r="J75" s="266"/>
      <c r="K75" s="265"/>
      <c r="L75" s="323" t="s">
        <v>2079</v>
      </c>
      <c r="M75" s="265" t="s">
        <v>2152</v>
      </c>
    </row>
    <row r="76" spans="2:14" ht="28.8" x14ac:dyDescent="0.3">
      <c r="B76" s="265" t="s">
        <v>3540</v>
      </c>
      <c r="C76" s="265" t="s">
        <v>3541</v>
      </c>
      <c r="D76" s="265" t="s">
        <v>3542</v>
      </c>
      <c r="E76" s="265" t="s">
        <v>7115</v>
      </c>
      <c r="F76" s="265" t="s">
        <v>8</v>
      </c>
      <c r="G76" s="265" t="s">
        <v>5</v>
      </c>
      <c r="H76" s="266"/>
      <c r="I76" s="17"/>
      <c r="J76" s="266"/>
      <c r="K76" s="265"/>
      <c r="L76" s="323" t="s">
        <v>2079</v>
      </c>
      <c r="M76" s="265" t="s">
        <v>2152</v>
      </c>
    </row>
    <row r="77" spans="2:14" ht="28.8" x14ac:dyDescent="0.3">
      <c r="B77" s="265" t="s">
        <v>3545</v>
      </c>
      <c r="C77" s="265" t="s">
        <v>3546</v>
      </c>
      <c r="D77" s="265" t="s">
        <v>3547</v>
      </c>
      <c r="E77" s="265" t="s">
        <v>7115</v>
      </c>
      <c r="F77" s="265" t="s">
        <v>8</v>
      </c>
      <c r="G77" s="265" t="s">
        <v>6</v>
      </c>
      <c r="H77" s="266"/>
      <c r="I77" s="17"/>
      <c r="J77" s="266"/>
      <c r="K77" s="265"/>
      <c r="L77" s="323" t="s">
        <v>2079</v>
      </c>
      <c r="M77" s="265" t="s">
        <v>2152</v>
      </c>
    </row>
    <row r="78" spans="2:14" ht="28.8" x14ac:dyDescent="0.3">
      <c r="B78" s="265" t="s">
        <v>3550</v>
      </c>
      <c r="C78" s="265" t="s">
        <v>3551</v>
      </c>
      <c r="D78" s="265" t="s">
        <v>3552</v>
      </c>
      <c r="E78" s="265" t="s">
        <v>7115</v>
      </c>
      <c r="F78" s="265" t="s">
        <v>8</v>
      </c>
      <c r="G78" s="265" t="s">
        <v>6</v>
      </c>
      <c r="H78" s="266"/>
      <c r="I78" s="17"/>
      <c r="J78" s="266"/>
      <c r="K78" s="265"/>
      <c r="L78" s="323" t="s">
        <v>2079</v>
      </c>
      <c r="M78" s="265" t="s">
        <v>2152</v>
      </c>
    </row>
    <row r="79" spans="2:14" ht="28.8" x14ac:dyDescent="0.3">
      <c r="B79" s="265" t="s">
        <v>3555</v>
      </c>
      <c r="C79" s="265" t="s">
        <v>3556</v>
      </c>
      <c r="D79" s="265" t="s">
        <v>3557</v>
      </c>
      <c r="E79" s="265" t="s">
        <v>7115</v>
      </c>
      <c r="F79" s="265" t="s">
        <v>8</v>
      </c>
      <c r="G79" s="265" t="s">
        <v>6</v>
      </c>
      <c r="H79" s="266"/>
      <c r="I79" s="17"/>
      <c r="J79" s="266"/>
      <c r="K79" s="265"/>
      <c r="L79" s="323" t="s">
        <v>2079</v>
      </c>
      <c r="M79" s="265" t="s">
        <v>2152</v>
      </c>
    </row>
    <row r="80" spans="2:14" ht="28.8" x14ac:dyDescent="0.3">
      <c r="B80" s="265" t="s">
        <v>3560</v>
      </c>
      <c r="C80" s="265" t="s">
        <v>3561</v>
      </c>
      <c r="D80" s="265" t="s">
        <v>3562</v>
      </c>
      <c r="E80" s="265" t="s">
        <v>7115</v>
      </c>
      <c r="F80" s="265" t="s">
        <v>8</v>
      </c>
      <c r="G80" s="265" t="s">
        <v>6</v>
      </c>
      <c r="H80" s="266"/>
      <c r="I80" s="17"/>
      <c r="J80" s="266"/>
      <c r="K80" s="265"/>
      <c r="L80" s="323" t="s">
        <v>2079</v>
      </c>
      <c r="M80" s="265" t="s">
        <v>2152</v>
      </c>
    </row>
    <row r="81" spans="2:13" ht="28.8" x14ac:dyDescent="0.3">
      <c r="B81" s="265" t="s">
        <v>3565</v>
      </c>
      <c r="C81" s="265" t="s">
        <v>3566</v>
      </c>
      <c r="D81" s="265" t="s">
        <v>3567</v>
      </c>
      <c r="E81" s="265" t="s">
        <v>7115</v>
      </c>
      <c r="F81" s="265" t="s">
        <v>8</v>
      </c>
      <c r="G81" s="265" t="s">
        <v>6</v>
      </c>
      <c r="H81" s="266"/>
      <c r="I81" s="17"/>
      <c r="J81" s="266"/>
      <c r="K81" s="265"/>
      <c r="L81" s="323" t="s">
        <v>2079</v>
      </c>
      <c r="M81" s="265" t="s">
        <v>2152</v>
      </c>
    </row>
    <row r="82" spans="2:13" x14ac:dyDescent="0.3">
      <c r="B82" s="265" t="s">
        <v>3569</v>
      </c>
      <c r="C82" s="265" t="s">
        <v>3570</v>
      </c>
      <c r="D82" s="265" t="s">
        <v>3571</v>
      </c>
      <c r="E82" s="265" t="s">
        <v>7115</v>
      </c>
      <c r="F82" s="265" t="s">
        <v>4</v>
      </c>
      <c r="G82" s="265" t="s">
        <v>6</v>
      </c>
      <c r="H82" s="266"/>
      <c r="I82" s="17"/>
      <c r="J82" s="266"/>
      <c r="K82" s="265"/>
      <c r="L82" s="323"/>
      <c r="M82" s="265" t="s">
        <v>2152</v>
      </c>
    </row>
    <row r="83" spans="2:13" ht="28.8" x14ac:dyDescent="0.3">
      <c r="B83" s="265" t="s">
        <v>3005</v>
      </c>
      <c r="C83" s="265" t="s">
        <v>3006</v>
      </c>
      <c r="D83" s="265" t="s">
        <v>3007</v>
      </c>
      <c r="E83" s="265" t="s">
        <v>7115</v>
      </c>
      <c r="F83" s="265" t="s">
        <v>4</v>
      </c>
      <c r="G83" s="265" t="s">
        <v>5</v>
      </c>
      <c r="H83" s="266"/>
      <c r="I83" s="17"/>
      <c r="J83" s="266"/>
      <c r="K83" s="265"/>
      <c r="L83" s="323"/>
      <c r="M83" s="265" t="s">
        <v>3003</v>
      </c>
    </row>
    <row r="84" spans="2:13" ht="28.8" x14ac:dyDescent="0.3">
      <c r="B84" s="265" t="s">
        <v>3009</v>
      </c>
      <c r="C84" s="265" t="s">
        <v>3010</v>
      </c>
      <c r="D84" s="265" t="s">
        <v>3011</v>
      </c>
      <c r="E84" s="265" t="s">
        <v>7115</v>
      </c>
      <c r="F84" s="265" t="s">
        <v>4</v>
      </c>
      <c r="G84" s="265" t="s">
        <v>5</v>
      </c>
      <c r="H84" s="266"/>
      <c r="I84" s="17"/>
      <c r="J84" s="266"/>
      <c r="K84" s="265"/>
      <c r="L84" s="323"/>
      <c r="M84" s="265" t="s">
        <v>3003</v>
      </c>
    </row>
    <row r="85" spans="2:13" ht="28.8" x14ac:dyDescent="0.3">
      <c r="B85" s="265" t="s">
        <v>3013</v>
      </c>
      <c r="C85" s="265" t="s">
        <v>3014</v>
      </c>
      <c r="D85" s="265" t="s">
        <v>3015</v>
      </c>
      <c r="E85" s="265" t="s">
        <v>7115</v>
      </c>
      <c r="F85" s="265" t="s">
        <v>4</v>
      </c>
      <c r="G85" s="265" t="s">
        <v>5</v>
      </c>
      <c r="H85" s="266"/>
      <c r="I85" s="266"/>
      <c r="J85" s="266"/>
      <c r="K85" s="265"/>
      <c r="L85" s="323"/>
      <c r="M85" s="265" t="s">
        <v>3003</v>
      </c>
    </row>
    <row r="86" spans="2:13" ht="28.8" x14ac:dyDescent="0.3">
      <c r="B86" s="265" t="s">
        <v>3018</v>
      </c>
      <c r="C86" s="265" t="s">
        <v>3019</v>
      </c>
      <c r="D86" s="265" t="s">
        <v>3020</v>
      </c>
      <c r="E86" s="265" t="s">
        <v>7115</v>
      </c>
      <c r="F86" s="265" t="s">
        <v>4</v>
      </c>
      <c r="G86" s="265" t="s">
        <v>5</v>
      </c>
      <c r="H86" s="266"/>
      <c r="I86" s="17"/>
      <c r="J86" s="266"/>
      <c r="K86" s="265"/>
      <c r="L86" s="323"/>
      <c r="M86" s="265" t="s">
        <v>3003</v>
      </c>
    </row>
    <row r="87" spans="2:13" ht="28.8" x14ac:dyDescent="0.3">
      <c r="B87" s="265" t="s">
        <v>2595</v>
      </c>
      <c r="C87" s="265" t="s">
        <v>2596</v>
      </c>
      <c r="D87" s="265" t="s">
        <v>2597</v>
      </c>
      <c r="E87" s="265" t="s">
        <v>7115</v>
      </c>
      <c r="F87" s="265" t="s">
        <v>4</v>
      </c>
      <c r="G87" s="265" t="s">
        <v>5</v>
      </c>
      <c r="H87" s="266"/>
      <c r="I87" s="17"/>
      <c r="J87" s="266"/>
      <c r="K87" s="265"/>
      <c r="L87" s="323" t="s">
        <v>18</v>
      </c>
      <c r="M87" s="265" t="s">
        <v>2598</v>
      </c>
    </row>
    <row r="88" spans="2:13" ht="28.8" x14ac:dyDescent="0.3">
      <c r="B88" s="265" t="s">
        <v>2601</v>
      </c>
      <c r="C88" s="265" t="s">
        <v>2602</v>
      </c>
      <c r="D88" s="265" t="s">
        <v>2603</v>
      </c>
      <c r="E88" s="265" t="s">
        <v>7115</v>
      </c>
      <c r="F88" s="265" t="s">
        <v>4</v>
      </c>
      <c r="G88" s="265" t="s">
        <v>5</v>
      </c>
      <c r="H88" s="266"/>
      <c r="I88" s="17"/>
      <c r="J88" s="266"/>
      <c r="K88" s="265"/>
      <c r="L88" s="323" t="s">
        <v>144</v>
      </c>
      <c r="M88" s="265" t="s">
        <v>2598</v>
      </c>
    </row>
    <row r="89" spans="2:13" x14ac:dyDescent="0.3">
      <c r="B89" s="265" t="s">
        <v>2606</v>
      </c>
      <c r="C89" s="265" t="s">
        <v>2607</v>
      </c>
      <c r="D89" s="265" t="s">
        <v>2247</v>
      </c>
      <c r="E89" s="265" t="s">
        <v>7115</v>
      </c>
      <c r="F89" s="265" t="s">
        <v>8</v>
      </c>
      <c r="G89" s="265" t="s">
        <v>5</v>
      </c>
      <c r="H89" s="266"/>
      <c r="I89" s="17"/>
      <c r="J89" s="266"/>
      <c r="K89" s="265"/>
      <c r="L89" s="323"/>
      <c r="M89" s="265" t="s">
        <v>2598</v>
      </c>
    </row>
    <row r="90" spans="2:13" ht="20.399999999999999" x14ac:dyDescent="0.3">
      <c r="B90" s="265" t="s">
        <v>2610</v>
      </c>
      <c r="C90" s="265" t="s">
        <v>2611</v>
      </c>
      <c r="D90" s="265" t="s">
        <v>2612</v>
      </c>
      <c r="E90" s="265" t="s">
        <v>7115</v>
      </c>
      <c r="F90" s="265" t="s">
        <v>8</v>
      </c>
      <c r="G90" s="265" t="s">
        <v>5</v>
      </c>
      <c r="H90" s="266"/>
      <c r="I90" s="17"/>
      <c r="J90" s="266"/>
      <c r="K90" s="265"/>
      <c r="L90" s="323" t="s">
        <v>7</v>
      </c>
      <c r="M90" s="265" t="s">
        <v>2598</v>
      </c>
    </row>
    <row r="91" spans="2:13" ht="20.399999999999999" x14ac:dyDescent="0.3">
      <c r="B91" s="265" t="s">
        <v>2615</v>
      </c>
      <c r="C91" s="265" t="s">
        <v>2616</v>
      </c>
      <c r="D91" s="265" t="s">
        <v>2617</v>
      </c>
      <c r="E91" s="265" t="s">
        <v>7115</v>
      </c>
      <c r="F91" s="265" t="s">
        <v>8</v>
      </c>
      <c r="G91" s="265" t="s">
        <v>5</v>
      </c>
      <c r="H91" s="266"/>
      <c r="I91" s="17"/>
      <c r="J91" s="266"/>
      <c r="K91" s="265"/>
      <c r="L91" s="323" t="s">
        <v>2618</v>
      </c>
      <c r="M91" s="265" t="s">
        <v>2598</v>
      </c>
    </row>
    <row r="92" spans="2:13" ht="28.8" x14ac:dyDescent="0.3">
      <c r="B92" s="265" t="s">
        <v>2621</v>
      </c>
      <c r="C92" s="265" t="s">
        <v>2622</v>
      </c>
      <c r="D92" s="265" t="s">
        <v>2623</v>
      </c>
      <c r="E92" s="265" t="s">
        <v>7117</v>
      </c>
      <c r="F92" s="265" t="s">
        <v>8</v>
      </c>
      <c r="G92" s="265" t="s">
        <v>5</v>
      </c>
      <c r="H92" s="266"/>
      <c r="I92" s="17"/>
      <c r="J92" s="266"/>
      <c r="K92" s="265"/>
      <c r="L92" s="323" t="s">
        <v>9</v>
      </c>
      <c r="M92" s="265" t="s">
        <v>2598</v>
      </c>
    </row>
    <row r="93" spans="2:13" ht="28.8" x14ac:dyDescent="0.3">
      <c r="B93" s="265" t="s">
        <v>2626</v>
      </c>
      <c r="C93" s="265" t="s">
        <v>2627</v>
      </c>
      <c r="D93" s="265" t="s">
        <v>2628</v>
      </c>
      <c r="E93" s="265" t="s">
        <v>7116</v>
      </c>
      <c r="F93" s="265" t="s">
        <v>8</v>
      </c>
      <c r="G93" s="265" t="s">
        <v>5</v>
      </c>
      <c r="H93" s="266"/>
      <c r="I93" s="17"/>
      <c r="J93" s="266"/>
      <c r="K93" s="265"/>
      <c r="L93" s="323" t="s">
        <v>2618</v>
      </c>
      <c r="M93" s="265" t="s">
        <v>2598</v>
      </c>
    </row>
    <row r="94" spans="2:13" ht="20.399999999999999" x14ac:dyDescent="0.3">
      <c r="B94" s="265" t="s">
        <v>898</v>
      </c>
      <c r="C94" s="265" t="s">
        <v>899</v>
      </c>
      <c r="D94" s="265" t="s">
        <v>900</v>
      </c>
      <c r="E94" s="265" t="s">
        <v>7115</v>
      </c>
      <c r="F94" s="265" t="s">
        <v>8</v>
      </c>
      <c r="G94" s="265" t="s">
        <v>6</v>
      </c>
      <c r="H94" s="266"/>
      <c r="I94" s="17"/>
      <c r="J94" s="266"/>
      <c r="K94" s="265"/>
      <c r="L94" s="323" t="s">
        <v>144</v>
      </c>
      <c r="M94" s="265" t="s">
        <v>901</v>
      </c>
    </row>
    <row r="95" spans="2:13" ht="20.399999999999999" x14ac:dyDescent="0.3">
      <c r="B95" s="265" t="s">
        <v>905</v>
      </c>
      <c r="C95" s="265" t="s">
        <v>906</v>
      </c>
      <c r="D95" s="265" t="s">
        <v>907</v>
      </c>
      <c r="E95" s="265" t="s">
        <v>7115</v>
      </c>
      <c r="F95" s="265" t="s">
        <v>8</v>
      </c>
      <c r="G95" s="265" t="s">
        <v>6</v>
      </c>
      <c r="H95" s="266"/>
      <c r="I95" s="17"/>
      <c r="J95" s="266"/>
      <c r="K95" s="265"/>
      <c r="L95" s="323" t="s">
        <v>144</v>
      </c>
      <c r="M95" s="265" t="s">
        <v>901</v>
      </c>
    </row>
    <row r="96" spans="2:13" ht="20.399999999999999" x14ac:dyDescent="0.3">
      <c r="B96" s="265" t="s">
        <v>910</v>
      </c>
      <c r="C96" s="265" t="s">
        <v>911</v>
      </c>
      <c r="D96" s="265" t="s">
        <v>912</v>
      </c>
      <c r="E96" s="265" t="s">
        <v>7115</v>
      </c>
      <c r="F96" s="265" t="s">
        <v>8</v>
      </c>
      <c r="G96" s="265" t="s">
        <v>6</v>
      </c>
      <c r="H96" s="266"/>
      <c r="I96" s="17"/>
      <c r="J96" s="266"/>
      <c r="K96" s="265"/>
      <c r="L96" s="323" t="s">
        <v>144</v>
      </c>
      <c r="M96" s="265" t="s">
        <v>901</v>
      </c>
    </row>
    <row r="97" spans="2:13" ht="20.399999999999999" x14ac:dyDescent="0.3">
      <c r="B97" s="265" t="s">
        <v>915</v>
      </c>
      <c r="C97" s="265" t="s">
        <v>916</v>
      </c>
      <c r="D97" s="265" t="s">
        <v>917</v>
      </c>
      <c r="E97" s="265" t="s">
        <v>7115</v>
      </c>
      <c r="F97" s="265" t="s">
        <v>8</v>
      </c>
      <c r="G97" s="265" t="s">
        <v>6</v>
      </c>
      <c r="H97" s="266"/>
      <c r="I97" s="17"/>
      <c r="J97" s="266"/>
      <c r="K97" s="265"/>
      <c r="L97" s="323" t="s">
        <v>144</v>
      </c>
      <c r="M97" s="265" t="s">
        <v>901</v>
      </c>
    </row>
    <row r="98" spans="2:13" ht="20.399999999999999" x14ac:dyDescent="0.3">
      <c r="B98" s="265" t="s">
        <v>920</v>
      </c>
      <c r="C98" s="265" t="s">
        <v>921</v>
      </c>
      <c r="D98" s="265" t="s">
        <v>922</v>
      </c>
      <c r="E98" s="265" t="s">
        <v>7115</v>
      </c>
      <c r="F98" s="265" t="s">
        <v>8</v>
      </c>
      <c r="G98" s="265" t="s">
        <v>6</v>
      </c>
      <c r="H98" s="266"/>
      <c r="I98" s="17"/>
      <c r="J98" s="266"/>
      <c r="K98" s="265"/>
      <c r="L98" s="323" t="s">
        <v>144</v>
      </c>
      <c r="M98" s="265" t="s">
        <v>901</v>
      </c>
    </row>
    <row r="99" spans="2:13" ht="20.399999999999999" x14ac:dyDescent="0.3">
      <c r="B99" s="265" t="s">
        <v>925</v>
      </c>
      <c r="C99" s="265" t="s">
        <v>926</v>
      </c>
      <c r="D99" s="265" t="s">
        <v>927</v>
      </c>
      <c r="E99" s="265" t="s">
        <v>7115</v>
      </c>
      <c r="F99" s="265" t="s">
        <v>8</v>
      </c>
      <c r="G99" s="265" t="s">
        <v>6</v>
      </c>
      <c r="H99" s="266"/>
      <c r="I99" s="17"/>
      <c r="J99" s="266"/>
      <c r="K99" s="265"/>
      <c r="L99" s="323" t="s">
        <v>144</v>
      </c>
      <c r="M99" s="265" t="s">
        <v>901</v>
      </c>
    </row>
    <row r="100" spans="2:13" x14ac:dyDescent="0.3">
      <c r="B100" s="265" t="s">
        <v>3937</v>
      </c>
      <c r="C100" s="265" t="s">
        <v>3938</v>
      </c>
      <c r="D100" s="265" t="s">
        <v>3939</v>
      </c>
      <c r="E100" s="265" t="s">
        <v>7115</v>
      </c>
      <c r="F100" s="265" t="s">
        <v>8</v>
      </c>
      <c r="G100" s="265" t="s">
        <v>5</v>
      </c>
      <c r="H100" s="266"/>
      <c r="I100" s="17"/>
      <c r="J100" s="266"/>
      <c r="K100" s="265"/>
      <c r="L100" s="323"/>
      <c r="M100" s="265" t="s">
        <v>901</v>
      </c>
    </row>
    <row r="101" spans="2:13" ht="20.399999999999999" x14ac:dyDescent="0.3">
      <c r="B101" s="265" t="s">
        <v>6565</v>
      </c>
      <c r="C101" s="265" t="s">
        <v>6566</v>
      </c>
      <c r="D101" s="265" t="s">
        <v>6567</v>
      </c>
      <c r="E101" s="265" t="s">
        <v>7115</v>
      </c>
      <c r="F101" s="265" t="s">
        <v>8</v>
      </c>
      <c r="G101" s="265" t="s">
        <v>5</v>
      </c>
      <c r="H101" s="266"/>
      <c r="I101" s="17"/>
      <c r="J101" s="266"/>
      <c r="K101" s="265"/>
      <c r="L101" s="323" t="s">
        <v>13</v>
      </c>
      <c r="M101" s="265" t="s">
        <v>901</v>
      </c>
    </row>
    <row r="102" spans="2:13" x14ac:dyDescent="0.3">
      <c r="B102" s="265" t="s">
        <v>3943</v>
      </c>
      <c r="C102" s="265" t="s">
        <v>3944</v>
      </c>
      <c r="D102" s="265" t="s">
        <v>3945</v>
      </c>
      <c r="E102" s="265" t="s">
        <v>7115</v>
      </c>
      <c r="F102" s="265" t="s">
        <v>8</v>
      </c>
      <c r="G102" s="265" t="s">
        <v>5</v>
      </c>
      <c r="H102" s="266"/>
      <c r="I102" s="17"/>
      <c r="J102" s="266"/>
      <c r="K102" s="265"/>
      <c r="L102" s="323"/>
      <c r="M102" s="265" t="s">
        <v>901</v>
      </c>
    </row>
    <row r="103" spans="2:13" ht="20.399999999999999" x14ac:dyDescent="0.3">
      <c r="B103" s="265" t="s">
        <v>142</v>
      </c>
      <c r="C103" s="265" t="s">
        <v>5145</v>
      </c>
      <c r="D103" s="265" t="s">
        <v>5146</v>
      </c>
      <c r="E103" s="265" t="s">
        <v>7115</v>
      </c>
      <c r="F103" s="265" t="s">
        <v>8</v>
      </c>
      <c r="G103" s="265" t="s">
        <v>6</v>
      </c>
      <c r="H103" s="266"/>
      <c r="I103" s="17"/>
      <c r="J103" s="266"/>
      <c r="K103" s="265"/>
      <c r="L103" s="323" t="s">
        <v>144</v>
      </c>
      <c r="M103" s="265" t="s">
        <v>143</v>
      </c>
    </row>
    <row r="104" spans="2:13" x14ac:dyDescent="0.3">
      <c r="B104" s="265" t="s">
        <v>147</v>
      </c>
      <c r="C104" s="265" t="s">
        <v>5147</v>
      </c>
      <c r="D104" s="265" t="s">
        <v>5148</v>
      </c>
      <c r="E104" s="265" t="s">
        <v>7115</v>
      </c>
      <c r="F104" s="265" t="s">
        <v>8</v>
      </c>
      <c r="G104" s="265" t="s">
        <v>6</v>
      </c>
      <c r="H104" s="266"/>
      <c r="I104" s="17"/>
      <c r="J104" s="266"/>
      <c r="K104" s="265"/>
      <c r="L104" s="323"/>
      <c r="M104" s="265" t="s">
        <v>143</v>
      </c>
    </row>
    <row r="105" spans="2:13" ht="20.399999999999999" x14ac:dyDescent="0.3">
      <c r="B105" s="265" t="s">
        <v>150</v>
      </c>
      <c r="C105" s="265" t="s">
        <v>151</v>
      </c>
      <c r="D105" s="265" t="s">
        <v>152</v>
      </c>
      <c r="E105" s="265" t="s">
        <v>7115</v>
      </c>
      <c r="F105" s="265" t="s">
        <v>8</v>
      </c>
      <c r="G105" s="265" t="s">
        <v>6</v>
      </c>
      <c r="H105" s="266"/>
      <c r="I105" s="17"/>
      <c r="J105" s="266"/>
      <c r="K105" s="265"/>
      <c r="L105" s="323" t="s">
        <v>144</v>
      </c>
      <c r="M105" s="265" t="s">
        <v>143</v>
      </c>
    </row>
    <row r="106" spans="2:13" ht="20.399999999999999" x14ac:dyDescent="0.3">
      <c r="B106" s="265" t="s">
        <v>155</v>
      </c>
      <c r="C106" s="265" t="s">
        <v>5149</v>
      </c>
      <c r="D106" s="265" t="s">
        <v>5150</v>
      </c>
      <c r="E106" s="265" t="s">
        <v>7115</v>
      </c>
      <c r="F106" s="265" t="s">
        <v>8</v>
      </c>
      <c r="G106" s="265" t="s">
        <v>6</v>
      </c>
      <c r="H106" s="266"/>
      <c r="I106" s="17"/>
      <c r="J106" s="266"/>
      <c r="K106" s="265"/>
      <c r="L106" s="323" t="s">
        <v>144</v>
      </c>
      <c r="M106" s="265" t="s">
        <v>143</v>
      </c>
    </row>
    <row r="107" spans="2:13" ht="20.399999999999999" x14ac:dyDescent="0.3">
      <c r="B107" s="265" t="s">
        <v>158</v>
      </c>
      <c r="C107" s="265" t="s">
        <v>5151</v>
      </c>
      <c r="D107" s="265" t="s">
        <v>5152</v>
      </c>
      <c r="E107" s="265" t="s">
        <v>7115</v>
      </c>
      <c r="F107" s="265" t="s">
        <v>8</v>
      </c>
      <c r="G107" s="265" t="s">
        <v>6</v>
      </c>
      <c r="H107" s="266"/>
      <c r="I107" s="17"/>
      <c r="J107" s="266"/>
      <c r="K107" s="265"/>
      <c r="L107" s="323" t="s">
        <v>144</v>
      </c>
      <c r="M107" s="265" t="s">
        <v>143</v>
      </c>
    </row>
    <row r="108" spans="2:13" ht="20.399999999999999" x14ac:dyDescent="0.3">
      <c r="B108" s="265" t="s">
        <v>161</v>
      </c>
      <c r="C108" s="265" t="s">
        <v>5153</v>
      </c>
      <c r="D108" s="265" t="s">
        <v>5154</v>
      </c>
      <c r="E108" s="265" t="s">
        <v>7115</v>
      </c>
      <c r="F108" s="265" t="s">
        <v>8</v>
      </c>
      <c r="G108" s="265" t="s">
        <v>6</v>
      </c>
      <c r="H108" s="266"/>
      <c r="I108" s="17"/>
      <c r="J108" s="266"/>
      <c r="K108" s="265"/>
      <c r="L108" s="323" t="s">
        <v>144</v>
      </c>
      <c r="M108" s="265" t="s">
        <v>143</v>
      </c>
    </row>
    <row r="109" spans="2:13" ht="20.399999999999999" x14ac:dyDescent="0.3">
      <c r="B109" s="265" t="s">
        <v>664</v>
      </c>
      <c r="C109" s="265" t="s">
        <v>5165</v>
      </c>
      <c r="D109" s="265" t="s">
        <v>5166</v>
      </c>
      <c r="E109" s="265" t="s">
        <v>7115</v>
      </c>
      <c r="F109" s="265" t="s">
        <v>8</v>
      </c>
      <c r="G109" s="265" t="s">
        <v>6</v>
      </c>
      <c r="H109" s="266"/>
      <c r="I109" s="17"/>
      <c r="J109" s="266"/>
      <c r="K109" s="265"/>
      <c r="L109" s="323" t="s">
        <v>144</v>
      </c>
      <c r="M109" s="265" t="s">
        <v>143</v>
      </c>
    </row>
    <row r="110" spans="2:13" ht="20.399999999999999" x14ac:dyDescent="0.3">
      <c r="B110" s="265" t="s">
        <v>667</v>
      </c>
      <c r="C110" s="265" t="s">
        <v>5167</v>
      </c>
      <c r="D110" s="265" t="s">
        <v>5168</v>
      </c>
      <c r="E110" s="265" t="s">
        <v>7115</v>
      </c>
      <c r="F110" s="265" t="s">
        <v>8</v>
      </c>
      <c r="G110" s="265" t="s">
        <v>6</v>
      </c>
      <c r="H110" s="266"/>
      <c r="I110" s="17"/>
      <c r="J110" s="266"/>
      <c r="K110" s="265"/>
      <c r="L110" s="323" t="s">
        <v>144</v>
      </c>
      <c r="M110" s="265" t="s">
        <v>143</v>
      </c>
    </row>
    <row r="111" spans="2:13" ht="20.399999999999999" x14ac:dyDescent="0.3">
      <c r="B111" s="265" t="s">
        <v>670</v>
      </c>
      <c r="C111" s="265" t="s">
        <v>671</v>
      </c>
      <c r="D111" s="265" t="s">
        <v>672</v>
      </c>
      <c r="E111" s="265" t="s">
        <v>7115</v>
      </c>
      <c r="F111" s="265" t="s">
        <v>8</v>
      </c>
      <c r="G111" s="265" t="s">
        <v>6</v>
      </c>
      <c r="H111" s="266"/>
      <c r="I111" s="17"/>
      <c r="J111" s="266"/>
      <c r="K111" s="265"/>
      <c r="L111" s="323" t="s">
        <v>144</v>
      </c>
      <c r="M111" s="265" t="s">
        <v>143</v>
      </c>
    </row>
    <row r="112" spans="2:13" ht="20.399999999999999" x14ac:dyDescent="0.3">
      <c r="B112" s="265" t="s">
        <v>675</v>
      </c>
      <c r="C112" s="265" t="s">
        <v>1212</v>
      </c>
      <c r="D112" s="265" t="s">
        <v>5169</v>
      </c>
      <c r="E112" s="265" t="s">
        <v>7115</v>
      </c>
      <c r="F112" s="265" t="s">
        <v>8</v>
      </c>
      <c r="G112" s="265" t="s">
        <v>6</v>
      </c>
      <c r="H112" s="266"/>
      <c r="I112" s="17"/>
      <c r="J112" s="266"/>
      <c r="K112" s="265"/>
      <c r="L112" s="323" t="s">
        <v>144</v>
      </c>
      <c r="M112" s="265" t="s">
        <v>143</v>
      </c>
    </row>
    <row r="113" spans="2:13" ht="20.399999999999999" x14ac:dyDescent="0.3">
      <c r="B113" s="265" t="s">
        <v>678</v>
      </c>
      <c r="C113" s="265" t="s">
        <v>5170</v>
      </c>
      <c r="D113" s="265" t="s">
        <v>5171</v>
      </c>
      <c r="E113" s="265" t="s">
        <v>7115</v>
      </c>
      <c r="F113" s="265" t="s">
        <v>8</v>
      </c>
      <c r="G113" s="265" t="s">
        <v>6</v>
      </c>
      <c r="H113" s="266"/>
      <c r="I113" s="17"/>
      <c r="J113" s="266"/>
      <c r="K113" s="265"/>
      <c r="L113" s="323" t="s">
        <v>144</v>
      </c>
      <c r="M113" s="265" t="s">
        <v>143</v>
      </c>
    </row>
    <row r="114" spans="2:13" ht="20.399999999999999" x14ac:dyDescent="0.3">
      <c r="B114" s="265" t="s">
        <v>681</v>
      </c>
      <c r="C114" s="265" t="s">
        <v>682</v>
      </c>
      <c r="D114" s="265" t="s">
        <v>683</v>
      </c>
      <c r="E114" s="265" t="s">
        <v>7115</v>
      </c>
      <c r="F114" s="265" t="s">
        <v>8</v>
      </c>
      <c r="G114" s="265" t="s">
        <v>6</v>
      </c>
      <c r="H114" s="266"/>
      <c r="I114" s="17"/>
      <c r="J114" s="266"/>
      <c r="K114" s="265"/>
      <c r="L114" s="323" t="s">
        <v>144</v>
      </c>
      <c r="M114" s="265" t="s">
        <v>143</v>
      </c>
    </row>
    <row r="115" spans="2:13" ht="20.399999999999999" x14ac:dyDescent="0.3">
      <c r="B115" s="265" t="s">
        <v>2730</v>
      </c>
      <c r="C115" s="265" t="s">
        <v>5243</v>
      </c>
      <c r="D115" s="265" t="s">
        <v>5244</v>
      </c>
      <c r="E115" s="265" t="s">
        <v>7115</v>
      </c>
      <c r="F115" s="265" t="s">
        <v>8</v>
      </c>
      <c r="G115" s="265" t="s">
        <v>6</v>
      </c>
      <c r="H115" s="266"/>
      <c r="I115" s="266"/>
      <c r="J115" s="266"/>
      <c r="K115" s="265"/>
      <c r="L115" s="323" t="s">
        <v>144</v>
      </c>
      <c r="M115" s="265" t="s">
        <v>143</v>
      </c>
    </row>
    <row r="116" spans="2:13" ht="20.399999999999999" x14ac:dyDescent="0.3">
      <c r="B116" s="265" t="s">
        <v>2733</v>
      </c>
      <c r="C116" s="265" t="s">
        <v>5245</v>
      </c>
      <c r="D116" s="265" t="s">
        <v>2737</v>
      </c>
      <c r="E116" s="265" t="s">
        <v>7115</v>
      </c>
      <c r="F116" s="265" t="s">
        <v>8</v>
      </c>
      <c r="G116" s="265" t="s">
        <v>6</v>
      </c>
      <c r="H116" s="266"/>
      <c r="I116" s="266"/>
      <c r="J116" s="266"/>
      <c r="K116" s="265"/>
      <c r="L116" s="323" t="s">
        <v>144</v>
      </c>
      <c r="M116" s="265" t="s">
        <v>143</v>
      </c>
    </row>
    <row r="117" spans="2:13" ht="20.399999999999999" x14ac:dyDescent="0.3">
      <c r="B117" s="265" t="s">
        <v>2736</v>
      </c>
      <c r="C117" s="265" t="s">
        <v>5246</v>
      </c>
      <c r="D117" s="265" t="s">
        <v>5247</v>
      </c>
      <c r="E117" s="265" t="s">
        <v>7115</v>
      </c>
      <c r="F117" s="265" t="s">
        <v>8</v>
      </c>
      <c r="G117" s="265" t="s">
        <v>6</v>
      </c>
      <c r="H117" s="266"/>
      <c r="I117" s="266"/>
      <c r="J117" s="266"/>
      <c r="K117" s="265"/>
      <c r="L117" s="323" t="s">
        <v>144</v>
      </c>
      <c r="M117" s="265" t="s">
        <v>143</v>
      </c>
    </row>
    <row r="118" spans="2:13" ht="20.399999999999999" x14ac:dyDescent="0.3">
      <c r="B118" s="265" t="s">
        <v>2740</v>
      </c>
      <c r="C118" s="265" t="s">
        <v>5248</v>
      </c>
      <c r="D118" s="265" t="s">
        <v>5249</v>
      </c>
      <c r="E118" s="265" t="s">
        <v>7115</v>
      </c>
      <c r="F118" s="265" t="s">
        <v>8</v>
      </c>
      <c r="G118" s="265" t="s">
        <v>6</v>
      </c>
      <c r="H118" s="266"/>
      <c r="I118" s="266"/>
      <c r="J118" s="266"/>
      <c r="K118" s="265"/>
      <c r="L118" s="323" t="s">
        <v>144</v>
      </c>
      <c r="M118" s="265" t="s">
        <v>143</v>
      </c>
    </row>
    <row r="119" spans="2:13" ht="20.399999999999999" x14ac:dyDescent="0.3">
      <c r="B119" s="265" t="s">
        <v>2743</v>
      </c>
      <c r="C119" s="265" t="s">
        <v>5250</v>
      </c>
      <c r="D119" s="265" t="s">
        <v>5251</v>
      </c>
      <c r="E119" s="265" t="s">
        <v>7115</v>
      </c>
      <c r="F119" s="265" t="s">
        <v>8</v>
      </c>
      <c r="G119" s="265" t="s">
        <v>6</v>
      </c>
      <c r="H119" s="266"/>
      <c r="I119" s="266"/>
      <c r="J119" s="266"/>
      <c r="K119" s="265"/>
      <c r="L119" s="323" t="s">
        <v>144</v>
      </c>
      <c r="M119" s="265" t="s">
        <v>143</v>
      </c>
    </row>
    <row r="120" spans="2:13" ht="20.399999999999999" x14ac:dyDescent="0.3">
      <c r="B120" s="265" t="s">
        <v>2746</v>
      </c>
      <c r="C120" s="265" t="s">
        <v>2747</v>
      </c>
      <c r="D120" s="265" t="s">
        <v>2748</v>
      </c>
      <c r="E120" s="265" t="s">
        <v>7115</v>
      </c>
      <c r="F120" s="265" t="s">
        <v>8</v>
      </c>
      <c r="G120" s="265" t="s">
        <v>6</v>
      </c>
      <c r="H120" s="266"/>
      <c r="I120" s="266"/>
      <c r="J120" s="266"/>
      <c r="K120" s="265"/>
      <c r="L120" s="323" t="s">
        <v>144</v>
      </c>
      <c r="M120" s="265" t="s">
        <v>143</v>
      </c>
    </row>
    <row r="121" spans="2:13" ht="20.399999999999999" x14ac:dyDescent="0.3">
      <c r="B121" s="265" t="s">
        <v>2751</v>
      </c>
      <c r="C121" s="265" t="s">
        <v>5252</v>
      </c>
      <c r="D121" s="265" t="s">
        <v>5253</v>
      </c>
      <c r="E121" s="265" t="s">
        <v>7115</v>
      </c>
      <c r="F121" s="265" t="s">
        <v>8</v>
      </c>
      <c r="G121" s="265" t="s">
        <v>6</v>
      </c>
      <c r="H121" s="266"/>
      <c r="I121" s="17"/>
      <c r="J121" s="266"/>
      <c r="K121" s="265"/>
      <c r="L121" s="323" t="s">
        <v>144</v>
      </c>
      <c r="M121" s="265" t="s">
        <v>143</v>
      </c>
    </row>
    <row r="122" spans="2:13" ht="20.399999999999999" x14ac:dyDescent="0.3">
      <c r="B122" s="265" t="s">
        <v>2755</v>
      </c>
      <c r="C122" s="265" t="s">
        <v>2756</v>
      </c>
      <c r="D122" s="265" t="s">
        <v>5254</v>
      </c>
      <c r="E122" s="265" t="s">
        <v>7115</v>
      </c>
      <c r="F122" s="265" t="s">
        <v>8</v>
      </c>
      <c r="G122" s="265" t="s">
        <v>6</v>
      </c>
      <c r="H122" s="266"/>
      <c r="I122" s="17"/>
      <c r="J122" s="266"/>
      <c r="K122" s="265"/>
      <c r="L122" s="323" t="s">
        <v>144</v>
      </c>
      <c r="M122" s="265" t="s">
        <v>143</v>
      </c>
    </row>
    <row r="123" spans="2:13" ht="20.399999999999999" x14ac:dyDescent="0.3">
      <c r="B123" s="265" t="s">
        <v>2759</v>
      </c>
      <c r="C123" s="265" t="s">
        <v>3504</v>
      </c>
      <c r="D123" s="265" t="s">
        <v>5255</v>
      </c>
      <c r="E123" s="265" t="s">
        <v>7115</v>
      </c>
      <c r="F123" s="265" t="s">
        <v>8</v>
      </c>
      <c r="G123" s="265" t="s">
        <v>6</v>
      </c>
      <c r="H123" s="266"/>
      <c r="I123" s="17"/>
      <c r="J123" s="266"/>
      <c r="K123" s="265"/>
      <c r="L123" s="323" t="s">
        <v>144</v>
      </c>
      <c r="M123" s="265" t="s">
        <v>143</v>
      </c>
    </row>
    <row r="124" spans="2:13" ht="20.399999999999999" x14ac:dyDescent="0.3">
      <c r="B124" s="265" t="s">
        <v>2763</v>
      </c>
      <c r="C124" s="265" t="s">
        <v>5256</v>
      </c>
      <c r="D124" s="265" t="s">
        <v>5257</v>
      </c>
      <c r="E124" s="265" t="s">
        <v>7115</v>
      </c>
      <c r="F124" s="265" t="s">
        <v>8</v>
      </c>
      <c r="G124" s="265" t="s">
        <v>6</v>
      </c>
      <c r="H124" s="266"/>
      <c r="I124" s="17"/>
      <c r="J124" s="266"/>
      <c r="K124" s="265"/>
      <c r="L124" s="323" t="s">
        <v>144</v>
      </c>
      <c r="M124" s="265" t="s">
        <v>143</v>
      </c>
    </row>
    <row r="125" spans="2:13" ht="20.399999999999999" x14ac:dyDescent="0.3">
      <c r="B125" s="265" t="s">
        <v>2766</v>
      </c>
      <c r="C125" s="265" t="s">
        <v>5258</v>
      </c>
      <c r="D125" s="265" t="s">
        <v>5259</v>
      </c>
      <c r="E125" s="265" t="s">
        <v>7115</v>
      </c>
      <c r="F125" s="265" t="s">
        <v>8</v>
      </c>
      <c r="G125" s="265" t="s">
        <v>6</v>
      </c>
      <c r="H125" s="266"/>
      <c r="I125" s="17"/>
      <c r="J125" s="266"/>
      <c r="K125" s="265"/>
      <c r="L125" s="323" t="s">
        <v>144</v>
      </c>
      <c r="M125" s="265" t="s">
        <v>143</v>
      </c>
    </row>
    <row r="126" spans="2:13" ht="20.399999999999999" x14ac:dyDescent="0.3">
      <c r="B126" s="265" t="s">
        <v>2769</v>
      </c>
      <c r="C126" s="265" t="s">
        <v>4772</v>
      </c>
      <c r="D126" s="265" t="s">
        <v>5260</v>
      </c>
      <c r="E126" s="265" t="s">
        <v>7115</v>
      </c>
      <c r="F126" s="265" t="s">
        <v>8</v>
      </c>
      <c r="G126" s="265" t="s">
        <v>6</v>
      </c>
      <c r="H126" s="266"/>
      <c r="I126" s="17"/>
      <c r="J126" s="266"/>
      <c r="K126" s="265"/>
      <c r="L126" s="323" t="s">
        <v>144</v>
      </c>
      <c r="M126" s="265" t="s">
        <v>143</v>
      </c>
    </row>
    <row r="127" spans="2:13" ht="20.399999999999999" x14ac:dyDescent="0.3">
      <c r="B127" s="265" t="s">
        <v>2772</v>
      </c>
      <c r="C127" s="265" t="s">
        <v>5261</v>
      </c>
      <c r="D127" s="265" t="s">
        <v>5262</v>
      </c>
      <c r="E127" s="265" t="s">
        <v>7115</v>
      </c>
      <c r="F127" s="265" t="s">
        <v>8</v>
      </c>
      <c r="G127" s="265" t="s">
        <v>6</v>
      </c>
      <c r="H127" s="266"/>
      <c r="I127" s="17"/>
      <c r="J127" s="266"/>
      <c r="K127" s="265"/>
      <c r="L127" s="323" t="s">
        <v>144</v>
      </c>
      <c r="M127" s="265" t="s">
        <v>143</v>
      </c>
    </row>
    <row r="128" spans="2:13" ht="20.399999999999999" x14ac:dyDescent="0.3">
      <c r="B128" s="265" t="s">
        <v>2775</v>
      </c>
      <c r="C128" s="265" t="s">
        <v>2776</v>
      </c>
      <c r="D128" s="265" t="s">
        <v>2777</v>
      </c>
      <c r="E128" s="265" t="s">
        <v>7115</v>
      </c>
      <c r="F128" s="265" t="s">
        <v>8</v>
      </c>
      <c r="G128" s="265" t="s">
        <v>6</v>
      </c>
      <c r="H128" s="266"/>
      <c r="I128" s="17"/>
      <c r="J128" s="266"/>
      <c r="K128" s="265"/>
      <c r="L128" s="323" t="s">
        <v>144</v>
      </c>
      <c r="M128" s="265" t="s">
        <v>143</v>
      </c>
    </row>
    <row r="129" spans="2:13" ht="20.399999999999999" x14ac:dyDescent="0.3">
      <c r="B129" s="265" t="s">
        <v>2780</v>
      </c>
      <c r="C129" s="265" t="s">
        <v>5263</v>
      </c>
      <c r="D129" s="265" t="s">
        <v>5264</v>
      </c>
      <c r="E129" s="265" t="s">
        <v>7115</v>
      </c>
      <c r="F129" s="265" t="s">
        <v>8</v>
      </c>
      <c r="G129" s="265" t="s">
        <v>6</v>
      </c>
      <c r="H129" s="266"/>
      <c r="I129" s="17"/>
      <c r="J129" s="266"/>
      <c r="K129" s="265"/>
      <c r="L129" s="323" t="s">
        <v>144</v>
      </c>
      <c r="M129" s="265" t="s">
        <v>143</v>
      </c>
    </row>
    <row r="130" spans="2:13" ht="20.399999999999999" x14ac:dyDescent="0.3">
      <c r="B130" s="265" t="s">
        <v>2783</v>
      </c>
      <c r="C130" s="265" t="s">
        <v>2784</v>
      </c>
      <c r="D130" s="265" t="s">
        <v>2785</v>
      </c>
      <c r="E130" s="265" t="s">
        <v>7115</v>
      </c>
      <c r="F130" s="265" t="s">
        <v>8</v>
      </c>
      <c r="G130" s="265" t="s">
        <v>6</v>
      </c>
      <c r="H130" s="266"/>
      <c r="I130" s="17"/>
      <c r="J130" s="266"/>
      <c r="K130" s="265"/>
      <c r="L130" s="323" t="s">
        <v>144</v>
      </c>
      <c r="M130" s="265" t="s">
        <v>143</v>
      </c>
    </row>
    <row r="131" spans="2:13" ht="20.399999999999999" x14ac:dyDescent="0.3">
      <c r="B131" s="265" t="s">
        <v>2788</v>
      </c>
      <c r="C131" s="265" t="s">
        <v>5265</v>
      </c>
      <c r="D131" s="265" t="s">
        <v>5266</v>
      </c>
      <c r="E131" s="265" t="s">
        <v>7115</v>
      </c>
      <c r="F131" s="265" t="s">
        <v>8</v>
      </c>
      <c r="G131" s="265" t="s">
        <v>6</v>
      </c>
      <c r="H131" s="266"/>
      <c r="I131" s="17"/>
      <c r="J131" s="266"/>
      <c r="K131" s="265"/>
      <c r="L131" s="323" t="s">
        <v>144</v>
      </c>
      <c r="M131" s="265" t="s">
        <v>143</v>
      </c>
    </row>
    <row r="132" spans="2:13" ht="20.399999999999999" x14ac:dyDescent="0.3">
      <c r="B132" s="265" t="s">
        <v>2791</v>
      </c>
      <c r="C132" s="265" t="s">
        <v>5267</v>
      </c>
      <c r="D132" s="265" t="s">
        <v>5268</v>
      </c>
      <c r="E132" s="265" t="s">
        <v>7115</v>
      </c>
      <c r="F132" s="265" t="s">
        <v>8</v>
      </c>
      <c r="G132" s="265" t="s">
        <v>6</v>
      </c>
      <c r="H132" s="266"/>
      <c r="I132" s="17"/>
      <c r="J132" s="266"/>
      <c r="K132" s="265"/>
      <c r="L132" s="323" t="s">
        <v>144</v>
      </c>
      <c r="M132" s="265" t="s">
        <v>143</v>
      </c>
    </row>
    <row r="133" spans="2:13" ht="20.399999999999999" x14ac:dyDescent="0.3">
      <c r="B133" s="265" t="s">
        <v>2794</v>
      </c>
      <c r="C133" s="265" t="s">
        <v>2795</v>
      </c>
      <c r="D133" s="265" t="s">
        <v>2796</v>
      </c>
      <c r="E133" s="265" t="s">
        <v>7115</v>
      </c>
      <c r="F133" s="265" t="s">
        <v>8</v>
      </c>
      <c r="G133" s="265" t="s">
        <v>6</v>
      </c>
      <c r="H133" s="266"/>
      <c r="I133" s="17"/>
      <c r="J133" s="266"/>
      <c r="K133" s="265"/>
      <c r="L133" s="323" t="s">
        <v>144</v>
      </c>
      <c r="M133" s="265" t="s">
        <v>143</v>
      </c>
    </row>
    <row r="134" spans="2:13" ht="20.399999999999999" x14ac:dyDescent="0.3">
      <c r="B134" s="265" t="s">
        <v>2799</v>
      </c>
      <c r="C134" s="265" t="s">
        <v>2800</v>
      </c>
      <c r="D134" s="265" t="s">
        <v>2801</v>
      </c>
      <c r="E134" s="265" t="s">
        <v>7115</v>
      </c>
      <c r="F134" s="265" t="s">
        <v>8</v>
      </c>
      <c r="G134" s="265" t="s">
        <v>6</v>
      </c>
      <c r="H134" s="266"/>
      <c r="I134" s="17"/>
      <c r="J134" s="266"/>
      <c r="K134" s="265"/>
      <c r="L134" s="323" t="s">
        <v>144</v>
      </c>
      <c r="M134" s="265" t="s">
        <v>143</v>
      </c>
    </row>
    <row r="135" spans="2:13" ht="20.399999999999999" x14ac:dyDescent="0.3">
      <c r="B135" s="265" t="s">
        <v>2804</v>
      </c>
      <c r="C135" s="265" t="s">
        <v>2805</v>
      </c>
      <c r="D135" s="265" t="s">
        <v>2806</v>
      </c>
      <c r="E135" s="265" t="s">
        <v>7115</v>
      </c>
      <c r="F135" s="265" t="s">
        <v>8</v>
      </c>
      <c r="G135" s="265" t="s">
        <v>6</v>
      </c>
      <c r="H135" s="266"/>
      <c r="I135" s="17"/>
      <c r="J135" s="266"/>
      <c r="K135" s="265"/>
      <c r="L135" s="323" t="s">
        <v>144</v>
      </c>
      <c r="M135" s="265" t="s">
        <v>143</v>
      </c>
    </row>
    <row r="136" spans="2:13" ht="20.399999999999999" x14ac:dyDescent="0.3">
      <c r="B136" s="265" t="s">
        <v>2809</v>
      </c>
      <c r="C136" s="265" t="s">
        <v>2810</v>
      </c>
      <c r="D136" s="265" t="s">
        <v>2811</v>
      </c>
      <c r="E136" s="265" t="s">
        <v>7115</v>
      </c>
      <c r="F136" s="265" t="s">
        <v>8</v>
      </c>
      <c r="G136" s="265" t="s">
        <v>6</v>
      </c>
      <c r="H136" s="266"/>
      <c r="I136" s="17"/>
      <c r="J136" s="266"/>
      <c r="K136" s="265"/>
      <c r="L136" s="323" t="s">
        <v>144</v>
      </c>
      <c r="M136" s="265" t="s">
        <v>143</v>
      </c>
    </row>
    <row r="137" spans="2:13" ht="20.399999999999999" x14ac:dyDescent="0.3">
      <c r="B137" s="265" t="s">
        <v>2814</v>
      </c>
      <c r="C137" s="265" t="s">
        <v>2815</v>
      </c>
      <c r="D137" s="265" t="s">
        <v>2816</v>
      </c>
      <c r="E137" s="265" t="s">
        <v>7115</v>
      </c>
      <c r="F137" s="265" t="s">
        <v>8</v>
      </c>
      <c r="G137" s="265" t="s">
        <v>6</v>
      </c>
      <c r="H137" s="266"/>
      <c r="I137" s="17"/>
      <c r="J137" s="266"/>
      <c r="K137" s="265"/>
      <c r="L137" s="323" t="s">
        <v>144</v>
      </c>
      <c r="M137" s="265" t="s">
        <v>143</v>
      </c>
    </row>
    <row r="138" spans="2:13" ht="20.399999999999999" x14ac:dyDescent="0.3">
      <c r="B138" s="265" t="s">
        <v>2819</v>
      </c>
      <c r="C138" s="265" t="s">
        <v>2820</v>
      </c>
      <c r="D138" s="265" t="s">
        <v>2821</v>
      </c>
      <c r="E138" s="265" t="s">
        <v>7115</v>
      </c>
      <c r="F138" s="265" t="s">
        <v>8</v>
      </c>
      <c r="G138" s="265" t="s">
        <v>6</v>
      </c>
      <c r="H138" s="266"/>
      <c r="I138" s="17"/>
      <c r="J138" s="266"/>
      <c r="K138" s="265"/>
      <c r="L138" s="323" t="s">
        <v>144</v>
      </c>
      <c r="M138" s="265" t="s">
        <v>143</v>
      </c>
    </row>
    <row r="139" spans="2:13" ht="20.399999999999999" x14ac:dyDescent="0.3">
      <c r="B139" s="265" t="s">
        <v>2824</v>
      </c>
      <c r="C139" s="265" t="s">
        <v>5269</v>
      </c>
      <c r="D139" s="265" t="s">
        <v>2825</v>
      </c>
      <c r="E139" s="265" t="s">
        <v>7115</v>
      </c>
      <c r="F139" s="265" t="s">
        <v>8</v>
      </c>
      <c r="G139" s="265" t="s">
        <v>6</v>
      </c>
      <c r="H139" s="266"/>
      <c r="I139" s="17"/>
      <c r="J139" s="266"/>
      <c r="K139" s="265"/>
      <c r="L139" s="323" t="s">
        <v>144</v>
      </c>
      <c r="M139" s="265" t="s">
        <v>143</v>
      </c>
    </row>
    <row r="140" spans="2:13" ht="20.399999999999999" x14ac:dyDescent="0.3">
      <c r="B140" s="265" t="s">
        <v>2828</v>
      </c>
      <c r="C140" s="265" t="s">
        <v>2829</v>
      </c>
      <c r="D140" s="265" t="s">
        <v>2830</v>
      </c>
      <c r="E140" s="265" t="s">
        <v>7115</v>
      </c>
      <c r="F140" s="265" t="s">
        <v>8</v>
      </c>
      <c r="G140" s="265" t="s">
        <v>6</v>
      </c>
      <c r="H140" s="266"/>
      <c r="I140" s="17"/>
      <c r="J140" s="266"/>
      <c r="K140" s="265"/>
      <c r="L140" s="323" t="s">
        <v>144</v>
      </c>
      <c r="M140" s="265" t="s">
        <v>143</v>
      </c>
    </row>
    <row r="141" spans="2:13" ht="20.399999999999999" x14ac:dyDescent="0.3">
      <c r="B141" s="265" t="s">
        <v>2833</v>
      </c>
      <c r="C141" s="265" t="s">
        <v>5270</v>
      </c>
      <c r="D141" s="265" t="s">
        <v>5271</v>
      </c>
      <c r="E141" s="265" t="s">
        <v>7115</v>
      </c>
      <c r="F141" s="265" t="s">
        <v>8</v>
      </c>
      <c r="G141" s="265" t="s">
        <v>6</v>
      </c>
      <c r="H141" s="266"/>
      <c r="I141" s="17"/>
      <c r="J141" s="266"/>
      <c r="K141" s="265"/>
      <c r="L141" s="323" t="s">
        <v>144</v>
      </c>
      <c r="M141" s="265" t="s">
        <v>143</v>
      </c>
    </row>
    <row r="142" spans="2:13" ht="20.399999999999999" x14ac:dyDescent="0.3">
      <c r="B142" s="265" t="s">
        <v>2836</v>
      </c>
      <c r="C142" s="265" t="s">
        <v>5272</v>
      </c>
      <c r="D142" s="265" t="s">
        <v>5273</v>
      </c>
      <c r="E142" s="265" t="s">
        <v>7115</v>
      </c>
      <c r="F142" s="265" t="s">
        <v>8</v>
      </c>
      <c r="G142" s="265" t="s">
        <v>6</v>
      </c>
      <c r="H142" s="266"/>
      <c r="I142" s="17"/>
      <c r="J142" s="266"/>
      <c r="K142" s="265"/>
      <c r="L142" s="323" t="s">
        <v>9</v>
      </c>
      <c r="M142" s="265" t="s">
        <v>143</v>
      </c>
    </row>
    <row r="143" spans="2:13" ht="28.8" x14ac:dyDescent="0.3">
      <c r="B143" s="265" t="s">
        <v>1574</v>
      </c>
      <c r="C143" s="265" t="s">
        <v>1575</v>
      </c>
      <c r="D143" s="265" t="s">
        <v>1576</v>
      </c>
      <c r="E143" s="265" t="s">
        <v>7115</v>
      </c>
      <c r="F143" s="265" t="s">
        <v>8</v>
      </c>
      <c r="G143" s="265" t="s">
        <v>5</v>
      </c>
      <c r="H143" s="266"/>
      <c r="I143" s="17"/>
      <c r="J143" s="266"/>
      <c r="K143" s="265"/>
      <c r="L143" s="323" t="s">
        <v>13</v>
      </c>
      <c r="M143" s="265" t="s">
        <v>1577</v>
      </c>
    </row>
    <row r="144" spans="2:13" ht="20.399999999999999" x14ac:dyDescent="0.3">
      <c r="B144" s="265" t="s">
        <v>1581</v>
      </c>
      <c r="C144" s="265" t="s">
        <v>1582</v>
      </c>
      <c r="D144" s="265" t="s">
        <v>1583</v>
      </c>
      <c r="E144" s="265" t="s">
        <v>7115</v>
      </c>
      <c r="F144" s="265" t="s">
        <v>8</v>
      </c>
      <c r="G144" s="265" t="s">
        <v>5</v>
      </c>
      <c r="H144" s="266"/>
      <c r="I144" s="17"/>
      <c r="J144" s="266"/>
      <c r="K144" s="265"/>
      <c r="L144" s="323" t="s">
        <v>13</v>
      </c>
      <c r="M144" s="265" t="s">
        <v>1577</v>
      </c>
    </row>
    <row r="145" spans="2:13" ht="20.399999999999999" x14ac:dyDescent="0.3">
      <c r="B145" s="265" t="s">
        <v>1586</v>
      </c>
      <c r="C145" s="265" t="s">
        <v>1587</v>
      </c>
      <c r="D145" s="265" t="s">
        <v>1588</v>
      </c>
      <c r="E145" s="265" t="s">
        <v>7115</v>
      </c>
      <c r="F145" s="265" t="s">
        <v>8</v>
      </c>
      <c r="G145" s="265" t="s">
        <v>5</v>
      </c>
      <c r="H145" s="266"/>
      <c r="I145" s="17"/>
      <c r="J145" s="266"/>
      <c r="K145" s="265"/>
      <c r="L145" s="323" t="s">
        <v>13</v>
      </c>
      <c r="M145" s="265" t="s">
        <v>1577</v>
      </c>
    </row>
    <row r="146" spans="2:13" ht="20.399999999999999" x14ac:dyDescent="0.3">
      <c r="B146" s="265" t="s">
        <v>1591</v>
      </c>
      <c r="C146" s="265" t="s">
        <v>1592</v>
      </c>
      <c r="D146" s="265" t="s">
        <v>1593</v>
      </c>
      <c r="E146" s="265" t="s">
        <v>7115</v>
      </c>
      <c r="F146" s="265" t="s">
        <v>8</v>
      </c>
      <c r="G146" s="265" t="s">
        <v>5</v>
      </c>
      <c r="H146" s="266"/>
      <c r="I146" s="17"/>
      <c r="J146" s="266"/>
      <c r="K146" s="265"/>
      <c r="L146" s="323" t="s">
        <v>13</v>
      </c>
      <c r="M146" s="265" t="s">
        <v>1577</v>
      </c>
    </row>
    <row r="147" spans="2:13" ht="20.399999999999999" x14ac:dyDescent="0.3">
      <c r="B147" s="265" t="s">
        <v>1596</v>
      </c>
      <c r="C147" s="265" t="s">
        <v>1597</v>
      </c>
      <c r="D147" s="265" t="s">
        <v>1598</v>
      </c>
      <c r="E147" s="265" t="s">
        <v>7115</v>
      </c>
      <c r="F147" s="265" t="s">
        <v>8</v>
      </c>
      <c r="G147" s="265" t="s">
        <v>6</v>
      </c>
      <c r="H147" s="266"/>
      <c r="I147" s="17"/>
      <c r="J147" s="266"/>
      <c r="K147" s="265"/>
      <c r="L147" s="323" t="s">
        <v>13</v>
      </c>
      <c r="M147" s="265" t="s">
        <v>1577</v>
      </c>
    </row>
    <row r="148" spans="2:13" ht="20.399999999999999" x14ac:dyDescent="0.3">
      <c r="B148" s="265" t="s">
        <v>1601</v>
      </c>
      <c r="C148" s="265" t="s">
        <v>1597</v>
      </c>
      <c r="D148" s="265" t="s">
        <v>1602</v>
      </c>
      <c r="E148" s="265" t="s">
        <v>7115</v>
      </c>
      <c r="F148" s="265" t="s">
        <v>8</v>
      </c>
      <c r="G148" s="265" t="s">
        <v>6</v>
      </c>
      <c r="H148" s="266"/>
      <c r="I148" s="17"/>
      <c r="J148" s="266"/>
      <c r="K148" s="265"/>
      <c r="L148" s="323" t="s">
        <v>13</v>
      </c>
      <c r="M148" s="265" t="s">
        <v>1577</v>
      </c>
    </row>
    <row r="149" spans="2:13" ht="20.399999999999999" x14ac:dyDescent="0.3">
      <c r="B149" s="265" t="s">
        <v>1605</v>
      </c>
      <c r="C149" s="265" t="s">
        <v>1606</v>
      </c>
      <c r="D149" s="265" t="s">
        <v>1607</v>
      </c>
      <c r="E149" s="265" t="s">
        <v>7115</v>
      </c>
      <c r="F149" s="265" t="s">
        <v>8</v>
      </c>
      <c r="G149" s="265" t="s">
        <v>5</v>
      </c>
      <c r="H149" s="266"/>
      <c r="I149" s="17"/>
      <c r="J149" s="266"/>
      <c r="K149" s="265"/>
      <c r="L149" s="323" t="s">
        <v>13</v>
      </c>
      <c r="M149" s="265" t="s">
        <v>1577</v>
      </c>
    </row>
    <row r="150" spans="2:13" ht="20.399999999999999" x14ac:dyDescent="0.3">
      <c r="B150" s="265" t="s">
        <v>1610</v>
      </c>
      <c r="C150" s="265" t="s">
        <v>1611</v>
      </c>
      <c r="D150" s="265" t="s">
        <v>1612</v>
      </c>
      <c r="E150" s="265" t="s">
        <v>7115</v>
      </c>
      <c r="F150" s="265" t="s">
        <v>8</v>
      </c>
      <c r="G150" s="265" t="s">
        <v>5</v>
      </c>
      <c r="H150" s="266"/>
      <c r="I150" s="17"/>
      <c r="J150" s="266"/>
      <c r="K150" s="265"/>
      <c r="L150" s="323" t="s">
        <v>13</v>
      </c>
      <c r="M150" s="265" t="s">
        <v>1577</v>
      </c>
    </row>
    <row r="151" spans="2:13" ht="20.399999999999999" x14ac:dyDescent="0.3">
      <c r="B151" s="265" t="s">
        <v>1615</v>
      </c>
      <c r="C151" s="265" t="s">
        <v>1616</v>
      </c>
      <c r="D151" s="265" t="s">
        <v>1602</v>
      </c>
      <c r="E151" s="265" t="s">
        <v>7115</v>
      </c>
      <c r="F151" s="265" t="s">
        <v>8</v>
      </c>
      <c r="G151" s="265" t="s">
        <v>5</v>
      </c>
      <c r="H151" s="266"/>
      <c r="I151" s="17"/>
      <c r="J151" s="266"/>
      <c r="K151" s="265"/>
      <c r="L151" s="323" t="s">
        <v>13</v>
      </c>
      <c r="M151" s="265" t="s">
        <v>1577</v>
      </c>
    </row>
    <row r="152" spans="2:13" ht="20.399999999999999" x14ac:dyDescent="0.3">
      <c r="B152" s="265" t="s">
        <v>1619</v>
      </c>
      <c r="C152" s="265" t="s">
        <v>1620</v>
      </c>
      <c r="D152" s="265" t="s">
        <v>1621</v>
      </c>
      <c r="E152" s="265" t="s">
        <v>7115</v>
      </c>
      <c r="F152" s="265" t="s">
        <v>8</v>
      </c>
      <c r="G152" s="265" t="s">
        <v>5</v>
      </c>
      <c r="H152" s="266"/>
      <c r="I152" s="17"/>
      <c r="J152" s="266"/>
      <c r="K152" s="265"/>
      <c r="L152" s="323" t="s">
        <v>13</v>
      </c>
      <c r="M152" s="265" t="s">
        <v>1577</v>
      </c>
    </row>
    <row r="153" spans="2:13" ht="20.399999999999999" x14ac:dyDescent="0.3">
      <c r="B153" s="265" t="s">
        <v>1624</v>
      </c>
      <c r="C153" s="265" t="s">
        <v>1625</v>
      </c>
      <c r="D153" s="265" t="s">
        <v>1602</v>
      </c>
      <c r="E153" s="265" t="s">
        <v>7115</v>
      </c>
      <c r="F153" s="265" t="s">
        <v>8</v>
      </c>
      <c r="G153" s="265" t="s">
        <v>6</v>
      </c>
      <c r="H153" s="266"/>
      <c r="I153" s="17"/>
      <c r="J153" s="266"/>
      <c r="K153" s="265"/>
      <c r="L153" s="323" t="s">
        <v>13</v>
      </c>
      <c r="M153" s="265" t="s">
        <v>1577</v>
      </c>
    </row>
    <row r="154" spans="2:13" ht="20.399999999999999" x14ac:dyDescent="0.3">
      <c r="B154" s="265" t="s">
        <v>1628</v>
      </c>
      <c r="C154" s="265" t="s">
        <v>1629</v>
      </c>
      <c r="D154" s="265" t="s">
        <v>1630</v>
      </c>
      <c r="E154" s="265" t="s">
        <v>7115</v>
      </c>
      <c r="F154" s="265" t="s">
        <v>8</v>
      </c>
      <c r="G154" s="265" t="s">
        <v>5</v>
      </c>
      <c r="H154" s="266"/>
      <c r="I154" s="17"/>
      <c r="J154" s="266"/>
      <c r="K154" s="265"/>
      <c r="L154" s="323" t="s">
        <v>13</v>
      </c>
      <c r="M154" s="265" t="s">
        <v>1577</v>
      </c>
    </row>
    <row r="155" spans="2:13" ht="20.399999999999999" x14ac:dyDescent="0.3">
      <c r="B155" s="265" t="s">
        <v>1633</v>
      </c>
      <c r="C155" s="265" t="s">
        <v>1634</v>
      </c>
      <c r="D155" s="265" t="s">
        <v>1635</v>
      </c>
      <c r="E155" s="265" t="s">
        <v>7115</v>
      </c>
      <c r="F155" s="265" t="s">
        <v>8</v>
      </c>
      <c r="G155" s="265" t="s">
        <v>5</v>
      </c>
      <c r="H155" s="266"/>
      <c r="I155" s="17"/>
      <c r="J155" s="266"/>
      <c r="K155" s="265"/>
      <c r="L155" s="323" t="s">
        <v>13</v>
      </c>
      <c r="M155" s="265" t="s">
        <v>1577</v>
      </c>
    </row>
    <row r="156" spans="2:13" ht="20.399999999999999" x14ac:dyDescent="0.3">
      <c r="B156" s="265" t="s">
        <v>1638</v>
      </c>
      <c r="C156" s="265" t="s">
        <v>1639</v>
      </c>
      <c r="D156" s="265" t="s">
        <v>1640</v>
      </c>
      <c r="E156" s="265" t="s">
        <v>7115</v>
      </c>
      <c r="F156" s="265" t="s">
        <v>8</v>
      </c>
      <c r="G156" s="265" t="s">
        <v>5</v>
      </c>
      <c r="H156" s="266"/>
      <c r="I156" s="17"/>
      <c r="J156" s="266"/>
      <c r="K156" s="265"/>
      <c r="L156" s="323" t="s">
        <v>13</v>
      </c>
      <c r="M156" s="265" t="s">
        <v>1577</v>
      </c>
    </row>
    <row r="157" spans="2:13" ht="20.399999999999999" x14ac:dyDescent="0.3">
      <c r="B157" s="265" t="s">
        <v>1643</v>
      </c>
      <c r="C157" s="265" t="s">
        <v>1644</v>
      </c>
      <c r="D157" s="265" t="s">
        <v>1645</v>
      </c>
      <c r="E157" s="265" t="s">
        <v>7115</v>
      </c>
      <c r="F157" s="265" t="s">
        <v>8</v>
      </c>
      <c r="G157" s="265" t="s">
        <v>5</v>
      </c>
      <c r="H157" s="266"/>
      <c r="I157" s="17"/>
      <c r="J157" s="266"/>
      <c r="K157" s="265"/>
      <c r="L157" s="323" t="s">
        <v>13</v>
      </c>
      <c r="M157" s="265" t="s">
        <v>1577</v>
      </c>
    </row>
    <row r="158" spans="2:13" ht="20.399999999999999" x14ac:dyDescent="0.3">
      <c r="B158" s="265" t="s">
        <v>1648</v>
      </c>
      <c r="C158" s="265" t="s">
        <v>1649</v>
      </c>
      <c r="D158" s="265" t="s">
        <v>1650</v>
      </c>
      <c r="E158" s="265" t="s">
        <v>7115</v>
      </c>
      <c r="F158" s="265" t="s">
        <v>8</v>
      </c>
      <c r="G158" s="265" t="s">
        <v>5</v>
      </c>
      <c r="H158" s="266"/>
      <c r="I158" s="17"/>
      <c r="J158" s="266"/>
      <c r="K158" s="265"/>
      <c r="L158" s="323" t="s">
        <v>13</v>
      </c>
      <c r="M158" s="265" t="s">
        <v>1577</v>
      </c>
    </row>
    <row r="159" spans="2:13" ht="20.399999999999999" x14ac:dyDescent="0.3">
      <c r="B159" s="265" t="s">
        <v>1653</v>
      </c>
      <c r="C159" s="265" t="s">
        <v>1654</v>
      </c>
      <c r="D159" s="265" t="s">
        <v>1655</v>
      </c>
      <c r="E159" s="265" t="s">
        <v>7115</v>
      </c>
      <c r="F159" s="265" t="s">
        <v>8</v>
      </c>
      <c r="G159" s="265" t="s">
        <v>6</v>
      </c>
      <c r="H159" s="266"/>
      <c r="I159" s="17"/>
      <c r="J159" s="266"/>
      <c r="K159" s="265"/>
      <c r="L159" s="323" t="s">
        <v>13</v>
      </c>
      <c r="M159" s="265" t="s">
        <v>1577</v>
      </c>
    </row>
    <row r="160" spans="2:13" ht="20.399999999999999" x14ac:dyDescent="0.3">
      <c r="B160" s="265" t="s">
        <v>1658</v>
      </c>
      <c r="C160" s="265" t="s">
        <v>1659</v>
      </c>
      <c r="D160" s="265" t="s">
        <v>1660</v>
      </c>
      <c r="E160" s="265" t="s">
        <v>7115</v>
      </c>
      <c r="F160" s="265" t="s">
        <v>8</v>
      </c>
      <c r="G160" s="265" t="s">
        <v>5</v>
      </c>
      <c r="H160" s="266"/>
      <c r="I160" s="17"/>
      <c r="J160" s="266"/>
      <c r="K160" s="265"/>
      <c r="L160" s="323" t="s">
        <v>13</v>
      </c>
      <c r="M160" s="265" t="s">
        <v>1577</v>
      </c>
    </row>
    <row r="161" spans="2:13" ht="20.399999999999999" x14ac:dyDescent="0.3">
      <c r="B161" s="265" t="s">
        <v>1663</v>
      </c>
      <c r="C161" s="265" t="s">
        <v>1664</v>
      </c>
      <c r="D161" s="265" t="s">
        <v>1665</v>
      </c>
      <c r="E161" s="265" t="s">
        <v>7115</v>
      </c>
      <c r="F161" s="265" t="s">
        <v>8</v>
      </c>
      <c r="G161" s="265" t="s">
        <v>5</v>
      </c>
      <c r="H161" s="266"/>
      <c r="I161" s="17"/>
      <c r="J161" s="266"/>
      <c r="K161" s="265"/>
      <c r="L161" s="323" t="s">
        <v>13</v>
      </c>
      <c r="M161" s="265" t="s">
        <v>1577</v>
      </c>
    </row>
    <row r="162" spans="2:13" ht="20.399999999999999" x14ac:dyDescent="0.3">
      <c r="B162" s="265" t="s">
        <v>1668</v>
      </c>
      <c r="C162" s="265" t="s">
        <v>1669</v>
      </c>
      <c r="D162" s="265" t="s">
        <v>1670</v>
      </c>
      <c r="E162" s="265" t="s">
        <v>7115</v>
      </c>
      <c r="F162" s="265" t="s">
        <v>8</v>
      </c>
      <c r="G162" s="265" t="s">
        <v>5</v>
      </c>
      <c r="H162" s="266"/>
      <c r="I162" s="17"/>
      <c r="J162" s="266"/>
      <c r="K162" s="265"/>
      <c r="L162" s="323" t="s">
        <v>13</v>
      </c>
      <c r="M162" s="265" t="s">
        <v>1577</v>
      </c>
    </row>
    <row r="163" spans="2:13" ht="20.399999999999999" x14ac:dyDescent="0.3">
      <c r="B163" s="265" t="s">
        <v>1673</v>
      </c>
      <c r="C163" s="265" t="s">
        <v>1674</v>
      </c>
      <c r="D163" s="265" t="s">
        <v>1675</v>
      </c>
      <c r="E163" s="265" t="s">
        <v>7115</v>
      </c>
      <c r="F163" s="265" t="s">
        <v>8</v>
      </c>
      <c r="G163" s="265" t="s">
        <v>5</v>
      </c>
      <c r="H163" s="266"/>
      <c r="I163" s="17"/>
      <c r="J163" s="266"/>
      <c r="K163" s="265"/>
      <c r="L163" s="323" t="s">
        <v>13</v>
      </c>
      <c r="M163" s="265" t="s">
        <v>1577</v>
      </c>
    </row>
    <row r="164" spans="2:13" ht="20.399999999999999" x14ac:dyDescent="0.3">
      <c r="B164" s="265" t="s">
        <v>1678</v>
      </c>
      <c r="C164" s="265" t="s">
        <v>1679</v>
      </c>
      <c r="D164" s="265" t="s">
        <v>1680</v>
      </c>
      <c r="E164" s="265" t="s">
        <v>7115</v>
      </c>
      <c r="F164" s="265" t="s">
        <v>8</v>
      </c>
      <c r="G164" s="265" t="s">
        <v>5</v>
      </c>
      <c r="H164" s="266"/>
      <c r="I164" s="17"/>
      <c r="J164" s="266"/>
      <c r="K164" s="265"/>
      <c r="L164" s="323" t="s">
        <v>13</v>
      </c>
      <c r="M164" s="265" t="s">
        <v>1577</v>
      </c>
    </row>
    <row r="165" spans="2:13" ht="20.399999999999999" x14ac:dyDescent="0.3">
      <c r="B165" s="265" t="s">
        <v>1683</v>
      </c>
      <c r="C165" s="265" t="s">
        <v>1684</v>
      </c>
      <c r="D165" s="265" t="s">
        <v>1685</v>
      </c>
      <c r="E165" s="265" t="s">
        <v>7115</v>
      </c>
      <c r="F165" s="265" t="s">
        <v>8</v>
      </c>
      <c r="G165" s="265" t="s">
        <v>5</v>
      </c>
      <c r="H165" s="266"/>
      <c r="I165" s="17"/>
      <c r="J165" s="266"/>
      <c r="K165" s="265"/>
      <c r="L165" s="323" t="s">
        <v>13</v>
      </c>
      <c r="M165" s="265" t="s">
        <v>1577</v>
      </c>
    </row>
    <row r="166" spans="2:13" ht="20.399999999999999" x14ac:dyDescent="0.3">
      <c r="B166" s="265" t="s">
        <v>1688</v>
      </c>
      <c r="C166" s="265" t="s">
        <v>1689</v>
      </c>
      <c r="D166" s="265" t="s">
        <v>1690</v>
      </c>
      <c r="E166" s="265" t="s">
        <v>7115</v>
      </c>
      <c r="F166" s="265" t="s">
        <v>8</v>
      </c>
      <c r="G166" s="265" t="s">
        <v>5</v>
      </c>
      <c r="H166" s="266"/>
      <c r="I166" s="17"/>
      <c r="J166" s="266"/>
      <c r="K166" s="265"/>
      <c r="L166" s="323" t="s">
        <v>13</v>
      </c>
      <c r="M166" s="265" t="s">
        <v>1577</v>
      </c>
    </row>
    <row r="167" spans="2:13" ht="20.399999999999999" x14ac:dyDescent="0.3">
      <c r="B167" s="265" t="s">
        <v>1693</v>
      </c>
      <c r="C167" s="265" t="s">
        <v>1694</v>
      </c>
      <c r="D167" s="265" t="s">
        <v>1695</v>
      </c>
      <c r="E167" s="265" t="s">
        <v>7115</v>
      </c>
      <c r="F167" s="265" t="s">
        <v>8</v>
      </c>
      <c r="G167" s="265" t="s">
        <v>5</v>
      </c>
      <c r="H167" s="266"/>
      <c r="I167" s="17"/>
      <c r="J167" s="266"/>
      <c r="K167" s="265"/>
      <c r="L167" s="323" t="s">
        <v>13</v>
      </c>
      <c r="M167" s="265" t="s">
        <v>1577</v>
      </c>
    </row>
    <row r="168" spans="2:13" ht="20.399999999999999" x14ac:dyDescent="0.3">
      <c r="B168" s="265" t="s">
        <v>1698</v>
      </c>
      <c r="C168" s="265" t="s">
        <v>1699</v>
      </c>
      <c r="D168" s="265" t="s">
        <v>1700</v>
      </c>
      <c r="E168" s="265" t="s">
        <v>7115</v>
      </c>
      <c r="F168" s="265" t="s">
        <v>8</v>
      </c>
      <c r="G168" s="265" t="s">
        <v>5</v>
      </c>
      <c r="H168" s="266"/>
      <c r="I168" s="17"/>
      <c r="J168" s="266"/>
      <c r="K168" s="265"/>
      <c r="L168" s="323" t="s">
        <v>13</v>
      </c>
      <c r="M168" s="265" t="s">
        <v>1577</v>
      </c>
    </row>
    <row r="169" spans="2:13" ht="20.399999999999999" x14ac:dyDescent="0.3">
      <c r="B169" s="265" t="s">
        <v>1703</v>
      </c>
      <c r="C169" s="265" t="s">
        <v>1704</v>
      </c>
      <c r="D169" s="265" t="s">
        <v>1612</v>
      </c>
      <c r="E169" s="265" t="s">
        <v>7115</v>
      </c>
      <c r="F169" s="265" t="s">
        <v>8</v>
      </c>
      <c r="G169" s="265" t="s">
        <v>5</v>
      </c>
      <c r="H169" s="266"/>
      <c r="I169" s="17"/>
      <c r="J169" s="266"/>
      <c r="K169" s="265"/>
      <c r="L169" s="323" t="s">
        <v>13</v>
      </c>
      <c r="M169" s="265" t="s">
        <v>1577</v>
      </c>
    </row>
    <row r="170" spans="2:13" ht="20.399999999999999" x14ac:dyDescent="0.3">
      <c r="B170" s="265" t="s">
        <v>1707</v>
      </c>
      <c r="C170" s="265" t="s">
        <v>1708</v>
      </c>
      <c r="D170" s="265" t="s">
        <v>1709</v>
      </c>
      <c r="E170" s="265" t="s">
        <v>7115</v>
      </c>
      <c r="F170" s="265" t="s">
        <v>8</v>
      </c>
      <c r="G170" s="265" t="s">
        <v>5</v>
      </c>
      <c r="H170" s="266"/>
      <c r="I170" s="17"/>
      <c r="J170" s="266"/>
      <c r="K170" s="265"/>
      <c r="L170" s="323" t="s">
        <v>13</v>
      </c>
      <c r="M170" s="265" t="s">
        <v>1577</v>
      </c>
    </row>
    <row r="171" spans="2:13" ht="20.399999999999999" x14ac:dyDescent="0.3">
      <c r="B171" s="265" t="s">
        <v>1712</v>
      </c>
      <c r="C171" s="265" t="s">
        <v>1713</v>
      </c>
      <c r="D171" s="265" t="s">
        <v>1714</v>
      </c>
      <c r="E171" s="265" t="s">
        <v>7115</v>
      </c>
      <c r="F171" s="265" t="s">
        <v>8</v>
      </c>
      <c r="G171" s="265" t="s">
        <v>5</v>
      </c>
      <c r="H171" s="266"/>
      <c r="I171" s="17"/>
      <c r="J171" s="266"/>
      <c r="K171" s="265"/>
      <c r="L171" s="323" t="s">
        <v>13</v>
      </c>
      <c r="M171" s="265" t="s">
        <v>1577</v>
      </c>
    </row>
    <row r="172" spans="2:13" ht="28.8" x14ac:dyDescent="0.3">
      <c r="B172" s="265" t="s">
        <v>2663</v>
      </c>
      <c r="C172" s="265" t="s">
        <v>2664</v>
      </c>
      <c r="D172" s="265" t="s">
        <v>2665</v>
      </c>
      <c r="E172" s="265" t="s">
        <v>7115</v>
      </c>
      <c r="F172" s="265" t="s">
        <v>8</v>
      </c>
      <c r="G172" s="265" t="s">
        <v>5</v>
      </c>
      <c r="H172" s="266"/>
      <c r="I172" s="17"/>
      <c r="J172" s="266"/>
      <c r="K172" s="265"/>
      <c r="L172" s="323" t="s">
        <v>13</v>
      </c>
      <c r="M172" s="265" t="s">
        <v>1577</v>
      </c>
    </row>
    <row r="173" spans="2:13" ht="28.8" x14ac:dyDescent="0.3">
      <c r="B173" s="265" t="s">
        <v>2668</v>
      </c>
      <c r="C173" s="265" t="s">
        <v>2669</v>
      </c>
      <c r="D173" s="265" t="s">
        <v>2670</v>
      </c>
      <c r="E173" s="265" t="s">
        <v>7115</v>
      </c>
      <c r="F173" s="265" t="s">
        <v>8</v>
      </c>
      <c r="G173" s="265" t="s">
        <v>5</v>
      </c>
      <c r="H173" s="266"/>
      <c r="I173" s="17"/>
      <c r="J173" s="266"/>
      <c r="K173" s="265"/>
      <c r="L173" s="323" t="s">
        <v>13</v>
      </c>
      <c r="M173" s="265" t="s">
        <v>1577</v>
      </c>
    </row>
    <row r="174" spans="2:13" ht="20.399999999999999" x14ac:dyDescent="0.3">
      <c r="B174" s="265" t="s">
        <v>3023</v>
      </c>
      <c r="C174" s="265" t="s">
        <v>3024</v>
      </c>
      <c r="D174" s="265" t="s">
        <v>3025</v>
      </c>
      <c r="E174" s="265" t="s">
        <v>7115</v>
      </c>
      <c r="F174" s="265" t="s">
        <v>8</v>
      </c>
      <c r="G174" s="265" t="s">
        <v>5</v>
      </c>
      <c r="H174" s="266"/>
      <c r="I174" s="17"/>
      <c r="J174" s="266"/>
      <c r="K174" s="265"/>
      <c r="L174" s="323" t="s">
        <v>9</v>
      </c>
      <c r="M174" s="265" t="s">
        <v>1577</v>
      </c>
    </row>
    <row r="175" spans="2:13" ht="20.399999999999999" x14ac:dyDescent="0.3">
      <c r="B175" s="265" t="s">
        <v>3028</v>
      </c>
      <c r="C175" s="265" t="s">
        <v>3029</v>
      </c>
      <c r="D175" s="265" t="s">
        <v>3030</v>
      </c>
      <c r="E175" s="265" t="s">
        <v>7115</v>
      </c>
      <c r="F175" s="265" t="s">
        <v>8</v>
      </c>
      <c r="G175" s="265" t="s">
        <v>5</v>
      </c>
      <c r="H175" s="266"/>
      <c r="I175" s="17"/>
      <c r="J175" s="266"/>
      <c r="K175" s="265"/>
      <c r="L175" s="323" t="s">
        <v>9</v>
      </c>
      <c r="M175" s="265" t="s">
        <v>1577</v>
      </c>
    </row>
    <row r="176" spans="2:13" ht="20.399999999999999" x14ac:dyDescent="0.3">
      <c r="B176" s="265" t="s">
        <v>3631</v>
      </c>
      <c r="C176" s="265" t="s">
        <v>3632</v>
      </c>
      <c r="D176" s="265" t="s">
        <v>3633</v>
      </c>
      <c r="E176" s="265" t="s">
        <v>7115</v>
      </c>
      <c r="F176" s="265" t="s">
        <v>4</v>
      </c>
      <c r="G176" s="265" t="s">
        <v>5</v>
      </c>
      <c r="H176" s="266"/>
      <c r="I176" s="17"/>
      <c r="J176" s="266"/>
      <c r="K176" s="265"/>
      <c r="L176" s="323" t="s">
        <v>13</v>
      </c>
      <c r="M176" s="265" t="s">
        <v>1577</v>
      </c>
    </row>
    <row r="177" spans="2:14" x14ac:dyDescent="0.3">
      <c r="B177" s="265" t="s">
        <v>2323</v>
      </c>
      <c r="C177" s="265" t="s">
        <v>2324</v>
      </c>
      <c r="D177" s="265" t="s">
        <v>2325</v>
      </c>
      <c r="E177" s="265" t="s">
        <v>7116</v>
      </c>
      <c r="F177" s="265" t="s">
        <v>8</v>
      </c>
      <c r="G177" s="265" t="s">
        <v>5</v>
      </c>
      <c r="H177" s="266"/>
      <c r="I177" s="17"/>
      <c r="J177" s="266"/>
      <c r="K177" s="265"/>
      <c r="L177" s="323"/>
      <c r="M177" s="265" t="s">
        <v>928</v>
      </c>
    </row>
    <row r="178" spans="2:14" x14ac:dyDescent="0.3">
      <c r="B178" s="265" t="s">
        <v>3096</v>
      </c>
      <c r="C178" s="265" t="s">
        <v>3097</v>
      </c>
      <c r="D178" s="265" t="s">
        <v>3098</v>
      </c>
      <c r="E178" s="265" t="s">
        <v>7116</v>
      </c>
      <c r="F178" s="265" t="s">
        <v>8</v>
      </c>
      <c r="G178" s="265" t="s">
        <v>5</v>
      </c>
      <c r="H178" s="266"/>
      <c r="I178" s="17"/>
      <c r="J178" s="266"/>
      <c r="K178" s="265"/>
      <c r="L178" s="323"/>
      <c r="M178" s="265" t="s">
        <v>928</v>
      </c>
    </row>
    <row r="179" spans="2:14" ht="28.8" x14ac:dyDescent="0.3">
      <c r="B179" s="265" t="s">
        <v>3101</v>
      </c>
      <c r="C179" s="265" t="s">
        <v>3102</v>
      </c>
      <c r="D179" s="265" t="s">
        <v>3103</v>
      </c>
      <c r="E179" s="265" t="s">
        <v>7116</v>
      </c>
      <c r="F179" s="265" t="s">
        <v>8</v>
      </c>
      <c r="G179" s="265" t="s">
        <v>5</v>
      </c>
      <c r="H179" s="266"/>
      <c r="I179" s="17"/>
      <c r="J179" s="266"/>
      <c r="K179" s="265"/>
      <c r="L179" s="323"/>
      <c r="M179" s="265" t="s">
        <v>928</v>
      </c>
    </row>
    <row r="180" spans="2:14" ht="20.399999999999999" x14ac:dyDescent="0.3">
      <c r="B180" s="265" t="s">
        <v>3666</v>
      </c>
      <c r="C180" s="265" t="s">
        <v>3667</v>
      </c>
      <c r="D180" s="265" t="s">
        <v>3668</v>
      </c>
      <c r="E180" s="265" t="s">
        <v>7115</v>
      </c>
      <c r="F180" s="265" t="s">
        <v>8</v>
      </c>
      <c r="G180" s="265" t="s">
        <v>5</v>
      </c>
      <c r="H180" s="266"/>
      <c r="I180" s="17"/>
      <c r="J180" s="266"/>
      <c r="K180" s="265"/>
      <c r="L180" s="323" t="s">
        <v>180</v>
      </c>
      <c r="M180" s="265" t="s">
        <v>928</v>
      </c>
    </row>
    <row r="181" spans="2:14" ht="20.399999999999999" x14ac:dyDescent="0.3">
      <c r="B181" s="265" t="s">
        <v>3671</v>
      </c>
      <c r="C181" s="265" t="s">
        <v>3672</v>
      </c>
      <c r="D181" s="265" t="s">
        <v>1714</v>
      </c>
      <c r="E181" s="265" t="s">
        <v>7115</v>
      </c>
      <c r="F181" s="265" t="s">
        <v>8</v>
      </c>
      <c r="G181" s="265" t="s">
        <v>5</v>
      </c>
      <c r="H181" s="266"/>
      <c r="I181" s="17"/>
      <c r="J181" s="266"/>
      <c r="K181" s="265"/>
      <c r="L181" s="323" t="s">
        <v>13</v>
      </c>
      <c r="M181" s="265" t="s">
        <v>928</v>
      </c>
      <c r="N181" t="s">
        <v>5023</v>
      </c>
    </row>
    <row r="182" spans="2:14" ht="20.399999999999999" x14ac:dyDescent="0.3">
      <c r="B182" s="265" t="s">
        <v>3676</v>
      </c>
      <c r="C182" s="265" t="s">
        <v>5838</v>
      </c>
      <c r="D182" s="265" t="s">
        <v>5839</v>
      </c>
      <c r="E182" s="265" t="s">
        <v>7115</v>
      </c>
      <c r="F182" s="265" t="s">
        <v>8</v>
      </c>
      <c r="G182" s="265" t="s">
        <v>5</v>
      </c>
      <c r="H182" s="266"/>
      <c r="I182" s="17"/>
      <c r="J182" s="266"/>
      <c r="K182" s="265"/>
      <c r="L182" s="323" t="s">
        <v>13</v>
      </c>
      <c r="M182" s="265" t="s">
        <v>928</v>
      </c>
    </row>
    <row r="183" spans="2:14" ht="20.399999999999999" x14ac:dyDescent="0.3">
      <c r="B183" s="265" t="s">
        <v>3679</v>
      </c>
      <c r="C183" s="265" t="s">
        <v>3680</v>
      </c>
      <c r="D183" s="265" t="s">
        <v>3681</v>
      </c>
      <c r="E183" s="265" t="s">
        <v>7115</v>
      </c>
      <c r="F183" s="265" t="s">
        <v>8</v>
      </c>
      <c r="G183" s="265" t="s">
        <v>5</v>
      </c>
      <c r="H183" s="266"/>
      <c r="I183" s="17"/>
      <c r="J183" s="266"/>
      <c r="K183" s="265"/>
      <c r="L183" s="323" t="s">
        <v>180</v>
      </c>
      <c r="M183" s="265" t="s">
        <v>928</v>
      </c>
    </row>
    <row r="184" spans="2:14" ht="20.399999999999999" x14ac:dyDescent="0.3">
      <c r="B184" s="265" t="s">
        <v>3684</v>
      </c>
      <c r="C184" s="265" t="s">
        <v>3685</v>
      </c>
      <c r="D184" s="265" t="s">
        <v>3686</v>
      </c>
      <c r="E184" s="265" t="s">
        <v>7115</v>
      </c>
      <c r="F184" s="265" t="s">
        <v>8</v>
      </c>
      <c r="G184" s="265" t="s">
        <v>5</v>
      </c>
      <c r="H184" s="266"/>
      <c r="I184" s="17"/>
      <c r="J184" s="266"/>
      <c r="K184" s="265"/>
      <c r="L184" s="323" t="s">
        <v>13</v>
      </c>
      <c r="M184" s="265" t="s">
        <v>928</v>
      </c>
    </row>
    <row r="185" spans="2:14" ht="20.399999999999999" x14ac:dyDescent="0.3">
      <c r="B185" s="265" t="s">
        <v>3689</v>
      </c>
      <c r="C185" s="265" t="s">
        <v>3690</v>
      </c>
      <c r="D185" s="265" t="s">
        <v>3691</v>
      </c>
      <c r="E185" s="265" t="s">
        <v>7115</v>
      </c>
      <c r="F185" s="265" t="s">
        <v>8</v>
      </c>
      <c r="G185" s="265" t="s">
        <v>5</v>
      </c>
      <c r="H185" s="266"/>
      <c r="I185" s="17"/>
      <c r="J185" s="266"/>
      <c r="K185" s="265"/>
      <c r="L185" s="323" t="s">
        <v>180</v>
      </c>
      <c r="M185" s="265" t="s">
        <v>928</v>
      </c>
    </row>
    <row r="186" spans="2:14" ht="20.399999999999999" x14ac:dyDescent="0.3">
      <c r="B186" s="265" t="s">
        <v>3694</v>
      </c>
      <c r="C186" s="265" t="s">
        <v>3695</v>
      </c>
      <c r="D186" s="265" t="s">
        <v>3696</v>
      </c>
      <c r="E186" s="265" t="s">
        <v>7115</v>
      </c>
      <c r="F186" s="265" t="s">
        <v>8</v>
      </c>
      <c r="G186" s="265" t="s">
        <v>5</v>
      </c>
      <c r="H186" s="266"/>
      <c r="I186" s="17"/>
      <c r="J186" s="266"/>
      <c r="K186" s="265"/>
      <c r="L186" s="323" t="s">
        <v>13</v>
      </c>
      <c r="M186" s="265" t="s">
        <v>928</v>
      </c>
    </row>
    <row r="187" spans="2:14" ht="20.399999999999999" x14ac:dyDescent="0.3">
      <c r="B187" s="265" t="s">
        <v>3699</v>
      </c>
      <c r="C187" s="265" t="s">
        <v>3700</v>
      </c>
      <c r="D187" s="265" t="s">
        <v>3701</v>
      </c>
      <c r="E187" s="265" t="s">
        <v>7115</v>
      </c>
      <c r="F187" s="265" t="s">
        <v>8</v>
      </c>
      <c r="G187" s="265" t="s">
        <v>5</v>
      </c>
      <c r="H187" s="266"/>
      <c r="I187" s="17"/>
      <c r="J187" s="266"/>
      <c r="K187" s="265"/>
      <c r="L187" s="323" t="s">
        <v>180</v>
      </c>
      <c r="M187" s="265" t="s">
        <v>928</v>
      </c>
    </row>
    <row r="188" spans="2:14" ht="20.399999999999999" x14ac:dyDescent="0.3">
      <c r="B188" s="265" t="s">
        <v>3704</v>
      </c>
      <c r="C188" s="265" t="s">
        <v>4543</v>
      </c>
      <c r="D188" s="265" t="s">
        <v>4544</v>
      </c>
      <c r="E188" s="265" t="s">
        <v>7115</v>
      </c>
      <c r="F188" s="265" t="s">
        <v>8</v>
      </c>
      <c r="G188" s="265" t="s">
        <v>5</v>
      </c>
      <c r="H188" s="266"/>
      <c r="I188" s="17"/>
      <c r="J188" s="266"/>
      <c r="K188" s="265"/>
      <c r="L188" s="323" t="s">
        <v>13</v>
      </c>
      <c r="M188" s="265" t="s">
        <v>928</v>
      </c>
    </row>
    <row r="189" spans="2:14" ht="20.399999999999999" x14ac:dyDescent="0.3">
      <c r="B189" s="265" t="s">
        <v>3707</v>
      </c>
      <c r="C189" s="265" t="s">
        <v>3708</v>
      </c>
      <c r="D189" s="265" t="s">
        <v>3709</v>
      </c>
      <c r="E189" s="265" t="s">
        <v>7115</v>
      </c>
      <c r="F189" s="265" t="s">
        <v>8</v>
      </c>
      <c r="G189" s="265" t="s">
        <v>5</v>
      </c>
      <c r="H189" s="266"/>
      <c r="I189" s="17"/>
      <c r="J189" s="266"/>
      <c r="K189" s="265"/>
      <c r="L189" s="323" t="s">
        <v>180</v>
      </c>
      <c r="M189" s="265" t="s">
        <v>928</v>
      </c>
    </row>
    <row r="190" spans="2:14" ht="20.399999999999999" x14ac:dyDescent="0.3">
      <c r="B190" s="265" t="s">
        <v>3712</v>
      </c>
      <c r="C190" s="265" t="s">
        <v>5842</v>
      </c>
      <c r="D190" s="265" t="s">
        <v>5843</v>
      </c>
      <c r="E190" s="265" t="s">
        <v>7115</v>
      </c>
      <c r="F190" s="265" t="s">
        <v>8</v>
      </c>
      <c r="G190" s="265" t="s">
        <v>5</v>
      </c>
      <c r="H190" s="266"/>
      <c r="I190" s="17"/>
      <c r="J190" s="266"/>
      <c r="K190" s="265"/>
      <c r="L190" s="323" t="s">
        <v>180</v>
      </c>
      <c r="M190" s="265" t="s">
        <v>928</v>
      </c>
    </row>
    <row r="191" spans="2:14" ht="20.399999999999999" x14ac:dyDescent="0.3">
      <c r="B191" s="265" t="s">
        <v>3715</v>
      </c>
      <c r="C191" s="265" t="s">
        <v>4545</v>
      </c>
      <c r="D191" s="265" t="s">
        <v>4546</v>
      </c>
      <c r="E191" s="265" t="s">
        <v>7115</v>
      </c>
      <c r="F191" s="265" t="s">
        <v>8</v>
      </c>
      <c r="G191" s="265" t="s">
        <v>5</v>
      </c>
      <c r="H191" s="266"/>
      <c r="I191" s="17"/>
      <c r="J191" s="266"/>
      <c r="K191" s="265"/>
      <c r="L191" s="323" t="s">
        <v>13</v>
      </c>
      <c r="M191" s="265" t="s">
        <v>928</v>
      </c>
    </row>
    <row r="192" spans="2:14" ht="20.399999999999999" x14ac:dyDescent="0.3">
      <c r="B192" s="265" t="s">
        <v>3719</v>
      </c>
      <c r="C192" s="265" t="s">
        <v>3720</v>
      </c>
      <c r="D192" s="265" t="s">
        <v>3721</v>
      </c>
      <c r="E192" s="265" t="s">
        <v>7115</v>
      </c>
      <c r="F192" s="265" t="s">
        <v>8</v>
      </c>
      <c r="G192" s="265" t="s">
        <v>5</v>
      </c>
      <c r="H192" s="266"/>
      <c r="I192" s="17"/>
      <c r="J192" s="266"/>
      <c r="K192" s="265"/>
      <c r="L192" s="323" t="s">
        <v>180</v>
      </c>
      <c r="M192" s="265" t="s">
        <v>928</v>
      </c>
    </row>
    <row r="193" spans="2:13" ht="20.399999999999999" x14ac:dyDescent="0.3">
      <c r="B193" s="265" t="s">
        <v>3724</v>
      </c>
      <c r="C193" s="265" t="s">
        <v>5844</v>
      </c>
      <c r="D193" s="265" t="s">
        <v>5845</v>
      </c>
      <c r="E193" s="265" t="s">
        <v>7115</v>
      </c>
      <c r="F193" s="265" t="s">
        <v>8</v>
      </c>
      <c r="G193" s="265" t="s">
        <v>5</v>
      </c>
      <c r="H193" s="266"/>
      <c r="I193" s="17"/>
      <c r="J193" s="266"/>
      <c r="K193" s="265"/>
      <c r="L193" s="323" t="s">
        <v>13</v>
      </c>
      <c r="M193" s="265" t="s">
        <v>928</v>
      </c>
    </row>
    <row r="194" spans="2:13" ht="20.399999999999999" x14ac:dyDescent="0.3">
      <c r="B194" s="265" t="s">
        <v>3727</v>
      </c>
      <c r="C194" s="265" t="s">
        <v>5846</v>
      </c>
      <c r="D194" s="265" t="s">
        <v>5847</v>
      </c>
      <c r="E194" s="265" t="s">
        <v>7115</v>
      </c>
      <c r="F194" s="265" t="s">
        <v>8</v>
      </c>
      <c r="G194" s="265" t="s">
        <v>5</v>
      </c>
      <c r="H194" s="266"/>
      <c r="I194" s="17"/>
      <c r="J194" s="266"/>
      <c r="K194" s="265"/>
      <c r="L194" s="323" t="s">
        <v>180</v>
      </c>
      <c r="M194" s="265" t="s">
        <v>928</v>
      </c>
    </row>
    <row r="195" spans="2:13" ht="20.399999999999999" x14ac:dyDescent="0.3">
      <c r="B195" s="265" t="s">
        <v>3730</v>
      </c>
      <c r="C195" s="265" t="s">
        <v>5848</v>
      </c>
      <c r="D195" s="265" t="s">
        <v>1640</v>
      </c>
      <c r="E195" s="265" t="s">
        <v>7115</v>
      </c>
      <c r="F195" s="265" t="s">
        <v>8</v>
      </c>
      <c r="G195" s="265" t="s">
        <v>5</v>
      </c>
      <c r="H195" s="266"/>
      <c r="I195" s="17"/>
      <c r="J195" s="266"/>
      <c r="K195" s="265"/>
      <c r="L195" s="323" t="s">
        <v>13</v>
      </c>
      <c r="M195" s="265" t="s">
        <v>928</v>
      </c>
    </row>
    <row r="196" spans="2:13" ht="20.399999999999999" x14ac:dyDescent="0.3">
      <c r="B196" s="265" t="s">
        <v>3733</v>
      </c>
      <c r="C196" s="265" t="s">
        <v>3734</v>
      </c>
      <c r="D196" s="265" t="s">
        <v>2785</v>
      </c>
      <c r="E196" s="265" t="s">
        <v>7115</v>
      </c>
      <c r="F196" s="265" t="s">
        <v>8</v>
      </c>
      <c r="G196" s="265" t="s">
        <v>5</v>
      </c>
      <c r="H196" s="266"/>
      <c r="I196" s="17"/>
      <c r="J196" s="266"/>
      <c r="K196" s="265"/>
      <c r="L196" s="323" t="s">
        <v>180</v>
      </c>
      <c r="M196" s="265" t="s">
        <v>928</v>
      </c>
    </row>
    <row r="197" spans="2:13" ht="20.399999999999999" x14ac:dyDescent="0.3">
      <c r="B197" s="265" t="s">
        <v>3737</v>
      </c>
      <c r="C197" s="265" t="s">
        <v>5849</v>
      </c>
      <c r="D197" s="265" t="s">
        <v>3742</v>
      </c>
      <c r="E197" s="265" t="s">
        <v>7115</v>
      </c>
      <c r="F197" s="265" t="s">
        <v>8</v>
      </c>
      <c r="G197" s="265" t="s">
        <v>5</v>
      </c>
      <c r="H197" s="266"/>
      <c r="I197" s="17"/>
      <c r="J197" s="266"/>
      <c r="K197" s="265"/>
      <c r="L197" s="323" t="s">
        <v>13</v>
      </c>
      <c r="M197" s="265" t="s">
        <v>928</v>
      </c>
    </row>
    <row r="198" spans="2:13" ht="20.399999999999999" x14ac:dyDescent="0.3">
      <c r="B198" s="265" t="s">
        <v>3740</v>
      </c>
      <c r="C198" s="265" t="s">
        <v>3741</v>
      </c>
      <c r="D198" s="265" t="s">
        <v>3742</v>
      </c>
      <c r="E198" s="265" t="s">
        <v>7115</v>
      </c>
      <c r="F198" s="265" t="s">
        <v>8</v>
      </c>
      <c r="G198" s="265" t="s">
        <v>5</v>
      </c>
      <c r="H198" s="266"/>
      <c r="I198" s="17"/>
      <c r="J198" s="266"/>
      <c r="K198" s="265"/>
      <c r="L198" s="323" t="s">
        <v>180</v>
      </c>
      <c r="M198" s="265" t="s">
        <v>928</v>
      </c>
    </row>
    <row r="199" spans="2:13" ht="20.399999999999999" x14ac:dyDescent="0.3">
      <c r="B199" s="265" t="s">
        <v>3744</v>
      </c>
      <c r="C199" s="265" t="s">
        <v>3745</v>
      </c>
      <c r="D199" s="265" t="s">
        <v>3746</v>
      </c>
      <c r="E199" s="265" t="s">
        <v>7115</v>
      </c>
      <c r="F199" s="265" t="s">
        <v>4</v>
      </c>
      <c r="G199" s="265" t="s">
        <v>5</v>
      </c>
      <c r="H199" s="266"/>
      <c r="I199" s="17"/>
      <c r="J199" s="266"/>
      <c r="K199" s="265"/>
      <c r="L199" s="323" t="s">
        <v>13</v>
      </c>
      <c r="M199" s="265" t="s">
        <v>928</v>
      </c>
    </row>
    <row r="200" spans="2:13" ht="20.399999999999999" x14ac:dyDescent="0.3">
      <c r="B200" s="265" t="s">
        <v>3748</v>
      </c>
      <c r="C200" s="265" t="s">
        <v>3749</v>
      </c>
      <c r="D200" s="265" t="s">
        <v>3750</v>
      </c>
      <c r="E200" s="265" t="s">
        <v>7115</v>
      </c>
      <c r="F200" s="265" t="s">
        <v>4</v>
      </c>
      <c r="G200" s="265" t="s">
        <v>5</v>
      </c>
      <c r="H200" s="266"/>
      <c r="I200" s="17"/>
      <c r="J200" s="266"/>
      <c r="K200" s="265"/>
      <c r="L200" s="323" t="s">
        <v>180</v>
      </c>
      <c r="M200" s="265" t="s">
        <v>928</v>
      </c>
    </row>
    <row r="201" spans="2:13" ht="20.399999999999999" x14ac:dyDescent="0.3">
      <c r="B201" s="265" t="s">
        <v>414</v>
      </c>
      <c r="C201" s="265" t="s">
        <v>5157</v>
      </c>
      <c r="D201" s="265" t="s">
        <v>5158</v>
      </c>
      <c r="E201" s="265" t="s">
        <v>7115</v>
      </c>
      <c r="F201" s="265" t="s">
        <v>8</v>
      </c>
      <c r="G201" s="265" t="s">
        <v>6</v>
      </c>
      <c r="H201" s="266"/>
      <c r="I201" s="17"/>
      <c r="J201" s="266"/>
      <c r="K201" s="265"/>
      <c r="L201" s="323" t="s">
        <v>144</v>
      </c>
      <c r="M201" s="265" t="s">
        <v>415</v>
      </c>
    </row>
    <row r="202" spans="2:13" ht="20.399999999999999" x14ac:dyDescent="0.3">
      <c r="B202" s="265" t="s">
        <v>418</v>
      </c>
      <c r="C202" s="265" t="s">
        <v>5159</v>
      </c>
      <c r="D202" s="265" t="s">
        <v>5160</v>
      </c>
      <c r="E202" s="265" t="s">
        <v>7115</v>
      </c>
      <c r="F202" s="265" t="s">
        <v>8</v>
      </c>
      <c r="G202" s="265" t="s">
        <v>6</v>
      </c>
      <c r="H202" s="266"/>
      <c r="I202" s="17"/>
      <c r="J202" s="266"/>
      <c r="K202" s="265"/>
      <c r="L202" s="323" t="s">
        <v>419</v>
      </c>
      <c r="M202" s="265" t="s">
        <v>415</v>
      </c>
    </row>
    <row r="203" spans="2:13" ht="20.399999999999999" x14ac:dyDescent="0.3">
      <c r="B203" s="265" t="s">
        <v>422</v>
      </c>
      <c r="C203" s="265" t="s">
        <v>423</v>
      </c>
      <c r="D203" s="265" t="s">
        <v>424</v>
      </c>
      <c r="E203" s="265" t="s">
        <v>7115</v>
      </c>
      <c r="F203" s="265" t="s">
        <v>8</v>
      </c>
      <c r="G203" s="265" t="s">
        <v>6</v>
      </c>
      <c r="H203" s="266"/>
      <c r="I203" s="17"/>
      <c r="J203" s="266"/>
      <c r="K203" s="265"/>
      <c r="L203" s="323" t="s">
        <v>425</v>
      </c>
      <c r="M203" s="265" t="s">
        <v>415</v>
      </c>
    </row>
    <row r="204" spans="2:13" ht="28.8" x14ac:dyDescent="0.3">
      <c r="B204" s="265" t="s">
        <v>427</v>
      </c>
      <c r="C204" s="265" t="s">
        <v>428</v>
      </c>
      <c r="D204" s="265" t="s">
        <v>429</v>
      </c>
      <c r="E204" s="265" t="s">
        <v>7115</v>
      </c>
      <c r="F204" s="265" t="s">
        <v>4</v>
      </c>
      <c r="G204" s="265" t="s">
        <v>6</v>
      </c>
      <c r="H204" s="266"/>
      <c r="I204" s="17"/>
      <c r="J204" s="266"/>
      <c r="K204" s="265"/>
      <c r="L204" s="323" t="s">
        <v>9</v>
      </c>
      <c r="M204" s="265" t="s">
        <v>415</v>
      </c>
    </row>
    <row r="205" spans="2:13" ht="20.399999999999999" x14ac:dyDescent="0.3">
      <c r="B205" s="265" t="s">
        <v>3136</v>
      </c>
      <c r="C205" s="265" t="s">
        <v>2837</v>
      </c>
      <c r="D205" s="265" t="s">
        <v>3137</v>
      </c>
      <c r="E205" s="265" t="s">
        <v>7115</v>
      </c>
      <c r="F205" s="265" t="s">
        <v>8</v>
      </c>
      <c r="G205" s="265" t="s">
        <v>6</v>
      </c>
      <c r="H205" s="266"/>
      <c r="I205" s="17"/>
      <c r="J205" s="266"/>
      <c r="K205" s="265"/>
      <c r="L205" s="323" t="s">
        <v>13</v>
      </c>
      <c r="M205" s="265" t="s">
        <v>415</v>
      </c>
    </row>
    <row r="206" spans="2:13" ht="20.399999999999999" x14ac:dyDescent="0.3">
      <c r="B206" s="265" t="s">
        <v>3140</v>
      </c>
      <c r="C206" s="265" t="s">
        <v>3141</v>
      </c>
      <c r="D206" s="265" t="s">
        <v>3142</v>
      </c>
      <c r="E206" s="265" t="s">
        <v>7115</v>
      </c>
      <c r="F206" s="265" t="s">
        <v>8</v>
      </c>
      <c r="G206" s="265" t="s">
        <v>6</v>
      </c>
      <c r="H206" s="266"/>
      <c r="I206" s="17"/>
      <c r="J206" s="266"/>
      <c r="K206" s="265"/>
      <c r="L206" s="323" t="s">
        <v>180</v>
      </c>
      <c r="M206" s="265" t="s">
        <v>415</v>
      </c>
    </row>
    <row r="207" spans="2:13" ht="20.399999999999999" x14ac:dyDescent="0.3">
      <c r="B207" s="265" t="s">
        <v>3145</v>
      </c>
      <c r="C207" s="265" t="s">
        <v>3146</v>
      </c>
      <c r="D207" s="265" t="s">
        <v>2563</v>
      </c>
      <c r="E207" s="265" t="s">
        <v>7115</v>
      </c>
      <c r="F207" s="265" t="s">
        <v>8</v>
      </c>
      <c r="G207" s="265" t="s">
        <v>6</v>
      </c>
      <c r="H207" s="266"/>
      <c r="I207" s="17"/>
      <c r="J207" s="266"/>
      <c r="K207" s="265"/>
      <c r="L207" s="323" t="s">
        <v>180</v>
      </c>
      <c r="M207" s="265" t="s">
        <v>415</v>
      </c>
    </row>
    <row r="208" spans="2:13" ht="20.399999999999999" x14ac:dyDescent="0.3">
      <c r="B208" s="265" t="s">
        <v>3149</v>
      </c>
      <c r="C208" s="265" t="s">
        <v>3150</v>
      </c>
      <c r="D208" s="265" t="s">
        <v>3151</v>
      </c>
      <c r="E208" s="265" t="s">
        <v>7115</v>
      </c>
      <c r="F208" s="265" t="s">
        <v>8</v>
      </c>
      <c r="G208" s="265" t="s">
        <v>6</v>
      </c>
      <c r="H208" s="266"/>
      <c r="I208" s="17"/>
      <c r="J208" s="266"/>
      <c r="K208" s="265"/>
      <c r="L208" s="323" t="s">
        <v>180</v>
      </c>
      <c r="M208" s="265" t="s">
        <v>415</v>
      </c>
    </row>
    <row r="209" spans="2:14" ht="20.399999999999999" x14ac:dyDescent="0.3">
      <c r="B209" s="265" t="s">
        <v>3154</v>
      </c>
      <c r="C209" s="265" t="s">
        <v>5310</v>
      </c>
      <c r="D209" s="265" t="s">
        <v>3155</v>
      </c>
      <c r="E209" s="265" t="s">
        <v>7115</v>
      </c>
      <c r="F209" s="265" t="s">
        <v>8</v>
      </c>
      <c r="G209" s="265" t="s">
        <v>6</v>
      </c>
      <c r="H209" s="266"/>
      <c r="I209" s="17"/>
      <c r="J209" s="266"/>
      <c r="K209" s="265"/>
      <c r="L209" s="323" t="s">
        <v>180</v>
      </c>
      <c r="M209" s="265" t="s">
        <v>415</v>
      </c>
    </row>
    <row r="210" spans="2:14" ht="20.399999999999999" x14ac:dyDescent="0.3">
      <c r="B210" s="265" t="s">
        <v>3158</v>
      </c>
      <c r="C210" s="265" t="s">
        <v>2760</v>
      </c>
      <c r="D210" s="265" t="s">
        <v>3159</v>
      </c>
      <c r="E210" s="265" t="s">
        <v>7115</v>
      </c>
      <c r="F210" s="265" t="s">
        <v>8</v>
      </c>
      <c r="G210" s="265" t="s">
        <v>6</v>
      </c>
      <c r="H210" s="266"/>
      <c r="I210" s="17"/>
      <c r="J210" s="266"/>
      <c r="K210" s="265"/>
      <c r="L210" s="323" t="s">
        <v>180</v>
      </c>
      <c r="M210" s="265" t="s">
        <v>415</v>
      </c>
    </row>
    <row r="211" spans="2:14" ht="20.399999999999999" x14ac:dyDescent="0.3">
      <c r="B211" s="265" t="s">
        <v>3162</v>
      </c>
      <c r="C211" s="265" t="s">
        <v>1882</v>
      </c>
      <c r="D211" s="265" t="s">
        <v>3163</v>
      </c>
      <c r="E211" s="265" t="s">
        <v>7115</v>
      </c>
      <c r="F211" s="265" t="s">
        <v>8</v>
      </c>
      <c r="G211" s="265" t="s">
        <v>6</v>
      </c>
      <c r="H211" s="266"/>
      <c r="I211" s="17"/>
      <c r="J211" s="266"/>
      <c r="K211" s="265"/>
      <c r="L211" s="323" t="s">
        <v>180</v>
      </c>
      <c r="M211" s="265" t="s">
        <v>415</v>
      </c>
    </row>
    <row r="212" spans="2:14" ht="20.399999999999999" x14ac:dyDescent="0.3">
      <c r="B212" s="265" t="s">
        <v>3166</v>
      </c>
      <c r="C212" s="265" t="s">
        <v>5311</v>
      </c>
      <c r="D212" s="265" t="s">
        <v>5312</v>
      </c>
      <c r="E212" s="265" t="s">
        <v>7115</v>
      </c>
      <c r="F212" s="265" t="s">
        <v>8</v>
      </c>
      <c r="G212" s="265" t="s">
        <v>6</v>
      </c>
      <c r="H212" s="266"/>
      <c r="I212" s="17"/>
      <c r="J212" s="266"/>
      <c r="K212" s="265"/>
      <c r="L212" s="323" t="s">
        <v>180</v>
      </c>
      <c r="M212" s="265" t="s">
        <v>415</v>
      </c>
    </row>
    <row r="213" spans="2:14" ht="20.399999999999999" x14ac:dyDescent="0.3">
      <c r="B213" s="265" t="s">
        <v>3169</v>
      </c>
      <c r="C213" s="265" t="s">
        <v>3170</v>
      </c>
      <c r="D213" s="265" t="s">
        <v>3171</v>
      </c>
      <c r="E213" s="265" t="s">
        <v>7115</v>
      </c>
      <c r="F213" s="265" t="s">
        <v>8</v>
      </c>
      <c r="G213" s="265" t="s">
        <v>6</v>
      </c>
      <c r="H213" s="266"/>
      <c r="I213" s="17"/>
      <c r="J213" s="266"/>
      <c r="K213" s="265"/>
      <c r="L213" s="323" t="s">
        <v>180</v>
      </c>
      <c r="M213" s="265" t="s">
        <v>415</v>
      </c>
    </row>
    <row r="214" spans="2:14" ht="20.399999999999999" x14ac:dyDescent="0.3">
      <c r="B214" s="265" t="s">
        <v>3174</v>
      </c>
      <c r="C214" s="265" t="s">
        <v>3175</v>
      </c>
      <c r="D214" s="265" t="s">
        <v>3176</v>
      </c>
      <c r="E214" s="265" t="s">
        <v>7115</v>
      </c>
      <c r="F214" s="265" t="s">
        <v>8</v>
      </c>
      <c r="G214" s="265" t="s">
        <v>6</v>
      </c>
      <c r="H214" s="266"/>
      <c r="I214" s="17"/>
      <c r="J214" s="266"/>
      <c r="K214" s="265"/>
      <c r="L214" s="323" t="s">
        <v>2079</v>
      </c>
      <c r="M214" s="265" t="s">
        <v>415</v>
      </c>
    </row>
    <row r="215" spans="2:14" ht="20.399999999999999" x14ac:dyDescent="0.3">
      <c r="B215" s="265" t="s">
        <v>3179</v>
      </c>
      <c r="C215" s="265" t="s">
        <v>3180</v>
      </c>
      <c r="D215" s="265" t="s">
        <v>3181</v>
      </c>
      <c r="E215" s="265" t="s">
        <v>7115</v>
      </c>
      <c r="F215" s="265" t="s">
        <v>8</v>
      </c>
      <c r="G215" s="265" t="s">
        <v>6</v>
      </c>
      <c r="H215" s="266"/>
      <c r="I215" s="17"/>
      <c r="J215" s="266"/>
      <c r="K215" s="265"/>
      <c r="L215" s="323" t="s">
        <v>144</v>
      </c>
      <c r="M215" s="265" t="s">
        <v>415</v>
      </c>
    </row>
    <row r="216" spans="2:14" ht="20.399999999999999" x14ac:dyDescent="0.3">
      <c r="B216" s="265" t="s">
        <v>3184</v>
      </c>
      <c r="C216" s="265" t="s">
        <v>2752</v>
      </c>
      <c r="D216" s="265" t="s">
        <v>3185</v>
      </c>
      <c r="E216" s="265" t="s">
        <v>7115</v>
      </c>
      <c r="F216" s="265" t="s">
        <v>8</v>
      </c>
      <c r="G216" s="265" t="s">
        <v>6</v>
      </c>
      <c r="H216" s="266"/>
      <c r="I216" s="17"/>
      <c r="J216" s="266"/>
      <c r="K216" s="265"/>
      <c r="L216" s="323" t="s">
        <v>180</v>
      </c>
      <c r="M216" s="265" t="s">
        <v>415</v>
      </c>
    </row>
    <row r="217" spans="2:14" ht="20.399999999999999" x14ac:dyDescent="0.3">
      <c r="B217" s="265" t="s">
        <v>3187</v>
      </c>
      <c r="C217" s="265" t="s">
        <v>1556</v>
      </c>
      <c r="D217" s="265" t="s">
        <v>3188</v>
      </c>
      <c r="E217" s="265" t="s">
        <v>7115</v>
      </c>
      <c r="F217" s="265" t="s">
        <v>4</v>
      </c>
      <c r="G217" s="265" t="s">
        <v>6</v>
      </c>
      <c r="H217" s="266"/>
      <c r="I217" s="17"/>
      <c r="J217" s="266"/>
      <c r="K217" s="265"/>
      <c r="L217" s="323" t="s">
        <v>13</v>
      </c>
      <c r="M217" s="265" t="s">
        <v>415</v>
      </c>
    </row>
    <row r="218" spans="2:14" ht="43.2" x14ac:dyDescent="0.3">
      <c r="B218" s="265" t="s">
        <v>1350</v>
      </c>
      <c r="C218" s="265" t="s">
        <v>1351</v>
      </c>
      <c r="D218" s="265" t="s">
        <v>1352</v>
      </c>
      <c r="E218" s="265" t="s">
        <v>7115</v>
      </c>
      <c r="F218" s="265" t="s">
        <v>4</v>
      </c>
      <c r="G218" s="265" t="s">
        <v>6</v>
      </c>
      <c r="H218" s="266"/>
      <c r="I218" s="17"/>
      <c r="J218" s="266"/>
      <c r="K218" s="265"/>
      <c r="L218" s="323"/>
      <c r="M218" s="265" t="s">
        <v>1353</v>
      </c>
    </row>
    <row r="219" spans="2:14" ht="20.399999999999999" x14ac:dyDescent="0.3">
      <c r="B219" s="265" t="s">
        <v>3106</v>
      </c>
      <c r="C219" s="265" t="s">
        <v>3107</v>
      </c>
      <c r="D219" s="265" t="s">
        <v>3108</v>
      </c>
      <c r="E219" s="265" t="s">
        <v>7115</v>
      </c>
      <c r="F219" s="265" t="s">
        <v>8</v>
      </c>
      <c r="G219" s="265" t="s">
        <v>5</v>
      </c>
      <c r="H219" s="266"/>
      <c r="I219" s="17"/>
      <c r="J219" s="266"/>
      <c r="K219" s="265"/>
      <c r="L219" s="323" t="s">
        <v>13</v>
      </c>
      <c r="M219" s="265" t="s">
        <v>1353</v>
      </c>
    </row>
    <row r="220" spans="2:14" ht="20.399999999999999" x14ac:dyDescent="0.3">
      <c r="B220" s="265" t="s">
        <v>3111</v>
      </c>
      <c r="C220" s="265" t="s">
        <v>3112</v>
      </c>
      <c r="D220" s="265" t="s">
        <v>3113</v>
      </c>
      <c r="E220" s="265" t="s">
        <v>7115</v>
      </c>
      <c r="F220" s="265" t="s">
        <v>8</v>
      </c>
      <c r="G220" s="265" t="s">
        <v>5</v>
      </c>
      <c r="H220" s="266"/>
      <c r="I220" s="17"/>
      <c r="J220" s="266"/>
      <c r="K220" s="265"/>
      <c r="L220" s="323" t="s">
        <v>13</v>
      </c>
      <c r="M220" s="265" t="s">
        <v>1353</v>
      </c>
    </row>
    <row r="221" spans="2:14" ht="20.399999999999999" x14ac:dyDescent="0.3">
      <c r="B221" s="265" t="s">
        <v>3116</v>
      </c>
      <c r="C221" s="265" t="s">
        <v>3117</v>
      </c>
      <c r="D221" s="265" t="s">
        <v>3118</v>
      </c>
      <c r="E221" s="265" t="s">
        <v>7115</v>
      </c>
      <c r="F221" s="265" t="s">
        <v>8</v>
      </c>
      <c r="G221" s="265" t="s">
        <v>5</v>
      </c>
      <c r="H221" s="266"/>
      <c r="I221" s="17"/>
      <c r="J221" s="266"/>
      <c r="K221" s="265"/>
      <c r="L221" s="323" t="s">
        <v>13</v>
      </c>
      <c r="M221" s="265" t="s">
        <v>1353</v>
      </c>
    </row>
    <row r="222" spans="2:14" ht="20.399999999999999" x14ac:dyDescent="0.3">
      <c r="B222" s="265" t="s">
        <v>3121</v>
      </c>
      <c r="C222" s="265" t="s">
        <v>3122</v>
      </c>
      <c r="D222" s="265" t="s">
        <v>3123</v>
      </c>
      <c r="E222" s="265" t="s">
        <v>7115</v>
      </c>
      <c r="F222" s="265" t="s">
        <v>8</v>
      </c>
      <c r="G222" s="265" t="s">
        <v>5</v>
      </c>
      <c r="H222" s="266"/>
      <c r="I222" s="17"/>
      <c r="J222" s="266"/>
      <c r="K222" s="265"/>
      <c r="L222" s="323" t="s">
        <v>13</v>
      </c>
      <c r="M222" s="265" t="s">
        <v>1353</v>
      </c>
    </row>
    <row r="223" spans="2:14" ht="20.399999999999999" x14ac:dyDescent="0.3">
      <c r="B223" s="265" t="s">
        <v>3126</v>
      </c>
      <c r="C223" s="265" t="s">
        <v>3127</v>
      </c>
      <c r="D223" s="265" t="s">
        <v>3128</v>
      </c>
      <c r="E223" s="265" t="s">
        <v>7115</v>
      </c>
      <c r="F223" s="265" t="s">
        <v>8</v>
      </c>
      <c r="G223" s="265" t="s">
        <v>5</v>
      </c>
      <c r="H223" s="266"/>
      <c r="I223" s="17"/>
      <c r="J223" s="266"/>
      <c r="K223" s="265"/>
      <c r="L223" s="323" t="s">
        <v>13</v>
      </c>
      <c r="M223" s="265" t="s">
        <v>1353</v>
      </c>
      <c r="N223" t="s">
        <v>5446</v>
      </c>
    </row>
    <row r="224" spans="2:14" ht="20.399999999999999" x14ac:dyDescent="0.3">
      <c r="B224" s="265" t="s">
        <v>3131</v>
      </c>
      <c r="C224" s="265" t="s">
        <v>3132</v>
      </c>
      <c r="D224" s="265" t="s">
        <v>3133</v>
      </c>
      <c r="E224" s="265" t="s">
        <v>7115</v>
      </c>
      <c r="F224" s="265" t="s">
        <v>8</v>
      </c>
      <c r="G224" s="265" t="s">
        <v>5</v>
      </c>
      <c r="H224" s="266"/>
      <c r="I224" s="17"/>
      <c r="J224" s="266"/>
      <c r="K224" s="265"/>
      <c r="L224" s="323" t="s">
        <v>13</v>
      </c>
      <c r="M224" s="265" t="s">
        <v>1353</v>
      </c>
    </row>
    <row r="225" spans="2:13" x14ac:dyDescent="0.3">
      <c r="B225" s="7" t="s">
        <v>4252</v>
      </c>
      <c r="C225" s="7" t="s">
        <v>4253</v>
      </c>
      <c r="D225" s="7" t="s">
        <v>4254</v>
      </c>
      <c r="E225" s="7" t="s">
        <v>7116</v>
      </c>
      <c r="F225" s="7" t="s">
        <v>16</v>
      </c>
      <c r="G225" s="7" t="s">
        <v>6</v>
      </c>
      <c r="H225" s="17"/>
      <c r="I225" s="17"/>
      <c r="J225" s="17"/>
      <c r="K225" s="7"/>
      <c r="L225" s="323"/>
      <c r="M225" s="7" t="s">
        <v>4809</v>
      </c>
    </row>
    <row r="226" spans="2:13" ht="28.8" x14ac:dyDescent="0.3">
      <c r="B226" s="265" t="s">
        <v>1097</v>
      </c>
      <c r="C226" s="265" t="s">
        <v>1098</v>
      </c>
      <c r="D226" s="265" t="s">
        <v>1099</v>
      </c>
      <c r="E226" s="265" t="s">
        <v>7115</v>
      </c>
      <c r="F226" s="265" t="s">
        <v>4</v>
      </c>
      <c r="G226" s="265" t="s">
        <v>5</v>
      </c>
      <c r="H226" s="266"/>
      <c r="I226" s="17"/>
      <c r="J226" s="266"/>
      <c r="K226" s="265"/>
      <c r="L226" s="323" t="s">
        <v>13</v>
      </c>
      <c r="M226" s="265" t="s">
        <v>1100</v>
      </c>
    </row>
    <row r="227" spans="2:13" ht="20.399999999999999" x14ac:dyDescent="0.3">
      <c r="B227" s="265" t="s">
        <v>1103</v>
      </c>
      <c r="C227" s="265" t="s">
        <v>5178</v>
      </c>
      <c r="D227" s="265" t="s">
        <v>5179</v>
      </c>
      <c r="E227" s="265" t="s">
        <v>7115</v>
      </c>
      <c r="F227" s="265" t="s">
        <v>8</v>
      </c>
      <c r="G227" s="265" t="s">
        <v>6</v>
      </c>
      <c r="H227" s="266"/>
      <c r="I227" s="17"/>
      <c r="J227" s="266"/>
      <c r="K227" s="265"/>
      <c r="L227" s="323" t="s">
        <v>191</v>
      </c>
      <c r="M227" s="265" t="s">
        <v>1100</v>
      </c>
    </row>
    <row r="228" spans="2:13" ht="20.399999999999999" x14ac:dyDescent="0.3">
      <c r="B228" s="265" t="s">
        <v>1107</v>
      </c>
      <c r="C228" s="265" t="s">
        <v>1108</v>
      </c>
      <c r="D228" s="265" t="s">
        <v>1109</v>
      </c>
      <c r="E228" s="265" t="s">
        <v>7115</v>
      </c>
      <c r="F228" s="265" t="s">
        <v>8</v>
      </c>
      <c r="G228" s="265" t="s">
        <v>6</v>
      </c>
      <c r="H228" s="266"/>
      <c r="I228" s="17"/>
      <c r="J228" s="266"/>
      <c r="K228" s="265"/>
      <c r="L228" s="323" t="s">
        <v>191</v>
      </c>
      <c r="M228" s="265" t="s">
        <v>1100</v>
      </c>
    </row>
    <row r="229" spans="2:13" ht="20.399999999999999" x14ac:dyDescent="0.3">
      <c r="B229" s="265" t="s">
        <v>1112</v>
      </c>
      <c r="C229" s="265" t="s">
        <v>1113</v>
      </c>
      <c r="D229" s="265" t="s">
        <v>1114</v>
      </c>
      <c r="E229" s="265" t="s">
        <v>7115</v>
      </c>
      <c r="F229" s="265" t="s">
        <v>8</v>
      </c>
      <c r="G229" s="265" t="s">
        <v>6</v>
      </c>
      <c r="H229" s="266"/>
      <c r="I229" s="17"/>
      <c r="J229" s="266"/>
      <c r="K229" s="265"/>
      <c r="L229" s="323" t="s">
        <v>191</v>
      </c>
      <c r="M229" s="265" t="s">
        <v>1100</v>
      </c>
    </row>
    <row r="230" spans="2:13" ht="20.399999999999999" x14ac:dyDescent="0.3">
      <c r="B230" s="265" t="s">
        <v>1117</v>
      </c>
      <c r="C230" s="265" t="s">
        <v>1118</v>
      </c>
      <c r="D230" s="265" t="s">
        <v>1119</v>
      </c>
      <c r="E230" s="265" t="s">
        <v>7115</v>
      </c>
      <c r="F230" s="265" t="s">
        <v>8</v>
      </c>
      <c r="G230" s="265" t="s">
        <v>6</v>
      </c>
      <c r="H230" s="266"/>
      <c r="I230" s="17"/>
      <c r="J230" s="266"/>
      <c r="K230" s="265"/>
      <c r="L230" s="323" t="s">
        <v>191</v>
      </c>
      <c r="M230" s="265" t="s">
        <v>1100</v>
      </c>
    </row>
    <row r="231" spans="2:13" ht="20.399999999999999" x14ac:dyDescent="0.3">
      <c r="B231" s="265" t="s">
        <v>1122</v>
      </c>
      <c r="C231" s="265" t="s">
        <v>1123</v>
      </c>
      <c r="D231" s="265" t="s">
        <v>1124</v>
      </c>
      <c r="E231" s="265" t="s">
        <v>7115</v>
      </c>
      <c r="F231" s="265" t="s">
        <v>8</v>
      </c>
      <c r="G231" s="265" t="s">
        <v>6</v>
      </c>
      <c r="H231" s="266"/>
      <c r="I231" s="17"/>
      <c r="J231" s="266"/>
      <c r="K231" s="265"/>
      <c r="L231" s="323" t="s">
        <v>191</v>
      </c>
      <c r="M231" s="265" t="s">
        <v>1100</v>
      </c>
    </row>
    <row r="232" spans="2:13" ht="20.399999999999999" x14ac:dyDescent="0.3">
      <c r="B232" s="265" t="s">
        <v>1127</v>
      </c>
      <c r="C232" s="265" t="s">
        <v>1128</v>
      </c>
      <c r="D232" s="265" t="s">
        <v>1129</v>
      </c>
      <c r="E232" s="265" t="s">
        <v>7115</v>
      </c>
      <c r="F232" s="265" t="s">
        <v>8</v>
      </c>
      <c r="G232" s="265" t="s">
        <v>6</v>
      </c>
      <c r="H232" s="266"/>
      <c r="I232" s="17"/>
      <c r="J232" s="266"/>
      <c r="K232" s="265"/>
      <c r="L232" s="323" t="s">
        <v>191</v>
      </c>
      <c r="M232" s="265" t="s">
        <v>1100</v>
      </c>
    </row>
    <row r="233" spans="2:13" ht="20.399999999999999" x14ac:dyDescent="0.3">
      <c r="B233" s="265" t="s">
        <v>1132</v>
      </c>
      <c r="C233" s="265" t="s">
        <v>1133</v>
      </c>
      <c r="D233" s="265" t="s">
        <v>1134</v>
      </c>
      <c r="E233" s="265" t="s">
        <v>7115</v>
      </c>
      <c r="F233" s="265" t="s">
        <v>8</v>
      </c>
      <c r="G233" s="265" t="s">
        <v>6</v>
      </c>
      <c r="H233" s="266"/>
      <c r="I233" s="17"/>
      <c r="J233" s="266"/>
      <c r="K233" s="265"/>
      <c r="L233" s="323" t="s">
        <v>191</v>
      </c>
      <c r="M233" s="265" t="s">
        <v>1100</v>
      </c>
    </row>
    <row r="234" spans="2:13" ht="28.8" x14ac:dyDescent="0.3">
      <c r="B234" s="265" t="s">
        <v>1136</v>
      </c>
      <c r="C234" s="265" t="s">
        <v>1137</v>
      </c>
      <c r="D234" s="265" t="s">
        <v>1109</v>
      </c>
      <c r="E234" s="265" t="s">
        <v>7115</v>
      </c>
      <c r="F234" s="265" t="s">
        <v>4</v>
      </c>
      <c r="G234" s="265" t="s">
        <v>5</v>
      </c>
      <c r="H234" s="266"/>
      <c r="I234" s="17"/>
      <c r="J234" s="266"/>
      <c r="K234" s="265"/>
      <c r="L234" s="323" t="s">
        <v>13</v>
      </c>
      <c r="M234" s="265" t="s">
        <v>1100</v>
      </c>
    </row>
    <row r="235" spans="2:13" ht="28.8" x14ac:dyDescent="0.3">
      <c r="B235" s="265" t="s">
        <v>1170</v>
      </c>
      <c r="C235" s="265" t="s">
        <v>1171</v>
      </c>
      <c r="D235" s="265" t="s">
        <v>1172</v>
      </c>
      <c r="E235" s="265" t="s">
        <v>7115</v>
      </c>
      <c r="F235" s="265" t="s">
        <v>4</v>
      </c>
      <c r="G235" s="265" t="s">
        <v>5</v>
      </c>
      <c r="H235" s="266"/>
      <c r="I235" s="17"/>
      <c r="J235" s="266"/>
      <c r="K235" s="265"/>
      <c r="L235" s="323"/>
      <c r="M235" s="265" t="s">
        <v>1100</v>
      </c>
    </row>
    <row r="236" spans="2:13" ht="28.8" x14ac:dyDescent="0.3">
      <c r="B236" s="265" t="s">
        <v>1175</v>
      </c>
      <c r="C236" s="265" t="s">
        <v>1176</v>
      </c>
      <c r="D236" s="265" t="s">
        <v>1177</v>
      </c>
      <c r="E236" s="265" t="s">
        <v>7118</v>
      </c>
      <c r="F236" s="265" t="s">
        <v>8</v>
      </c>
      <c r="G236" s="265" t="s">
        <v>5</v>
      </c>
      <c r="H236" s="266"/>
      <c r="I236" s="17"/>
      <c r="J236" s="266"/>
      <c r="K236" s="265"/>
      <c r="L236" s="323"/>
      <c r="M236" s="265" t="s">
        <v>1100</v>
      </c>
    </row>
    <row r="237" spans="2:13" x14ac:dyDescent="0.3">
      <c r="B237" s="265" t="s">
        <v>1316</v>
      </c>
      <c r="C237" s="265" t="s">
        <v>1317</v>
      </c>
      <c r="D237" s="265" t="s">
        <v>1318</v>
      </c>
      <c r="E237" s="265" t="s">
        <v>7115</v>
      </c>
      <c r="F237" s="265" t="s">
        <v>8</v>
      </c>
      <c r="G237" s="265" t="s">
        <v>5</v>
      </c>
      <c r="H237" s="266"/>
      <c r="I237" s="17"/>
      <c r="J237" s="266"/>
      <c r="K237" s="265"/>
      <c r="L237" s="323"/>
      <c r="M237" s="265" t="s">
        <v>1100</v>
      </c>
    </row>
    <row r="238" spans="2:13" ht="20.399999999999999" x14ac:dyDescent="0.3">
      <c r="B238" s="265" t="s">
        <v>2063</v>
      </c>
      <c r="C238" s="265" t="s">
        <v>5205</v>
      </c>
      <c r="D238" s="265" t="s">
        <v>5206</v>
      </c>
      <c r="E238" s="265" t="s">
        <v>7115</v>
      </c>
      <c r="F238" s="265" t="s">
        <v>8</v>
      </c>
      <c r="G238" s="265" t="s">
        <v>6</v>
      </c>
      <c r="H238" s="266"/>
      <c r="I238" s="17"/>
      <c r="J238" s="266"/>
      <c r="K238" s="265"/>
      <c r="L238" s="323" t="s">
        <v>191</v>
      </c>
      <c r="M238" s="265" t="s">
        <v>1100</v>
      </c>
    </row>
    <row r="239" spans="2:13" ht="20.399999999999999" x14ac:dyDescent="0.3">
      <c r="B239" s="265" t="s">
        <v>2066</v>
      </c>
      <c r="C239" s="265" t="s">
        <v>5207</v>
      </c>
      <c r="D239" s="265" t="s">
        <v>5208</v>
      </c>
      <c r="E239" s="265" t="s">
        <v>7115</v>
      </c>
      <c r="F239" s="265" t="s">
        <v>8</v>
      </c>
      <c r="G239" s="265" t="s">
        <v>6</v>
      </c>
      <c r="H239" s="266"/>
      <c r="I239" s="17"/>
      <c r="J239" s="266"/>
      <c r="K239" s="265"/>
      <c r="L239" s="323" t="s">
        <v>191</v>
      </c>
      <c r="M239" s="265" t="s">
        <v>1100</v>
      </c>
    </row>
    <row r="240" spans="2:13" ht="28.8" x14ac:dyDescent="0.3">
      <c r="B240" s="265" t="s">
        <v>2068</v>
      </c>
      <c r="C240" s="265" t="s">
        <v>2069</v>
      </c>
      <c r="D240" s="265" t="s">
        <v>2070</v>
      </c>
      <c r="E240" s="265" t="s">
        <v>7115</v>
      </c>
      <c r="F240" s="265" t="s">
        <v>4</v>
      </c>
      <c r="G240" s="265" t="s">
        <v>5</v>
      </c>
      <c r="H240" s="266"/>
      <c r="I240" s="17"/>
      <c r="J240" s="266"/>
      <c r="K240" s="265"/>
      <c r="L240" s="323" t="s">
        <v>191</v>
      </c>
      <c r="M240" s="265" t="s">
        <v>1100</v>
      </c>
    </row>
    <row r="241" spans="2:13" ht="28.8" x14ac:dyDescent="0.3">
      <c r="B241" s="265" t="s">
        <v>2072</v>
      </c>
      <c r="C241" s="265" t="s">
        <v>2073</v>
      </c>
      <c r="D241" s="265" t="s">
        <v>2070</v>
      </c>
      <c r="E241" s="265" t="s">
        <v>7115</v>
      </c>
      <c r="F241" s="265" t="s">
        <v>4</v>
      </c>
      <c r="G241" s="265" t="s">
        <v>5</v>
      </c>
      <c r="H241" s="266"/>
      <c r="I241" s="17"/>
      <c r="J241" s="266"/>
      <c r="K241" s="265"/>
      <c r="L241" s="323" t="s">
        <v>191</v>
      </c>
      <c r="M241" s="265" t="s">
        <v>1100</v>
      </c>
    </row>
    <row r="242" spans="2:13" ht="28.8" x14ac:dyDescent="0.3">
      <c r="B242" s="265" t="s">
        <v>2630</v>
      </c>
      <c r="C242" s="265" t="s">
        <v>2631</v>
      </c>
      <c r="D242" s="265" t="s">
        <v>2632</v>
      </c>
      <c r="E242" s="265" t="s">
        <v>7115</v>
      </c>
      <c r="F242" s="265" t="s">
        <v>4</v>
      </c>
      <c r="G242" s="265" t="s">
        <v>5</v>
      </c>
      <c r="H242" s="266"/>
      <c r="I242" s="17"/>
      <c r="J242" s="266"/>
      <c r="K242" s="265"/>
      <c r="L242" s="323" t="s">
        <v>9</v>
      </c>
      <c r="M242" s="265" t="s">
        <v>1100</v>
      </c>
    </row>
    <row r="243" spans="2:13" ht="20.399999999999999" x14ac:dyDescent="0.3">
      <c r="B243" s="265" t="s">
        <v>2635</v>
      </c>
      <c r="C243" s="265" t="s">
        <v>2636</v>
      </c>
      <c r="D243" s="265" t="s">
        <v>2637</v>
      </c>
      <c r="E243" s="265" t="s">
        <v>7115</v>
      </c>
      <c r="F243" s="265" t="s">
        <v>8</v>
      </c>
      <c r="G243" s="265" t="s">
        <v>6</v>
      </c>
      <c r="H243" s="266"/>
      <c r="I243" s="17"/>
      <c r="J243" s="266"/>
      <c r="K243" s="265"/>
      <c r="L243" s="323" t="s">
        <v>10</v>
      </c>
      <c r="M243" s="265" t="s">
        <v>1100</v>
      </c>
    </row>
    <row r="244" spans="2:13" ht="20.399999999999999" x14ac:dyDescent="0.3">
      <c r="B244" s="265" t="s">
        <v>2640</v>
      </c>
      <c r="C244" s="265" t="s">
        <v>2641</v>
      </c>
      <c r="D244" s="265" t="s">
        <v>2642</v>
      </c>
      <c r="E244" s="265" t="s">
        <v>7115</v>
      </c>
      <c r="F244" s="265" t="s">
        <v>8</v>
      </c>
      <c r="G244" s="265" t="s">
        <v>6</v>
      </c>
      <c r="H244" s="266"/>
      <c r="I244" s="17"/>
      <c r="J244" s="266"/>
      <c r="K244" s="265"/>
      <c r="L244" s="323" t="s">
        <v>10</v>
      </c>
      <c r="M244" s="265" t="s">
        <v>1100</v>
      </c>
    </row>
    <row r="245" spans="2:13" ht="20.399999999999999" x14ac:dyDescent="0.3">
      <c r="B245" s="265" t="s">
        <v>2645</v>
      </c>
      <c r="C245" s="265" t="s">
        <v>2646</v>
      </c>
      <c r="D245" s="265" t="s">
        <v>2647</v>
      </c>
      <c r="E245" s="265" t="s">
        <v>7115</v>
      </c>
      <c r="F245" s="265" t="s">
        <v>8</v>
      </c>
      <c r="G245" s="265" t="s">
        <v>6</v>
      </c>
      <c r="H245" s="266"/>
      <c r="I245" s="17"/>
      <c r="J245" s="266"/>
      <c r="K245" s="265"/>
      <c r="L245" s="323" t="s">
        <v>191</v>
      </c>
      <c r="M245" s="265" t="s">
        <v>1100</v>
      </c>
    </row>
    <row r="246" spans="2:13" ht="20.399999999999999" x14ac:dyDescent="0.3">
      <c r="B246" s="265" t="s">
        <v>2650</v>
      </c>
      <c r="C246" s="265" t="s">
        <v>2651</v>
      </c>
      <c r="D246" s="265" t="s">
        <v>2652</v>
      </c>
      <c r="E246" s="265" t="s">
        <v>7115</v>
      </c>
      <c r="F246" s="265" t="s">
        <v>8</v>
      </c>
      <c r="G246" s="265" t="s">
        <v>6</v>
      </c>
      <c r="H246" s="266"/>
      <c r="I246" s="17"/>
      <c r="J246" s="266"/>
      <c r="K246" s="265"/>
      <c r="L246" s="323" t="s">
        <v>191</v>
      </c>
      <c r="M246" s="265" t="s">
        <v>1100</v>
      </c>
    </row>
    <row r="247" spans="2:13" ht="20.399999999999999" x14ac:dyDescent="0.3">
      <c r="B247" s="265" t="s">
        <v>2655</v>
      </c>
      <c r="C247" s="265" t="s">
        <v>2656</v>
      </c>
      <c r="D247" s="265" t="s">
        <v>2657</v>
      </c>
      <c r="E247" s="265" t="s">
        <v>7115</v>
      </c>
      <c r="F247" s="265" t="s">
        <v>8</v>
      </c>
      <c r="G247" s="265" t="s">
        <v>6</v>
      </c>
      <c r="H247" s="266"/>
      <c r="I247" s="17"/>
      <c r="J247" s="266"/>
      <c r="K247" s="265"/>
      <c r="L247" s="323" t="s">
        <v>191</v>
      </c>
      <c r="M247" s="265" t="s">
        <v>1100</v>
      </c>
    </row>
    <row r="248" spans="2:13" ht="20.399999999999999" x14ac:dyDescent="0.3">
      <c r="B248" s="265" t="s">
        <v>4833</v>
      </c>
      <c r="C248" s="265" t="s">
        <v>4834</v>
      </c>
      <c r="D248" s="265" t="s">
        <v>4835</v>
      </c>
      <c r="E248" s="265" t="s">
        <v>7115</v>
      </c>
      <c r="F248" s="265" t="s">
        <v>8</v>
      </c>
      <c r="G248" s="265" t="s">
        <v>6</v>
      </c>
      <c r="H248" s="266"/>
      <c r="I248" s="17"/>
      <c r="J248" s="266"/>
      <c r="K248" s="265"/>
      <c r="L248" s="323" t="s">
        <v>191</v>
      </c>
      <c r="M248" s="265" t="s">
        <v>1100</v>
      </c>
    </row>
    <row r="249" spans="2:13" ht="28.8" x14ac:dyDescent="0.3">
      <c r="B249" s="265" t="s">
        <v>2659</v>
      </c>
      <c r="C249" s="265" t="s">
        <v>2656</v>
      </c>
      <c r="D249" s="265" t="s">
        <v>2660</v>
      </c>
      <c r="E249" s="265" t="s">
        <v>7115</v>
      </c>
      <c r="F249" s="265" t="s">
        <v>4</v>
      </c>
      <c r="G249" s="265" t="s">
        <v>5</v>
      </c>
      <c r="H249" s="266"/>
      <c r="I249" s="17"/>
      <c r="J249" s="266"/>
      <c r="K249" s="265"/>
      <c r="L249" s="323" t="s">
        <v>13</v>
      </c>
      <c r="M249" s="265" t="s">
        <v>1100</v>
      </c>
    </row>
    <row r="250" spans="2:13" ht="28.8" x14ac:dyDescent="0.3">
      <c r="B250" s="265" t="s">
        <v>3231</v>
      </c>
      <c r="C250" s="265" t="s">
        <v>3232</v>
      </c>
      <c r="D250" s="265" t="s">
        <v>3233</v>
      </c>
      <c r="E250" s="265" t="s">
        <v>7115</v>
      </c>
      <c r="F250" s="265" t="s">
        <v>4</v>
      </c>
      <c r="G250" s="265" t="s">
        <v>5</v>
      </c>
      <c r="H250" s="266"/>
      <c r="I250" s="17"/>
      <c r="J250" s="266"/>
      <c r="K250" s="265"/>
      <c r="L250" s="323" t="s">
        <v>13</v>
      </c>
      <c r="M250" s="265" t="s">
        <v>1100</v>
      </c>
    </row>
    <row r="251" spans="2:13" ht="28.8" x14ac:dyDescent="0.3">
      <c r="B251" s="265" t="s">
        <v>3357</v>
      </c>
      <c r="C251" s="265" t="s">
        <v>3358</v>
      </c>
      <c r="D251" s="265" t="s">
        <v>3359</v>
      </c>
      <c r="E251" s="265" t="s">
        <v>7115</v>
      </c>
      <c r="F251" s="265" t="s">
        <v>4</v>
      </c>
      <c r="G251" s="265" t="s">
        <v>5</v>
      </c>
      <c r="H251" s="266"/>
      <c r="I251" s="266"/>
      <c r="J251" s="266"/>
      <c r="K251" s="265"/>
      <c r="L251" s="323" t="s">
        <v>13</v>
      </c>
      <c r="M251" s="265" t="s">
        <v>1100</v>
      </c>
    </row>
    <row r="252" spans="2:13" ht="28.8" x14ac:dyDescent="0.3">
      <c r="B252" s="265" t="s">
        <v>3491</v>
      </c>
      <c r="C252" s="265" t="s">
        <v>3492</v>
      </c>
      <c r="D252" s="265" t="s">
        <v>3493</v>
      </c>
      <c r="E252" s="265" t="s">
        <v>7115</v>
      </c>
      <c r="F252" s="265" t="s">
        <v>4</v>
      </c>
      <c r="G252" s="265" t="s">
        <v>5</v>
      </c>
      <c r="H252" s="266"/>
      <c r="I252" s="17"/>
      <c r="J252" s="266"/>
      <c r="K252" s="265"/>
      <c r="L252" s="323" t="s">
        <v>13</v>
      </c>
      <c r="M252" s="265" t="s">
        <v>1100</v>
      </c>
    </row>
    <row r="253" spans="2:13" ht="28.8" x14ac:dyDescent="0.3">
      <c r="B253" s="265" t="s">
        <v>3507</v>
      </c>
      <c r="C253" s="265" t="s">
        <v>3508</v>
      </c>
      <c r="D253" s="265" t="s">
        <v>3509</v>
      </c>
      <c r="E253" s="265" t="s">
        <v>7115</v>
      </c>
      <c r="F253" s="265" t="s">
        <v>4</v>
      </c>
      <c r="G253" s="265" t="s">
        <v>5</v>
      </c>
      <c r="H253" s="266"/>
      <c r="I253" s="17"/>
      <c r="J253" s="266"/>
      <c r="K253" s="265"/>
      <c r="L253" s="323"/>
      <c r="M253" s="265" t="s">
        <v>1100</v>
      </c>
    </row>
    <row r="254" spans="2:13" ht="28.8" x14ac:dyDescent="0.3">
      <c r="B254" s="265" t="s">
        <v>3764</v>
      </c>
      <c r="C254" s="265" t="s">
        <v>3765</v>
      </c>
      <c r="D254" s="265" t="s">
        <v>3766</v>
      </c>
      <c r="E254" s="265" t="s">
        <v>7115</v>
      </c>
      <c r="F254" s="265" t="s">
        <v>4</v>
      </c>
      <c r="G254" s="265" t="s">
        <v>5</v>
      </c>
      <c r="H254" s="266"/>
      <c r="I254" s="17"/>
      <c r="J254" s="266"/>
      <c r="K254" s="265"/>
      <c r="L254" s="323"/>
      <c r="M254" s="265" t="s">
        <v>1100</v>
      </c>
    </row>
    <row r="255" spans="2:13" ht="20.399999999999999" x14ac:dyDescent="0.3">
      <c r="B255" s="265" t="s">
        <v>171</v>
      </c>
      <c r="C255" s="265" t="s">
        <v>172</v>
      </c>
      <c r="D255" s="265" t="s">
        <v>173</v>
      </c>
      <c r="E255" s="265" t="s">
        <v>7115</v>
      </c>
      <c r="F255" s="265" t="s">
        <v>8</v>
      </c>
      <c r="G255" s="265" t="s">
        <v>5</v>
      </c>
      <c r="H255" s="266"/>
      <c r="I255" s="17"/>
      <c r="J255" s="266"/>
      <c r="K255" s="265"/>
      <c r="L255" s="323" t="s">
        <v>18</v>
      </c>
      <c r="M255" s="265" t="s">
        <v>174</v>
      </c>
    </row>
    <row r="256" spans="2:13" ht="20.399999999999999" x14ac:dyDescent="0.3">
      <c r="B256" s="265" t="s">
        <v>177</v>
      </c>
      <c r="C256" s="265" t="s">
        <v>178</v>
      </c>
      <c r="D256" s="265" t="s">
        <v>179</v>
      </c>
      <c r="E256" s="265" t="s">
        <v>7115</v>
      </c>
      <c r="F256" s="265" t="s">
        <v>8</v>
      </c>
      <c r="G256" s="265" t="s">
        <v>5</v>
      </c>
      <c r="H256" s="266"/>
      <c r="I256" s="17"/>
      <c r="J256" s="266"/>
      <c r="K256" s="265"/>
      <c r="L256" s="323" t="s">
        <v>180</v>
      </c>
      <c r="M256" s="265" t="s">
        <v>174</v>
      </c>
    </row>
    <row r="257" spans="2:13" ht="20.399999999999999" x14ac:dyDescent="0.3">
      <c r="B257" s="265" t="s">
        <v>183</v>
      </c>
      <c r="C257" s="265" t="s">
        <v>184</v>
      </c>
      <c r="D257" s="265" t="s">
        <v>185</v>
      </c>
      <c r="E257" s="265" t="s">
        <v>7115</v>
      </c>
      <c r="F257" s="265" t="s">
        <v>8</v>
      </c>
      <c r="G257" s="265" t="s">
        <v>5</v>
      </c>
      <c r="H257" s="266"/>
      <c r="I257" s="17"/>
      <c r="J257" s="266"/>
      <c r="K257" s="265"/>
      <c r="L257" s="323" t="s">
        <v>18</v>
      </c>
      <c r="M257" s="265" t="s">
        <v>174</v>
      </c>
    </row>
    <row r="258" spans="2:13" ht="20.399999999999999" x14ac:dyDescent="0.3">
      <c r="B258" s="265" t="s">
        <v>188</v>
      </c>
      <c r="C258" s="265" t="s">
        <v>189</v>
      </c>
      <c r="D258" s="265" t="s">
        <v>190</v>
      </c>
      <c r="E258" s="265" t="s">
        <v>7115</v>
      </c>
      <c r="F258" s="265" t="s">
        <v>8</v>
      </c>
      <c r="G258" s="265" t="s">
        <v>5</v>
      </c>
      <c r="H258" s="266"/>
      <c r="I258" s="17"/>
      <c r="J258" s="266"/>
      <c r="K258" s="265"/>
      <c r="L258" s="323" t="s">
        <v>191</v>
      </c>
      <c r="M258" s="265" t="s">
        <v>174</v>
      </c>
    </row>
    <row r="259" spans="2:13" ht="20.399999999999999" x14ac:dyDescent="0.3">
      <c r="B259" s="265" t="s">
        <v>194</v>
      </c>
      <c r="C259" s="265" t="s">
        <v>195</v>
      </c>
      <c r="D259" s="265" t="s">
        <v>196</v>
      </c>
      <c r="E259" s="265" t="s">
        <v>7115</v>
      </c>
      <c r="F259" s="265" t="s">
        <v>8</v>
      </c>
      <c r="G259" s="265" t="s">
        <v>5</v>
      </c>
      <c r="H259" s="266"/>
      <c r="I259" s="17"/>
      <c r="J259" s="266"/>
      <c r="K259" s="265"/>
      <c r="L259" s="323" t="s">
        <v>191</v>
      </c>
      <c r="M259" s="265" t="s">
        <v>174</v>
      </c>
    </row>
    <row r="260" spans="2:13" ht="20.399999999999999" x14ac:dyDescent="0.3">
      <c r="B260" s="265" t="s">
        <v>199</v>
      </c>
      <c r="C260" s="265" t="s">
        <v>200</v>
      </c>
      <c r="D260" s="265" t="s">
        <v>201</v>
      </c>
      <c r="E260" s="265" t="s">
        <v>7115</v>
      </c>
      <c r="F260" s="265" t="s">
        <v>8</v>
      </c>
      <c r="G260" s="265" t="s">
        <v>5</v>
      </c>
      <c r="H260" s="266"/>
      <c r="I260" s="17"/>
      <c r="J260" s="266"/>
      <c r="K260" s="265"/>
      <c r="L260" s="323" t="s">
        <v>191</v>
      </c>
      <c r="M260" s="265" t="s">
        <v>174</v>
      </c>
    </row>
    <row r="261" spans="2:13" ht="20.399999999999999" x14ac:dyDescent="0.3">
      <c r="B261" s="265" t="s">
        <v>204</v>
      </c>
      <c r="C261" s="265" t="s">
        <v>4390</v>
      </c>
      <c r="D261" s="265" t="s">
        <v>4391</v>
      </c>
      <c r="E261" s="265" t="s">
        <v>7115</v>
      </c>
      <c r="F261" s="265" t="s">
        <v>8</v>
      </c>
      <c r="G261" s="265" t="s">
        <v>5</v>
      </c>
      <c r="H261" s="266"/>
      <c r="I261" s="17"/>
      <c r="J261" s="266"/>
      <c r="K261" s="265"/>
      <c r="L261" s="323" t="s">
        <v>191</v>
      </c>
      <c r="M261" s="265" t="s">
        <v>174</v>
      </c>
    </row>
    <row r="262" spans="2:13" ht="20.399999999999999" x14ac:dyDescent="0.3">
      <c r="B262" s="265" t="s">
        <v>207</v>
      </c>
      <c r="C262" s="265" t="s">
        <v>208</v>
      </c>
      <c r="D262" s="265" t="s">
        <v>209</v>
      </c>
      <c r="E262" s="265" t="s">
        <v>7115</v>
      </c>
      <c r="F262" s="265" t="s">
        <v>8</v>
      </c>
      <c r="G262" s="265" t="s">
        <v>5</v>
      </c>
      <c r="H262" s="266"/>
      <c r="I262" s="17"/>
      <c r="J262" s="266"/>
      <c r="K262" s="265"/>
      <c r="L262" s="323" t="s">
        <v>191</v>
      </c>
      <c r="M262" s="265" t="s">
        <v>174</v>
      </c>
    </row>
    <row r="263" spans="2:13" ht="20.399999999999999" x14ac:dyDescent="0.3">
      <c r="B263" s="265" t="s">
        <v>212</v>
      </c>
      <c r="C263" s="265" t="s">
        <v>213</v>
      </c>
      <c r="D263" s="265" t="s">
        <v>214</v>
      </c>
      <c r="E263" s="265" t="s">
        <v>7115</v>
      </c>
      <c r="F263" s="265" t="s">
        <v>8</v>
      </c>
      <c r="G263" s="265" t="s">
        <v>5</v>
      </c>
      <c r="H263" s="266"/>
      <c r="I263" s="17"/>
      <c r="J263" s="266"/>
      <c r="K263" s="265"/>
      <c r="L263" s="323" t="s">
        <v>191</v>
      </c>
      <c r="M263" s="265" t="s">
        <v>174</v>
      </c>
    </row>
    <row r="264" spans="2:13" ht="20.399999999999999" x14ac:dyDescent="0.3">
      <c r="B264" s="265" t="s">
        <v>326</v>
      </c>
      <c r="C264" s="265" t="s">
        <v>327</v>
      </c>
      <c r="D264" s="265" t="s">
        <v>328</v>
      </c>
      <c r="E264" s="265" t="s">
        <v>7115</v>
      </c>
      <c r="F264" s="265" t="s">
        <v>8</v>
      </c>
      <c r="G264" s="265" t="s">
        <v>6</v>
      </c>
      <c r="H264" s="266"/>
      <c r="I264" s="17"/>
      <c r="J264" s="266"/>
      <c r="K264" s="265"/>
      <c r="L264" s="323" t="s">
        <v>191</v>
      </c>
      <c r="M264" s="265" t="s">
        <v>174</v>
      </c>
    </row>
    <row r="265" spans="2:13" ht="20.399999999999999" x14ac:dyDescent="0.3">
      <c r="B265" s="265" t="s">
        <v>331</v>
      </c>
      <c r="C265" s="265" t="s">
        <v>332</v>
      </c>
      <c r="D265" s="265" t="s">
        <v>333</v>
      </c>
      <c r="E265" s="265" t="s">
        <v>7115</v>
      </c>
      <c r="F265" s="265" t="s">
        <v>8</v>
      </c>
      <c r="G265" s="265" t="s">
        <v>6</v>
      </c>
      <c r="H265" s="266"/>
      <c r="I265" s="17"/>
      <c r="J265" s="266"/>
      <c r="K265" s="265"/>
      <c r="L265" s="323" t="s">
        <v>18</v>
      </c>
      <c r="M265" s="265" t="s">
        <v>174</v>
      </c>
    </row>
    <row r="266" spans="2:13" ht="20.399999999999999" x14ac:dyDescent="0.3">
      <c r="B266" s="265" t="s">
        <v>336</v>
      </c>
      <c r="C266" s="265" t="s">
        <v>337</v>
      </c>
      <c r="D266" s="265" t="s">
        <v>338</v>
      </c>
      <c r="E266" s="265" t="s">
        <v>7115</v>
      </c>
      <c r="F266" s="265" t="s">
        <v>8</v>
      </c>
      <c r="G266" s="265" t="s">
        <v>6</v>
      </c>
      <c r="H266" s="266"/>
      <c r="I266" s="17"/>
      <c r="J266" s="266"/>
      <c r="K266" s="265"/>
      <c r="L266" s="323" t="s">
        <v>18</v>
      </c>
      <c r="M266" s="265" t="s">
        <v>174</v>
      </c>
    </row>
    <row r="267" spans="2:13" ht="20.399999999999999" x14ac:dyDescent="0.3">
      <c r="B267" s="265" t="s">
        <v>341</v>
      </c>
      <c r="C267" s="265" t="s">
        <v>5679</v>
      </c>
      <c r="D267" s="265" t="s">
        <v>1795</v>
      </c>
      <c r="E267" s="265" t="s">
        <v>7115</v>
      </c>
      <c r="F267" s="265" t="s">
        <v>8</v>
      </c>
      <c r="G267" s="265" t="s">
        <v>5</v>
      </c>
      <c r="H267" s="266"/>
      <c r="I267" s="17"/>
      <c r="J267" s="266"/>
      <c r="K267" s="265"/>
      <c r="L267" s="323" t="s">
        <v>191</v>
      </c>
      <c r="M267" s="265" t="s">
        <v>174</v>
      </c>
    </row>
    <row r="268" spans="2:13" ht="20.399999999999999" x14ac:dyDescent="0.3">
      <c r="B268" s="265" t="s">
        <v>346</v>
      </c>
      <c r="C268" s="265" t="s">
        <v>347</v>
      </c>
      <c r="D268" s="265" t="s">
        <v>185</v>
      </c>
      <c r="E268" s="265" t="s">
        <v>7115</v>
      </c>
      <c r="F268" s="265" t="s">
        <v>8</v>
      </c>
      <c r="G268" s="265" t="s">
        <v>6</v>
      </c>
      <c r="H268" s="266"/>
      <c r="I268" s="17"/>
      <c r="J268" s="266"/>
      <c r="K268" s="265"/>
      <c r="L268" s="323" t="s">
        <v>18</v>
      </c>
      <c r="M268" s="265" t="s">
        <v>174</v>
      </c>
    </row>
    <row r="269" spans="2:13" ht="20.399999999999999" x14ac:dyDescent="0.3">
      <c r="B269" s="265" t="s">
        <v>350</v>
      </c>
      <c r="C269" s="265" t="s">
        <v>351</v>
      </c>
      <c r="D269" s="265" t="s">
        <v>342</v>
      </c>
      <c r="E269" s="265" t="s">
        <v>7115</v>
      </c>
      <c r="F269" s="265" t="s">
        <v>8</v>
      </c>
      <c r="G269" s="265" t="s">
        <v>6</v>
      </c>
      <c r="H269" s="266"/>
      <c r="I269" s="17"/>
      <c r="J269" s="266"/>
      <c r="K269" s="265"/>
      <c r="L269" s="323" t="s">
        <v>191</v>
      </c>
      <c r="M269" s="265" t="s">
        <v>174</v>
      </c>
    </row>
    <row r="270" spans="2:13" ht="20.399999999999999" x14ac:dyDescent="0.3">
      <c r="B270" s="265" t="s">
        <v>354</v>
      </c>
      <c r="C270" s="265" t="s">
        <v>5680</v>
      </c>
      <c r="D270" s="265" t="s">
        <v>5681</v>
      </c>
      <c r="E270" s="265" t="s">
        <v>7115</v>
      </c>
      <c r="F270" s="265" t="s">
        <v>8</v>
      </c>
      <c r="G270" s="265" t="s">
        <v>5</v>
      </c>
      <c r="H270" s="266"/>
      <c r="I270" s="17"/>
      <c r="J270" s="266"/>
      <c r="K270" s="265"/>
      <c r="L270" s="323" t="s">
        <v>18</v>
      </c>
      <c r="M270" s="265" t="s">
        <v>174</v>
      </c>
    </row>
    <row r="271" spans="2:13" ht="28.8" x14ac:dyDescent="0.3">
      <c r="B271" s="265" t="s">
        <v>356</v>
      </c>
      <c r="C271" s="265" t="s">
        <v>357</v>
      </c>
      <c r="D271" s="265" t="s">
        <v>342</v>
      </c>
      <c r="E271" s="265" t="s">
        <v>7115</v>
      </c>
      <c r="F271" s="265" t="s">
        <v>4</v>
      </c>
      <c r="G271" s="265" t="s">
        <v>6</v>
      </c>
      <c r="H271" s="266"/>
      <c r="I271" s="17"/>
      <c r="J271" s="266"/>
      <c r="K271" s="265"/>
      <c r="L271" s="323" t="s">
        <v>191</v>
      </c>
      <c r="M271" s="265" t="s">
        <v>174</v>
      </c>
    </row>
    <row r="272" spans="2:13" ht="20.399999999999999" x14ac:dyDescent="0.3">
      <c r="B272" s="265" t="s">
        <v>360</v>
      </c>
      <c r="C272" s="265" t="s">
        <v>361</v>
      </c>
      <c r="D272" s="265" t="s">
        <v>362</v>
      </c>
      <c r="E272" s="265" t="s">
        <v>7115</v>
      </c>
      <c r="F272" s="265" t="s">
        <v>4</v>
      </c>
      <c r="G272" s="265" t="s">
        <v>5</v>
      </c>
      <c r="H272" s="266"/>
      <c r="I272" s="17"/>
      <c r="J272" s="266"/>
      <c r="K272" s="265"/>
      <c r="L272" s="323" t="s">
        <v>191</v>
      </c>
      <c r="M272" s="265" t="s">
        <v>174</v>
      </c>
    </row>
    <row r="273" spans="2:13" ht="20.399999999999999" x14ac:dyDescent="0.3">
      <c r="B273" s="265" t="s">
        <v>364</v>
      </c>
      <c r="C273" s="265" t="s">
        <v>365</v>
      </c>
      <c r="D273" s="265" t="s">
        <v>366</v>
      </c>
      <c r="E273" s="265" t="s">
        <v>7118</v>
      </c>
      <c r="F273" s="265" t="s">
        <v>4</v>
      </c>
      <c r="G273" s="265" t="s">
        <v>5</v>
      </c>
      <c r="H273" s="266"/>
      <c r="I273" s="17"/>
      <c r="J273" s="266"/>
      <c r="K273" s="265"/>
      <c r="L273" s="323" t="s">
        <v>191</v>
      </c>
      <c r="M273" s="265" t="s">
        <v>174</v>
      </c>
    </row>
    <row r="274" spans="2:13" ht="20.399999999999999" x14ac:dyDescent="0.3">
      <c r="B274" s="265" t="s">
        <v>372</v>
      </c>
      <c r="C274" s="265" t="s">
        <v>373</v>
      </c>
      <c r="D274" s="265" t="s">
        <v>374</v>
      </c>
      <c r="E274" s="265" t="s">
        <v>7115</v>
      </c>
      <c r="F274" s="265" t="s">
        <v>4</v>
      </c>
      <c r="G274" s="265" t="s">
        <v>5</v>
      </c>
      <c r="H274" s="266"/>
      <c r="I274" s="17"/>
      <c r="J274" s="266"/>
      <c r="K274" s="265"/>
      <c r="L274" s="323" t="s">
        <v>18</v>
      </c>
      <c r="M274" s="265" t="s">
        <v>174</v>
      </c>
    </row>
    <row r="275" spans="2:13" x14ac:dyDescent="0.3">
      <c r="B275" s="265" t="s">
        <v>3891</v>
      </c>
      <c r="C275" s="265" t="s">
        <v>3892</v>
      </c>
      <c r="D275" s="265" t="s">
        <v>3893</v>
      </c>
      <c r="E275" s="265" t="s">
        <v>7115</v>
      </c>
      <c r="F275" s="265" t="s">
        <v>8</v>
      </c>
      <c r="G275" s="265" t="s">
        <v>6</v>
      </c>
      <c r="H275" s="266"/>
      <c r="I275" s="17"/>
      <c r="J275" s="266"/>
      <c r="K275" s="265"/>
      <c r="L275" s="323"/>
      <c r="M275" s="265" t="s">
        <v>174</v>
      </c>
    </row>
    <row r="276" spans="2:13" ht="20.399999999999999" x14ac:dyDescent="0.3">
      <c r="B276" s="265" t="s">
        <v>3896</v>
      </c>
      <c r="C276" s="265" t="s">
        <v>3897</v>
      </c>
      <c r="D276" s="265" t="s">
        <v>3898</v>
      </c>
      <c r="E276" s="265" t="s">
        <v>7115</v>
      </c>
      <c r="F276" s="265" t="s">
        <v>8</v>
      </c>
      <c r="G276" s="265" t="s">
        <v>6</v>
      </c>
      <c r="H276" s="266"/>
      <c r="I276" s="17"/>
      <c r="J276" s="266"/>
      <c r="K276" s="265"/>
      <c r="L276" s="323" t="s">
        <v>191</v>
      </c>
      <c r="M276" s="265" t="s">
        <v>174</v>
      </c>
    </row>
    <row r="277" spans="2:13" ht="20.399999999999999" x14ac:dyDescent="0.3">
      <c r="B277" s="265" t="s">
        <v>3901</v>
      </c>
      <c r="C277" s="265" t="s">
        <v>3902</v>
      </c>
      <c r="D277" s="265" t="s">
        <v>3903</v>
      </c>
      <c r="E277" s="265" t="s">
        <v>7115</v>
      </c>
      <c r="F277" s="265" t="s">
        <v>8</v>
      </c>
      <c r="G277" s="265" t="s">
        <v>6</v>
      </c>
      <c r="H277" s="266"/>
      <c r="I277" s="17"/>
      <c r="J277" s="266"/>
      <c r="K277" s="265"/>
      <c r="L277" s="323" t="s">
        <v>191</v>
      </c>
      <c r="M277" s="265" t="s">
        <v>174</v>
      </c>
    </row>
    <row r="278" spans="2:13" ht="20.399999999999999" x14ac:dyDescent="0.3">
      <c r="B278" s="265" t="s">
        <v>3906</v>
      </c>
      <c r="C278" s="265" t="s">
        <v>3907</v>
      </c>
      <c r="D278" s="265" t="s">
        <v>3908</v>
      </c>
      <c r="E278" s="265" t="s">
        <v>7115</v>
      </c>
      <c r="F278" s="265" t="s">
        <v>8</v>
      </c>
      <c r="G278" s="265" t="s">
        <v>6</v>
      </c>
      <c r="H278" s="266"/>
      <c r="I278" s="17"/>
      <c r="J278" s="266"/>
      <c r="K278" s="265"/>
      <c r="L278" s="323" t="s">
        <v>191</v>
      </c>
      <c r="M278" s="265" t="s">
        <v>174</v>
      </c>
    </row>
    <row r="279" spans="2:13" ht="20.399999999999999" x14ac:dyDescent="0.3">
      <c r="B279" s="265" t="s">
        <v>3911</v>
      </c>
      <c r="C279" s="265" t="s">
        <v>3561</v>
      </c>
      <c r="D279" s="265" t="s">
        <v>3912</v>
      </c>
      <c r="E279" s="265" t="s">
        <v>7115</v>
      </c>
      <c r="F279" s="265" t="s">
        <v>8</v>
      </c>
      <c r="G279" s="265" t="s">
        <v>6</v>
      </c>
      <c r="H279" s="266"/>
      <c r="I279" s="17"/>
      <c r="J279" s="266"/>
      <c r="K279" s="265"/>
      <c r="L279" s="323" t="s">
        <v>191</v>
      </c>
      <c r="M279" s="265" t="s">
        <v>174</v>
      </c>
    </row>
    <row r="280" spans="2:13" ht="20.399999999999999" x14ac:dyDescent="0.3">
      <c r="B280" s="265" t="s">
        <v>3915</v>
      </c>
      <c r="C280" s="265" t="s">
        <v>3916</v>
      </c>
      <c r="D280" s="265" t="s">
        <v>3917</v>
      </c>
      <c r="E280" s="265" t="s">
        <v>7115</v>
      </c>
      <c r="F280" s="265" t="s">
        <v>8</v>
      </c>
      <c r="G280" s="265" t="s">
        <v>6</v>
      </c>
      <c r="H280" s="266"/>
      <c r="I280" s="17"/>
      <c r="J280" s="266"/>
      <c r="K280" s="265"/>
      <c r="L280" s="323" t="s">
        <v>191</v>
      </c>
      <c r="M280" s="265" t="s">
        <v>174</v>
      </c>
    </row>
    <row r="281" spans="2:13" ht="20.399999999999999" x14ac:dyDescent="0.3">
      <c r="B281" s="265" t="s">
        <v>3920</v>
      </c>
      <c r="C281" s="265" t="s">
        <v>3921</v>
      </c>
      <c r="D281" s="265" t="s">
        <v>3922</v>
      </c>
      <c r="E281" s="265" t="s">
        <v>7115</v>
      </c>
      <c r="F281" s="265" t="s">
        <v>8</v>
      </c>
      <c r="G281" s="265" t="s">
        <v>6</v>
      </c>
      <c r="H281" s="266"/>
      <c r="I281" s="17"/>
      <c r="J281" s="266"/>
      <c r="K281" s="265"/>
      <c r="L281" s="323" t="s">
        <v>191</v>
      </c>
      <c r="M281" s="265" t="s">
        <v>174</v>
      </c>
    </row>
    <row r="282" spans="2:13" x14ac:dyDescent="0.3">
      <c r="B282" s="265" t="s">
        <v>3925</v>
      </c>
      <c r="C282" s="265" t="s">
        <v>3926</v>
      </c>
      <c r="D282" s="265" t="s">
        <v>3927</v>
      </c>
      <c r="E282" s="265" t="s">
        <v>7115</v>
      </c>
      <c r="F282" s="265" t="s">
        <v>8</v>
      </c>
      <c r="G282" s="265" t="s">
        <v>6</v>
      </c>
      <c r="H282" s="266"/>
      <c r="I282" s="17"/>
      <c r="J282" s="266"/>
      <c r="K282" s="265"/>
      <c r="L282" s="323"/>
      <c r="M282" s="265" t="s">
        <v>174</v>
      </c>
    </row>
    <row r="283" spans="2:13" ht="20.399999999999999" x14ac:dyDescent="0.3">
      <c r="B283" s="265" t="s">
        <v>3930</v>
      </c>
      <c r="C283" s="265" t="s">
        <v>3931</v>
      </c>
      <c r="D283" s="265" t="s">
        <v>3932</v>
      </c>
      <c r="E283" s="265" t="s">
        <v>7115</v>
      </c>
      <c r="F283" s="265" t="s">
        <v>8</v>
      </c>
      <c r="G283" s="265" t="s">
        <v>6</v>
      </c>
      <c r="H283" s="266"/>
      <c r="I283" s="17"/>
      <c r="J283" s="266"/>
      <c r="K283" s="265"/>
      <c r="L283" s="323" t="s">
        <v>191</v>
      </c>
      <c r="M283" s="265" t="s">
        <v>174</v>
      </c>
    </row>
    <row r="284" spans="2:13" ht="20.399999999999999" x14ac:dyDescent="0.3">
      <c r="B284" s="265" t="s">
        <v>3934</v>
      </c>
      <c r="C284" s="265" t="s">
        <v>5417</v>
      </c>
      <c r="D284" s="265" t="s">
        <v>5418</v>
      </c>
      <c r="E284" s="265" t="s">
        <v>7115</v>
      </c>
      <c r="F284" s="265" t="s">
        <v>4</v>
      </c>
      <c r="G284" s="265" t="s">
        <v>6</v>
      </c>
      <c r="H284" s="266"/>
      <c r="I284" s="17"/>
      <c r="J284" s="266"/>
      <c r="K284" s="265"/>
      <c r="L284" s="323" t="s">
        <v>191</v>
      </c>
      <c r="M284" s="265" t="s">
        <v>174</v>
      </c>
    </row>
    <row r="285" spans="2:13" ht="20.399999999999999" x14ac:dyDescent="0.3">
      <c r="B285" s="7" t="s">
        <v>4081</v>
      </c>
      <c r="C285" s="7" t="s">
        <v>4082</v>
      </c>
      <c r="D285" s="7" t="s">
        <v>4083</v>
      </c>
      <c r="E285" s="7" t="s">
        <v>7115</v>
      </c>
      <c r="F285" s="7" t="s">
        <v>4</v>
      </c>
      <c r="G285" s="7" t="s">
        <v>5</v>
      </c>
      <c r="H285" s="17"/>
      <c r="I285" s="17"/>
      <c r="J285" s="17"/>
      <c r="K285" s="7"/>
      <c r="L285" s="323" t="s">
        <v>11</v>
      </c>
      <c r="M285" s="7" t="s">
        <v>174</v>
      </c>
    </row>
    <row r="286" spans="2:13" ht="20.399999999999999" x14ac:dyDescent="0.3">
      <c r="B286" s="7" t="s">
        <v>4085</v>
      </c>
      <c r="C286" s="7" t="s">
        <v>4082</v>
      </c>
      <c r="D286" s="7" t="s">
        <v>4083</v>
      </c>
      <c r="E286" s="7" t="s">
        <v>7115</v>
      </c>
      <c r="F286" s="7" t="s">
        <v>4</v>
      </c>
      <c r="G286" s="7" t="s">
        <v>5</v>
      </c>
      <c r="H286" s="17"/>
      <c r="I286" s="17"/>
      <c r="J286" s="17"/>
      <c r="K286" s="7"/>
      <c r="L286" s="323" t="s">
        <v>1344</v>
      </c>
      <c r="M286" s="7" t="s">
        <v>174</v>
      </c>
    </row>
    <row r="287" spans="2:13" ht="20.399999999999999" x14ac:dyDescent="0.3">
      <c r="B287" s="7" t="s">
        <v>4088</v>
      </c>
      <c r="C287" s="7" t="s">
        <v>4089</v>
      </c>
      <c r="D287" s="7" t="s">
        <v>4090</v>
      </c>
      <c r="E287" s="7" t="s">
        <v>7116</v>
      </c>
      <c r="F287" s="7" t="s">
        <v>8</v>
      </c>
      <c r="G287" s="7" t="s">
        <v>5</v>
      </c>
      <c r="H287" s="17"/>
      <c r="I287" s="17"/>
      <c r="J287" s="17"/>
      <c r="K287" s="7"/>
      <c r="L287" s="323" t="s">
        <v>7</v>
      </c>
      <c r="M287" s="7" t="s">
        <v>174</v>
      </c>
    </row>
    <row r="288" spans="2:13" ht="20.399999999999999" x14ac:dyDescent="0.3">
      <c r="B288" s="265" t="s">
        <v>217</v>
      </c>
      <c r="C288" s="265" t="s">
        <v>4626</v>
      </c>
      <c r="D288" s="265" t="s">
        <v>4627</v>
      </c>
      <c r="E288" s="265" t="s">
        <v>7115</v>
      </c>
      <c r="F288" s="265" t="s">
        <v>8</v>
      </c>
      <c r="G288" s="265" t="s">
        <v>5</v>
      </c>
      <c r="H288" s="266"/>
      <c r="I288" s="17"/>
      <c r="J288" s="266"/>
      <c r="K288" s="265"/>
      <c r="L288" s="323" t="s">
        <v>18</v>
      </c>
      <c r="M288" s="265" t="s">
        <v>218</v>
      </c>
    </row>
    <row r="289" spans="2:13" ht="20.399999999999999" x14ac:dyDescent="0.3">
      <c r="B289" s="265" t="s">
        <v>221</v>
      </c>
      <c r="C289" s="265" t="s">
        <v>222</v>
      </c>
      <c r="D289" s="265" t="s">
        <v>223</v>
      </c>
      <c r="E289" s="265" t="s">
        <v>7115</v>
      </c>
      <c r="F289" s="265" t="s">
        <v>8</v>
      </c>
      <c r="G289" s="265" t="s">
        <v>5</v>
      </c>
      <c r="H289" s="266"/>
      <c r="I289" s="17"/>
      <c r="J289" s="266"/>
      <c r="K289" s="265"/>
      <c r="L289" s="323" t="s">
        <v>191</v>
      </c>
      <c r="M289" s="265" t="s">
        <v>218</v>
      </c>
    </row>
    <row r="290" spans="2:13" ht="20.399999999999999" x14ac:dyDescent="0.3">
      <c r="B290" s="265" t="s">
        <v>226</v>
      </c>
      <c r="C290" s="265" t="s">
        <v>227</v>
      </c>
      <c r="D290" s="265" t="s">
        <v>228</v>
      </c>
      <c r="E290" s="265" t="s">
        <v>7115</v>
      </c>
      <c r="F290" s="265" t="s">
        <v>8</v>
      </c>
      <c r="G290" s="265" t="s">
        <v>6</v>
      </c>
      <c r="H290" s="266"/>
      <c r="I290" s="17"/>
      <c r="J290" s="266"/>
      <c r="K290" s="265"/>
      <c r="L290" s="323" t="s">
        <v>191</v>
      </c>
      <c r="M290" s="265" t="s">
        <v>218</v>
      </c>
    </row>
    <row r="291" spans="2:13" ht="20.399999999999999" x14ac:dyDescent="0.3">
      <c r="B291" s="265" t="s">
        <v>231</v>
      </c>
      <c r="C291" s="265" t="s">
        <v>4392</v>
      </c>
      <c r="D291" s="265" t="s">
        <v>4393</v>
      </c>
      <c r="E291" s="265" t="s">
        <v>7115</v>
      </c>
      <c r="F291" s="265" t="s">
        <v>8</v>
      </c>
      <c r="G291" s="265" t="s">
        <v>5</v>
      </c>
      <c r="H291" s="266"/>
      <c r="I291" s="17"/>
      <c r="J291" s="266"/>
      <c r="K291" s="265"/>
      <c r="L291" s="323" t="s">
        <v>191</v>
      </c>
      <c r="M291" s="265" t="s">
        <v>218</v>
      </c>
    </row>
    <row r="292" spans="2:13" ht="20.399999999999999" x14ac:dyDescent="0.3">
      <c r="B292" s="265" t="s">
        <v>235</v>
      </c>
      <c r="C292" s="265" t="s">
        <v>236</v>
      </c>
      <c r="D292" s="265" t="s">
        <v>237</v>
      </c>
      <c r="E292" s="265" t="s">
        <v>7115</v>
      </c>
      <c r="F292" s="265" t="s">
        <v>8</v>
      </c>
      <c r="G292" s="265" t="s">
        <v>5</v>
      </c>
      <c r="H292" s="266"/>
      <c r="I292" s="17"/>
      <c r="J292" s="266"/>
      <c r="K292" s="265"/>
      <c r="L292" s="323" t="s">
        <v>191</v>
      </c>
      <c r="M292" s="265" t="s">
        <v>218</v>
      </c>
    </row>
    <row r="293" spans="2:13" ht="20.399999999999999" x14ac:dyDescent="0.3">
      <c r="B293" s="265" t="s">
        <v>240</v>
      </c>
      <c r="C293" s="265" t="s">
        <v>241</v>
      </c>
      <c r="D293" s="265" t="s">
        <v>242</v>
      </c>
      <c r="E293" s="265" t="s">
        <v>7115</v>
      </c>
      <c r="F293" s="265" t="s">
        <v>8</v>
      </c>
      <c r="G293" s="265" t="s">
        <v>5</v>
      </c>
      <c r="H293" s="266"/>
      <c r="I293" s="17"/>
      <c r="J293" s="266"/>
      <c r="K293" s="265"/>
      <c r="L293" s="323" t="s">
        <v>191</v>
      </c>
      <c r="M293" s="265" t="s">
        <v>218</v>
      </c>
    </row>
    <row r="294" spans="2:13" ht="20.399999999999999" x14ac:dyDescent="0.3">
      <c r="B294" s="265" t="s">
        <v>245</v>
      </c>
      <c r="C294" s="265" t="s">
        <v>4628</v>
      </c>
      <c r="D294" s="265" t="s">
        <v>4629</v>
      </c>
      <c r="E294" s="265" t="s">
        <v>7115</v>
      </c>
      <c r="F294" s="265" t="s">
        <v>8</v>
      </c>
      <c r="G294" s="265" t="s">
        <v>5</v>
      </c>
      <c r="H294" s="266"/>
      <c r="I294" s="17"/>
      <c r="J294" s="266"/>
      <c r="K294" s="265"/>
      <c r="L294" s="323" t="s">
        <v>18</v>
      </c>
      <c r="M294" s="265" t="s">
        <v>218</v>
      </c>
    </row>
    <row r="295" spans="2:13" ht="20.399999999999999" x14ac:dyDescent="0.3">
      <c r="B295" s="265" t="s">
        <v>248</v>
      </c>
      <c r="C295" s="265" t="s">
        <v>4394</v>
      </c>
      <c r="D295" s="265" t="s">
        <v>4395</v>
      </c>
      <c r="E295" s="265" t="s">
        <v>7115</v>
      </c>
      <c r="F295" s="265" t="s">
        <v>8</v>
      </c>
      <c r="G295" s="265" t="s">
        <v>5</v>
      </c>
      <c r="H295" s="266"/>
      <c r="I295" s="17"/>
      <c r="J295" s="266"/>
      <c r="K295" s="265"/>
      <c r="L295" s="323" t="s">
        <v>191</v>
      </c>
      <c r="M295" s="265" t="s">
        <v>218</v>
      </c>
    </row>
    <row r="296" spans="2:13" ht="20.399999999999999" x14ac:dyDescent="0.3">
      <c r="B296" s="265" t="s">
        <v>252</v>
      </c>
      <c r="C296" s="265" t="s">
        <v>4630</v>
      </c>
      <c r="D296" s="265" t="s">
        <v>4631</v>
      </c>
      <c r="E296" s="265" t="s">
        <v>7115</v>
      </c>
      <c r="F296" s="265" t="s">
        <v>8</v>
      </c>
      <c r="G296" s="265" t="s">
        <v>5</v>
      </c>
      <c r="H296" s="266"/>
      <c r="I296" s="17"/>
      <c r="J296" s="266"/>
      <c r="K296" s="265"/>
      <c r="L296" s="323" t="s">
        <v>191</v>
      </c>
      <c r="M296" s="265" t="s">
        <v>218</v>
      </c>
    </row>
    <row r="297" spans="2:13" ht="20.399999999999999" x14ac:dyDescent="0.3">
      <c r="B297" s="265" t="s">
        <v>257</v>
      </c>
      <c r="C297" s="265" t="s">
        <v>258</v>
      </c>
      <c r="D297" s="265" t="s">
        <v>259</v>
      </c>
      <c r="E297" s="265" t="s">
        <v>7115</v>
      </c>
      <c r="F297" s="265" t="s">
        <v>8</v>
      </c>
      <c r="G297" s="265" t="s">
        <v>5</v>
      </c>
      <c r="H297" s="266"/>
      <c r="I297" s="17"/>
      <c r="J297" s="266"/>
      <c r="K297" s="265"/>
      <c r="L297" s="323" t="s">
        <v>18</v>
      </c>
      <c r="M297" s="265" t="s">
        <v>218</v>
      </c>
    </row>
    <row r="298" spans="2:13" ht="20.399999999999999" x14ac:dyDescent="0.3">
      <c r="B298" s="265" t="s">
        <v>262</v>
      </c>
      <c r="C298" s="265" t="s">
        <v>263</v>
      </c>
      <c r="D298" s="265" t="s">
        <v>264</v>
      </c>
      <c r="E298" s="265" t="s">
        <v>7115</v>
      </c>
      <c r="F298" s="265" t="s">
        <v>8</v>
      </c>
      <c r="G298" s="265" t="s">
        <v>5</v>
      </c>
      <c r="H298" s="266"/>
      <c r="I298" s="17"/>
      <c r="J298" s="266"/>
      <c r="K298" s="265"/>
      <c r="L298" s="323" t="s">
        <v>18</v>
      </c>
      <c r="M298" s="265" t="s">
        <v>218</v>
      </c>
    </row>
    <row r="299" spans="2:13" ht="20.399999999999999" x14ac:dyDescent="0.3">
      <c r="B299" s="265" t="s">
        <v>267</v>
      </c>
      <c r="C299" s="265" t="s">
        <v>268</v>
      </c>
      <c r="D299" s="265" t="s">
        <v>254</v>
      </c>
      <c r="E299" s="265" t="s">
        <v>7115</v>
      </c>
      <c r="F299" s="265" t="s">
        <v>8</v>
      </c>
      <c r="G299" s="265" t="s">
        <v>6</v>
      </c>
      <c r="H299" s="266"/>
      <c r="I299" s="17"/>
      <c r="J299" s="266"/>
      <c r="K299" s="265"/>
      <c r="L299" s="323" t="s">
        <v>18</v>
      </c>
      <c r="M299" s="265" t="s">
        <v>218</v>
      </c>
    </row>
    <row r="300" spans="2:13" ht="20.399999999999999" x14ac:dyDescent="0.3">
      <c r="B300" s="265" t="s">
        <v>271</v>
      </c>
      <c r="C300" s="265" t="s">
        <v>4396</v>
      </c>
      <c r="D300" s="265" t="s">
        <v>4397</v>
      </c>
      <c r="E300" s="265" t="s">
        <v>7115</v>
      </c>
      <c r="F300" s="265" t="s">
        <v>8</v>
      </c>
      <c r="G300" s="265" t="s">
        <v>5</v>
      </c>
      <c r="H300" s="266"/>
      <c r="I300" s="17"/>
      <c r="J300" s="266"/>
      <c r="K300" s="265"/>
      <c r="L300" s="323" t="s">
        <v>18</v>
      </c>
      <c r="M300" s="265" t="s">
        <v>218</v>
      </c>
    </row>
    <row r="301" spans="2:13" ht="20.399999999999999" x14ac:dyDescent="0.3">
      <c r="B301" s="265" t="s">
        <v>274</v>
      </c>
      <c r="C301" s="265" t="s">
        <v>4633</v>
      </c>
      <c r="D301" s="265" t="s">
        <v>4634</v>
      </c>
      <c r="E301" s="265" t="s">
        <v>7115</v>
      </c>
      <c r="F301" s="265" t="s">
        <v>8</v>
      </c>
      <c r="G301" s="265" t="s">
        <v>5</v>
      </c>
      <c r="H301" s="266"/>
      <c r="I301" s="17"/>
      <c r="J301" s="266"/>
      <c r="K301" s="265"/>
      <c r="L301" s="323" t="s">
        <v>191</v>
      </c>
      <c r="M301" s="265" t="s">
        <v>218</v>
      </c>
    </row>
    <row r="302" spans="2:13" ht="20.399999999999999" x14ac:dyDescent="0.3">
      <c r="B302" s="265" t="s">
        <v>277</v>
      </c>
      <c r="C302" s="265" t="s">
        <v>4635</v>
      </c>
      <c r="D302" s="265" t="s">
        <v>4636</v>
      </c>
      <c r="E302" s="265" t="s">
        <v>7115</v>
      </c>
      <c r="F302" s="265" t="s">
        <v>8</v>
      </c>
      <c r="G302" s="265" t="s">
        <v>5</v>
      </c>
      <c r="H302" s="266"/>
      <c r="I302" s="17"/>
      <c r="J302" s="266"/>
      <c r="K302" s="265"/>
      <c r="L302" s="323" t="s">
        <v>191</v>
      </c>
      <c r="M302" s="265" t="s">
        <v>218</v>
      </c>
    </row>
    <row r="303" spans="2:13" ht="20.399999999999999" x14ac:dyDescent="0.3">
      <c r="B303" s="265" t="s">
        <v>280</v>
      </c>
      <c r="C303" s="265" t="s">
        <v>5669</v>
      </c>
      <c r="D303" s="265" t="s">
        <v>5670</v>
      </c>
      <c r="E303" s="265" t="s">
        <v>7115</v>
      </c>
      <c r="F303" s="265" t="s">
        <v>8</v>
      </c>
      <c r="G303" s="265" t="s">
        <v>5</v>
      </c>
      <c r="H303" s="266"/>
      <c r="I303" s="17"/>
      <c r="J303" s="266"/>
      <c r="K303" s="265"/>
      <c r="L303" s="323" t="s">
        <v>18</v>
      </c>
      <c r="M303" s="265" t="s">
        <v>218</v>
      </c>
    </row>
    <row r="304" spans="2:13" ht="20.399999999999999" x14ac:dyDescent="0.3">
      <c r="B304" s="265" t="s">
        <v>283</v>
      </c>
      <c r="C304" s="265" t="s">
        <v>4637</v>
      </c>
      <c r="D304" s="265" t="s">
        <v>4638</v>
      </c>
      <c r="E304" s="265" t="s">
        <v>7115</v>
      </c>
      <c r="F304" s="265" t="s">
        <v>8</v>
      </c>
      <c r="G304" s="265" t="s">
        <v>5</v>
      </c>
      <c r="H304" s="266"/>
      <c r="I304" s="17"/>
      <c r="J304" s="266"/>
      <c r="K304" s="265"/>
      <c r="L304" s="323" t="s">
        <v>18</v>
      </c>
      <c r="M304" s="265" t="s">
        <v>218</v>
      </c>
    </row>
    <row r="305" spans="2:13" ht="20.399999999999999" x14ac:dyDescent="0.3">
      <c r="B305" s="265" t="s">
        <v>286</v>
      </c>
      <c r="C305" s="265" t="s">
        <v>5270</v>
      </c>
      <c r="D305" s="265" t="s">
        <v>5671</v>
      </c>
      <c r="E305" s="265" t="s">
        <v>7115</v>
      </c>
      <c r="F305" s="265" t="s">
        <v>8</v>
      </c>
      <c r="G305" s="265" t="s">
        <v>5</v>
      </c>
      <c r="H305" s="266"/>
      <c r="I305" s="17"/>
      <c r="J305" s="266"/>
      <c r="K305" s="265"/>
      <c r="L305" s="323" t="s">
        <v>18</v>
      </c>
      <c r="M305" s="265" t="s">
        <v>218</v>
      </c>
    </row>
    <row r="306" spans="2:13" ht="20.399999999999999" x14ac:dyDescent="0.3">
      <c r="B306" s="265" t="s">
        <v>289</v>
      </c>
      <c r="C306" s="265" t="s">
        <v>296</v>
      </c>
      <c r="D306" s="265" t="s">
        <v>4399</v>
      </c>
      <c r="E306" s="265" t="s">
        <v>7115</v>
      </c>
      <c r="F306" s="265" t="s">
        <v>8</v>
      </c>
      <c r="G306" s="265" t="s">
        <v>6</v>
      </c>
      <c r="H306" s="266"/>
      <c r="I306" s="17"/>
      <c r="J306" s="266"/>
      <c r="K306" s="265"/>
      <c r="L306" s="323" t="s">
        <v>18</v>
      </c>
      <c r="M306" s="265" t="s">
        <v>218</v>
      </c>
    </row>
    <row r="307" spans="2:13" ht="20.399999999999999" x14ac:dyDescent="0.3">
      <c r="B307" s="265" t="s">
        <v>292</v>
      </c>
      <c r="C307" s="265" t="s">
        <v>5672</v>
      </c>
      <c r="D307" s="265" t="s">
        <v>5673</v>
      </c>
      <c r="E307" s="265" t="s">
        <v>7115</v>
      </c>
      <c r="F307" s="265" t="s">
        <v>8</v>
      </c>
      <c r="G307" s="265" t="s">
        <v>5</v>
      </c>
      <c r="H307" s="266"/>
      <c r="I307" s="17"/>
      <c r="J307" s="266"/>
      <c r="K307" s="265"/>
      <c r="L307" s="323" t="s">
        <v>18</v>
      </c>
      <c r="M307" s="265" t="s">
        <v>218</v>
      </c>
    </row>
    <row r="308" spans="2:13" ht="20.399999999999999" x14ac:dyDescent="0.3">
      <c r="B308" s="265" t="s">
        <v>295</v>
      </c>
      <c r="C308" s="265" t="s">
        <v>4639</v>
      </c>
      <c r="D308" s="265" t="s">
        <v>4398</v>
      </c>
      <c r="E308" s="265" t="s">
        <v>7115</v>
      </c>
      <c r="F308" s="265" t="s">
        <v>8</v>
      </c>
      <c r="G308" s="265" t="s">
        <v>5</v>
      </c>
      <c r="H308" s="266"/>
      <c r="I308" s="17"/>
      <c r="J308" s="266"/>
      <c r="K308" s="265"/>
      <c r="L308" s="323" t="s">
        <v>297</v>
      </c>
      <c r="M308" s="265" t="s">
        <v>218</v>
      </c>
    </row>
    <row r="309" spans="2:13" ht="20.399999999999999" x14ac:dyDescent="0.3">
      <c r="B309" s="265" t="s">
        <v>300</v>
      </c>
      <c r="C309" s="265" t="s">
        <v>5674</v>
      </c>
      <c r="D309" s="265" t="s">
        <v>5675</v>
      </c>
      <c r="E309" s="265" t="s">
        <v>7115</v>
      </c>
      <c r="F309" s="265" t="s">
        <v>8</v>
      </c>
      <c r="G309" s="265" t="s">
        <v>5</v>
      </c>
      <c r="H309" s="266"/>
      <c r="I309" s="17"/>
      <c r="J309" s="266"/>
      <c r="K309" s="265"/>
      <c r="L309" s="323" t="s">
        <v>18</v>
      </c>
      <c r="M309" s="265" t="s">
        <v>218</v>
      </c>
    </row>
    <row r="310" spans="2:13" ht="20.399999999999999" x14ac:dyDescent="0.3">
      <c r="B310" s="265" t="s">
        <v>303</v>
      </c>
      <c r="C310" s="265" t="s">
        <v>304</v>
      </c>
      <c r="D310" s="265" t="s">
        <v>305</v>
      </c>
      <c r="E310" s="265" t="s">
        <v>7115</v>
      </c>
      <c r="F310" s="265" t="s">
        <v>8</v>
      </c>
      <c r="G310" s="265" t="s">
        <v>5</v>
      </c>
      <c r="H310" s="266"/>
      <c r="I310" s="17"/>
      <c r="J310" s="266"/>
      <c r="K310" s="265"/>
      <c r="L310" s="323" t="s">
        <v>18</v>
      </c>
      <c r="M310" s="265" t="s">
        <v>218</v>
      </c>
    </row>
    <row r="311" spans="2:13" ht="20.399999999999999" x14ac:dyDescent="0.3">
      <c r="B311" s="265" t="s">
        <v>308</v>
      </c>
      <c r="C311" s="265" t="s">
        <v>5676</v>
      </c>
      <c r="D311" s="265" t="s">
        <v>305</v>
      </c>
      <c r="E311" s="265" t="s">
        <v>7115</v>
      </c>
      <c r="F311" s="265" t="s">
        <v>8</v>
      </c>
      <c r="G311" s="265" t="s">
        <v>5</v>
      </c>
      <c r="H311" s="266"/>
      <c r="I311" s="17"/>
      <c r="J311" s="266"/>
      <c r="K311" s="265"/>
      <c r="L311" s="323" t="s">
        <v>191</v>
      </c>
      <c r="M311" s="265" t="s">
        <v>218</v>
      </c>
    </row>
    <row r="312" spans="2:13" ht="20.399999999999999" x14ac:dyDescent="0.3">
      <c r="B312" s="265" t="s">
        <v>311</v>
      </c>
      <c r="C312" s="265" t="s">
        <v>4640</v>
      </c>
      <c r="D312" s="265" t="s">
        <v>4641</v>
      </c>
      <c r="E312" s="265" t="s">
        <v>7115</v>
      </c>
      <c r="F312" s="265" t="s">
        <v>8</v>
      </c>
      <c r="G312" s="265" t="s">
        <v>5</v>
      </c>
      <c r="H312" s="266"/>
      <c r="I312" s="17"/>
      <c r="J312" s="266"/>
      <c r="K312" s="265"/>
      <c r="L312" s="323" t="s">
        <v>18</v>
      </c>
      <c r="M312" s="265" t="s">
        <v>218</v>
      </c>
    </row>
    <row r="313" spans="2:13" ht="20.399999999999999" x14ac:dyDescent="0.3">
      <c r="B313" s="265" t="s">
        <v>314</v>
      </c>
      <c r="C313" s="265" t="s">
        <v>5677</v>
      </c>
      <c r="D313" s="265" t="s">
        <v>5678</v>
      </c>
      <c r="E313" s="265" t="s">
        <v>7115</v>
      </c>
      <c r="F313" s="265" t="s">
        <v>8</v>
      </c>
      <c r="G313" s="265" t="s">
        <v>5</v>
      </c>
      <c r="H313" s="266"/>
      <c r="I313" s="17"/>
      <c r="J313" s="266"/>
      <c r="K313" s="265"/>
      <c r="L313" s="323" t="s">
        <v>191</v>
      </c>
      <c r="M313" s="265" t="s">
        <v>218</v>
      </c>
    </row>
    <row r="314" spans="2:13" ht="20.399999999999999" x14ac:dyDescent="0.3">
      <c r="B314" s="265" t="s">
        <v>317</v>
      </c>
      <c r="C314" s="265" t="s">
        <v>4642</v>
      </c>
      <c r="D314" s="265" t="s">
        <v>4643</v>
      </c>
      <c r="E314" s="265" t="s">
        <v>7115</v>
      </c>
      <c r="F314" s="265" t="s">
        <v>8</v>
      </c>
      <c r="G314" s="265" t="s">
        <v>5</v>
      </c>
      <c r="H314" s="266"/>
      <c r="I314" s="17"/>
      <c r="J314" s="266"/>
      <c r="K314" s="265"/>
      <c r="L314" s="323" t="s">
        <v>18</v>
      </c>
      <c r="M314" s="265" t="s">
        <v>218</v>
      </c>
    </row>
    <row r="315" spans="2:13" ht="20.399999999999999" x14ac:dyDescent="0.3">
      <c r="B315" s="265" t="s">
        <v>320</v>
      </c>
      <c r="C315" s="265" t="s">
        <v>4644</v>
      </c>
      <c r="D315" s="265" t="s">
        <v>4645</v>
      </c>
      <c r="E315" s="265" t="s">
        <v>7115</v>
      </c>
      <c r="F315" s="265" t="s">
        <v>8</v>
      </c>
      <c r="G315" s="265" t="s">
        <v>5</v>
      </c>
      <c r="H315" s="266"/>
      <c r="I315" s="17"/>
      <c r="J315" s="266"/>
      <c r="K315" s="265"/>
      <c r="L315" s="323" t="s">
        <v>191</v>
      </c>
      <c r="M315" s="265" t="s">
        <v>218</v>
      </c>
    </row>
    <row r="316" spans="2:13" ht="20.399999999999999" x14ac:dyDescent="0.3">
      <c r="B316" s="265" t="s">
        <v>323</v>
      </c>
      <c r="C316" s="265" t="s">
        <v>4646</v>
      </c>
      <c r="D316" s="265" t="s">
        <v>232</v>
      </c>
      <c r="E316" s="265" t="s">
        <v>7115</v>
      </c>
      <c r="F316" s="265" t="s">
        <v>8</v>
      </c>
      <c r="G316" s="265" t="s">
        <v>5</v>
      </c>
      <c r="H316" s="266"/>
      <c r="I316" s="17"/>
      <c r="J316" s="266"/>
      <c r="K316" s="265"/>
      <c r="L316" s="323" t="s">
        <v>9</v>
      </c>
      <c r="M316" s="265" t="s">
        <v>218</v>
      </c>
    </row>
    <row r="317" spans="2:13" ht="28.8" x14ac:dyDescent="0.3">
      <c r="B317" s="265" t="s">
        <v>368</v>
      </c>
      <c r="C317" s="265" t="s">
        <v>369</v>
      </c>
      <c r="D317" s="265" t="s">
        <v>370</v>
      </c>
      <c r="E317" s="265" t="s">
        <v>7115</v>
      </c>
      <c r="F317" s="265" t="s">
        <v>4</v>
      </c>
      <c r="G317" s="265" t="s">
        <v>5</v>
      </c>
      <c r="H317" s="266"/>
      <c r="I317" s="17"/>
      <c r="J317" s="266"/>
      <c r="K317" s="265"/>
      <c r="L317" s="323" t="s">
        <v>191</v>
      </c>
      <c r="M317" s="265" t="s">
        <v>218</v>
      </c>
    </row>
    <row r="318" spans="2:13" ht="28.8" x14ac:dyDescent="0.3">
      <c r="B318" s="265" t="s">
        <v>376</v>
      </c>
      <c r="C318" s="265" t="s">
        <v>377</v>
      </c>
      <c r="D318" s="265" t="s">
        <v>378</v>
      </c>
      <c r="E318" s="265" t="s">
        <v>7115</v>
      </c>
      <c r="F318" s="265" t="s">
        <v>4</v>
      </c>
      <c r="G318" s="265" t="s">
        <v>6</v>
      </c>
      <c r="H318" s="266"/>
      <c r="I318" s="17"/>
      <c r="J318" s="266"/>
      <c r="K318" s="265"/>
      <c r="L318" s="323" t="s">
        <v>180</v>
      </c>
      <c r="M318" s="265" t="s">
        <v>218</v>
      </c>
    </row>
    <row r="319" spans="2:13" ht="20.399999999999999" x14ac:dyDescent="0.3">
      <c r="B319" s="265" t="s">
        <v>380</v>
      </c>
      <c r="C319" s="265" t="s">
        <v>381</v>
      </c>
      <c r="D319" s="265" t="s">
        <v>254</v>
      </c>
      <c r="E319" s="265" t="s">
        <v>7115</v>
      </c>
      <c r="F319" s="265" t="s">
        <v>4</v>
      </c>
      <c r="G319" s="265" t="s">
        <v>5</v>
      </c>
      <c r="H319" s="266"/>
      <c r="I319" s="17"/>
      <c r="J319" s="266"/>
      <c r="K319" s="265"/>
      <c r="L319" s="323" t="s">
        <v>18</v>
      </c>
      <c r="M319" s="265" t="s">
        <v>218</v>
      </c>
    </row>
    <row r="320" spans="2:13" ht="20.399999999999999" x14ac:dyDescent="0.3">
      <c r="B320" s="265" t="s">
        <v>383</v>
      </c>
      <c r="C320" s="265" t="s">
        <v>384</v>
      </c>
      <c r="D320" s="265" t="s">
        <v>385</v>
      </c>
      <c r="E320" s="265" t="s">
        <v>7115</v>
      </c>
      <c r="F320" s="265" t="s">
        <v>4</v>
      </c>
      <c r="G320" s="265" t="s">
        <v>5</v>
      </c>
      <c r="H320" s="266"/>
      <c r="I320" s="17"/>
      <c r="J320" s="266"/>
      <c r="K320" s="265"/>
      <c r="L320" s="323" t="s">
        <v>18</v>
      </c>
      <c r="M320" s="265" t="s">
        <v>218</v>
      </c>
    </row>
    <row r="321" spans="2:13" ht="20.399999999999999" x14ac:dyDescent="0.3">
      <c r="B321" s="265" t="s">
        <v>446</v>
      </c>
      <c r="C321" s="265" t="s">
        <v>447</v>
      </c>
      <c r="D321" s="265" t="s">
        <v>448</v>
      </c>
      <c r="E321" s="265" t="s">
        <v>7115</v>
      </c>
      <c r="F321" s="265" t="s">
        <v>4</v>
      </c>
      <c r="G321" s="265" t="s">
        <v>6</v>
      </c>
      <c r="H321" s="266"/>
      <c r="I321" s="17"/>
      <c r="J321" s="266"/>
      <c r="K321" s="265"/>
      <c r="L321" s="323" t="s">
        <v>191</v>
      </c>
      <c r="M321" s="265" t="s">
        <v>218</v>
      </c>
    </row>
    <row r="322" spans="2:13" ht="20.399999999999999" x14ac:dyDescent="0.3">
      <c r="B322" s="265" t="s">
        <v>1195</v>
      </c>
      <c r="C322" s="265" t="s">
        <v>1196</v>
      </c>
      <c r="D322" s="265" t="s">
        <v>1197</v>
      </c>
      <c r="E322" s="265" t="s">
        <v>7115</v>
      </c>
      <c r="F322" s="265" t="s">
        <v>8</v>
      </c>
      <c r="G322" s="265" t="s">
        <v>5</v>
      </c>
      <c r="H322" s="266"/>
      <c r="I322" s="17"/>
      <c r="J322" s="266"/>
      <c r="K322" s="265"/>
      <c r="L322" s="323" t="s">
        <v>1198</v>
      </c>
      <c r="M322" s="265" t="s">
        <v>218</v>
      </c>
    </row>
    <row r="323" spans="2:13" ht="20.399999999999999" x14ac:dyDescent="0.3">
      <c r="B323" s="265" t="s">
        <v>1201</v>
      </c>
      <c r="C323" s="265" t="s">
        <v>1202</v>
      </c>
      <c r="D323" s="265" t="s">
        <v>1203</v>
      </c>
      <c r="E323" s="265" t="s">
        <v>7115</v>
      </c>
      <c r="F323" s="265" t="s">
        <v>8</v>
      </c>
      <c r="G323" s="265" t="s">
        <v>5</v>
      </c>
      <c r="H323" s="266"/>
      <c r="I323" s="17"/>
      <c r="J323" s="266"/>
      <c r="K323" s="265"/>
      <c r="L323" s="323" t="s">
        <v>191</v>
      </c>
      <c r="M323" s="265" t="s">
        <v>218</v>
      </c>
    </row>
    <row r="324" spans="2:13" ht="20.399999999999999" x14ac:dyDescent="0.3">
      <c r="B324" s="265" t="s">
        <v>1206</v>
      </c>
      <c r="C324" s="265" t="s">
        <v>1207</v>
      </c>
      <c r="D324" s="265" t="s">
        <v>1208</v>
      </c>
      <c r="E324" s="265" t="s">
        <v>7115</v>
      </c>
      <c r="F324" s="265" t="s">
        <v>8</v>
      </c>
      <c r="G324" s="265" t="s">
        <v>5</v>
      </c>
      <c r="H324" s="266"/>
      <c r="I324" s="17"/>
      <c r="J324" s="266"/>
      <c r="K324" s="265"/>
      <c r="L324" s="323" t="s">
        <v>191</v>
      </c>
      <c r="M324" s="265" t="s">
        <v>218</v>
      </c>
    </row>
    <row r="325" spans="2:13" ht="20.399999999999999" x14ac:dyDescent="0.3">
      <c r="B325" s="265" t="s">
        <v>1211</v>
      </c>
      <c r="C325" s="265" t="s">
        <v>1212</v>
      </c>
      <c r="D325" s="265" t="s">
        <v>1213</v>
      </c>
      <c r="E325" s="265" t="s">
        <v>7115</v>
      </c>
      <c r="F325" s="265" t="s">
        <v>8</v>
      </c>
      <c r="G325" s="265" t="s">
        <v>5</v>
      </c>
      <c r="H325" s="266"/>
      <c r="I325" s="17"/>
      <c r="J325" s="266"/>
      <c r="K325" s="265"/>
      <c r="L325" s="323" t="s">
        <v>191</v>
      </c>
      <c r="M325" s="265" t="s">
        <v>218</v>
      </c>
    </row>
    <row r="326" spans="2:13" ht="28.8" x14ac:dyDescent="0.3">
      <c r="B326" s="265" t="s">
        <v>1216</v>
      </c>
      <c r="C326" s="265" t="s">
        <v>5710</v>
      </c>
      <c r="D326" s="265" t="s">
        <v>5711</v>
      </c>
      <c r="E326" s="265" t="s">
        <v>7115</v>
      </c>
      <c r="F326" s="265" t="s">
        <v>8</v>
      </c>
      <c r="G326" s="265" t="s">
        <v>5</v>
      </c>
      <c r="H326" s="266"/>
      <c r="I326" s="17"/>
      <c r="J326" s="266"/>
      <c r="K326" s="265"/>
      <c r="L326" s="323" t="s">
        <v>191</v>
      </c>
      <c r="M326" s="265" t="s">
        <v>218</v>
      </c>
    </row>
    <row r="327" spans="2:13" ht="28.8" x14ac:dyDescent="0.3">
      <c r="B327" s="265" t="s">
        <v>1218</v>
      </c>
      <c r="C327" s="265" t="s">
        <v>1219</v>
      </c>
      <c r="D327" s="265" t="s">
        <v>1220</v>
      </c>
      <c r="E327" s="265" t="s">
        <v>7115</v>
      </c>
      <c r="F327" s="265" t="s">
        <v>4</v>
      </c>
      <c r="G327" s="265" t="s">
        <v>5</v>
      </c>
      <c r="H327" s="266"/>
      <c r="I327" s="17"/>
      <c r="J327" s="266"/>
      <c r="K327" s="265"/>
      <c r="L327" s="323" t="s">
        <v>191</v>
      </c>
      <c r="M327" s="265" t="s">
        <v>218</v>
      </c>
    </row>
    <row r="328" spans="2:13" ht="28.8" x14ac:dyDescent="0.3">
      <c r="B328" s="265" t="s">
        <v>1222</v>
      </c>
      <c r="C328" s="265" t="s">
        <v>1223</v>
      </c>
      <c r="D328" s="265" t="s">
        <v>1224</v>
      </c>
      <c r="E328" s="265" t="s">
        <v>7115</v>
      </c>
      <c r="F328" s="265" t="s">
        <v>4</v>
      </c>
      <c r="G328" s="265" t="s">
        <v>5</v>
      </c>
      <c r="H328" s="266"/>
      <c r="I328" s="17"/>
      <c r="J328" s="266"/>
      <c r="K328" s="265"/>
      <c r="L328" s="323" t="s">
        <v>18</v>
      </c>
      <c r="M328" s="265" t="s">
        <v>218</v>
      </c>
    </row>
    <row r="329" spans="2:13" ht="20.399999999999999" x14ac:dyDescent="0.3">
      <c r="B329" s="265" t="s">
        <v>3768</v>
      </c>
      <c r="C329" s="265" t="s">
        <v>3769</v>
      </c>
      <c r="D329" s="265" t="s">
        <v>3770</v>
      </c>
      <c r="E329" s="265" t="s">
        <v>7115</v>
      </c>
      <c r="F329" s="265" t="s">
        <v>4</v>
      </c>
      <c r="G329" s="265" t="s">
        <v>6</v>
      </c>
      <c r="H329" s="266"/>
      <c r="I329" s="17"/>
      <c r="J329" s="266"/>
      <c r="K329" s="265"/>
      <c r="L329" s="323" t="s">
        <v>191</v>
      </c>
      <c r="M329" s="265" t="s">
        <v>218</v>
      </c>
    </row>
    <row r="330" spans="2:13" ht="28.8" x14ac:dyDescent="0.3">
      <c r="B330" s="265" t="s">
        <v>32</v>
      </c>
      <c r="C330" s="265" t="s">
        <v>4386</v>
      </c>
      <c r="D330" s="265" t="s">
        <v>4387</v>
      </c>
      <c r="E330" s="265" t="s">
        <v>7115</v>
      </c>
      <c r="F330" s="265" t="s">
        <v>4</v>
      </c>
      <c r="G330" s="265" t="s">
        <v>5</v>
      </c>
      <c r="H330" s="266"/>
      <c r="I330" s="17"/>
      <c r="J330" s="266"/>
      <c r="K330" s="265"/>
      <c r="L330" s="323" t="s">
        <v>9</v>
      </c>
      <c r="M330" s="265" t="s">
        <v>35</v>
      </c>
    </row>
    <row r="331" spans="2:13" ht="28.8" x14ac:dyDescent="0.3">
      <c r="B331" s="265" t="s">
        <v>886</v>
      </c>
      <c r="C331" s="265" t="s">
        <v>4425</v>
      </c>
      <c r="D331" s="265" t="s">
        <v>4426</v>
      </c>
      <c r="E331" s="265" t="s">
        <v>7115</v>
      </c>
      <c r="F331" s="265" t="s">
        <v>4</v>
      </c>
      <c r="G331" s="265" t="s">
        <v>5</v>
      </c>
      <c r="H331" s="266"/>
      <c r="I331" s="17"/>
      <c r="J331" s="266"/>
      <c r="K331" s="265"/>
      <c r="L331" s="323" t="s">
        <v>9</v>
      </c>
      <c r="M331" s="265" t="s">
        <v>35</v>
      </c>
    </row>
    <row r="332" spans="2:13" ht="28.8" x14ac:dyDescent="0.3">
      <c r="B332" s="265" t="s">
        <v>1967</v>
      </c>
      <c r="C332" s="265" t="s">
        <v>4500</v>
      </c>
      <c r="D332" s="265" t="s">
        <v>4501</v>
      </c>
      <c r="E332" s="265" t="s">
        <v>7115</v>
      </c>
      <c r="F332" s="265" t="s">
        <v>4</v>
      </c>
      <c r="G332" s="265" t="s">
        <v>5</v>
      </c>
      <c r="H332" s="266"/>
      <c r="I332" s="266"/>
      <c r="J332" s="266"/>
      <c r="K332" s="265"/>
      <c r="L332" s="323" t="s">
        <v>9</v>
      </c>
      <c r="M332" s="7" t="s">
        <v>35</v>
      </c>
    </row>
    <row r="333" spans="2:13" ht="20.399999999999999" x14ac:dyDescent="0.3">
      <c r="B333" s="265" t="s">
        <v>2439</v>
      </c>
      <c r="C333" s="265" t="s">
        <v>4504</v>
      </c>
      <c r="D333" s="265" t="s">
        <v>4505</v>
      </c>
      <c r="E333" s="265" t="s">
        <v>7115</v>
      </c>
      <c r="F333" s="265" t="s">
        <v>4</v>
      </c>
      <c r="G333" s="265" t="s">
        <v>6</v>
      </c>
      <c r="H333" s="266"/>
      <c r="I333" s="17"/>
      <c r="J333" s="266"/>
      <c r="K333" s="265"/>
      <c r="L333" s="323" t="s">
        <v>578</v>
      </c>
      <c r="M333" s="265" t="s">
        <v>35</v>
      </c>
    </row>
    <row r="334" spans="2:13" ht="28.8" x14ac:dyDescent="0.3">
      <c r="B334" s="265" t="s">
        <v>4507</v>
      </c>
      <c r="C334" s="265" t="s">
        <v>4508</v>
      </c>
      <c r="D334" s="265" t="s">
        <v>4509</v>
      </c>
      <c r="E334" s="265" t="s">
        <v>7115</v>
      </c>
      <c r="F334" s="265" t="s">
        <v>4</v>
      </c>
      <c r="G334" s="265" t="s">
        <v>5</v>
      </c>
      <c r="H334" s="266"/>
      <c r="I334" s="17"/>
      <c r="J334" s="266"/>
      <c r="K334" s="265"/>
      <c r="L334" s="323" t="s">
        <v>9</v>
      </c>
      <c r="M334" s="265" t="s">
        <v>35</v>
      </c>
    </row>
    <row r="335" spans="2:13" ht="28.8" x14ac:dyDescent="0.3">
      <c r="B335" s="265" t="s">
        <v>2892</v>
      </c>
      <c r="C335" s="265" t="s">
        <v>4511</v>
      </c>
      <c r="D335" s="265" t="s">
        <v>4512</v>
      </c>
      <c r="E335" s="265" t="s">
        <v>7115</v>
      </c>
      <c r="F335" s="265" t="s">
        <v>8</v>
      </c>
      <c r="G335" s="265" t="s">
        <v>6</v>
      </c>
      <c r="H335" s="266"/>
      <c r="I335" s="17"/>
      <c r="J335" s="266"/>
      <c r="K335" s="265"/>
      <c r="L335" s="323" t="s">
        <v>9</v>
      </c>
      <c r="M335" s="265" t="s">
        <v>35</v>
      </c>
    </row>
    <row r="336" spans="2:13" ht="28.8" x14ac:dyDescent="0.3">
      <c r="B336" s="265" t="s">
        <v>2895</v>
      </c>
      <c r="C336" s="265" t="s">
        <v>5275</v>
      </c>
      <c r="D336" s="265" t="s">
        <v>5276</v>
      </c>
      <c r="E336" s="265" t="s">
        <v>7115</v>
      </c>
      <c r="F336" s="265" t="s">
        <v>8</v>
      </c>
      <c r="G336" s="265" t="s">
        <v>6</v>
      </c>
      <c r="H336" s="266"/>
      <c r="I336" s="17"/>
      <c r="J336" s="266"/>
      <c r="K336" s="265"/>
      <c r="L336" s="323" t="s">
        <v>9</v>
      </c>
      <c r="M336" s="265" t="s">
        <v>35</v>
      </c>
    </row>
    <row r="337" spans="2:13" ht="28.8" x14ac:dyDescent="0.3">
      <c r="B337" s="265" t="s">
        <v>2898</v>
      </c>
      <c r="C337" s="265" t="s">
        <v>5277</v>
      </c>
      <c r="D337" s="265" t="s">
        <v>5278</v>
      </c>
      <c r="E337" s="265" t="s">
        <v>7115</v>
      </c>
      <c r="F337" s="265" t="s">
        <v>8</v>
      </c>
      <c r="G337" s="265" t="s">
        <v>6</v>
      </c>
      <c r="H337" s="266"/>
      <c r="I337" s="17"/>
      <c r="J337" s="266"/>
      <c r="K337" s="265"/>
      <c r="L337" s="323" t="s">
        <v>9</v>
      </c>
      <c r="M337" s="265" t="s">
        <v>35</v>
      </c>
    </row>
    <row r="338" spans="2:13" ht="28.8" x14ac:dyDescent="0.3">
      <c r="B338" s="265" t="s">
        <v>2902</v>
      </c>
      <c r="C338" s="265" t="s">
        <v>5279</v>
      </c>
      <c r="D338" s="265" t="s">
        <v>5280</v>
      </c>
      <c r="E338" s="265" t="s">
        <v>7115</v>
      </c>
      <c r="F338" s="265" t="s">
        <v>8</v>
      </c>
      <c r="G338" s="265" t="s">
        <v>6</v>
      </c>
      <c r="H338" s="266"/>
      <c r="I338" s="17"/>
      <c r="J338" s="266"/>
      <c r="K338" s="265"/>
      <c r="L338" s="323" t="s">
        <v>9</v>
      </c>
      <c r="M338" s="265" t="s">
        <v>35</v>
      </c>
    </row>
    <row r="339" spans="2:13" ht="28.8" x14ac:dyDescent="0.3">
      <c r="B339" s="265" t="s">
        <v>2905</v>
      </c>
      <c r="C339" s="265" t="s">
        <v>5281</v>
      </c>
      <c r="D339" s="265" t="s">
        <v>5282</v>
      </c>
      <c r="E339" s="265" t="s">
        <v>7115</v>
      </c>
      <c r="F339" s="265" t="s">
        <v>8</v>
      </c>
      <c r="G339" s="265" t="s">
        <v>6</v>
      </c>
      <c r="H339" s="266"/>
      <c r="I339" s="17"/>
      <c r="J339" s="266"/>
      <c r="K339" s="265"/>
      <c r="L339" s="323" t="s">
        <v>9</v>
      </c>
      <c r="M339" s="265" t="s">
        <v>35</v>
      </c>
    </row>
    <row r="340" spans="2:13" ht="28.8" x14ac:dyDescent="0.3">
      <c r="B340" s="265" t="s">
        <v>2908</v>
      </c>
      <c r="C340" s="265" t="s">
        <v>4513</v>
      </c>
      <c r="D340" s="265" t="s">
        <v>4514</v>
      </c>
      <c r="E340" s="265" t="s">
        <v>7117</v>
      </c>
      <c r="F340" s="265" t="s">
        <v>8</v>
      </c>
      <c r="G340" s="265" t="s">
        <v>6</v>
      </c>
      <c r="H340" s="266"/>
      <c r="I340" s="266"/>
      <c r="J340" s="266"/>
      <c r="K340" s="265"/>
      <c r="L340" s="323" t="s">
        <v>9</v>
      </c>
      <c r="M340" s="7" t="s">
        <v>35</v>
      </c>
    </row>
    <row r="341" spans="2:13" ht="28.8" x14ac:dyDescent="0.3">
      <c r="B341" s="265" t="s">
        <v>2911</v>
      </c>
      <c r="C341" s="265" t="s">
        <v>5283</v>
      </c>
      <c r="D341" s="265" t="s">
        <v>5284</v>
      </c>
      <c r="E341" s="265" t="s">
        <v>7117</v>
      </c>
      <c r="F341" s="265" t="s">
        <v>8</v>
      </c>
      <c r="G341" s="265" t="s">
        <v>5</v>
      </c>
      <c r="H341" s="266"/>
      <c r="I341" s="17"/>
      <c r="J341" s="266"/>
      <c r="K341" s="265"/>
      <c r="L341" s="323" t="s">
        <v>9</v>
      </c>
      <c r="M341" s="265" t="s">
        <v>35</v>
      </c>
    </row>
    <row r="342" spans="2:13" ht="28.8" x14ac:dyDescent="0.3">
      <c r="B342" s="265" t="s">
        <v>2914</v>
      </c>
      <c r="C342" s="265" t="s">
        <v>5285</v>
      </c>
      <c r="D342" s="265" t="s">
        <v>5286</v>
      </c>
      <c r="E342" s="265" t="s">
        <v>7115</v>
      </c>
      <c r="F342" s="265" t="s">
        <v>8</v>
      </c>
      <c r="G342" s="265" t="s">
        <v>6</v>
      </c>
      <c r="H342" s="266"/>
      <c r="I342" s="17"/>
      <c r="J342" s="266"/>
      <c r="K342" s="265"/>
      <c r="L342" s="323" t="s">
        <v>9</v>
      </c>
      <c r="M342" s="265" t="s">
        <v>35</v>
      </c>
    </row>
    <row r="343" spans="2:13" ht="28.8" x14ac:dyDescent="0.3">
      <c r="B343" s="265" t="s">
        <v>2917</v>
      </c>
      <c r="C343" s="265" t="s">
        <v>4515</v>
      </c>
      <c r="D343" s="265" t="s">
        <v>4516</v>
      </c>
      <c r="E343" s="265" t="s">
        <v>7117</v>
      </c>
      <c r="F343" s="265" t="s">
        <v>8</v>
      </c>
      <c r="G343" s="265" t="s">
        <v>6</v>
      </c>
      <c r="H343" s="266"/>
      <c r="I343" s="17"/>
      <c r="J343" s="266"/>
      <c r="K343" s="265"/>
      <c r="L343" s="323" t="s">
        <v>9</v>
      </c>
      <c r="M343" s="265" t="s">
        <v>35</v>
      </c>
    </row>
    <row r="344" spans="2:13" ht="28.8" x14ac:dyDescent="0.3">
      <c r="B344" s="265" t="s">
        <v>2920</v>
      </c>
      <c r="C344" s="265" t="s">
        <v>5287</v>
      </c>
      <c r="D344" s="265" t="s">
        <v>5288</v>
      </c>
      <c r="E344" s="265" t="s">
        <v>7117</v>
      </c>
      <c r="F344" s="265" t="s">
        <v>8</v>
      </c>
      <c r="G344" s="265" t="s">
        <v>6</v>
      </c>
      <c r="H344" s="266"/>
      <c r="I344" s="17"/>
      <c r="J344" s="266"/>
      <c r="K344" s="265"/>
      <c r="L344" s="323" t="s">
        <v>9</v>
      </c>
      <c r="M344" s="265" t="s">
        <v>35</v>
      </c>
    </row>
    <row r="345" spans="2:13" ht="28.8" x14ac:dyDescent="0.3">
      <c r="B345" s="265" t="s">
        <v>2922</v>
      </c>
      <c r="C345" s="265" t="s">
        <v>2923</v>
      </c>
      <c r="D345" s="265" t="s">
        <v>4517</v>
      </c>
      <c r="E345" s="265" t="s">
        <v>7115</v>
      </c>
      <c r="F345" s="265" t="s">
        <v>4</v>
      </c>
      <c r="G345" s="265" t="s">
        <v>6</v>
      </c>
      <c r="H345" s="266"/>
      <c r="I345" s="266"/>
      <c r="J345" s="266"/>
      <c r="K345" s="265"/>
      <c r="L345" s="323" t="s">
        <v>578</v>
      </c>
      <c r="M345" s="265" t="s">
        <v>35</v>
      </c>
    </row>
    <row r="346" spans="2:13" ht="28.8" x14ac:dyDescent="0.3">
      <c r="B346" s="265" t="s">
        <v>2926</v>
      </c>
      <c r="C346" s="265" t="s">
        <v>5289</v>
      </c>
      <c r="D346" s="265" t="s">
        <v>5290</v>
      </c>
      <c r="E346" s="265" t="s">
        <v>7115</v>
      </c>
      <c r="F346" s="265" t="s">
        <v>8</v>
      </c>
      <c r="G346" s="265" t="s">
        <v>6</v>
      </c>
      <c r="H346" s="266"/>
      <c r="I346" s="17"/>
      <c r="J346" s="266"/>
      <c r="K346" s="265"/>
      <c r="L346" s="323" t="s">
        <v>9</v>
      </c>
      <c r="M346" s="265" t="s">
        <v>35</v>
      </c>
    </row>
    <row r="347" spans="2:13" ht="28.8" x14ac:dyDescent="0.3">
      <c r="B347" s="265" t="s">
        <v>2929</v>
      </c>
      <c r="C347" s="265" t="s">
        <v>2899</v>
      </c>
      <c r="D347" s="265" t="s">
        <v>4518</v>
      </c>
      <c r="E347" s="265" t="s">
        <v>7115</v>
      </c>
      <c r="F347" s="265" t="s">
        <v>8</v>
      </c>
      <c r="G347" s="265" t="s">
        <v>6</v>
      </c>
      <c r="H347" s="266"/>
      <c r="I347" s="17"/>
      <c r="J347" s="266"/>
      <c r="K347" s="265"/>
      <c r="L347" s="323" t="s">
        <v>9</v>
      </c>
      <c r="M347" s="265" t="s">
        <v>35</v>
      </c>
    </row>
    <row r="348" spans="2:13" ht="28.8" x14ac:dyDescent="0.3">
      <c r="B348" s="265" t="s">
        <v>2932</v>
      </c>
      <c r="C348" s="265" t="s">
        <v>5291</v>
      </c>
      <c r="D348" s="265" t="s">
        <v>5292</v>
      </c>
      <c r="E348" s="265" t="s">
        <v>7115</v>
      </c>
      <c r="F348" s="265" t="s">
        <v>8</v>
      </c>
      <c r="G348" s="265" t="s">
        <v>6</v>
      </c>
      <c r="H348" s="266"/>
      <c r="I348" s="17"/>
      <c r="J348" s="266"/>
      <c r="K348" s="265"/>
      <c r="L348" s="323" t="s">
        <v>9</v>
      </c>
      <c r="M348" s="265" t="s">
        <v>35</v>
      </c>
    </row>
    <row r="349" spans="2:13" ht="28.8" x14ac:dyDescent="0.3">
      <c r="B349" s="265" t="s">
        <v>2936</v>
      </c>
      <c r="C349" s="265" t="s">
        <v>5293</v>
      </c>
      <c r="D349" s="265" t="s">
        <v>5294</v>
      </c>
      <c r="E349" s="265" t="s">
        <v>7117</v>
      </c>
      <c r="F349" s="265" t="s">
        <v>8</v>
      </c>
      <c r="G349" s="265" t="s">
        <v>5</v>
      </c>
      <c r="H349" s="266"/>
      <c r="I349" s="17"/>
      <c r="J349" s="266"/>
      <c r="K349" s="265"/>
      <c r="L349" s="323" t="s">
        <v>9</v>
      </c>
      <c r="M349" s="265" t="s">
        <v>35</v>
      </c>
    </row>
    <row r="350" spans="2:13" ht="28.8" x14ac:dyDescent="0.3">
      <c r="B350" s="265" t="s">
        <v>2938</v>
      </c>
      <c r="C350" s="265" t="s">
        <v>4519</v>
      </c>
      <c r="D350" s="265" t="s">
        <v>4520</v>
      </c>
      <c r="E350" s="265" t="s">
        <v>7115</v>
      </c>
      <c r="F350" s="265" t="s">
        <v>4</v>
      </c>
      <c r="G350" s="265" t="s">
        <v>6</v>
      </c>
      <c r="H350" s="266"/>
      <c r="I350" s="17"/>
      <c r="J350" s="266"/>
      <c r="K350" s="265"/>
      <c r="L350" s="323" t="s">
        <v>9</v>
      </c>
      <c r="M350" s="265" t="s">
        <v>35</v>
      </c>
    </row>
    <row r="351" spans="2:13" ht="28.8" x14ac:dyDescent="0.3">
      <c r="B351" s="265" t="s">
        <v>2941</v>
      </c>
      <c r="C351" s="265" t="s">
        <v>5295</v>
      </c>
      <c r="D351" s="265" t="s">
        <v>5296</v>
      </c>
      <c r="E351" s="265" t="s">
        <v>7115</v>
      </c>
      <c r="F351" s="265" t="s">
        <v>8</v>
      </c>
      <c r="G351" s="265" t="s">
        <v>6</v>
      </c>
      <c r="H351" s="266"/>
      <c r="I351" s="17"/>
      <c r="J351" s="266"/>
      <c r="K351" s="265"/>
      <c r="L351" s="323" t="s">
        <v>9</v>
      </c>
      <c r="M351" s="265" t="s">
        <v>35</v>
      </c>
    </row>
    <row r="352" spans="2:13" ht="28.8" x14ac:dyDescent="0.3">
      <c r="B352" s="265" t="s">
        <v>2944</v>
      </c>
      <c r="C352" s="265" t="s">
        <v>5297</v>
      </c>
      <c r="D352" s="265" t="s">
        <v>5298</v>
      </c>
      <c r="E352" s="265" t="s">
        <v>7115</v>
      </c>
      <c r="F352" s="265" t="s">
        <v>8</v>
      </c>
      <c r="G352" s="265" t="s">
        <v>6</v>
      </c>
      <c r="H352" s="266"/>
      <c r="I352" s="17"/>
      <c r="J352" s="266"/>
      <c r="K352" s="265"/>
      <c r="L352" s="323" t="s">
        <v>9</v>
      </c>
      <c r="M352" s="265" t="s">
        <v>35</v>
      </c>
    </row>
    <row r="353" spans="2:13" ht="28.8" x14ac:dyDescent="0.3">
      <c r="B353" s="265" t="s">
        <v>2947</v>
      </c>
      <c r="C353" s="265" t="s">
        <v>5299</v>
      </c>
      <c r="D353" s="265" t="s">
        <v>5300</v>
      </c>
      <c r="E353" s="265" t="s">
        <v>7115</v>
      </c>
      <c r="F353" s="265" t="s">
        <v>8</v>
      </c>
      <c r="G353" s="265" t="s">
        <v>6</v>
      </c>
      <c r="H353" s="266"/>
      <c r="I353" s="17"/>
      <c r="J353" s="266"/>
      <c r="K353" s="265"/>
      <c r="L353" s="323" t="s">
        <v>9</v>
      </c>
      <c r="M353" s="265" t="s">
        <v>35</v>
      </c>
    </row>
    <row r="354" spans="2:13" ht="28.8" x14ac:dyDescent="0.3">
      <c r="B354" s="265" t="s">
        <v>2950</v>
      </c>
      <c r="C354" s="265" t="s">
        <v>4521</v>
      </c>
      <c r="D354" s="265" t="s">
        <v>4522</v>
      </c>
      <c r="E354" s="265" t="s">
        <v>7115</v>
      </c>
      <c r="F354" s="265" t="s">
        <v>8</v>
      </c>
      <c r="G354" s="265" t="s">
        <v>5</v>
      </c>
      <c r="H354" s="266"/>
      <c r="I354" s="17"/>
      <c r="J354" s="266"/>
      <c r="K354" s="265"/>
      <c r="L354" s="323" t="s">
        <v>9</v>
      </c>
      <c r="M354" s="265" t="s">
        <v>35</v>
      </c>
    </row>
    <row r="355" spans="2:13" ht="28.8" x14ac:dyDescent="0.3">
      <c r="B355" s="265" t="s">
        <v>2953</v>
      </c>
      <c r="C355" s="265" t="s">
        <v>5301</v>
      </c>
      <c r="D355" s="265" t="s">
        <v>5302</v>
      </c>
      <c r="E355" s="265" t="s">
        <v>7115</v>
      </c>
      <c r="F355" s="265" t="s">
        <v>8</v>
      </c>
      <c r="G355" s="265" t="s">
        <v>5</v>
      </c>
      <c r="H355" s="266"/>
      <c r="I355" s="17"/>
      <c r="J355" s="266"/>
      <c r="K355" s="265"/>
      <c r="L355" s="323" t="s">
        <v>9</v>
      </c>
      <c r="M355" s="265" t="s">
        <v>35</v>
      </c>
    </row>
    <row r="356" spans="2:13" ht="28.8" x14ac:dyDescent="0.3">
      <c r="B356" s="265" t="s">
        <v>2955</v>
      </c>
      <c r="C356" s="265" t="s">
        <v>2933</v>
      </c>
      <c r="D356" s="265" t="s">
        <v>4523</v>
      </c>
      <c r="E356" s="265" t="s">
        <v>7115</v>
      </c>
      <c r="F356" s="265" t="s">
        <v>4</v>
      </c>
      <c r="G356" s="265" t="s">
        <v>6</v>
      </c>
      <c r="H356" s="266"/>
      <c r="I356" s="17"/>
      <c r="J356" s="266"/>
      <c r="K356" s="265"/>
      <c r="L356" s="323" t="s">
        <v>9</v>
      </c>
      <c r="M356" s="265" t="s">
        <v>35</v>
      </c>
    </row>
    <row r="357" spans="2:13" ht="28.8" x14ac:dyDescent="0.3">
      <c r="B357" s="265" t="s">
        <v>2957</v>
      </c>
      <c r="C357" s="265" t="s">
        <v>4524</v>
      </c>
      <c r="D357" s="265" t="s">
        <v>4525</v>
      </c>
      <c r="E357" s="265" t="s">
        <v>7115</v>
      </c>
      <c r="F357" s="265" t="s">
        <v>4</v>
      </c>
      <c r="G357" s="265" t="s">
        <v>5</v>
      </c>
      <c r="H357" s="266"/>
      <c r="I357" s="17"/>
      <c r="J357" s="266"/>
      <c r="K357" s="265"/>
      <c r="L357" s="323" t="s">
        <v>9</v>
      </c>
      <c r="M357" s="265" t="s">
        <v>35</v>
      </c>
    </row>
    <row r="358" spans="2:13" ht="28.8" x14ac:dyDescent="0.3">
      <c r="B358" s="265" t="s">
        <v>2960</v>
      </c>
      <c r="C358" s="265" t="s">
        <v>97</v>
      </c>
      <c r="D358" s="265" t="s">
        <v>4526</v>
      </c>
      <c r="E358" s="265" t="s">
        <v>7115</v>
      </c>
      <c r="F358" s="265" t="s">
        <v>4</v>
      </c>
      <c r="G358" s="265" t="s">
        <v>5</v>
      </c>
      <c r="H358" s="266"/>
      <c r="I358" s="17"/>
      <c r="J358" s="266"/>
      <c r="K358" s="265"/>
      <c r="L358" s="323" t="s">
        <v>9</v>
      </c>
      <c r="M358" s="265" t="s">
        <v>35</v>
      </c>
    </row>
    <row r="359" spans="2:13" ht="28.8" x14ac:dyDescent="0.3">
      <c r="B359" s="265" t="s">
        <v>2962</v>
      </c>
      <c r="C359" s="265" t="s">
        <v>4527</v>
      </c>
      <c r="D359" s="265" t="s">
        <v>4528</v>
      </c>
      <c r="E359" s="265" t="s">
        <v>7115</v>
      </c>
      <c r="F359" s="265" t="s">
        <v>4</v>
      </c>
      <c r="G359" s="265" t="s">
        <v>5</v>
      </c>
      <c r="H359" s="266"/>
      <c r="I359" s="17"/>
      <c r="J359" s="266"/>
      <c r="K359" s="265"/>
      <c r="L359" s="323" t="s">
        <v>9</v>
      </c>
      <c r="M359" s="265" t="s">
        <v>35</v>
      </c>
    </row>
    <row r="360" spans="2:13" ht="28.8" x14ac:dyDescent="0.3">
      <c r="B360" s="265" t="s">
        <v>2965</v>
      </c>
      <c r="C360" s="265" t="s">
        <v>5303</v>
      </c>
      <c r="D360" s="265" t="s">
        <v>4529</v>
      </c>
      <c r="E360" s="265" t="s">
        <v>7115</v>
      </c>
      <c r="F360" s="265" t="s">
        <v>8</v>
      </c>
      <c r="G360" s="265" t="s">
        <v>6</v>
      </c>
      <c r="H360" s="266"/>
      <c r="I360" s="17"/>
      <c r="J360" s="266"/>
      <c r="K360" s="265"/>
      <c r="L360" s="323" t="s">
        <v>9</v>
      </c>
      <c r="M360" s="265" t="s">
        <v>35</v>
      </c>
    </row>
    <row r="361" spans="2:13" ht="28.8" x14ac:dyDescent="0.3">
      <c r="B361" s="265" t="s">
        <v>2968</v>
      </c>
      <c r="C361" s="265" t="s">
        <v>4530</v>
      </c>
      <c r="D361" s="265" t="s">
        <v>4531</v>
      </c>
      <c r="E361" s="265" t="s">
        <v>7115</v>
      </c>
      <c r="F361" s="265" t="s">
        <v>8</v>
      </c>
      <c r="G361" s="265" t="s">
        <v>6</v>
      </c>
      <c r="H361" s="266"/>
      <c r="I361" s="17"/>
      <c r="J361" s="266"/>
      <c r="K361" s="265"/>
      <c r="L361" s="323" t="s">
        <v>9</v>
      </c>
      <c r="M361" s="265" t="s">
        <v>35</v>
      </c>
    </row>
    <row r="362" spans="2:13" ht="28.8" x14ac:dyDescent="0.3">
      <c r="B362" s="265" t="s">
        <v>2971</v>
      </c>
      <c r="C362" s="265" t="s">
        <v>5304</v>
      </c>
      <c r="D362" s="265" t="s">
        <v>5305</v>
      </c>
      <c r="E362" s="265" t="s">
        <v>7115</v>
      </c>
      <c r="F362" s="265" t="s">
        <v>8</v>
      </c>
      <c r="G362" s="265" t="s">
        <v>6</v>
      </c>
      <c r="H362" s="266"/>
      <c r="I362" s="17"/>
      <c r="J362" s="266"/>
      <c r="K362" s="265"/>
      <c r="L362" s="323" t="s">
        <v>9</v>
      </c>
      <c r="M362" s="265" t="s">
        <v>35</v>
      </c>
    </row>
    <row r="363" spans="2:13" ht="28.8" x14ac:dyDescent="0.3">
      <c r="B363" s="265" t="s">
        <v>2974</v>
      </c>
      <c r="C363" s="265" t="s">
        <v>5306</v>
      </c>
      <c r="D363" s="265" t="s">
        <v>5307</v>
      </c>
      <c r="E363" s="265" t="s">
        <v>7115</v>
      </c>
      <c r="F363" s="265" t="s">
        <v>8</v>
      </c>
      <c r="G363" s="265" t="s">
        <v>6</v>
      </c>
      <c r="H363" s="266"/>
      <c r="I363" s="17"/>
      <c r="J363" s="266"/>
      <c r="K363" s="265"/>
      <c r="L363" s="323" t="s">
        <v>9</v>
      </c>
      <c r="M363" s="265" t="s">
        <v>35</v>
      </c>
    </row>
    <row r="364" spans="2:13" ht="28.8" x14ac:dyDescent="0.3">
      <c r="B364" s="265" t="s">
        <v>2977</v>
      </c>
      <c r="C364" s="265" t="s">
        <v>5308</v>
      </c>
      <c r="D364" s="265" t="s">
        <v>5309</v>
      </c>
      <c r="E364" s="265" t="s">
        <v>7115</v>
      </c>
      <c r="F364" s="265" t="s">
        <v>8</v>
      </c>
      <c r="G364" s="265" t="s">
        <v>6</v>
      </c>
      <c r="H364" s="266"/>
      <c r="I364" s="17"/>
      <c r="J364" s="266"/>
      <c r="K364" s="265"/>
      <c r="L364" s="323" t="s">
        <v>9</v>
      </c>
      <c r="M364" s="265" t="s">
        <v>35</v>
      </c>
    </row>
    <row r="365" spans="2:13" ht="28.8" x14ac:dyDescent="0.3">
      <c r="B365" s="265" t="s">
        <v>2980</v>
      </c>
      <c r="C365" s="265" t="s">
        <v>4532</v>
      </c>
      <c r="D365" s="265" t="s">
        <v>4533</v>
      </c>
      <c r="E365" s="265" t="s">
        <v>7115</v>
      </c>
      <c r="F365" s="265" t="s">
        <v>8</v>
      </c>
      <c r="G365" s="265" t="s">
        <v>6</v>
      </c>
      <c r="H365" s="266"/>
      <c r="I365" s="17"/>
      <c r="J365" s="266"/>
      <c r="K365" s="265"/>
      <c r="L365" s="323" t="s">
        <v>9</v>
      </c>
      <c r="M365" s="265" t="s">
        <v>35</v>
      </c>
    </row>
    <row r="366" spans="2:13" ht="28.8" x14ac:dyDescent="0.3">
      <c r="B366" s="265" t="s">
        <v>2983</v>
      </c>
      <c r="C366" s="265" t="s">
        <v>4534</v>
      </c>
      <c r="D366" s="265" t="s">
        <v>4535</v>
      </c>
      <c r="E366" s="265" t="s">
        <v>7115</v>
      </c>
      <c r="F366" s="265" t="s">
        <v>8</v>
      </c>
      <c r="G366" s="265" t="s">
        <v>6</v>
      </c>
      <c r="H366" s="266"/>
      <c r="I366" s="17"/>
      <c r="J366" s="266"/>
      <c r="K366" s="265"/>
      <c r="L366" s="323" t="s">
        <v>9</v>
      </c>
      <c r="M366" s="265" t="s">
        <v>35</v>
      </c>
    </row>
    <row r="367" spans="2:13" ht="28.8" x14ac:dyDescent="0.3">
      <c r="B367" s="265" t="s">
        <v>2986</v>
      </c>
      <c r="C367" s="265" t="s">
        <v>4536</v>
      </c>
      <c r="D367" s="265" t="s">
        <v>2987</v>
      </c>
      <c r="E367" s="265" t="s">
        <v>7117</v>
      </c>
      <c r="F367" s="265" t="s">
        <v>8</v>
      </c>
      <c r="G367" s="265" t="s">
        <v>6</v>
      </c>
      <c r="H367" s="266"/>
      <c r="I367" s="17"/>
      <c r="J367" s="266"/>
      <c r="K367" s="265"/>
      <c r="L367" s="323" t="s">
        <v>9</v>
      </c>
      <c r="M367" s="265" t="s">
        <v>35</v>
      </c>
    </row>
    <row r="368" spans="2:13" ht="28.8" x14ac:dyDescent="0.3">
      <c r="B368" s="265" t="s">
        <v>2990</v>
      </c>
      <c r="C368" s="265" t="s">
        <v>2991</v>
      </c>
      <c r="D368" s="265" t="s">
        <v>2992</v>
      </c>
      <c r="E368" s="265" t="s">
        <v>7117</v>
      </c>
      <c r="F368" s="265" t="s">
        <v>8</v>
      </c>
      <c r="G368" s="265" t="s">
        <v>6</v>
      </c>
      <c r="H368" s="266"/>
      <c r="I368" s="17"/>
      <c r="J368" s="266"/>
      <c r="K368" s="265"/>
      <c r="L368" s="323" t="s">
        <v>9</v>
      </c>
      <c r="M368" s="265" t="s">
        <v>35</v>
      </c>
    </row>
    <row r="369" spans="2:13" ht="28.8" x14ac:dyDescent="0.3">
      <c r="B369" s="265" t="s">
        <v>2994</v>
      </c>
      <c r="C369" s="265" t="s">
        <v>2995</v>
      </c>
      <c r="D369" s="265" t="s">
        <v>2996</v>
      </c>
      <c r="E369" s="265" t="s">
        <v>7115</v>
      </c>
      <c r="F369" s="265" t="s">
        <v>4</v>
      </c>
      <c r="G369" s="265" t="s">
        <v>5</v>
      </c>
      <c r="H369" s="266"/>
      <c r="I369" s="17"/>
      <c r="J369" s="266"/>
      <c r="K369" s="265"/>
      <c r="L369" s="323" t="s">
        <v>9</v>
      </c>
      <c r="M369" s="265" t="s">
        <v>35</v>
      </c>
    </row>
    <row r="370" spans="2:13" ht="28.8" x14ac:dyDescent="0.3">
      <c r="B370" s="265" t="s">
        <v>2998</v>
      </c>
      <c r="C370" s="265" t="s">
        <v>4537</v>
      </c>
      <c r="D370" s="265" t="s">
        <v>4538</v>
      </c>
      <c r="E370" s="265" t="s">
        <v>7115</v>
      </c>
      <c r="F370" s="265" t="s">
        <v>4</v>
      </c>
      <c r="G370" s="265" t="s">
        <v>6</v>
      </c>
      <c r="H370" s="266"/>
      <c r="I370" s="17"/>
      <c r="J370" s="266"/>
      <c r="K370" s="265"/>
      <c r="L370" s="323" t="s">
        <v>9</v>
      </c>
      <c r="M370" s="265" t="s">
        <v>35</v>
      </c>
    </row>
    <row r="371" spans="2:13" ht="28.8" x14ac:dyDescent="0.3">
      <c r="B371" s="265" t="s">
        <v>6413</v>
      </c>
      <c r="C371" s="265" t="s">
        <v>6414</v>
      </c>
      <c r="D371" s="265" t="s">
        <v>6278</v>
      </c>
      <c r="E371" s="265" t="s">
        <v>7115</v>
      </c>
      <c r="F371" s="265" t="s">
        <v>8</v>
      </c>
      <c r="G371" s="265" t="s">
        <v>6</v>
      </c>
      <c r="H371" s="266"/>
      <c r="I371" s="17"/>
      <c r="J371" s="266"/>
      <c r="K371" s="265"/>
      <c r="L371" s="323" t="s">
        <v>6415</v>
      </c>
      <c r="M371" s="265" t="s">
        <v>35</v>
      </c>
    </row>
    <row r="372" spans="2:13" ht="28.8" x14ac:dyDescent="0.3">
      <c r="B372" s="265" t="s">
        <v>3213</v>
      </c>
      <c r="C372" s="265" t="s">
        <v>5313</v>
      </c>
      <c r="D372" s="265" t="s">
        <v>5314</v>
      </c>
      <c r="E372" s="265" t="s">
        <v>7115</v>
      </c>
      <c r="F372" s="265" t="s">
        <v>8</v>
      </c>
      <c r="G372" s="265" t="s">
        <v>6</v>
      </c>
      <c r="H372" s="266"/>
      <c r="I372" s="17"/>
      <c r="J372" s="266"/>
      <c r="K372" s="265"/>
      <c r="L372" s="323" t="s">
        <v>9</v>
      </c>
      <c r="M372" s="265" t="s">
        <v>35</v>
      </c>
    </row>
    <row r="373" spans="2:13" ht="28.8" x14ac:dyDescent="0.3">
      <c r="B373" s="265" t="s">
        <v>3216</v>
      </c>
      <c r="C373" s="265" t="s">
        <v>5315</v>
      </c>
      <c r="D373" s="265" t="s">
        <v>5316</v>
      </c>
      <c r="E373" s="265" t="s">
        <v>7115</v>
      </c>
      <c r="F373" s="265" t="s">
        <v>8</v>
      </c>
      <c r="G373" s="265" t="s">
        <v>6</v>
      </c>
      <c r="H373" s="266"/>
      <c r="I373" s="17"/>
      <c r="J373" s="266"/>
      <c r="K373" s="265"/>
      <c r="L373" s="323" t="s">
        <v>9</v>
      </c>
      <c r="M373" s="265" t="s">
        <v>35</v>
      </c>
    </row>
    <row r="374" spans="2:13" ht="28.8" x14ac:dyDescent="0.3">
      <c r="B374" s="265" t="s">
        <v>3219</v>
      </c>
      <c r="C374" s="265" t="s">
        <v>5317</v>
      </c>
      <c r="D374" s="265" t="s">
        <v>5318</v>
      </c>
      <c r="E374" s="265" t="s">
        <v>7115</v>
      </c>
      <c r="F374" s="265" t="s">
        <v>8</v>
      </c>
      <c r="G374" s="265" t="s">
        <v>6</v>
      </c>
      <c r="H374" s="266"/>
      <c r="I374" s="17"/>
      <c r="J374" s="266"/>
      <c r="K374" s="265"/>
      <c r="L374" s="323" t="s">
        <v>9</v>
      </c>
      <c r="M374" s="265" t="s">
        <v>35</v>
      </c>
    </row>
    <row r="375" spans="2:13" ht="28.8" x14ac:dyDescent="0.3">
      <c r="B375" s="265" t="s">
        <v>3222</v>
      </c>
      <c r="C375" s="265" t="s">
        <v>5319</v>
      </c>
      <c r="D375" s="265" t="s">
        <v>5320</v>
      </c>
      <c r="E375" s="265" t="s">
        <v>7115</v>
      </c>
      <c r="F375" s="265" t="s">
        <v>8</v>
      </c>
      <c r="G375" s="265" t="s">
        <v>6</v>
      </c>
      <c r="H375" s="266"/>
      <c r="I375" s="17"/>
      <c r="J375" s="266"/>
      <c r="K375" s="265"/>
      <c r="L375" s="323" t="s">
        <v>9</v>
      </c>
      <c r="M375" s="265" t="s">
        <v>35</v>
      </c>
    </row>
    <row r="376" spans="2:13" ht="28.8" x14ac:dyDescent="0.3">
      <c r="B376" s="265" t="s">
        <v>3225</v>
      </c>
      <c r="C376" s="265" t="s">
        <v>3226</v>
      </c>
      <c r="D376" s="265" t="s">
        <v>3227</v>
      </c>
      <c r="E376" s="265" t="s">
        <v>7115</v>
      </c>
      <c r="F376" s="265" t="s">
        <v>8</v>
      </c>
      <c r="G376" s="265" t="s">
        <v>6</v>
      </c>
      <c r="H376" s="266"/>
      <c r="I376" s="17"/>
      <c r="J376" s="266"/>
      <c r="K376" s="265"/>
      <c r="L376" s="323" t="s">
        <v>9</v>
      </c>
      <c r="M376" s="265" t="s">
        <v>35</v>
      </c>
    </row>
    <row r="377" spans="2:13" ht="20.399999999999999" x14ac:dyDescent="0.3">
      <c r="B377" s="265" t="s">
        <v>3229</v>
      </c>
      <c r="C377" s="265" t="s">
        <v>4539</v>
      </c>
      <c r="D377" s="265" t="s">
        <v>4540</v>
      </c>
      <c r="E377" s="265" t="s">
        <v>7115</v>
      </c>
      <c r="F377" s="265" t="s">
        <v>4</v>
      </c>
      <c r="G377" s="265" t="s">
        <v>5</v>
      </c>
      <c r="H377" s="266"/>
      <c r="I377" s="17"/>
      <c r="J377" s="266"/>
      <c r="K377" s="265"/>
      <c r="L377" s="323" t="s">
        <v>9</v>
      </c>
      <c r="M377" s="265" t="s">
        <v>35</v>
      </c>
    </row>
    <row r="378" spans="2:13" ht="28.8" x14ac:dyDescent="0.3">
      <c r="B378" s="265" t="s">
        <v>3635</v>
      </c>
      <c r="C378" s="265" t="s">
        <v>4541</v>
      </c>
      <c r="D378" s="265" t="s">
        <v>4542</v>
      </c>
      <c r="E378" s="265" t="s">
        <v>7115</v>
      </c>
      <c r="F378" s="265" t="s">
        <v>4</v>
      </c>
      <c r="G378" s="265" t="s">
        <v>6</v>
      </c>
      <c r="H378" s="266"/>
      <c r="I378" s="17"/>
      <c r="J378" s="266"/>
      <c r="K378" s="265"/>
      <c r="L378" s="323" t="s">
        <v>578</v>
      </c>
      <c r="M378" s="265" t="s">
        <v>35</v>
      </c>
    </row>
    <row r="379" spans="2:13" ht="28.8" x14ac:dyDescent="0.3">
      <c r="B379" s="265" t="s">
        <v>4548</v>
      </c>
      <c r="C379" s="265" t="s">
        <v>4549</v>
      </c>
      <c r="D379" s="265" t="s">
        <v>2958</v>
      </c>
      <c r="E379" s="265" t="s">
        <v>7115</v>
      </c>
      <c r="F379" s="265" t="s">
        <v>4</v>
      </c>
      <c r="G379" s="265" t="s">
        <v>5</v>
      </c>
      <c r="H379" s="266"/>
      <c r="I379" s="17"/>
      <c r="J379" s="266"/>
      <c r="K379" s="265"/>
      <c r="L379" s="323" t="s">
        <v>15</v>
      </c>
      <c r="M379" s="265" t="s">
        <v>35</v>
      </c>
    </row>
    <row r="380" spans="2:13" ht="28.8" x14ac:dyDescent="0.3">
      <c r="B380" s="265" t="s">
        <v>6261</v>
      </c>
      <c r="C380" s="265" t="s">
        <v>6262</v>
      </c>
      <c r="D380" s="265" t="s">
        <v>6263</v>
      </c>
      <c r="E380" s="265" t="s">
        <v>7115</v>
      </c>
      <c r="F380" s="265" t="s">
        <v>4</v>
      </c>
      <c r="G380" s="265" t="s">
        <v>6</v>
      </c>
      <c r="H380" s="266"/>
      <c r="I380" s="17"/>
      <c r="J380" s="266"/>
      <c r="K380" s="265"/>
      <c r="L380" s="323" t="s">
        <v>5949</v>
      </c>
      <c r="M380" s="265" t="s">
        <v>35</v>
      </c>
    </row>
    <row r="381" spans="2:13" ht="28.8" x14ac:dyDescent="0.3">
      <c r="B381" s="265" t="s">
        <v>718</v>
      </c>
      <c r="C381" s="265" t="s">
        <v>5697</v>
      </c>
      <c r="D381" s="265" t="s">
        <v>5698</v>
      </c>
      <c r="E381" s="265" t="s">
        <v>7115</v>
      </c>
      <c r="F381" s="265" t="s">
        <v>8</v>
      </c>
      <c r="G381" s="265" t="s">
        <v>5</v>
      </c>
      <c r="H381" s="266"/>
      <c r="I381" s="17"/>
      <c r="J381" s="266"/>
      <c r="K381" s="265"/>
      <c r="L381" s="323" t="s">
        <v>604</v>
      </c>
      <c r="M381" s="265" t="s">
        <v>719</v>
      </c>
    </row>
    <row r="382" spans="2:13" ht="28.8" x14ac:dyDescent="0.3">
      <c r="B382" s="265" t="s">
        <v>722</v>
      </c>
      <c r="C382" s="265" t="s">
        <v>723</v>
      </c>
      <c r="D382" s="265" t="s">
        <v>724</v>
      </c>
      <c r="E382" s="265" t="s">
        <v>7115</v>
      </c>
      <c r="F382" s="265" t="s">
        <v>8</v>
      </c>
      <c r="G382" s="265" t="s">
        <v>5</v>
      </c>
      <c r="H382" s="266"/>
      <c r="I382" s="17"/>
      <c r="J382" s="266"/>
      <c r="K382" s="265"/>
      <c r="L382" s="323" t="s">
        <v>604</v>
      </c>
      <c r="M382" s="265" t="s">
        <v>719</v>
      </c>
    </row>
    <row r="383" spans="2:13" ht="28.8" x14ac:dyDescent="0.3">
      <c r="B383" s="265" t="s">
        <v>727</v>
      </c>
      <c r="C383" s="265" t="s">
        <v>6313</v>
      </c>
      <c r="D383" s="265" t="s">
        <v>6314</v>
      </c>
      <c r="E383" s="265" t="s">
        <v>7115</v>
      </c>
      <c r="F383" s="265" t="s">
        <v>8</v>
      </c>
      <c r="G383" s="265" t="s">
        <v>5</v>
      </c>
      <c r="H383" s="266"/>
      <c r="I383" s="17"/>
      <c r="J383" s="266"/>
      <c r="K383" s="265"/>
      <c r="L383" s="323" t="s">
        <v>604</v>
      </c>
      <c r="M383" s="265" t="s">
        <v>719</v>
      </c>
    </row>
    <row r="384" spans="2:13" ht="28.8" x14ac:dyDescent="0.3">
      <c r="B384" s="265" t="s">
        <v>730</v>
      </c>
      <c r="C384" s="265" t="s">
        <v>731</v>
      </c>
      <c r="D384" s="265" t="s">
        <v>732</v>
      </c>
      <c r="E384" s="265" t="s">
        <v>7115</v>
      </c>
      <c r="F384" s="265" t="s">
        <v>8</v>
      </c>
      <c r="G384" s="265" t="s">
        <v>5</v>
      </c>
      <c r="H384" s="266"/>
      <c r="I384" s="17"/>
      <c r="J384" s="266"/>
      <c r="K384" s="265"/>
      <c r="L384" s="323" t="s">
        <v>604</v>
      </c>
      <c r="M384" s="265" t="s">
        <v>719</v>
      </c>
    </row>
    <row r="385" spans="2:13" ht="28.8" x14ac:dyDescent="0.3">
      <c r="B385" s="265" t="s">
        <v>735</v>
      </c>
      <c r="C385" s="265" t="s">
        <v>6315</v>
      </c>
      <c r="D385" s="265" t="s">
        <v>6316</v>
      </c>
      <c r="E385" s="265" t="s">
        <v>7115</v>
      </c>
      <c r="F385" s="265" t="s">
        <v>8</v>
      </c>
      <c r="G385" s="265" t="s">
        <v>5</v>
      </c>
      <c r="H385" s="266"/>
      <c r="I385" s="17"/>
      <c r="J385" s="266"/>
      <c r="K385" s="265"/>
      <c r="L385" s="323" t="s">
        <v>604</v>
      </c>
      <c r="M385" s="265" t="s">
        <v>719</v>
      </c>
    </row>
    <row r="386" spans="2:13" ht="28.8" x14ac:dyDescent="0.3">
      <c r="B386" s="265" t="s">
        <v>738</v>
      </c>
      <c r="C386" s="265" t="s">
        <v>5699</v>
      </c>
      <c r="D386" s="265" t="s">
        <v>5700</v>
      </c>
      <c r="E386" s="265" t="s">
        <v>7115</v>
      </c>
      <c r="F386" s="265" t="s">
        <v>8</v>
      </c>
      <c r="G386" s="265" t="s">
        <v>5</v>
      </c>
      <c r="H386" s="266"/>
      <c r="I386" s="17"/>
      <c r="J386" s="266"/>
      <c r="K386" s="265"/>
      <c r="L386" s="323" t="s">
        <v>604</v>
      </c>
      <c r="M386" s="265" t="s">
        <v>719</v>
      </c>
    </row>
    <row r="387" spans="2:13" ht="28.8" x14ac:dyDescent="0.3">
      <c r="B387" s="265" t="s">
        <v>741</v>
      </c>
      <c r="C387" s="265" t="s">
        <v>6317</v>
      </c>
      <c r="D387" s="265" t="s">
        <v>6318</v>
      </c>
      <c r="E387" s="265" t="s">
        <v>7115</v>
      </c>
      <c r="F387" s="265" t="s">
        <v>8</v>
      </c>
      <c r="G387" s="265" t="s">
        <v>5</v>
      </c>
      <c r="H387" s="266"/>
      <c r="I387" s="17"/>
      <c r="J387" s="266"/>
      <c r="K387" s="265"/>
      <c r="L387" s="323" t="s">
        <v>604</v>
      </c>
      <c r="M387" s="265" t="s">
        <v>719</v>
      </c>
    </row>
    <row r="388" spans="2:13" ht="28.8" x14ac:dyDescent="0.3">
      <c r="B388" s="265" t="s">
        <v>744</v>
      </c>
      <c r="C388" s="265" t="s">
        <v>745</v>
      </c>
      <c r="D388" s="265" t="s">
        <v>746</v>
      </c>
      <c r="E388" s="265" t="s">
        <v>7115</v>
      </c>
      <c r="F388" s="265" t="s">
        <v>8</v>
      </c>
      <c r="G388" s="265" t="s">
        <v>5</v>
      </c>
      <c r="H388" s="266"/>
      <c r="I388" s="17"/>
      <c r="J388" s="266"/>
      <c r="K388" s="265"/>
      <c r="L388" s="323" t="s">
        <v>604</v>
      </c>
      <c r="M388" s="265" t="s">
        <v>719</v>
      </c>
    </row>
    <row r="389" spans="2:13" ht="28.8" x14ac:dyDescent="0.3">
      <c r="B389" s="265" t="s">
        <v>749</v>
      </c>
      <c r="C389" s="265" t="s">
        <v>750</v>
      </c>
      <c r="D389" s="265" t="s">
        <v>751</v>
      </c>
      <c r="E389" s="265" t="s">
        <v>7115</v>
      </c>
      <c r="F389" s="265" t="s">
        <v>8</v>
      </c>
      <c r="G389" s="265" t="s">
        <v>5</v>
      </c>
      <c r="H389" s="266"/>
      <c r="I389" s="17"/>
      <c r="J389" s="266"/>
      <c r="K389" s="265"/>
      <c r="L389" s="323" t="s">
        <v>604</v>
      </c>
      <c r="M389" s="265" t="s">
        <v>719</v>
      </c>
    </row>
    <row r="390" spans="2:13" ht="28.8" x14ac:dyDescent="0.3">
      <c r="B390" s="265" t="s">
        <v>754</v>
      </c>
      <c r="C390" s="265" t="s">
        <v>5702</v>
      </c>
      <c r="D390" s="265" t="s">
        <v>5703</v>
      </c>
      <c r="E390" s="265" t="s">
        <v>7115</v>
      </c>
      <c r="F390" s="265" t="s">
        <v>8</v>
      </c>
      <c r="G390" s="265" t="s">
        <v>5</v>
      </c>
      <c r="H390" s="266"/>
      <c r="I390" s="17"/>
      <c r="J390" s="266"/>
      <c r="K390" s="265"/>
      <c r="L390" s="323" t="s">
        <v>604</v>
      </c>
      <c r="M390" s="265" t="s">
        <v>719</v>
      </c>
    </row>
    <row r="391" spans="2:13" ht="20.399999999999999" x14ac:dyDescent="0.3">
      <c r="B391" s="265" t="s">
        <v>757</v>
      </c>
      <c r="C391" s="265" t="s">
        <v>5704</v>
      </c>
      <c r="D391" s="265" t="s">
        <v>5705</v>
      </c>
      <c r="E391" s="265" t="s">
        <v>7115</v>
      </c>
      <c r="F391" s="265" t="s">
        <v>8</v>
      </c>
      <c r="G391" s="265" t="s">
        <v>5</v>
      </c>
      <c r="H391" s="266"/>
      <c r="I391" s="17"/>
      <c r="J391" s="266"/>
      <c r="K391" s="265"/>
      <c r="L391" s="323" t="s">
        <v>604</v>
      </c>
      <c r="M391" s="265" t="s">
        <v>719</v>
      </c>
    </row>
    <row r="392" spans="2:13" ht="20.399999999999999" x14ac:dyDescent="0.3">
      <c r="B392" s="265" t="s">
        <v>760</v>
      </c>
      <c r="C392" s="265" t="s">
        <v>761</v>
      </c>
      <c r="D392" s="265" t="s">
        <v>762</v>
      </c>
      <c r="E392" s="265" t="s">
        <v>7115</v>
      </c>
      <c r="F392" s="265" t="s">
        <v>8</v>
      </c>
      <c r="G392" s="265" t="s">
        <v>5</v>
      </c>
      <c r="H392" s="266"/>
      <c r="I392" s="17"/>
      <c r="J392" s="266"/>
      <c r="K392" s="265"/>
      <c r="L392" s="323" t="s">
        <v>604</v>
      </c>
      <c r="M392" s="265" t="s">
        <v>719</v>
      </c>
    </row>
    <row r="393" spans="2:13" ht="20.399999999999999" x14ac:dyDescent="0.3">
      <c r="B393" s="265" t="s">
        <v>765</v>
      </c>
      <c r="C393" s="265" t="s">
        <v>766</v>
      </c>
      <c r="D393" s="265" t="s">
        <v>767</v>
      </c>
      <c r="E393" s="265" t="s">
        <v>7115</v>
      </c>
      <c r="F393" s="265" t="s">
        <v>8</v>
      </c>
      <c r="G393" s="265" t="s">
        <v>5</v>
      </c>
      <c r="H393" s="266"/>
      <c r="I393" s="17"/>
      <c r="J393" s="266"/>
      <c r="K393" s="265"/>
      <c r="L393" s="323" t="s">
        <v>604</v>
      </c>
      <c r="M393" s="265" t="s">
        <v>719</v>
      </c>
    </row>
    <row r="394" spans="2:13" ht="20.399999999999999" x14ac:dyDescent="0.3">
      <c r="B394" s="265" t="s">
        <v>770</v>
      </c>
      <c r="C394" s="265" t="s">
        <v>948</v>
      </c>
      <c r="D394" s="265" t="s">
        <v>767</v>
      </c>
      <c r="E394" s="265" t="s">
        <v>7115</v>
      </c>
      <c r="F394" s="265" t="s">
        <v>8</v>
      </c>
      <c r="G394" s="265" t="s">
        <v>5</v>
      </c>
      <c r="H394" s="266"/>
      <c r="I394" s="17"/>
      <c r="J394" s="266"/>
      <c r="K394" s="265"/>
      <c r="L394" s="323" t="s">
        <v>604</v>
      </c>
      <c r="M394" s="265" t="s">
        <v>719</v>
      </c>
    </row>
    <row r="395" spans="2:13" ht="20.399999999999999" x14ac:dyDescent="0.3">
      <c r="B395" s="265" t="s">
        <v>773</v>
      </c>
      <c r="C395" s="265" t="s">
        <v>774</v>
      </c>
      <c r="D395" s="265" t="s">
        <v>775</v>
      </c>
      <c r="E395" s="265" t="s">
        <v>7115</v>
      </c>
      <c r="F395" s="265" t="s">
        <v>8</v>
      </c>
      <c r="G395" s="265" t="s">
        <v>5</v>
      </c>
      <c r="H395" s="266"/>
      <c r="I395" s="17"/>
      <c r="J395" s="266"/>
      <c r="K395" s="265"/>
      <c r="L395" s="323" t="s">
        <v>604</v>
      </c>
      <c r="M395" s="265" t="s">
        <v>719</v>
      </c>
    </row>
    <row r="396" spans="2:13" ht="20.399999999999999" x14ac:dyDescent="0.3">
      <c r="B396" s="265" t="s">
        <v>778</v>
      </c>
      <c r="C396" s="265" t="s">
        <v>779</v>
      </c>
      <c r="D396" s="265" t="s">
        <v>780</v>
      </c>
      <c r="E396" s="265" t="s">
        <v>7115</v>
      </c>
      <c r="F396" s="265" t="s">
        <v>8</v>
      </c>
      <c r="G396" s="265" t="s">
        <v>5</v>
      </c>
      <c r="H396" s="266"/>
      <c r="I396" s="17"/>
      <c r="J396" s="266"/>
      <c r="K396" s="265"/>
      <c r="L396" s="323" t="s">
        <v>604</v>
      </c>
      <c r="M396" s="265" t="s">
        <v>719</v>
      </c>
    </row>
    <row r="397" spans="2:13" ht="20.399999999999999" x14ac:dyDescent="0.3">
      <c r="B397" s="265" t="s">
        <v>783</v>
      </c>
      <c r="C397" s="265" t="s">
        <v>784</v>
      </c>
      <c r="D397" s="265" t="s">
        <v>785</v>
      </c>
      <c r="E397" s="265" t="s">
        <v>7115</v>
      </c>
      <c r="F397" s="265" t="s">
        <v>8</v>
      </c>
      <c r="G397" s="265" t="s">
        <v>5</v>
      </c>
      <c r="H397" s="266"/>
      <c r="I397" s="17"/>
      <c r="J397" s="266"/>
      <c r="K397" s="265"/>
      <c r="L397" s="323" t="s">
        <v>604</v>
      </c>
      <c r="M397" s="265" t="s">
        <v>719</v>
      </c>
    </row>
    <row r="398" spans="2:13" ht="20.399999999999999" x14ac:dyDescent="0.3">
      <c r="B398" s="265" t="s">
        <v>788</v>
      </c>
      <c r="C398" s="265" t="s">
        <v>789</v>
      </c>
      <c r="D398" s="265" t="s">
        <v>790</v>
      </c>
      <c r="E398" s="265" t="s">
        <v>7115</v>
      </c>
      <c r="F398" s="265" t="s">
        <v>8</v>
      </c>
      <c r="G398" s="265" t="s">
        <v>5</v>
      </c>
      <c r="H398" s="266"/>
      <c r="I398" s="17"/>
      <c r="J398" s="266"/>
      <c r="K398" s="265"/>
      <c r="L398" s="323" t="s">
        <v>604</v>
      </c>
      <c r="M398" s="265" t="s">
        <v>719</v>
      </c>
    </row>
    <row r="399" spans="2:13" ht="20.399999999999999" x14ac:dyDescent="0.3">
      <c r="B399" s="265" t="s">
        <v>793</v>
      </c>
      <c r="C399" s="265" t="s">
        <v>794</v>
      </c>
      <c r="D399" s="265" t="s">
        <v>795</v>
      </c>
      <c r="E399" s="265" t="s">
        <v>7115</v>
      </c>
      <c r="F399" s="265" t="s">
        <v>8</v>
      </c>
      <c r="G399" s="265" t="s">
        <v>5</v>
      </c>
      <c r="H399" s="266"/>
      <c r="I399" s="17"/>
      <c r="J399" s="266"/>
      <c r="K399" s="265"/>
      <c r="L399" s="323" t="s">
        <v>604</v>
      </c>
      <c r="M399" s="265" t="s">
        <v>719</v>
      </c>
    </row>
    <row r="400" spans="2:13" ht="20.399999999999999" x14ac:dyDescent="0.3">
      <c r="B400" s="265" t="s">
        <v>798</v>
      </c>
      <c r="C400" s="265" t="s">
        <v>799</v>
      </c>
      <c r="D400" s="265" t="s">
        <v>800</v>
      </c>
      <c r="E400" s="265" t="s">
        <v>7115</v>
      </c>
      <c r="F400" s="265" t="s">
        <v>8</v>
      </c>
      <c r="G400" s="265" t="s">
        <v>5</v>
      </c>
      <c r="H400" s="266"/>
      <c r="I400" s="17"/>
      <c r="J400" s="266"/>
      <c r="K400" s="265"/>
      <c r="L400" s="323" t="s">
        <v>604</v>
      </c>
      <c r="M400" s="265" t="s">
        <v>719</v>
      </c>
    </row>
    <row r="401" spans="2:13" ht="20.399999999999999" x14ac:dyDescent="0.3">
      <c r="B401" s="265" t="s">
        <v>803</v>
      </c>
      <c r="C401" s="265" t="s">
        <v>804</v>
      </c>
      <c r="D401" s="265" t="s">
        <v>805</v>
      </c>
      <c r="E401" s="265" t="s">
        <v>7115</v>
      </c>
      <c r="F401" s="265" t="s">
        <v>8</v>
      </c>
      <c r="G401" s="265" t="s">
        <v>5</v>
      </c>
      <c r="H401" s="266"/>
      <c r="I401" s="17"/>
      <c r="J401" s="266"/>
      <c r="K401" s="265"/>
      <c r="L401" s="323" t="s">
        <v>604</v>
      </c>
      <c r="M401" s="265" t="s">
        <v>719</v>
      </c>
    </row>
    <row r="402" spans="2:13" ht="20.399999999999999" x14ac:dyDescent="0.3">
      <c r="B402" s="265" t="s">
        <v>808</v>
      </c>
      <c r="C402" s="265" t="s">
        <v>6319</v>
      </c>
      <c r="D402" s="265" t="s">
        <v>6320</v>
      </c>
      <c r="E402" s="265" t="s">
        <v>7115</v>
      </c>
      <c r="F402" s="265" t="s">
        <v>8</v>
      </c>
      <c r="G402" s="265" t="s">
        <v>5</v>
      </c>
      <c r="H402" s="266"/>
      <c r="I402" s="17"/>
      <c r="J402" s="266"/>
      <c r="K402" s="265"/>
      <c r="L402" s="323" t="s">
        <v>604</v>
      </c>
      <c r="M402" s="265" t="s">
        <v>719</v>
      </c>
    </row>
    <row r="403" spans="2:13" ht="20.399999999999999" x14ac:dyDescent="0.3">
      <c r="B403" s="265" t="s">
        <v>811</v>
      </c>
      <c r="C403" s="265" t="s">
        <v>6321</v>
      </c>
      <c r="D403" s="265" t="s">
        <v>6322</v>
      </c>
      <c r="E403" s="265" t="s">
        <v>7115</v>
      </c>
      <c r="F403" s="265" t="s">
        <v>8</v>
      </c>
      <c r="G403" s="265" t="s">
        <v>5</v>
      </c>
      <c r="H403" s="266"/>
      <c r="I403" s="17"/>
      <c r="J403" s="266"/>
      <c r="K403" s="265"/>
      <c r="L403" s="323" t="s">
        <v>812</v>
      </c>
      <c r="M403" s="265" t="s">
        <v>719</v>
      </c>
    </row>
    <row r="404" spans="2:13" ht="20.399999999999999" x14ac:dyDescent="0.3">
      <c r="B404" s="265" t="s">
        <v>815</v>
      </c>
      <c r="C404" s="265" t="s">
        <v>816</v>
      </c>
      <c r="D404" s="265" t="s">
        <v>817</v>
      </c>
      <c r="E404" s="265" t="s">
        <v>7115</v>
      </c>
      <c r="F404" s="265" t="s">
        <v>8</v>
      </c>
      <c r="G404" s="265" t="s">
        <v>5</v>
      </c>
      <c r="H404" s="266"/>
      <c r="I404" s="17"/>
      <c r="J404" s="266"/>
      <c r="K404" s="265"/>
      <c r="L404" s="323" t="s">
        <v>604</v>
      </c>
      <c r="M404" s="265" t="s">
        <v>719</v>
      </c>
    </row>
    <row r="405" spans="2:13" ht="20.399999999999999" x14ac:dyDescent="0.3">
      <c r="B405" s="265" t="s">
        <v>820</v>
      </c>
      <c r="C405" s="265" t="s">
        <v>4671</v>
      </c>
      <c r="D405" s="265" t="s">
        <v>4672</v>
      </c>
      <c r="E405" s="265" t="s">
        <v>7115</v>
      </c>
      <c r="F405" s="265" t="s">
        <v>8</v>
      </c>
      <c r="G405" s="265" t="s">
        <v>5</v>
      </c>
      <c r="H405" s="266"/>
      <c r="I405" s="17"/>
      <c r="J405" s="266"/>
      <c r="K405" s="265"/>
      <c r="L405" s="323" t="s">
        <v>604</v>
      </c>
      <c r="M405" s="265" t="s">
        <v>719</v>
      </c>
    </row>
    <row r="406" spans="2:13" ht="20.399999999999999" x14ac:dyDescent="0.3">
      <c r="B406" s="265" t="s">
        <v>823</v>
      </c>
      <c r="C406" s="265" t="s">
        <v>824</v>
      </c>
      <c r="D406" s="265" t="s">
        <v>825</v>
      </c>
      <c r="E406" s="265" t="s">
        <v>7115</v>
      </c>
      <c r="F406" s="265" t="s">
        <v>8</v>
      </c>
      <c r="G406" s="265" t="s">
        <v>5</v>
      </c>
      <c r="H406" s="266"/>
      <c r="I406" s="17"/>
      <c r="J406" s="266"/>
      <c r="K406" s="265"/>
      <c r="L406" s="323" t="s">
        <v>604</v>
      </c>
      <c r="M406" s="265" t="s">
        <v>719</v>
      </c>
    </row>
    <row r="407" spans="2:13" ht="20.399999999999999" x14ac:dyDescent="0.3">
      <c r="B407" s="265" t="s">
        <v>828</v>
      </c>
      <c r="C407" s="265" t="s">
        <v>6323</v>
      </c>
      <c r="D407" s="265" t="s">
        <v>6324</v>
      </c>
      <c r="E407" s="265" t="s">
        <v>7115</v>
      </c>
      <c r="F407" s="265" t="s">
        <v>8</v>
      </c>
      <c r="G407" s="265" t="s">
        <v>5</v>
      </c>
      <c r="H407" s="266"/>
      <c r="I407" s="17"/>
      <c r="J407" s="266"/>
      <c r="K407" s="265"/>
      <c r="L407" s="323" t="s">
        <v>604</v>
      </c>
      <c r="M407" s="265" t="s">
        <v>719</v>
      </c>
    </row>
    <row r="408" spans="2:13" ht="20.399999999999999" x14ac:dyDescent="0.3">
      <c r="B408" s="265" t="s">
        <v>831</v>
      </c>
      <c r="C408" s="265" t="s">
        <v>4674</v>
      </c>
      <c r="D408" s="265" t="s">
        <v>4675</v>
      </c>
      <c r="E408" s="265" t="s">
        <v>7115</v>
      </c>
      <c r="F408" s="265" t="s">
        <v>8</v>
      </c>
      <c r="G408" s="265" t="s">
        <v>5</v>
      </c>
      <c r="H408" s="266"/>
      <c r="I408" s="17"/>
      <c r="J408" s="266"/>
      <c r="K408" s="265"/>
      <c r="L408" s="323" t="s">
        <v>604</v>
      </c>
      <c r="M408" s="265" t="s">
        <v>719</v>
      </c>
    </row>
    <row r="409" spans="2:13" ht="28.8" x14ac:dyDescent="0.3">
      <c r="B409" s="265" t="s">
        <v>834</v>
      </c>
      <c r="C409" s="265" t="s">
        <v>6325</v>
      </c>
      <c r="D409" s="265" t="s">
        <v>6326</v>
      </c>
      <c r="E409" s="265" t="s">
        <v>7115</v>
      </c>
      <c r="F409" s="265" t="s">
        <v>8</v>
      </c>
      <c r="G409" s="265" t="s">
        <v>5</v>
      </c>
      <c r="H409" s="266"/>
      <c r="I409" s="17"/>
      <c r="J409" s="266"/>
      <c r="K409" s="265"/>
      <c r="L409" s="323" t="s">
        <v>835</v>
      </c>
      <c r="M409" s="265" t="s">
        <v>719</v>
      </c>
    </row>
    <row r="410" spans="2:13" x14ac:dyDescent="0.3">
      <c r="B410" s="265" t="s">
        <v>837</v>
      </c>
      <c r="C410" s="265" t="s">
        <v>838</v>
      </c>
      <c r="D410" s="265" t="s">
        <v>839</v>
      </c>
      <c r="E410" s="265" t="s">
        <v>7115</v>
      </c>
      <c r="F410" s="265" t="s">
        <v>4</v>
      </c>
      <c r="G410" s="265" t="s">
        <v>5</v>
      </c>
      <c r="H410" s="266"/>
      <c r="I410" s="17"/>
      <c r="J410" s="266"/>
      <c r="K410" s="265"/>
      <c r="L410" s="323"/>
      <c r="M410" s="265" t="s">
        <v>719</v>
      </c>
    </row>
    <row r="411" spans="2:13" ht="20.399999999999999" x14ac:dyDescent="0.3">
      <c r="B411" s="265" t="s">
        <v>3263</v>
      </c>
      <c r="C411" s="265" t="s">
        <v>6440</v>
      </c>
      <c r="D411" s="265" t="s">
        <v>6441</v>
      </c>
      <c r="E411" s="265" t="s">
        <v>7115</v>
      </c>
      <c r="F411" s="265" t="s">
        <v>8</v>
      </c>
      <c r="G411" s="265" t="s">
        <v>5</v>
      </c>
      <c r="H411" s="266"/>
      <c r="I411" s="17"/>
      <c r="J411" s="266"/>
      <c r="K411" s="265"/>
      <c r="L411" s="323" t="s">
        <v>604</v>
      </c>
      <c r="M411" s="265" t="s">
        <v>719</v>
      </c>
    </row>
    <row r="412" spans="2:13" ht="20.399999999999999" x14ac:dyDescent="0.3">
      <c r="B412" s="265" t="s">
        <v>3266</v>
      </c>
      <c r="C412" s="265" t="s">
        <v>3267</v>
      </c>
      <c r="D412" s="265" t="s">
        <v>3268</v>
      </c>
      <c r="E412" s="265" t="s">
        <v>7115</v>
      </c>
      <c r="F412" s="265" t="s">
        <v>8</v>
      </c>
      <c r="G412" s="265" t="s">
        <v>5</v>
      </c>
      <c r="H412" s="266"/>
      <c r="I412" s="17"/>
      <c r="J412" s="266"/>
      <c r="K412" s="265"/>
      <c r="L412" s="323" t="s">
        <v>604</v>
      </c>
      <c r="M412" s="265" t="s">
        <v>719</v>
      </c>
    </row>
    <row r="413" spans="2:13" ht="20.399999999999999" x14ac:dyDescent="0.3">
      <c r="B413" s="265" t="s">
        <v>3271</v>
      </c>
      <c r="C413" s="265" t="s">
        <v>838</v>
      </c>
      <c r="D413" s="265" t="s">
        <v>4776</v>
      </c>
      <c r="E413" s="265" t="s">
        <v>7115</v>
      </c>
      <c r="F413" s="265" t="s">
        <v>8</v>
      </c>
      <c r="G413" s="265" t="s">
        <v>5</v>
      </c>
      <c r="H413" s="266"/>
      <c r="I413" s="17"/>
      <c r="J413" s="266"/>
      <c r="K413" s="265"/>
      <c r="L413" s="323" t="s">
        <v>604</v>
      </c>
      <c r="M413" s="265" t="s">
        <v>719</v>
      </c>
    </row>
    <row r="414" spans="2:13" ht="20.399999999999999" x14ac:dyDescent="0.3">
      <c r="B414" s="265" t="s">
        <v>3274</v>
      </c>
      <c r="C414" s="265" t="s">
        <v>3275</v>
      </c>
      <c r="D414" s="265" t="s">
        <v>3276</v>
      </c>
      <c r="E414" s="265" t="s">
        <v>7115</v>
      </c>
      <c r="F414" s="265" t="s">
        <v>8</v>
      </c>
      <c r="G414" s="265" t="s">
        <v>5</v>
      </c>
      <c r="H414" s="266"/>
      <c r="I414" s="17"/>
      <c r="J414" s="266"/>
      <c r="K414" s="265"/>
      <c r="L414" s="323" t="s">
        <v>604</v>
      </c>
      <c r="M414" s="265" t="s">
        <v>719</v>
      </c>
    </row>
    <row r="415" spans="2:13" ht="20.399999999999999" x14ac:dyDescent="0.3">
      <c r="B415" s="265" t="s">
        <v>3279</v>
      </c>
      <c r="C415" s="265" t="s">
        <v>6442</v>
      </c>
      <c r="D415" s="265" t="s">
        <v>6443</v>
      </c>
      <c r="E415" s="265" t="s">
        <v>7115</v>
      </c>
      <c r="F415" s="265" t="s">
        <v>8</v>
      </c>
      <c r="G415" s="265" t="s">
        <v>5</v>
      </c>
      <c r="H415" s="266"/>
      <c r="I415" s="17"/>
      <c r="J415" s="266"/>
      <c r="K415" s="265"/>
      <c r="L415" s="323" t="s">
        <v>604</v>
      </c>
      <c r="M415" s="265" t="s">
        <v>719</v>
      </c>
    </row>
    <row r="416" spans="2:13" ht="20.399999999999999" x14ac:dyDescent="0.3">
      <c r="B416" s="265" t="s">
        <v>3282</v>
      </c>
      <c r="C416" s="265" t="s">
        <v>3283</v>
      </c>
      <c r="D416" s="265" t="s">
        <v>3284</v>
      </c>
      <c r="E416" s="265" t="s">
        <v>7115</v>
      </c>
      <c r="F416" s="265" t="s">
        <v>8</v>
      </c>
      <c r="G416" s="265" t="s">
        <v>5</v>
      </c>
      <c r="H416" s="266"/>
      <c r="I416" s="17"/>
      <c r="J416" s="266"/>
      <c r="K416" s="265"/>
      <c r="L416" s="323" t="s">
        <v>3285</v>
      </c>
      <c r="M416" s="265" t="s">
        <v>719</v>
      </c>
    </row>
    <row r="417" spans="2:13" ht="20.399999999999999" x14ac:dyDescent="0.3">
      <c r="B417" s="265" t="s">
        <v>3288</v>
      </c>
      <c r="C417" s="265" t="s">
        <v>3289</v>
      </c>
      <c r="D417" s="265" t="s">
        <v>3290</v>
      </c>
      <c r="E417" s="265" t="s">
        <v>7115</v>
      </c>
      <c r="F417" s="265" t="s">
        <v>8</v>
      </c>
      <c r="G417" s="265" t="s">
        <v>5</v>
      </c>
      <c r="H417" s="266"/>
      <c r="I417" s="17"/>
      <c r="J417" s="266"/>
      <c r="K417" s="265"/>
      <c r="L417" s="323" t="s">
        <v>604</v>
      </c>
      <c r="M417" s="265" t="s">
        <v>719</v>
      </c>
    </row>
    <row r="418" spans="2:13" ht="20.399999999999999" x14ac:dyDescent="0.3">
      <c r="B418" s="265" t="s">
        <v>3293</v>
      </c>
      <c r="C418" s="265" t="s">
        <v>3294</v>
      </c>
      <c r="D418" s="265" t="s">
        <v>3295</v>
      </c>
      <c r="E418" s="265" t="s">
        <v>7115</v>
      </c>
      <c r="F418" s="265" t="s">
        <v>8</v>
      </c>
      <c r="G418" s="265" t="s">
        <v>5</v>
      </c>
      <c r="H418" s="266"/>
      <c r="I418" s="17"/>
      <c r="J418" s="266"/>
      <c r="K418" s="265"/>
      <c r="L418" s="323" t="s">
        <v>604</v>
      </c>
      <c r="M418" s="265" t="s">
        <v>719</v>
      </c>
    </row>
    <row r="419" spans="2:13" ht="20.399999999999999" x14ac:dyDescent="0.3">
      <c r="B419" s="265" t="s">
        <v>3298</v>
      </c>
      <c r="C419" s="265" t="s">
        <v>3299</v>
      </c>
      <c r="D419" s="265" t="s">
        <v>3300</v>
      </c>
      <c r="E419" s="265" t="s">
        <v>7115</v>
      </c>
      <c r="F419" s="265" t="s">
        <v>8</v>
      </c>
      <c r="G419" s="265" t="s">
        <v>5</v>
      </c>
      <c r="H419" s="266"/>
      <c r="I419" s="17"/>
      <c r="J419" s="266"/>
      <c r="K419" s="265"/>
      <c r="L419" s="323" t="s">
        <v>604</v>
      </c>
      <c r="M419" s="265" t="s">
        <v>719</v>
      </c>
    </row>
    <row r="420" spans="2:13" ht="20.399999999999999" x14ac:dyDescent="0.3">
      <c r="B420" s="265" t="s">
        <v>3307</v>
      </c>
      <c r="C420" s="265" t="s">
        <v>3308</v>
      </c>
      <c r="D420" s="265" t="s">
        <v>3309</v>
      </c>
      <c r="E420" s="265" t="s">
        <v>7115</v>
      </c>
      <c r="F420" s="265" t="s">
        <v>8</v>
      </c>
      <c r="G420" s="265" t="s">
        <v>5</v>
      </c>
      <c r="H420" s="266"/>
      <c r="I420" s="17"/>
      <c r="J420" s="266"/>
      <c r="K420" s="265"/>
      <c r="L420" s="323" t="s">
        <v>604</v>
      </c>
      <c r="M420" s="265" t="s">
        <v>719</v>
      </c>
    </row>
    <row r="421" spans="2:13" ht="20.399999999999999" x14ac:dyDescent="0.3">
      <c r="B421" s="265" t="s">
        <v>3312</v>
      </c>
      <c r="C421" s="265" t="s">
        <v>3313</v>
      </c>
      <c r="D421" s="265" t="s">
        <v>3314</v>
      </c>
      <c r="E421" s="265" t="s">
        <v>7115</v>
      </c>
      <c r="F421" s="265" t="s">
        <v>8</v>
      </c>
      <c r="G421" s="265" t="s">
        <v>5</v>
      </c>
      <c r="H421" s="266"/>
      <c r="I421" s="17"/>
      <c r="J421" s="266"/>
      <c r="K421" s="265"/>
      <c r="L421" s="323" t="s">
        <v>604</v>
      </c>
      <c r="M421" s="265" t="s">
        <v>719</v>
      </c>
    </row>
    <row r="422" spans="2:13" ht="20.399999999999999" x14ac:dyDescent="0.3">
      <c r="B422" s="265" t="s">
        <v>3317</v>
      </c>
      <c r="C422" s="265" t="s">
        <v>6444</v>
      </c>
      <c r="D422" s="265" t="s">
        <v>6445</v>
      </c>
      <c r="E422" s="265" t="s">
        <v>7115</v>
      </c>
      <c r="F422" s="265" t="s">
        <v>8</v>
      </c>
      <c r="G422" s="265" t="s">
        <v>5</v>
      </c>
      <c r="H422" s="266"/>
      <c r="I422" s="17"/>
      <c r="J422" s="266"/>
      <c r="K422" s="265"/>
      <c r="L422" s="323" t="s">
        <v>604</v>
      </c>
      <c r="M422" s="265" t="s">
        <v>719</v>
      </c>
    </row>
    <row r="423" spans="2:13" ht="20.399999999999999" x14ac:dyDescent="0.3">
      <c r="B423" s="265" t="s">
        <v>3320</v>
      </c>
      <c r="C423" s="265" t="s">
        <v>3321</v>
      </c>
      <c r="D423" s="265" t="s">
        <v>3322</v>
      </c>
      <c r="E423" s="265" t="s">
        <v>7115</v>
      </c>
      <c r="F423" s="265" t="s">
        <v>8</v>
      </c>
      <c r="G423" s="265" t="s">
        <v>5</v>
      </c>
      <c r="H423" s="266"/>
      <c r="I423" s="17"/>
      <c r="J423" s="266"/>
      <c r="K423" s="265"/>
      <c r="L423" s="323" t="s">
        <v>604</v>
      </c>
      <c r="M423" s="265" t="s">
        <v>719</v>
      </c>
    </row>
    <row r="424" spans="2:13" ht="20.399999999999999" x14ac:dyDescent="0.3">
      <c r="B424" s="265" t="s">
        <v>4777</v>
      </c>
      <c r="C424" s="265" t="s">
        <v>3303</v>
      </c>
      <c r="D424" s="265" t="s">
        <v>3304</v>
      </c>
      <c r="E424" s="265" t="s">
        <v>7115</v>
      </c>
      <c r="F424" s="265" t="s">
        <v>8</v>
      </c>
      <c r="G424" s="265" t="s">
        <v>5</v>
      </c>
      <c r="H424" s="266"/>
      <c r="I424" s="17"/>
      <c r="J424" s="266"/>
      <c r="K424" s="265"/>
      <c r="L424" s="323" t="s">
        <v>604</v>
      </c>
      <c r="M424" s="265" t="s">
        <v>719</v>
      </c>
    </row>
    <row r="425" spans="2:13" ht="20.399999999999999" x14ac:dyDescent="0.3">
      <c r="B425" s="265" t="s">
        <v>3325</v>
      </c>
      <c r="C425" s="265" t="s">
        <v>3326</v>
      </c>
      <c r="D425" s="265" t="s">
        <v>3327</v>
      </c>
      <c r="E425" s="265" t="s">
        <v>7115</v>
      </c>
      <c r="F425" s="265" t="s">
        <v>8</v>
      </c>
      <c r="G425" s="265" t="s">
        <v>5</v>
      </c>
      <c r="H425" s="266"/>
      <c r="I425" s="17"/>
      <c r="J425" s="266"/>
      <c r="K425" s="265"/>
      <c r="L425" s="323" t="s">
        <v>604</v>
      </c>
      <c r="M425" s="265" t="s">
        <v>719</v>
      </c>
    </row>
    <row r="426" spans="2:13" ht="20.399999999999999" x14ac:dyDescent="0.3">
      <c r="B426" s="265" t="s">
        <v>3330</v>
      </c>
      <c r="C426" s="265" t="s">
        <v>3331</v>
      </c>
      <c r="D426" s="265" t="s">
        <v>3332</v>
      </c>
      <c r="E426" s="265" t="s">
        <v>7115</v>
      </c>
      <c r="F426" s="265" t="s">
        <v>8</v>
      </c>
      <c r="G426" s="265" t="s">
        <v>5</v>
      </c>
      <c r="H426" s="266"/>
      <c r="I426" s="17"/>
      <c r="J426" s="266"/>
      <c r="K426" s="265"/>
      <c r="L426" s="323" t="s">
        <v>604</v>
      </c>
      <c r="M426" s="265" t="s">
        <v>719</v>
      </c>
    </row>
    <row r="427" spans="2:13" ht="20.399999999999999" x14ac:dyDescent="0.3">
      <c r="B427" s="265" t="s">
        <v>3335</v>
      </c>
      <c r="C427" s="265" t="s">
        <v>4778</v>
      </c>
      <c r="D427" s="265" t="s">
        <v>4779</v>
      </c>
      <c r="E427" s="265" t="s">
        <v>7115</v>
      </c>
      <c r="F427" s="265" t="s">
        <v>8</v>
      </c>
      <c r="G427" s="265" t="s">
        <v>5</v>
      </c>
      <c r="H427" s="266"/>
      <c r="I427" s="17"/>
      <c r="J427" s="266"/>
      <c r="K427" s="265"/>
      <c r="L427" s="323" t="s">
        <v>604</v>
      </c>
      <c r="M427" s="265" t="s">
        <v>719</v>
      </c>
    </row>
    <row r="428" spans="2:13" ht="20.399999999999999" x14ac:dyDescent="0.3">
      <c r="B428" s="265" t="s">
        <v>3338</v>
      </c>
      <c r="C428" s="265" t="s">
        <v>4780</v>
      </c>
      <c r="D428" s="265" t="s">
        <v>4781</v>
      </c>
      <c r="E428" s="265" t="s">
        <v>7115</v>
      </c>
      <c r="F428" s="265" t="s">
        <v>8</v>
      </c>
      <c r="G428" s="265" t="s">
        <v>5</v>
      </c>
      <c r="H428" s="266"/>
      <c r="I428" s="17"/>
      <c r="J428" s="266"/>
      <c r="K428" s="265"/>
      <c r="L428" s="323" t="s">
        <v>604</v>
      </c>
      <c r="M428" s="265" t="s">
        <v>719</v>
      </c>
    </row>
    <row r="429" spans="2:13" ht="28.8" x14ac:dyDescent="0.3">
      <c r="B429" s="265" t="s">
        <v>3340</v>
      </c>
      <c r="C429" s="265" t="s">
        <v>3341</v>
      </c>
      <c r="D429" s="265" t="s">
        <v>3342</v>
      </c>
      <c r="E429" s="265" t="s">
        <v>7115</v>
      </c>
      <c r="F429" s="265" t="s">
        <v>4</v>
      </c>
      <c r="G429" s="265" t="s">
        <v>5</v>
      </c>
      <c r="H429" s="266"/>
      <c r="I429" s="17"/>
      <c r="J429" s="266"/>
      <c r="K429" s="265"/>
      <c r="L429" s="323" t="s">
        <v>604</v>
      </c>
      <c r="M429" s="265" t="s">
        <v>719</v>
      </c>
    </row>
    <row r="430" spans="2:13" x14ac:dyDescent="0.3">
      <c r="B430" s="265" t="s">
        <v>5822</v>
      </c>
      <c r="C430" s="265" t="s">
        <v>3344</v>
      </c>
      <c r="D430" s="265" t="s">
        <v>3345</v>
      </c>
      <c r="E430" s="265" t="s">
        <v>7115</v>
      </c>
      <c r="F430" s="265" t="s">
        <v>4</v>
      </c>
      <c r="G430" s="265" t="s">
        <v>5</v>
      </c>
      <c r="H430" s="266"/>
      <c r="I430" s="17"/>
      <c r="J430" s="266"/>
      <c r="K430" s="265"/>
      <c r="L430" s="323"/>
      <c r="M430" s="265" t="s">
        <v>719</v>
      </c>
    </row>
    <row r="431" spans="2:13" ht="20.399999999999999" x14ac:dyDescent="0.3">
      <c r="B431" s="265" t="s">
        <v>1450</v>
      </c>
      <c r="C431" s="265" t="s">
        <v>1411</v>
      </c>
      <c r="D431" s="265" t="s">
        <v>1451</v>
      </c>
      <c r="E431" s="265" t="s">
        <v>7115</v>
      </c>
      <c r="F431" s="265" t="s">
        <v>4</v>
      </c>
      <c r="G431" s="265" t="s">
        <v>5</v>
      </c>
      <c r="H431" s="266"/>
      <c r="I431" s="17"/>
      <c r="J431" s="266"/>
      <c r="K431" s="265"/>
      <c r="L431" s="323" t="s">
        <v>13</v>
      </c>
      <c r="M431" s="265" t="s">
        <v>1452</v>
      </c>
    </row>
    <row r="432" spans="2:13" ht="20.399999999999999" x14ac:dyDescent="0.3">
      <c r="B432" s="265" t="s">
        <v>1893</v>
      </c>
      <c r="C432" s="265" t="s">
        <v>1104</v>
      </c>
      <c r="D432" s="265" t="s">
        <v>1894</v>
      </c>
      <c r="E432" s="265" t="s">
        <v>7115</v>
      </c>
      <c r="F432" s="265" t="s">
        <v>8</v>
      </c>
      <c r="G432" s="265" t="s">
        <v>5</v>
      </c>
      <c r="H432" s="266"/>
      <c r="I432" s="17"/>
      <c r="J432" s="266"/>
      <c r="K432" s="265"/>
      <c r="L432" s="323" t="s">
        <v>604</v>
      </c>
      <c r="M432" s="265" t="s">
        <v>1452</v>
      </c>
    </row>
    <row r="433" spans="2:13" ht="28.8" x14ac:dyDescent="0.3">
      <c r="B433" s="265" t="s">
        <v>1897</v>
      </c>
      <c r="C433" s="265" t="s">
        <v>1898</v>
      </c>
      <c r="D433" s="265" t="s">
        <v>1899</v>
      </c>
      <c r="E433" s="265" t="s">
        <v>7115</v>
      </c>
      <c r="F433" s="265" t="s">
        <v>8</v>
      </c>
      <c r="G433" s="265" t="s">
        <v>5</v>
      </c>
      <c r="H433" s="266"/>
      <c r="I433" s="17"/>
      <c r="J433" s="266"/>
      <c r="K433" s="265"/>
      <c r="L433" s="323" t="s">
        <v>604</v>
      </c>
      <c r="M433" s="265" t="s">
        <v>1452</v>
      </c>
    </row>
    <row r="434" spans="2:13" ht="28.8" x14ac:dyDescent="0.3">
      <c r="B434" s="265" t="s">
        <v>1902</v>
      </c>
      <c r="C434" s="265" t="s">
        <v>1903</v>
      </c>
      <c r="D434" s="265" t="s">
        <v>1904</v>
      </c>
      <c r="E434" s="265" t="s">
        <v>7115</v>
      </c>
      <c r="F434" s="265" t="s">
        <v>8</v>
      </c>
      <c r="G434" s="265" t="s">
        <v>5</v>
      </c>
      <c r="H434" s="266"/>
      <c r="I434" s="17"/>
      <c r="J434" s="266"/>
      <c r="K434" s="265"/>
      <c r="L434" s="323" t="s">
        <v>604</v>
      </c>
      <c r="M434" s="265" t="s">
        <v>1452</v>
      </c>
    </row>
    <row r="435" spans="2:13" ht="28.8" x14ac:dyDescent="0.3">
      <c r="B435" s="265" t="s">
        <v>1907</v>
      </c>
      <c r="C435" s="265" t="s">
        <v>1908</v>
      </c>
      <c r="D435" s="265" t="s">
        <v>1909</v>
      </c>
      <c r="E435" s="265" t="s">
        <v>7115</v>
      </c>
      <c r="F435" s="265" t="s">
        <v>8</v>
      </c>
      <c r="G435" s="265" t="s">
        <v>5</v>
      </c>
      <c r="H435" s="266"/>
      <c r="I435" s="17"/>
      <c r="J435" s="266"/>
      <c r="K435" s="265"/>
      <c r="L435" s="323" t="s">
        <v>604</v>
      </c>
      <c r="M435" s="265" t="s">
        <v>1452</v>
      </c>
    </row>
    <row r="436" spans="2:13" ht="28.8" x14ac:dyDescent="0.3">
      <c r="B436" s="265" t="s">
        <v>1912</v>
      </c>
      <c r="C436" s="265" t="s">
        <v>6377</v>
      </c>
      <c r="D436" s="265" t="s">
        <v>6378</v>
      </c>
      <c r="E436" s="265" t="s">
        <v>7115</v>
      </c>
      <c r="F436" s="265" t="s">
        <v>8</v>
      </c>
      <c r="G436" s="265" t="s">
        <v>5</v>
      </c>
      <c r="H436" s="266"/>
      <c r="I436" s="17"/>
      <c r="J436" s="266"/>
      <c r="K436" s="265"/>
      <c r="L436" s="323" t="s">
        <v>604</v>
      </c>
      <c r="M436" s="265" t="s">
        <v>1452</v>
      </c>
    </row>
    <row r="437" spans="2:13" ht="28.8" x14ac:dyDescent="0.3">
      <c r="B437" s="265" t="s">
        <v>1915</v>
      </c>
      <c r="C437" s="265" t="s">
        <v>1916</v>
      </c>
      <c r="D437" s="265" t="s">
        <v>1917</v>
      </c>
      <c r="E437" s="265" t="s">
        <v>7115</v>
      </c>
      <c r="F437" s="265" t="s">
        <v>8</v>
      </c>
      <c r="G437" s="265" t="s">
        <v>5</v>
      </c>
      <c r="H437" s="266"/>
      <c r="I437" s="17"/>
      <c r="J437" s="266"/>
      <c r="K437" s="265"/>
      <c r="L437" s="323" t="s">
        <v>604</v>
      </c>
      <c r="M437" s="265" t="s">
        <v>1452</v>
      </c>
    </row>
    <row r="438" spans="2:13" ht="28.8" x14ac:dyDescent="0.3">
      <c r="B438" s="265" t="s">
        <v>1920</v>
      </c>
      <c r="C438" s="265" t="s">
        <v>1921</v>
      </c>
      <c r="D438" s="265" t="s">
        <v>1922</v>
      </c>
      <c r="E438" s="265" t="s">
        <v>7115</v>
      </c>
      <c r="F438" s="265" t="s">
        <v>8</v>
      </c>
      <c r="G438" s="265" t="s">
        <v>5</v>
      </c>
      <c r="H438" s="266"/>
      <c r="I438" s="17"/>
      <c r="J438" s="266"/>
      <c r="K438" s="265"/>
      <c r="L438" s="323" t="s">
        <v>604</v>
      </c>
      <c r="M438" s="265" t="s">
        <v>1452</v>
      </c>
    </row>
    <row r="439" spans="2:13" ht="20.399999999999999" x14ac:dyDescent="0.3">
      <c r="B439" s="265" t="s">
        <v>1925</v>
      </c>
      <c r="C439" s="265" t="s">
        <v>1926</v>
      </c>
      <c r="D439" s="265" t="s">
        <v>1927</v>
      </c>
      <c r="E439" s="265" t="s">
        <v>7115</v>
      </c>
      <c r="F439" s="265" t="s">
        <v>8</v>
      </c>
      <c r="G439" s="265" t="s">
        <v>5</v>
      </c>
      <c r="H439" s="266"/>
      <c r="I439" s="17"/>
      <c r="J439" s="266"/>
      <c r="K439" s="265"/>
      <c r="L439" s="323" t="s">
        <v>604</v>
      </c>
      <c r="M439" s="265" t="s">
        <v>1452</v>
      </c>
    </row>
    <row r="440" spans="2:13" ht="20.399999999999999" x14ac:dyDescent="0.3">
      <c r="B440" s="265" t="s">
        <v>1930</v>
      </c>
      <c r="C440" s="265" t="s">
        <v>1931</v>
      </c>
      <c r="D440" s="265" t="s">
        <v>1932</v>
      </c>
      <c r="E440" s="265" t="s">
        <v>7115</v>
      </c>
      <c r="F440" s="265" t="s">
        <v>8</v>
      </c>
      <c r="G440" s="265" t="s">
        <v>5</v>
      </c>
      <c r="H440" s="266"/>
      <c r="I440" s="17"/>
      <c r="J440" s="266"/>
      <c r="K440" s="265"/>
      <c r="L440" s="323" t="s">
        <v>604</v>
      </c>
      <c r="M440" s="265" t="s">
        <v>1452</v>
      </c>
    </row>
    <row r="441" spans="2:13" ht="20.399999999999999" x14ac:dyDescent="0.3">
      <c r="B441" s="265" t="s">
        <v>1935</v>
      </c>
      <c r="C441" s="265" t="s">
        <v>1936</v>
      </c>
      <c r="D441" s="265" t="s">
        <v>1937</v>
      </c>
      <c r="E441" s="265" t="s">
        <v>7115</v>
      </c>
      <c r="F441" s="265" t="s">
        <v>8</v>
      </c>
      <c r="G441" s="265" t="s">
        <v>5</v>
      </c>
      <c r="H441" s="266"/>
      <c r="I441" s="17"/>
      <c r="J441" s="266"/>
      <c r="K441" s="265"/>
      <c r="L441" s="323" t="s">
        <v>604</v>
      </c>
      <c r="M441" s="265" t="s">
        <v>1452</v>
      </c>
    </row>
    <row r="442" spans="2:13" ht="20.399999999999999" x14ac:dyDescent="0.3">
      <c r="B442" s="265" t="s">
        <v>1940</v>
      </c>
      <c r="C442" s="265" t="s">
        <v>4742</v>
      </c>
      <c r="D442" s="265" t="s">
        <v>4743</v>
      </c>
      <c r="E442" s="265" t="s">
        <v>7115</v>
      </c>
      <c r="F442" s="265" t="s">
        <v>8</v>
      </c>
      <c r="G442" s="265" t="s">
        <v>5</v>
      </c>
      <c r="H442" s="266"/>
      <c r="I442" s="17"/>
      <c r="J442" s="266"/>
      <c r="K442" s="265"/>
      <c r="L442" s="323" t="s">
        <v>604</v>
      </c>
      <c r="M442" s="265" t="s">
        <v>1452</v>
      </c>
    </row>
    <row r="443" spans="2:13" ht="20.399999999999999" x14ac:dyDescent="0.3">
      <c r="B443" s="265" t="s">
        <v>1943</v>
      </c>
      <c r="C443" s="265" t="s">
        <v>4744</v>
      </c>
      <c r="D443" s="265" t="s">
        <v>4745</v>
      </c>
      <c r="E443" s="265" t="s">
        <v>7115</v>
      </c>
      <c r="F443" s="265" t="s">
        <v>8</v>
      </c>
      <c r="G443" s="265" t="s">
        <v>5</v>
      </c>
      <c r="H443" s="266"/>
      <c r="I443" s="17"/>
      <c r="J443" s="266"/>
      <c r="K443" s="265"/>
      <c r="L443" s="323" t="s">
        <v>604</v>
      </c>
      <c r="M443" s="265" t="s">
        <v>1452</v>
      </c>
    </row>
    <row r="444" spans="2:13" ht="28.8" x14ac:dyDescent="0.3">
      <c r="B444" s="265" t="s">
        <v>1945</v>
      </c>
      <c r="C444" s="265" t="s">
        <v>1946</v>
      </c>
      <c r="D444" s="265" t="s">
        <v>1947</v>
      </c>
      <c r="E444" s="265" t="s">
        <v>7118</v>
      </c>
      <c r="F444" s="265" t="s">
        <v>4</v>
      </c>
      <c r="G444" s="265" t="s">
        <v>5</v>
      </c>
      <c r="H444" s="266"/>
      <c r="I444" s="17"/>
      <c r="J444" s="266"/>
      <c r="K444" s="265"/>
      <c r="L444" s="323"/>
      <c r="M444" s="265" t="s">
        <v>1452</v>
      </c>
    </row>
    <row r="445" spans="2:13" ht="20.399999999999999" x14ac:dyDescent="0.3">
      <c r="B445" s="265" t="s">
        <v>2370</v>
      </c>
      <c r="C445" s="265" t="s">
        <v>6403</v>
      </c>
      <c r="D445" s="265" t="s">
        <v>4031</v>
      </c>
      <c r="E445" s="265" t="s">
        <v>7115</v>
      </c>
      <c r="F445" s="265" t="s">
        <v>8</v>
      </c>
      <c r="G445" s="265" t="s">
        <v>5</v>
      </c>
      <c r="H445" s="266"/>
      <c r="I445" s="17"/>
      <c r="J445" s="266"/>
      <c r="K445" s="265"/>
      <c r="L445" s="323" t="s">
        <v>604</v>
      </c>
      <c r="M445" s="265" t="s">
        <v>1452</v>
      </c>
    </row>
    <row r="446" spans="2:13" ht="20.399999999999999" x14ac:dyDescent="0.3">
      <c r="B446" s="265" t="s">
        <v>2374</v>
      </c>
      <c r="C446" s="265" t="s">
        <v>2375</v>
      </c>
      <c r="D446" s="265" t="s">
        <v>2376</v>
      </c>
      <c r="E446" s="265" t="s">
        <v>7115</v>
      </c>
      <c r="F446" s="265" t="s">
        <v>8</v>
      </c>
      <c r="G446" s="265" t="s">
        <v>5</v>
      </c>
      <c r="H446" s="266"/>
      <c r="I446" s="17"/>
      <c r="J446" s="266"/>
      <c r="K446" s="265"/>
      <c r="L446" s="323" t="s">
        <v>604</v>
      </c>
      <c r="M446" s="265" t="s">
        <v>1452</v>
      </c>
    </row>
    <row r="447" spans="2:13" ht="20.399999999999999" x14ac:dyDescent="0.3">
      <c r="B447" s="265" t="s">
        <v>2379</v>
      </c>
      <c r="C447" s="265" t="s">
        <v>2380</v>
      </c>
      <c r="D447" s="265" t="s">
        <v>2381</v>
      </c>
      <c r="E447" s="265" t="s">
        <v>7115</v>
      </c>
      <c r="F447" s="265" t="s">
        <v>8</v>
      </c>
      <c r="G447" s="265" t="s">
        <v>5</v>
      </c>
      <c r="H447" s="266"/>
      <c r="I447" s="17"/>
      <c r="J447" s="266"/>
      <c r="K447" s="265"/>
      <c r="L447" s="323" t="s">
        <v>604</v>
      </c>
      <c r="M447" s="265" t="s">
        <v>1452</v>
      </c>
    </row>
    <row r="448" spans="2:13" ht="20.399999999999999" x14ac:dyDescent="0.3">
      <c r="B448" s="265" t="s">
        <v>2384</v>
      </c>
      <c r="C448" s="265" t="s">
        <v>2385</v>
      </c>
      <c r="D448" s="265" t="s">
        <v>2386</v>
      </c>
      <c r="E448" s="265" t="s">
        <v>7115</v>
      </c>
      <c r="F448" s="265" t="s">
        <v>8</v>
      </c>
      <c r="G448" s="265" t="s">
        <v>5</v>
      </c>
      <c r="H448" s="266"/>
      <c r="I448" s="17"/>
      <c r="J448" s="266"/>
      <c r="K448" s="265"/>
      <c r="L448" s="323" t="s">
        <v>604</v>
      </c>
      <c r="M448" s="265" t="s">
        <v>1452</v>
      </c>
    </row>
    <row r="449" spans="2:13" ht="20.399999999999999" x14ac:dyDescent="0.3">
      <c r="B449" s="265" t="s">
        <v>2389</v>
      </c>
      <c r="C449" s="265" t="s">
        <v>2390</v>
      </c>
      <c r="D449" s="265" t="s">
        <v>2391</v>
      </c>
      <c r="E449" s="265" t="s">
        <v>7115</v>
      </c>
      <c r="F449" s="265" t="s">
        <v>8</v>
      </c>
      <c r="G449" s="265" t="s">
        <v>5</v>
      </c>
      <c r="H449" s="266"/>
      <c r="I449" s="17"/>
      <c r="J449" s="266"/>
      <c r="K449" s="265"/>
      <c r="L449" s="323" t="s">
        <v>604</v>
      </c>
      <c r="M449" s="265" t="s">
        <v>1452</v>
      </c>
    </row>
    <row r="450" spans="2:13" ht="28.8" x14ac:dyDescent="0.3">
      <c r="B450" s="265" t="s">
        <v>2393</v>
      </c>
      <c r="C450" s="265" t="s">
        <v>2394</v>
      </c>
      <c r="D450" s="265" t="s">
        <v>2395</v>
      </c>
      <c r="E450" s="265" t="s">
        <v>7115</v>
      </c>
      <c r="F450" s="265" t="s">
        <v>4</v>
      </c>
      <c r="G450" s="265" t="s">
        <v>5</v>
      </c>
      <c r="H450" s="266"/>
      <c r="I450" s="17"/>
      <c r="J450" s="266"/>
      <c r="K450" s="265"/>
      <c r="L450" s="323" t="s">
        <v>604</v>
      </c>
      <c r="M450" s="265" t="s">
        <v>1452</v>
      </c>
    </row>
    <row r="451" spans="2:13" ht="28.8" x14ac:dyDescent="0.3">
      <c r="B451" s="265" t="s">
        <v>2397</v>
      </c>
      <c r="C451" s="265" t="s">
        <v>2398</v>
      </c>
      <c r="D451" s="265" t="s">
        <v>2399</v>
      </c>
      <c r="E451" s="265" t="s">
        <v>7115</v>
      </c>
      <c r="F451" s="265" t="s">
        <v>4</v>
      </c>
      <c r="G451" s="265" t="s">
        <v>5</v>
      </c>
      <c r="H451" s="266"/>
      <c r="I451" s="17"/>
      <c r="J451" s="266"/>
      <c r="K451" s="265"/>
      <c r="L451" s="323" t="s">
        <v>604</v>
      </c>
      <c r="M451" s="265" t="s">
        <v>1452</v>
      </c>
    </row>
    <row r="452" spans="2:13" ht="28.8" x14ac:dyDescent="0.3">
      <c r="B452" s="265" t="s">
        <v>5734</v>
      </c>
      <c r="C452" s="265" t="s">
        <v>2405</v>
      </c>
      <c r="D452" s="265" t="s">
        <v>2406</v>
      </c>
      <c r="E452" s="265" t="s">
        <v>7115</v>
      </c>
      <c r="F452" s="265" t="s">
        <v>4</v>
      </c>
      <c r="G452" s="265" t="s">
        <v>5</v>
      </c>
      <c r="H452" s="266"/>
      <c r="I452" s="17"/>
      <c r="J452" s="266"/>
      <c r="K452" s="265"/>
      <c r="L452" s="323"/>
      <c r="M452" s="265" t="s">
        <v>1452</v>
      </c>
    </row>
    <row r="453" spans="2:13" ht="28.8" x14ac:dyDescent="0.3">
      <c r="B453" s="265" t="s">
        <v>2401</v>
      </c>
      <c r="C453" s="265" t="s">
        <v>2402</v>
      </c>
      <c r="D453" s="265" t="s">
        <v>2403</v>
      </c>
      <c r="E453" s="265" t="s">
        <v>7118</v>
      </c>
      <c r="F453" s="265" t="s">
        <v>4</v>
      </c>
      <c r="G453" s="265" t="s">
        <v>5</v>
      </c>
      <c r="H453" s="266"/>
      <c r="I453" s="17"/>
      <c r="J453" s="266"/>
      <c r="K453" s="265"/>
      <c r="L453" s="323" t="s">
        <v>604</v>
      </c>
      <c r="M453" s="265" t="s">
        <v>1452</v>
      </c>
    </row>
    <row r="454" spans="2:13" x14ac:dyDescent="0.3">
      <c r="B454" s="265" t="s">
        <v>3000</v>
      </c>
      <c r="C454" s="265" t="s">
        <v>3001</v>
      </c>
      <c r="D454" s="265" t="s">
        <v>3002</v>
      </c>
      <c r="E454" s="265" t="s">
        <v>7115</v>
      </c>
      <c r="F454" s="265" t="s">
        <v>4</v>
      </c>
      <c r="G454" s="265" t="s">
        <v>5</v>
      </c>
      <c r="H454" s="266"/>
      <c r="I454" s="17"/>
      <c r="J454" s="266"/>
      <c r="K454" s="265"/>
      <c r="L454" s="323"/>
      <c r="M454" s="265" t="s">
        <v>1452</v>
      </c>
    </row>
    <row r="455" spans="2:13" ht="20.399999999999999" x14ac:dyDescent="0.3">
      <c r="B455" s="265" t="s">
        <v>3950</v>
      </c>
      <c r="C455" s="265" t="s">
        <v>3951</v>
      </c>
      <c r="D455" s="265" t="s">
        <v>3952</v>
      </c>
      <c r="E455" s="265" t="s">
        <v>7115</v>
      </c>
      <c r="F455" s="265" t="s">
        <v>8</v>
      </c>
      <c r="G455" s="265" t="s">
        <v>5</v>
      </c>
      <c r="H455" s="266"/>
      <c r="I455" s="17"/>
      <c r="J455" s="266"/>
      <c r="K455" s="265"/>
      <c r="L455" s="323" t="s">
        <v>604</v>
      </c>
      <c r="M455" s="265" t="s">
        <v>1452</v>
      </c>
    </row>
    <row r="456" spans="2:13" ht="20.399999999999999" x14ac:dyDescent="0.3">
      <c r="B456" s="265" t="s">
        <v>3955</v>
      </c>
      <c r="C456" s="265" t="s">
        <v>3226</v>
      </c>
      <c r="D456" s="265" t="s">
        <v>5899</v>
      </c>
      <c r="E456" s="265" t="s">
        <v>7115</v>
      </c>
      <c r="F456" s="265" t="s">
        <v>8</v>
      </c>
      <c r="G456" s="265" t="s">
        <v>5</v>
      </c>
      <c r="H456" s="266"/>
      <c r="I456" s="17"/>
      <c r="J456" s="266"/>
      <c r="K456" s="265"/>
      <c r="L456" s="323" t="s">
        <v>604</v>
      </c>
      <c r="M456" s="265" t="s">
        <v>1452</v>
      </c>
    </row>
    <row r="457" spans="2:13" ht="20.399999999999999" x14ac:dyDescent="0.3">
      <c r="B457" s="265" t="s">
        <v>3958</v>
      </c>
      <c r="C457" s="265" t="s">
        <v>5900</v>
      </c>
      <c r="D457" s="265" t="s">
        <v>5901</v>
      </c>
      <c r="E457" s="265" t="s">
        <v>7115</v>
      </c>
      <c r="F457" s="265" t="s">
        <v>8</v>
      </c>
      <c r="G457" s="265" t="s">
        <v>5</v>
      </c>
      <c r="H457" s="266"/>
      <c r="I457" s="17"/>
      <c r="J457" s="266"/>
      <c r="K457" s="265"/>
      <c r="L457" s="323" t="s">
        <v>604</v>
      </c>
      <c r="M457" s="265" t="s">
        <v>1452</v>
      </c>
    </row>
    <row r="458" spans="2:13" ht="20.399999999999999" x14ac:dyDescent="0.3">
      <c r="B458" s="265" t="s">
        <v>3961</v>
      </c>
      <c r="C458" s="265" t="s">
        <v>3962</v>
      </c>
      <c r="D458" s="265" t="s">
        <v>3963</v>
      </c>
      <c r="E458" s="265" t="s">
        <v>7115</v>
      </c>
      <c r="F458" s="265" t="s">
        <v>8</v>
      </c>
      <c r="G458" s="265" t="s">
        <v>5</v>
      </c>
      <c r="H458" s="266"/>
      <c r="I458" s="17"/>
      <c r="J458" s="266"/>
      <c r="K458" s="265"/>
      <c r="L458" s="323" t="s">
        <v>604</v>
      </c>
      <c r="M458" s="265" t="s">
        <v>1452</v>
      </c>
    </row>
    <row r="459" spans="2:13" ht="20.399999999999999" x14ac:dyDescent="0.3">
      <c r="B459" s="265" t="s">
        <v>3966</v>
      </c>
      <c r="C459" s="265" t="s">
        <v>5902</v>
      </c>
      <c r="D459" s="265" t="s">
        <v>5903</v>
      </c>
      <c r="E459" s="265" t="s">
        <v>7115</v>
      </c>
      <c r="F459" s="265" t="s">
        <v>8</v>
      </c>
      <c r="G459" s="265" t="s">
        <v>5</v>
      </c>
      <c r="H459" s="266"/>
      <c r="I459" s="17"/>
      <c r="J459" s="266"/>
      <c r="K459" s="265"/>
      <c r="L459" s="323" t="s">
        <v>604</v>
      </c>
      <c r="M459" s="265" t="s">
        <v>1452</v>
      </c>
    </row>
    <row r="460" spans="2:13" x14ac:dyDescent="0.3">
      <c r="B460" s="265" t="s">
        <v>3969</v>
      </c>
      <c r="C460" s="265" t="s">
        <v>3970</v>
      </c>
      <c r="D460" s="265" t="s">
        <v>3971</v>
      </c>
      <c r="E460" s="265" t="s">
        <v>7116</v>
      </c>
      <c r="F460" s="265" t="s">
        <v>8</v>
      </c>
      <c r="G460" s="265" t="s">
        <v>6</v>
      </c>
      <c r="H460" s="266"/>
      <c r="I460" s="17"/>
      <c r="J460" s="266"/>
      <c r="K460" s="265"/>
      <c r="L460" s="323"/>
      <c r="M460" s="265" t="s">
        <v>1452</v>
      </c>
    </row>
    <row r="461" spans="2:13" ht="28.8" x14ac:dyDescent="0.3">
      <c r="B461" s="265" t="s">
        <v>3974</v>
      </c>
      <c r="C461" s="265" t="s">
        <v>5419</v>
      </c>
      <c r="D461" s="265" t="s">
        <v>5420</v>
      </c>
      <c r="E461" s="265" t="s">
        <v>7117</v>
      </c>
      <c r="F461" s="265" t="s">
        <v>8</v>
      </c>
      <c r="G461" s="265" t="s">
        <v>6</v>
      </c>
      <c r="H461" s="266"/>
      <c r="I461" s="17"/>
      <c r="J461" s="266"/>
      <c r="K461" s="265"/>
      <c r="L461" s="323" t="s">
        <v>604</v>
      </c>
      <c r="M461" s="265" t="s">
        <v>1452</v>
      </c>
    </row>
    <row r="462" spans="2:13" ht="28.8" x14ac:dyDescent="0.3">
      <c r="B462" s="265" t="s">
        <v>3976</v>
      </c>
      <c r="C462" s="265" t="s">
        <v>3977</v>
      </c>
      <c r="D462" s="265" t="s">
        <v>3978</v>
      </c>
      <c r="E462" s="265" t="s">
        <v>7115</v>
      </c>
      <c r="F462" s="265" t="s">
        <v>4</v>
      </c>
      <c r="G462" s="265" t="s">
        <v>5</v>
      </c>
      <c r="H462" s="266"/>
      <c r="I462" s="17"/>
      <c r="J462" s="266"/>
      <c r="K462" s="265"/>
      <c r="L462" s="323" t="s">
        <v>604</v>
      </c>
      <c r="M462" s="265" t="s">
        <v>1452</v>
      </c>
    </row>
    <row r="463" spans="2:13" ht="20.399999999999999" x14ac:dyDescent="0.3">
      <c r="B463" s="265" t="s">
        <v>3981</v>
      </c>
      <c r="C463" s="265" t="s">
        <v>3982</v>
      </c>
      <c r="D463" s="265" t="s">
        <v>2371</v>
      </c>
      <c r="E463" s="265" t="s">
        <v>7115</v>
      </c>
      <c r="F463" s="265" t="s">
        <v>8</v>
      </c>
      <c r="G463" s="265" t="s">
        <v>5</v>
      </c>
      <c r="H463" s="266"/>
      <c r="I463" s="17"/>
      <c r="J463" s="266"/>
      <c r="K463" s="265"/>
      <c r="L463" s="323" t="s">
        <v>604</v>
      </c>
      <c r="M463" s="265" t="s">
        <v>1452</v>
      </c>
    </row>
    <row r="464" spans="2:13" ht="20.399999999999999" x14ac:dyDescent="0.3">
      <c r="B464" s="265" t="s">
        <v>3985</v>
      </c>
      <c r="C464" s="265" t="s">
        <v>6569</v>
      </c>
      <c r="D464" s="265" t="s">
        <v>6570</v>
      </c>
      <c r="E464" s="265" t="s">
        <v>7115</v>
      </c>
      <c r="F464" s="265" t="s">
        <v>8</v>
      </c>
      <c r="G464" s="265" t="s">
        <v>5</v>
      </c>
      <c r="H464" s="266"/>
      <c r="I464" s="17"/>
      <c r="J464" s="266"/>
      <c r="K464" s="265"/>
      <c r="L464" s="323" t="s">
        <v>604</v>
      </c>
      <c r="M464" s="265" t="s">
        <v>1452</v>
      </c>
    </row>
    <row r="465" spans="2:13" ht="20.399999999999999" x14ac:dyDescent="0.3">
      <c r="B465" s="265" t="s">
        <v>3988</v>
      </c>
      <c r="C465" s="265" t="s">
        <v>3989</v>
      </c>
      <c r="D465" s="265" t="s">
        <v>3990</v>
      </c>
      <c r="E465" s="265" t="s">
        <v>7115</v>
      </c>
      <c r="F465" s="265" t="s">
        <v>8</v>
      </c>
      <c r="G465" s="265" t="s">
        <v>5</v>
      </c>
      <c r="H465" s="266"/>
      <c r="I465" s="17"/>
      <c r="J465" s="266"/>
      <c r="K465" s="265"/>
      <c r="L465" s="323" t="s">
        <v>604</v>
      </c>
      <c r="M465" s="265" t="s">
        <v>1452</v>
      </c>
    </row>
    <row r="466" spans="2:13" ht="20.399999999999999" x14ac:dyDescent="0.3">
      <c r="B466" s="265" t="s">
        <v>3993</v>
      </c>
      <c r="C466" s="265" t="s">
        <v>3994</v>
      </c>
      <c r="D466" s="265" t="s">
        <v>3995</v>
      </c>
      <c r="E466" s="265" t="s">
        <v>7115</v>
      </c>
      <c r="F466" s="265" t="s">
        <v>8</v>
      </c>
      <c r="G466" s="265" t="s">
        <v>5</v>
      </c>
      <c r="H466" s="266"/>
      <c r="I466" s="17"/>
      <c r="J466" s="266"/>
      <c r="K466" s="265"/>
      <c r="L466" s="323" t="s">
        <v>604</v>
      </c>
      <c r="M466" s="265" t="s">
        <v>1452</v>
      </c>
    </row>
    <row r="467" spans="2:13" ht="20.399999999999999" x14ac:dyDescent="0.3">
      <c r="B467" s="265" t="s">
        <v>3998</v>
      </c>
      <c r="C467" s="265" t="s">
        <v>3999</v>
      </c>
      <c r="D467" s="265" t="s">
        <v>4000</v>
      </c>
      <c r="E467" s="265" t="s">
        <v>7115</v>
      </c>
      <c r="F467" s="265" t="s">
        <v>8</v>
      </c>
      <c r="G467" s="265" t="s">
        <v>5</v>
      </c>
      <c r="H467" s="266"/>
      <c r="I467" s="17"/>
      <c r="J467" s="266"/>
      <c r="K467" s="265"/>
      <c r="L467" s="323" t="s">
        <v>604</v>
      </c>
      <c r="M467" s="265" t="s">
        <v>1452</v>
      </c>
    </row>
    <row r="468" spans="2:13" ht="20.399999999999999" x14ac:dyDescent="0.3">
      <c r="B468" s="265" t="s">
        <v>4003</v>
      </c>
      <c r="C468" s="265" t="s">
        <v>6571</v>
      </c>
      <c r="D468" s="265" t="s">
        <v>6572</v>
      </c>
      <c r="E468" s="265" t="s">
        <v>7115</v>
      </c>
      <c r="F468" s="265" t="s">
        <v>8</v>
      </c>
      <c r="G468" s="265" t="s">
        <v>5</v>
      </c>
      <c r="H468" s="266"/>
      <c r="I468" s="17"/>
      <c r="J468" s="266"/>
      <c r="K468" s="265"/>
      <c r="L468" s="323" t="s">
        <v>604</v>
      </c>
      <c r="M468" s="265" t="s">
        <v>1452</v>
      </c>
    </row>
    <row r="469" spans="2:13" ht="20.399999999999999" x14ac:dyDescent="0.3">
      <c r="B469" s="265" t="s">
        <v>4007</v>
      </c>
      <c r="C469" s="265" t="s">
        <v>4004</v>
      </c>
      <c r="D469" s="265" t="s">
        <v>4013</v>
      </c>
      <c r="E469" s="265" t="s">
        <v>7115</v>
      </c>
      <c r="F469" s="265" t="s">
        <v>8</v>
      </c>
      <c r="G469" s="265" t="s">
        <v>5</v>
      </c>
      <c r="H469" s="266"/>
      <c r="I469" s="17"/>
      <c r="J469" s="266"/>
      <c r="K469" s="265"/>
      <c r="L469" s="323" t="s">
        <v>604</v>
      </c>
      <c r="M469" s="265" t="s">
        <v>1452</v>
      </c>
    </row>
    <row r="470" spans="2:13" ht="20.399999999999999" x14ac:dyDescent="0.3">
      <c r="B470" s="265" t="s">
        <v>4011</v>
      </c>
      <c r="C470" s="265" t="s">
        <v>4012</v>
      </c>
      <c r="D470" s="265" t="s">
        <v>4013</v>
      </c>
      <c r="E470" s="265" t="s">
        <v>7115</v>
      </c>
      <c r="F470" s="265" t="s">
        <v>8</v>
      </c>
      <c r="G470" s="265" t="s">
        <v>5</v>
      </c>
      <c r="H470" s="266"/>
      <c r="I470" s="17"/>
      <c r="J470" s="266"/>
      <c r="K470" s="265"/>
      <c r="L470" s="323" t="s">
        <v>604</v>
      </c>
      <c r="M470" s="265" t="s">
        <v>1452</v>
      </c>
    </row>
    <row r="471" spans="2:13" ht="20.399999999999999" x14ac:dyDescent="0.3">
      <c r="B471" s="265" t="s">
        <v>4016</v>
      </c>
      <c r="C471" s="265" t="s">
        <v>4008</v>
      </c>
      <c r="D471" s="265" t="s">
        <v>4017</v>
      </c>
      <c r="E471" s="265" t="s">
        <v>7115</v>
      </c>
      <c r="F471" s="265" t="s">
        <v>8</v>
      </c>
      <c r="G471" s="265" t="s">
        <v>5</v>
      </c>
      <c r="H471" s="266"/>
      <c r="I471" s="17"/>
      <c r="J471" s="266"/>
      <c r="K471" s="265"/>
      <c r="L471" s="323" t="s">
        <v>604</v>
      </c>
      <c r="M471" s="265" t="s">
        <v>1452</v>
      </c>
    </row>
    <row r="472" spans="2:13" ht="20.399999999999999" x14ac:dyDescent="0.3">
      <c r="B472" s="265" t="s">
        <v>4020</v>
      </c>
      <c r="C472" s="265" t="s">
        <v>4021</v>
      </c>
      <c r="D472" s="265" t="s">
        <v>4022</v>
      </c>
      <c r="E472" s="265" t="s">
        <v>7115</v>
      </c>
      <c r="F472" s="265" t="s">
        <v>8</v>
      </c>
      <c r="G472" s="265" t="s">
        <v>6</v>
      </c>
      <c r="H472" s="266"/>
      <c r="I472" s="17"/>
      <c r="J472" s="266"/>
      <c r="K472" s="265"/>
      <c r="L472" s="323" t="s">
        <v>604</v>
      </c>
      <c r="M472" s="265" t="s">
        <v>1452</v>
      </c>
    </row>
    <row r="473" spans="2:13" ht="20.399999999999999" x14ac:dyDescent="0.3">
      <c r="B473" s="265" t="s">
        <v>4025</v>
      </c>
      <c r="C473" s="265" t="s">
        <v>4026</v>
      </c>
      <c r="D473" s="265" t="s">
        <v>4027</v>
      </c>
      <c r="E473" s="265" t="s">
        <v>7115</v>
      </c>
      <c r="F473" s="265" t="s">
        <v>8</v>
      </c>
      <c r="G473" s="265" t="s">
        <v>5</v>
      </c>
      <c r="H473" s="266"/>
      <c r="I473" s="17"/>
      <c r="J473" s="266"/>
      <c r="K473" s="265"/>
      <c r="L473" s="323" t="s">
        <v>604</v>
      </c>
      <c r="M473" s="265" t="s">
        <v>1452</v>
      </c>
    </row>
    <row r="474" spans="2:13" ht="20.399999999999999" x14ac:dyDescent="0.3">
      <c r="B474" s="265" t="s">
        <v>4030</v>
      </c>
      <c r="C474" s="265" t="s">
        <v>6573</v>
      </c>
      <c r="D474" s="265" t="s">
        <v>6574</v>
      </c>
      <c r="E474" s="265" t="s">
        <v>7115</v>
      </c>
      <c r="F474" s="265" t="s">
        <v>8</v>
      </c>
      <c r="G474" s="265" t="s">
        <v>5</v>
      </c>
      <c r="H474" s="266"/>
      <c r="I474" s="17"/>
      <c r="J474" s="266"/>
      <c r="K474" s="265"/>
      <c r="L474" s="323" t="s">
        <v>604</v>
      </c>
      <c r="M474" s="265" t="s">
        <v>1452</v>
      </c>
    </row>
    <row r="475" spans="2:13" ht="20.399999999999999" x14ac:dyDescent="0.3">
      <c r="B475" s="265" t="s">
        <v>4034</v>
      </c>
      <c r="C475" s="265" t="s">
        <v>6575</v>
      </c>
      <c r="D475" s="265" t="s">
        <v>6576</v>
      </c>
      <c r="E475" s="265" t="s">
        <v>7115</v>
      </c>
      <c r="F475" s="265" t="s">
        <v>8</v>
      </c>
      <c r="G475" s="265" t="s">
        <v>5</v>
      </c>
      <c r="H475" s="266"/>
      <c r="I475" s="17"/>
      <c r="J475" s="266"/>
      <c r="K475" s="265"/>
      <c r="L475" s="323" t="s">
        <v>2031</v>
      </c>
      <c r="M475" s="265" t="s">
        <v>1452</v>
      </c>
    </row>
    <row r="476" spans="2:13" ht="20.399999999999999" x14ac:dyDescent="0.3">
      <c r="B476" s="265" t="s">
        <v>4037</v>
      </c>
      <c r="C476" s="265" t="s">
        <v>4038</v>
      </c>
      <c r="D476" s="265" t="s">
        <v>4039</v>
      </c>
      <c r="E476" s="265" t="s">
        <v>7115</v>
      </c>
      <c r="F476" s="265" t="s">
        <v>8</v>
      </c>
      <c r="G476" s="265" t="s">
        <v>5</v>
      </c>
      <c r="H476" s="266"/>
      <c r="I476" s="17"/>
      <c r="J476" s="266"/>
      <c r="K476" s="265"/>
      <c r="L476" s="323" t="s">
        <v>604</v>
      </c>
      <c r="M476" s="265" t="s">
        <v>1452</v>
      </c>
    </row>
    <row r="477" spans="2:13" ht="20.399999999999999" x14ac:dyDescent="0.3">
      <c r="B477" s="265" t="s">
        <v>4042</v>
      </c>
      <c r="C477" s="265" t="s">
        <v>6577</v>
      </c>
      <c r="D477" s="265" t="s">
        <v>3990</v>
      </c>
      <c r="E477" s="265" t="s">
        <v>7115</v>
      </c>
      <c r="F477" s="265" t="s">
        <v>8</v>
      </c>
      <c r="G477" s="265" t="s">
        <v>5</v>
      </c>
      <c r="H477" s="266"/>
      <c r="I477" s="17"/>
      <c r="J477" s="266"/>
      <c r="K477" s="265"/>
      <c r="L477" s="323" t="s">
        <v>604</v>
      </c>
      <c r="M477" s="265" t="s">
        <v>1452</v>
      </c>
    </row>
    <row r="478" spans="2:13" ht="20.399999999999999" x14ac:dyDescent="0.3">
      <c r="B478" s="265" t="s">
        <v>4045</v>
      </c>
      <c r="C478" s="265" t="s">
        <v>6578</v>
      </c>
      <c r="D478" s="265" t="s">
        <v>6574</v>
      </c>
      <c r="E478" s="265" t="s">
        <v>7115</v>
      </c>
      <c r="F478" s="265" t="s">
        <v>8</v>
      </c>
      <c r="G478" s="265" t="s">
        <v>5</v>
      </c>
      <c r="H478" s="266"/>
      <c r="I478" s="17"/>
      <c r="J478" s="266"/>
      <c r="K478" s="265"/>
      <c r="L478" s="323" t="s">
        <v>604</v>
      </c>
      <c r="M478" s="265" t="s">
        <v>1452</v>
      </c>
    </row>
    <row r="479" spans="2:13" ht="20.399999999999999" x14ac:dyDescent="0.3">
      <c r="B479" s="265" t="s">
        <v>4048</v>
      </c>
      <c r="C479" s="265" t="s">
        <v>4049</v>
      </c>
      <c r="D479" s="265" t="s">
        <v>4050</v>
      </c>
      <c r="E479" s="265" t="s">
        <v>7115</v>
      </c>
      <c r="F479" s="265" t="s">
        <v>8</v>
      </c>
      <c r="G479" s="265" t="s">
        <v>5</v>
      </c>
      <c r="H479" s="266"/>
      <c r="I479" s="17"/>
      <c r="J479" s="266"/>
      <c r="K479" s="265"/>
      <c r="L479" s="323" t="s">
        <v>604</v>
      </c>
      <c r="M479" s="265" t="s">
        <v>1452</v>
      </c>
    </row>
    <row r="480" spans="2:13" ht="20.399999999999999" x14ac:dyDescent="0.3">
      <c r="B480" s="265" t="s">
        <v>4053</v>
      </c>
      <c r="C480" s="265" t="s">
        <v>4054</v>
      </c>
      <c r="D480" s="265" t="s">
        <v>4055</v>
      </c>
      <c r="E480" s="265" t="s">
        <v>7115</v>
      </c>
      <c r="F480" s="265" t="s">
        <v>8</v>
      </c>
      <c r="G480" s="265" t="s">
        <v>5</v>
      </c>
      <c r="H480" s="266"/>
      <c r="I480" s="17"/>
      <c r="J480" s="266"/>
      <c r="K480" s="265"/>
      <c r="L480" s="323" t="s">
        <v>604</v>
      </c>
      <c r="M480" s="265" t="s">
        <v>1452</v>
      </c>
    </row>
    <row r="481" spans="2:13" ht="20.399999999999999" x14ac:dyDescent="0.3">
      <c r="B481" s="265" t="s">
        <v>4058</v>
      </c>
      <c r="C481" s="265" t="s">
        <v>4059</v>
      </c>
      <c r="D481" s="265" t="s">
        <v>4060</v>
      </c>
      <c r="E481" s="265" t="s">
        <v>7115</v>
      </c>
      <c r="F481" s="265" t="s">
        <v>8</v>
      </c>
      <c r="G481" s="265" t="s">
        <v>5</v>
      </c>
      <c r="H481" s="266"/>
      <c r="I481" s="17"/>
      <c r="J481" s="266"/>
      <c r="K481" s="265"/>
      <c r="L481" s="323" t="s">
        <v>604</v>
      </c>
      <c r="M481" s="265" t="s">
        <v>1452</v>
      </c>
    </row>
    <row r="482" spans="2:13" ht="20.399999999999999" x14ac:dyDescent="0.3">
      <c r="B482" s="265" t="s">
        <v>4063</v>
      </c>
      <c r="C482" s="265" t="s">
        <v>4064</v>
      </c>
      <c r="D482" s="265" t="s">
        <v>4065</v>
      </c>
      <c r="E482" s="265" t="s">
        <v>7115</v>
      </c>
      <c r="F482" s="265" t="s">
        <v>8</v>
      </c>
      <c r="G482" s="265" t="s">
        <v>5</v>
      </c>
      <c r="H482" s="266"/>
      <c r="I482" s="17"/>
      <c r="J482" s="266"/>
      <c r="K482" s="265"/>
      <c r="L482" s="323" t="s">
        <v>604</v>
      </c>
      <c r="M482" s="265" t="s">
        <v>1452</v>
      </c>
    </row>
    <row r="483" spans="2:13" ht="20.399999999999999" x14ac:dyDescent="0.3">
      <c r="B483" s="265" t="s">
        <v>4068</v>
      </c>
      <c r="C483" s="265" t="s">
        <v>6569</v>
      </c>
      <c r="D483" s="265" t="s">
        <v>6579</v>
      </c>
      <c r="E483" s="265" t="s">
        <v>7115</v>
      </c>
      <c r="F483" s="265" t="s">
        <v>8</v>
      </c>
      <c r="G483" s="265" t="s">
        <v>5</v>
      </c>
      <c r="H483" s="266"/>
      <c r="I483" s="17"/>
      <c r="J483" s="266"/>
      <c r="K483" s="265"/>
      <c r="L483" s="323" t="s">
        <v>604</v>
      </c>
      <c r="M483" s="265" t="s">
        <v>1452</v>
      </c>
    </row>
    <row r="484" spans="2:13" x14ac:dyDescent="0.3">
      <c r="B484" s="7" t="s">
        <v>4070</v>
      </c>
      <c r="C484" s="7" t="s">
        <v>4071</v>
      </c>
      <c r="D484" s="7" t="s">
        <v>4031</v>
      </c>
      <c r="E484" s="7" t="s">
        <v>7115</v>
      </c>
      <c r="F484" s="7" t="s">
        <v>4</v>
      </c>
      <c r="G484" s="7" t="s">
        <v>5</v>
      </c>
      <c r="H484" s="17"/>
      <c r="I484" s="17"/>
      <c r="J484" s="17"/>
      <c r="K484" s="7"/>
      <c r="L484" s="323"/>
      <c r="M484" s="7" t="s">
        <v>1452</v>
      </c>
    </row>
    <row r="485" spans="2:13" ht="20.399999999999999" x14ac:dyDescent="0.3">
      <c r="B485" s="7" t="s">
        <v>4073</v>
      </c>
      <c r="C485" s="7" t="s">
        <v>4551</v>
      </c>
      <c r="D485" s="7" t="s">
        <v>4552</v>
      </c>
      <c r="E485" s="7" t="s">
        <v>7115</v>
      </c>
      <c r="F485" s="7" t="s">
        <v>4</v>
      </c>
      <c r="G485" s="7" t="s">
        <v>5</v>
      </c>
      <c r="H485" s="17"/>
      <c r="I485" s="17"/>
      <c r="J485" s="17"/>
      <c r="K485" s="7"/>
      <c r="L485" s="323" t="s">
        <v>13</v>
      </c>
      <c r="M485" s="7" t="s">
        <v>1452</v>
      </c>
    </row>
    <row r="486" spans="2:13" x14ac:dyDescent="0.3">
      <c r="B486" s="265" t="s">
        <v>4075</v>
      </c>
      <c r="C486" s="265" t="s">
        <v>3970</v>
      </c>
      <c r="D486" s="265" t="s">
        <v>3971</v>
      </c>
      <c r="E486" s="265" t="s">
        <v>7115</v>
      </c>
      <c r="F486" s="265" t="s">
        <v>4</v>
      </c>
      <c r="G486" s="265" t="s">
        <v>5</v>
      </c>
      <c r="H486" s="266"/>
      <c r="I486" s="17"/>
      <c r="J486" s="266"/>
      <c r="K486" s="265"/>
      <c r="L486" s="323"/>
      <c r="M486" s="265" t="s">
        <v>1452</v>
      </c>
    </row>
    <row r="487" spans="2:13" x14ac:dyDescent="0.3">
      <c r="B487" s="265" t="s">
        <v>4077</v>
      </c>
      <c r="C487" s="265" t="s">
        <v>4078</v>
      </c>
      <c r="D487" s="265" t="s">
        <v>4079</v>
      </c>
      <c r="E487" s="265" t="s">
        <v>7115</v>
      </c>
      <c r="F487" s="265" t="s">
        <v>4</v>
      </c>
      <c r="G487" s="265" t="s">
        <v>5</v>
      </c>
      <c r="H487" s="266"/>
      <c r="I487" s="17"/>
      <c r="J487" s="266"/>
      <c r="K487" s="265"/>
      <c r="L487" s="323"/>
      <c r="M487" s="265" t="s">
        <v>1452</v>
      </c>
    </row>
    <row r="488" spans="2:13" ht="20.399999999999999" x14ac:dyDescent="0.3">
      <c r="B488" s="265" t="s">
        <v>599</v>
      </c>
      <c r="C488" s="265" t="s">
        <v>600</v>
      </c>
      <c r="D488" s="265" t="s">
        <v>601</v>
      </c>
      <c r="E488" s="265" t="s">
        <v>7115</v>
      </c>
      <c r="F488" s="265" t="s">
        <v>8</v>
      </c>
      <c r="G488" s="265" t="s">
        <v>5</v>
      </c>
      <c r="H488" s="266"/>
      <c r="I488" s="17"/>
      <c r="J488" s="266"/>
      <c r="K488" s="265"/>
      <c r="L488" s="323" t="s">
        <v>604</v>
      </c>
      <c r="M488" s="265" t="s">
        <v>602</v>
      </c>
    </row>
    <row r="489" spans="2:13" ht="20.399999999999999" x14ac:dyDescent="0.3">
      <c r="B489" s="265" t="s">
        <v>607</v>
      </c>
      <c r="C489" s="265" t="s">
        <v>608</v>
      </c>
      <c r="D489" s="265" t="s">
        <v>609</v>
      </c>
      <c r="E489" s="265" t="s">
        <v>7115</v>
      </c>
      <c r="F489" s="265" t="s">
        <v>8</v>
      </c>
      <c r="G489" s="265" t="s">
        <v>5</v>
      </c>
      <c r="H489" s="266"/>
      <c r="I489" s="17"/>
      <c r="J489" s="266"/>
      <c r="K489" s="265"/>
      <c r="L489" s="323" t="s">
        <v>604</v>
      </c>
      <c r="M489" s="265" t="s">
        <v>602</v>
      </c>
    </row>
    <row r="490" spans="2:13" ht="20.399999999999999" x14ac:dyDescent="0.3">
      <c r="B490" s="265" t="s">
        <v>612</v>
      </c>
      <c r="C490" s="265" t="s">
        <v>4417</v>
      </c>
      <c r="D490" s="265" t="s">
        <v>4418</v>
      </c>
      <c r="E490" s="265" t="s">
        <v>7115</v>
      </c>
      <c r="F490" s="265" t="s">
        <v>8</v>
      </c>
      <c r="G490" s="265" t="s">
        <v>5</v>
      </c>
      <c r="H490" s="266"/>
      <c r="I490" s="17"/>
      <c r="J490" s="266"/>
      <c r="K490" s="265"/>
      <c r="L490" s="323" t="s">
        <v>604</v>
      </c>
      <c r="M490" s="265" t="s">
        <v>602</v>
      </c>
    </row>
    <row r="491" spans="2:13" ht="20.399999999999999" x14ac:dyDescent="0.3">
      <c r="B491" s="265" t="s">
        <v>615</v>
      </c>
      <c r="C491" s="265" t="s">
        <v>4661</v>
      </c>
      <c r="D491" s="265" t="s">
        <v>4662</v>
      </c>
      <c r="E491" s="265" t="s">
        <v>7115</v>
      </c>
      <c r="F491" s="265" t="s">
        <v>8</v>
      </c>
      <c r="G491" s="265" t="s">
        <v>5</v>
      </c>
      <c r="H491" s="266"/>
      <c r="I491" s="17"/>
      <c r="J491" s="266"/>
      <c r="K491" s="265"/>
      <c r="L491" s="323" t="s">
        <v>604</v>
      </c>
      <c r="M491" s="265" t="s">
        <v>602</v>
      </c>
    </row>
    <row r="492" spans="2:13" ht="20.399999999999999" x14ac:dyDescent="0.3">
      <c r="B492" s="265" t="s">
        <v>618</v>
      </c>
      <c r="C492" s="265" t="s">
        <v>619</v>
      </c>
      <c r="D492" s="265" t="s">
        <v>620</v>
      </c>
      <c r="E492" s="265" t="s">
        <v>7115</v>
      </c>
      <c r="F492" s="265" t="s">
        <v>8</v>
      </c>
      <c r="G492" s="265" t="s">
        <v>5</v>
      </c>
      <c r="H492" s="266"/>
      <c r="I492" s="17"/>
      <c r="J492" s="266"/>
      <c r="K492" s="265"/>
      <c r="L492" s="323" t="s">
        <v>604</v>
      </c>
      <c r="M492" s="265" t="s">
        <v>602</v>
      </c>
    </row>
    <row r="493" spans="2:13" ht="20.399999999999999" x14ac:dyDescent="0.3">
      <c r="B493" s="265" t="s">
        <v>623</v>
      </c>
      <c r="C493" s="265" t="s">
        <v>624</v>
      </c>
      <c r="D493" s="265" t="s">
        <v>625</v>
      </c>
      <c r="E493" s="265" t="s">
        <v>7115</v>
      </c>
      <c r="F493" s="265" t="s">
        <v>4</v>
      </c>
      <c r="G493" s="265" t="s">
        <v>5</v>
      </c>
      <c r="H493" s="266"/>
      <c r="I493" s="17"/>
      <c r="J493" s="266"/>
      <c r="K493" s="265"/>
      <c r="L493" s="323" t="s">
        <v>604</v>
      </c>
      <c r="M493" s="265" t="s">
        <v>602</v>
      </c>
    </row>
    <row r="494" spans="2:13" ht="20.399999999999999" x14ac:dyDescent="0.3">
      <c r="B494" s="265" t="s">
        <v>628</v>
      </c>
      <c r="C494" s="265" t="s">
        <v>4663</v>
      </c>
      <c r="D494" s="265" t="s">
        <v>4664</v>
      </c>
      <c r="E494" s="265" t="s">
        <v>7115</v>
      </c>
      <c r="F494" s="265" t="s">
        <v>8</v>
      </c>
      <c r="G494" s="265" t="s">
        <v>5</v>
      </c>
      <c r="H494" s="266"/>
      <c r="I494" s="17"/>
      <c r="J494" s="266"/>
      <c r="K494" s="265"/>
      <c r="L494" s="323" t="s">
        <v>604</v>
      </c>
      <c r="M494" s="265" t="s">
        <v>602</v>
      </c>
    </row>
    <row r="495" spans="2:13" ht="20.399999999999999" x14ac:dyDescent="0.3">
      <c r="B495" s="265" t="s">
        <v>631</v>
      </c>
      <c r="C495" s="265" t="s">
        <v>632</v>
      </c>
      <c r="D495" s="265" t="s">
        <v>633</v>
      </c>
      <c r="E495" s="265" t="s">
        <v>7115</v>
      </c>
      <c r="F495" s="265" t="s">
        <v>8</v>
      </c>
      <c r="G495" s="265" t="s">
        <v>5</v>
      </c>
      <c r="H495" s="266"/>
      <c r="I495" s="17"/>
      <c r="J495" s="266"/>
      <c r="K495" s="265"/>
      <c r="L495" s="323" t="s">
        <v>604</v>
      </c>
      <c r="M495" s="265" t="s">
        <v>602</v>
      </c>
    </row>
    <row r="496" spans="2:13" ht="20.399999999999999" x14ac:dyDescent="0.3">
      <c r="B496" s="265" t="s">
        <v>636</v>
      </c>
      <c r="C496" s="265" t="s">
        <v>4665</v>
      </c>
      <c r="D496" s="265" t="s">
        <v>4666</v>
      </c>
      <c r="E496" s="265" t="s">
        <v>7115</v>
      </c>
      <c r="F496" s="265" t="s">
        <v>8</v>
      </c>
      <c r="G496" s="265" t="s">
        <v>5</v>
      </c>
      <c r="H496" s="266"/>
      <c r="I496" s="17"/>
      <c r="J496" s="266"/>
      <c r="K496" s="265"/>
      <c r="L496" s="323" t="s">
        <v>604</v>
      </c>
      <c r="M496" s="265" t="s">
        <v>602</v>
      </c>
    </row>
    <row r="497" spans="2:13" ht="20.399999999999999" x14ac:dyDescent="0.3">
      <c r="B497" s="265" t="s">
        <v>639</v>
      </c>
      <c r="C497" s="265" t="s">
        <v>4419</v>
      </c>
      <c r="D497" s="265" t="s">
        <v>4420</v>
      </c>
      <c r="E497" s="265" t="s">
        <v>7115</v>
      </c>
      <c r="F497" s="265" t="s">
        <v>8</v>
      </c>
      <c r="G497" s="265" t="s">
        <v>5</v>
      </c>
      <c r="H497" s="266"/>
      <c r="I497" s="17"/>
      <c r="J497" s="266"/>
      <c r="K497" s="265"/>
      <c r="L497" s="323" t="s">
        <v>604</v>
      </c>
      <c r="M497" s="265" t="s">
        <v>602</v>
      </c>
    </row>
    <row r="498" spans="2:13" ht="20.399999999999999" x14ac:dyDescent="0.3">
      <c r="B498" s="265" t="s">
        <v>642</v>
      </c>
      <c r="C498" s="265" t="s">
        <v>643</v>
      </c>
      <c r="D498" s="265" t="s">
        <v>644</v>
      </c>
      <c r="E498" s="265" t="s">
        <v>7115</v>
      </c>
      <c r="F498" s="265" t="s">
        <v>8</v>
      </c>
      <c r="G498" s="265" t="s">
        <v>5</v>
      </c>
      <c r="H498" s="266"/>
      <c r="I498" s="17"/>
      <c r="J498" s="266"/>
      <c r="K498" s="265"/>
      <c r="L498" s="323" t="s">
        <v>604</v>
      </c>
      <c r="M498" s="265" t="s">
        <v>602</v>
      </c>
    </row>
    <row r="499" spans="2:13" ht="20.399999999999999" x14ac:dyDescent="0.3">
      <c r="B499" s="265" t="s">
        <v>647</v>
      </c>
      <c r="C499" s="265" t="s">
        <v>4667</v>
      </c>
      <c r="D499" s="265" t="s">
        <v>4668</v>
      </c>
      <c r="E499" s="265" t="s">
        <v>7115</v>
      </c>
      <c r="F499" s="265" t="s">
        <v>8</v>
      </c>
      <c r="G499" s="265" t="s">
        <v>5</v>
      </c>
      <c r="H499" s="266"/>
      <c r="I499" s="17"/>
      <c r="J499" s="266"/>
      <c r="K499" s="265"/>
      <c r="L499" s="323" t="s">
        <v>604</v>
      </c>
      <c r="M499" s="265" t="s">
        <v>602</v>
      </c>
    </row>
    <row r="500" spans="2:13" ht="20.399999999999999" x14ac:dyDescent="0.3">
      <c r="B500" s="265" t="s">
        <v>649</v>
      </c>
      <c r="C500" s="265" t="s">
        <v>650</v>
      </c>
      <c r="D500" s="265" t="s">
        <v>651</v>
      </c>
      <c r="E500" s="265" t="s">
        <v>7115</v>
      </c>
      <c r="F500" s="265" t="s">
        <v>4</v>
      </c>
      <c r="G500" s="265" t="s">
        <v>5</v>
      </c>
      <c r="H500" s="266"/>
      <c r="I500" s="17"/>
      <c r="J500" s="266"/>
      <c r="K500" s="265"/>
      <c r="L500" s="323" t="s">
        <v>7</v>
      </c>
      <c r="M500" s="265" t="s">
        <v>602</v>
      </c>
    </row>
    <row r="501" spans="2:13" ht="28.8" x14ac:dyDescent="0.3">
      <c r="B501" s="265" t="s">
        <v>841</v>
      </c>
      <c r="C501" s="265" t="s">
        <v>842</v>
      </c>
      <c r="D501" s="265" t="s">
        <v>843</v>
      </c>
      <c r="E501" s="265" t="s">
        <v>7115</v>
      </c>
      <c r="F501" s="265" t="s">
        <v>4</v>
      </c>
      <c r="G501" s="265" t="s">
        <v>5</v>
      </c>
      <c r="H501" s="266"/>
      <c r="I501" s="17"/>
      <c r="J501" s="266"/>
      <c r="K501" s="265"/>
      <c r="L501" s="323" t="s">
        <v>13</v>
      </c>
      <c r="M501" s="265" t="s">
        <v>602</v>
      </c>
    </row>
    <row r="502" spans="2:13" ht="28.8" x14ac:dyDescent="0.3">
      <c r="B502" s="265" t="s">
        <v>845</v>
      </c>
      <c r="C502" s="265" t="s">
        <v>846</v>
      </c>
      <c r="D502" s="265" t="s">
        <v>847</v>
      </c>
      <c r="E502" s="265" t="s">
        <v>7115</v>
      </c>
      <c r="F502" s="265" t="s">
        <v>4</v>
      </c>
      <c r="G502" s="265" t="s">
        <v>5</v>
      </c>
      <c r="H502" s="266"/>
      <c r="I502" s="17"/>
      <c r="J502" s="266"/>
      <c r="K502" s="265"/>
      <c r="L502" s="323" t="s">
        <v>13</v>
      </c>
      <c r="M502" s="265" t="s">
        <v>602</v>
      </c>
    </row>
    <row r="503" spans="2:13" ht="28.8" x14ac:dyDescent="0.3">
      <c r="B503" s="265" t="s">
        <v>888</v>
      </c>
      <c r="C503" s="265" t="s">
        <v>889</v>
      </c>
      <c r="D503" s="265" t="s">
        <v>890</v>
      </c>
      <c r="E503" s="265" t="s">
        <v>7115</v>
      </c>
      <c r="F503" s="265" t="s">
        <v>4</v>
      </c>
      <c r="G503" s="265" t="s">
        <v>5</v>
      </c>
      <c r="H503" s="266"/>
      <c r="I503" s="17"/>
      <c r="J503" s="266"/>
      <c r="K503" s="265"/>
      <c r="L503" s="323"/>
      <c r="M503" s="265" t="s">
        <v>602</v>
      </c>
    </row>
    <row r="504" spans="2:13" ht="28.8" x14ac:dyDescent="0.3">
      <c r="B504" s="265" t="s">
        <v>893</v>
      </c>
      <c r="C504" s="265" t="s">
        <v>894</v>
      </c>
      <c r="D504" s="265" t="s">
        <v>895</v>
      </c>
      <c r="E504" s="265" t="s">
        <v>7115</v>
      </c>
      <c r="F504" s="265" t="s">
        <v>8</v>
      </c>
      <c r="G504" s="265" t="s">
        <v>5</v>
      </c>
      <c r="H504" s="266"/>
      <c r="I504" s="17"/>
      <c r="J504" s="266"/>
      <c r="K504" s="265"/>
      <c r="L504" s="323" t="s">
        <v>604</v>
      </c>
      <c r="M504" s="265" t="s">
        <v>602</v>
      </c>
    </row>
    <row r="505" spans="2:13" ht="20.399999999999999" x14ac:dyDescent="0.3">
      <c r="B505" s="265" t="s">
        <v>931</v>
      </c>
      <c r="C505" s="265" t="s">
        <v>932</v>
      </c>
      <c r="D505" s="265" t="s">
        <v>933</v>
      </c>
      <c r="E505" s="265" t="s">
        <v>7115</v>
      </c>
      <c r="F505" s="265" t="s">
        <v>8</v>
      </c>
      <c r="G505" s="265" t="s">
        <v>5</v>
      </c>
      <c r="H505" s="266"/>
      <c r="I505" s="17"/>
      <c r="J505" s="266"/>
      <c r="K505" s="265"/>
      <c r="L505" s="323" t="s">
        <v>604</v>
      </c>
      <c r="M505" s="265" t="s">
        <v>602</v>
      </c>
    </row>
    <row r="506" spans="2:13" ht="20.399999999999999" x14ac:dyDescent="0.3">
      <c r="B506" s="265" t="s">
        <v>936</v>
      </c>
      <c r="C506" s="265" t="s">
        <v>4676</v>
      </c>
      <c r="D506" s="265" t="s">
        <v>4677</v>
      </c>
      <c r="E506" s="265" t="s">
        <v>7115</v>
      </c>
      <c r="F506" s="265" t="s">
        <v>8</v>
      </c>
      <c r="G506" s="265" t="s">
        <v>5</v>
      </c>
      <c r="H506" s="266"/>
      <c r="I506" s="17"/>
      <c r="J506" s="266"/>
      <c r="K506" s="265"/>
      <c r="L506" s="323" t="s">
        <v>604</v>
      </c>
      <c r="M506" s="265" t="s">
        <v>602</v>
      </c>
    </row>
    <row r="507" spans="2:13" ht="20.399999999999999" x14ac:dyDescent="0.3">
      <c r="B507" s="265" t="s">
        <v>939</v>
      </c>
      <c r="C507" s="265" t="s">
        <v>4427</v>
      </c>
      <c r="D507" s="265" t="s">
        <v>4428</v>
      </c>
      <c r="E507" s="265" t="s">
        <v>7115</v>
      </c>
      <c r="F507" s="265" t="s">
        <v>8</v>
      </c>
      <c r="G507" s="265" t="s">
        <v>5</v>
      </c>
      <c r="H507" s="266"/>
      <c r="I507" s="17"/>
      <c r="J507" s="266"/>
      <c r="K507" s="265"/>
      <c r="L507" s="323" t="s">
        <v>604</v>
      </c>
      <c r="M507" s="265" t="s">
        <v>602</v>
      </c>
    </row>
    <row r="508" spans="2:13" ht="20.399999999999999" x14ac:dyDescent="0.3">
      <c r="B508" s="265" t="s">
        <v>942</v>
      </c>
      <c r="C508" s="265" t="s">
        <v>943</v>
      </c>
      <c r="D508" s="265" t="s">
        <v>4678</v>
      </c>
      <c r="E508" s="265" t="s">
        <v>7115</v>
      </c>
      <c r="F508" s="265" t="s">
        <v>8</v>
      </c>
      <c r="G508" s="265" t="s">
        <v>5</v>
      </c>
      <c r="H508" s="266"/>
      <c r="I508" s="17"/>
      <c r="J508" s="266"/>
      <c r="K508" s="265"/>
      <c r="L508" s="323" t="s">
        <v>944</v>
      </c>
      <c r="M508" s="265" t="s">
        <v>602</v>
      </c>
    </row>
    <row r="509" spans="2:13" ht="20.399999999999999" x14ac:dyDescent="0.3">
      <c r="B509" s="265" t="s">
        <v>947</v>
      </c>
      <c r="C509" s="265" t="s">
        <v>948</v>
      </c>
      <c r="D509" s="265" t="s">
        <v>949</v>
      </c>
      <c r="E509" s="265" t="s">
        <v>7115</v>
      </c>
      <c r="F509" s="265" t="s">
        <v>8</v>
      </c>
      <c r="G509" s="265" t="s">
        <v>5</v>
      </c>
      <c r="H509" s="266"/>
      <c r="I509" s="17"/>
      <c r="J509" s="266"/>
      <c r="K509" s="265"/>
      <c r="L509" s="323" t="s">
        <v>604</v>
      </c>
      <c r="M509" s="265" t="s">
        <v>602</v>
      </c>
    </row>
    <row r="510" spans="2:13" ht="20.399999999999999" x14ac:dyDescent="0.3">
      <c r="B510" s="265" t="s">
        <v>952</v>
      </c>
      <c r="C510" s="265" t="s">
        <v>953</v>
      </c>
      <c r="D510" s="265" t="s">
        <v>954</v>
      </c>
      <c r="E510" s="265" t="s">
        <v>7116</v>
      </c>
      <c r="F510" s="265" t="s">
        <v>8</v>
      </c>
      <c r="G510" s="265" t="s">
        <v>5</v>
      </c>
      <c r="H510" s="266"/>
      <c r="I510" s="17"/>
      <c r="J510" s="266"/>
      <c r="K510" s="265"/>
      <c r="L510" s="323" t="s">
        <v>604</v>
      </c>
      <c r="M510" s="265" t="s">
        <v>602</v>
      </c>
    </row>
    <row r="511" spans="2:13" ht="20.399999999999999" x14ac:dyDescent="0.3">
      <c r="B511" s="265" t="s">
        <v>956</v>
      </c>
      <c r="C511" s="265" t="s">
        <v>957</v>
      </c>
      <c r="D511" s="265" t="s">
        <v>958</v>
      </c>
      <c r="E511" s="265" t="s">
        <v>7115</v>
      </c>
      <c r="F511" s="265" t="s">
        <v>4</v>
      </c>
      <c r="G511" s="265" t="s">
        <v>5</v>
      </c>
      <c r="H511" s="266"/>
      <c r="I511" s="17"/>
      <c r="J511" s="266"/>
      <c r="K511" s="265"/>
      <c r="L511" s="323" t="s">
        <v>13</v>
      </c>
      <c r="M511" s="265" t="s">
        <v>602</v>
      </c>
    </row>
    <row r="512" spans="2:13" ht="28.8" x14ac:dyDescent="0.3">
      <c r="B512" s="265" t="s">
        <v>1337</v>
      </c>
      <c r="C512" s="265" t="s">
        <v>1338</v>
      </c>
      <c r="D512" s="265" t="s">
        <v>1339</v>
      </c>
      <c r="E512" s="265" t="s">
        <v>7115</v>
      </c>
      <c r="F512" s="265" t="s">
        <v>4</v>
      </c>
      <c r="G512" s="265" t="s">
        <v>5</v>
      </c>
      <c r="H512" s="266"/>
      <c r="I512" s="17"/>
      <c r="J512" s="266"/>
      <c r="K512" s="265"/>
      <c r="L512" s="323"/>
      <c r="M512" s="265" t="s">
        <v>602</v>
      </c>
    </row>
    <row r="513" spans="2:13" ht="28.8" x14ac:dyDescent="0.3">
      <c r="B513" s="265" t="s">
        <v>1400</v>
      </c>
      <c r="C513" s="265" t="s">
        <v>1401</v>
      </c>
      <c r="D513" s="265" t="s">
        <v>1402</v>
      </c>
      <c r="E513" s="265" t="s">
        <v>7115</v>
      </c>
      <c r="F513" s="265" t="s">
        <v>4</v>
      </c>
      <c r="G513" s="265" t="s">
        <v>5</v>
      </c>
      <c r="H513" s="266"/>
      <c r="I513" s="17"/>
      <c r="J513" s="266"/>
      <c r="K513" s="265"/>
      <c r="L513" s="323" t="s">
        <v>604</v>
      </c>
      <c r="M513" s="265" t="s">
        <v>602</v>
      </c>
    </row>
    <row r="514" spans="2:13" ht="28.8" x14ac:dyDescent="0.3">
      <c r="B514" s="265" t="s">
        <v>1405</v>
      </c>
      <c r="C514" s="265" t="s">
        <v>1406</v>
      </c>
      <c r="D514" s="265" t="s">
        <v>1407</v>
      </c>
      <c r="E514" s="265" t="s">
        <v>7115</v>
      </c>
      <c r="F514" s="265" t="s">
        <v>4</v>
      </c>
      <c r="G514" s="265" t="s">
        <v>5</v>
      </c>
      <c r="H514" s="266"/>
      <c r="I514" s="17"/>
      <c r="J514" s="266"/>
      <c r="K514" s="265"/>
      <c r="L514" s="323" t="s">
        <v>604</v>
      </c>
      <c r="M514" s="265" t="s">
        <v>602</v>
      </c>
    </row>
    <row r="515" spans="2:13" ht="28.8" x14ac:dyDescent="0.3">
      <c r="B515" s="265" t="s">
        <v>1410</v>
      </c>
      <c r="C515" s="265" t="s">
        <v>1411</v>
      </c>
      <c r="D515" s="265" t="s">
        <v>1412</v>
      </c>
      <c r="E515" s="265" t="s">
        <v>7115</v>
      </c>
      <c r="F515" s="265" t="s">
        <v>4</v>
      </c>
      <c r="G515" s="265" t="s">
        <v>5</v>
      </c>
      <c r="H515" s="266"/>
      <c r="I515" s="17"/>
      <c r="J515" s="266"/>
      <c r="K515" s="265"/>
      <c r="L515" s="323" t="s">
        <v>604</v>
      </c>
      <c r="M515" s="265" t="s">
        <v>602</v>
      </c>
    </row>
    <row r="516" spans="2:13" ht="20.399999999999999" x14ac:dyDescent="0.3">
      <c r="B516" s="265" t="s">
        <v>1414</v>
      </c>
      <c r="C516" s="265" t="s">
        <v>1415</v>
      </c>
      <c r="D516" s="265" t="s">
        <v>1416</v>
      </c>
      <c r="E516" s="265" t="s">
        <v>7115</v>
      </c>
      <c r="F516" s="265" t="s">
        <v>4</v>
      </c>
      <c r="G516" s="265" t="s">
        <v>6</v>
      </c>
      <c r="H516" s="266"/>
      <c r="I516" s="17"/>
      <c r="J516" s="266"/>
      <c r="K516" s="265"/>
      <c r="L516" s="323" t="s">
        <v>13</v>
      </c>
      <c r="M516" s="265" t="s">
        <v>602</v>
      </c>
    </row>
    <row r="517" spans="2:13" ht="20.399999999999999" x14ac:dyDescent="0.3">
      <c r="B517" s="265" t="s">
        <v>1418</v>
      </c>
      <c r="C517" s="265" t="s">
        <v>1419</v>
      </c>
      <c r="D517" s="265" t="s">
        <v>1420</v>
      </c>
      <c r="E517" s="265" t="s">
        <v>7115</v>
      </c>
      <c r="F517" s="265" t="s">
        <v>4</v>
      </c>
      <c r="G517" s="265" t="s">
        <v>5</v>
      </c>
      <c r="H517" s="266"/>
      <c r="I517" s="17"/>
      <c r="J517" s="266"/>
      <c r="K517" s="265"/>
      <c r="L517" s="323" t="s">
        <v>180</v>
      </c>
      <c r="M517" s="265" t="s">
        <v>602</v>
      </c>
    </row>
    <row r="518" spans="2:13" ht="20.399999999999999" x14ac:dyDescent="0.3">
      <c r="B518" s="265" t="s">
        <v>1422</v>
      </c>
      <c r="C518" s="265" t="s">
        <v>1423</v>
      </c>
      <c r="D518" s="265" t="s">
        <v>1424</v>
      </c>
      <c r="E518" s="265" t="s">
        <v>7115</v>
      </c>
      <c r="F518" s="265" t="s">
        <v>4</v>
      </c>
      <c r="G518" s="265" t="s">
        <v>6</v>
      </c>
      <c r="H518" s="266"/>
      <c r="I518" s="17"/>
      <c r="J518" s="266"/>
      <c r="K518" s="265"/>
      <c r="L518" s="323" t="s">
        <v>13</v>
      </c>
      <c r="M518" s="265" t="s">
        <v>602</v>
      </c>
    </row>
    <row r="519" spans="2:13" ht="20.399999999999999" x14ac:dyDescent="0.3">
      <c r="B519" s="265" t="s">
        <v>1426</v>
      </c>
      <c r="C519" s="265" t="s">
        <v>1427</v>
      </c>
      <c r="D519" s="265" t="s">
        <v>1428</v>
      </c>
      <c r="E519" s="265" t="s">
        <v>7115</v>
      </c>
      <c r="F519" s="265" t="s">
        <v>4</v>
      </c>
      <c r="G519" s="265" t="s">
        <v>5</v>
      </c>
      <c r="H519" s="266"/>
      <c r="I519" s="17"/>
      <c r="J519" s="266"/>
      <c r="K519" s="265"/>
      <c r="L519" s="323" t="s">
        <v>13</v>
      </c>
      <c r="M519" s="265" t="s">
        <v>602</v>
      </c>
    </row>
    <row r="520" spans="2:13" ht="28.8" x14ac:dyDescent="0.3">
      <c r="B520" s="265" t="s">
        <v>1431</v>
      </c>
      <c r="C520" s="265" t="s">
        <v>1432</v>
      </c>
      <c r="D520" s="265" t="s">
        <v>1433</v>
      </c>
      <c r="E520" s="265" t="s">
        <v>7115</v>
      </c>
      <c r="F520" s="265" t="s">
        <v>8</v>
      </c>
      <c r="G520" s="265" t="s">
        <v>5</v>
      </c>
      <c r="H520" s="266"/>
      <c r="I520" s="17"/>
      <c r="J520" s="266"/>
      <c r="K520" s="265"/>
      <c r="L520" s="323" t="s">
        <v>1435</v>
      </c>
      <c r="M520" s="265" t="s">
        <v>602</v>
      </c>
    </row>
    <row r="521" spans="2:13" ht="28.8" x14ac:dyDescent="0.3">
      <c r="B521" s="265" t="s">
        <v>1438</v>
      </c>
      <c r="C521" s="265" t="s">
        <v>4453</v>
      </c>
      <c r="D521" s="265" t="s">
        <v>4454</v>
      </c>
      <c r="E521" s="265" t="s">
        <v>7115</v>
      </c>
      <c r="F521" s="265" t="s">
        <v>8</v>
      </c>
      <c r="G521" s="265" t="s">
        <v>5</v>
      </c>
      <c r="H521" s="266"/>
      <c r="I521" s="17"/>
      <c r="J521" s="266"/>
      <c r="K521" s="265"/>
      <c r="L521" s="323" t="s">
        <v>13</v>
      </c>
      <c r="M521" s="265" t="s">
        <v>602</v>
      </c>
    </row>
    <row r="522" spans="2:13" ht="28.8" x14ac:dyDescent="0.3">
      <c r="B522" s="265" t="s">
        <v>1441</v>
      </c>
      <c r="C522" s="265" t="s">
        <v>1442</v>
      </c>
      <c r="D522" s="265" t="s">
        <v>1443</v>
      </c>
      <c r="E522" s="265" t="s">
        <v>7115</v>
      </c>
      <c r="F522" s="265" t="s">
        <v>8</v>
      </c>
      <c r="G522" s="265" t="s">
        <v>5</v>
      </c>
      <c r="H522" s="266"/>
      <c r="I522" s="17"/>
      <c r="J522" s="266"/>
      <c r="K522" s="265"/>
      <c r="L522" s="323" t="s">
        <v>13</v>
      </c>
      <c r="M522" s="265" t="s">
        <v>602</v>
      </c>
    </row>
    <row r="523" spans="2:13" ht="28.8" x14ac:dyDescent="0.3">
      <c r="B523" s="265" t="s">
        <v>1446</v>
      </c>
      <c r="C523" s="265" t="s">
        <v>1447</v>
      </c>
      <c r="D523" s="265" t="s">
        <v>1448</v>
      </c>
      <c r="E523" s="265" t="s">
        <v>7115</v>
      </c>
      <c r="F523" s="265" t="s">
        <v>8</v>
      </c>
      <c r="G523" s="265" t="s">
        <v>5</v>
      </c>
      <c r="H523" s="266"/>
      <c r="I523" s="17"/>
      <c r="J523" s="266"/>
      <c r="K523" s="265"/>
      <c r="L523" s="323" t="s">
        <v>13</v>
      </c>
      <c r="M523" s="265" t="s">
        <v>602</v>
      </c>
    </row>
    <row r="524" spans="2:13" ht="28.8" x14ac:dyDescent="0.3">
      <c r="B524" s="265" t="s">
        <v>1463</v>
      </c>
      <c r="C524" s="265" t="s">
        <v>1464</v>
      </c>
      <c r="D524" s="265" t="s">
        <v>1465</v>
      </c>
      <c r="E524" s="265" t="s">
        <v>7115</v>
      </c>
      <c r="F524" s="265" t="s">
        <v>4</v>
      </c>
      <c r="G524" s="265" t="s">
        <v>5</v>
      </c>
      <c r="H524" s="266"/>
      <c r="I524" s="17"/>
      <c r="J524" s="266"/>
      <c r="K524" s="265"/>
      <c r="L524" s="323" t="s">
        <v>13</v>
      </c>
      <c r="M524" s="265" t="s">
        <v>602</v>
      </c>
    </row>
    <row r="525" spans="2:13" ht="20.399999999999999" x14ac:dyDescent="0.3">
      <c r="B525" s="265" t="s">
        <v>1545</v>
      </c>
      <c r="C525" s="265" t="s">
        <v>1546</v>
      </c>
      <c r="D525" s="265" t="s">
        <v>1547</v>
      </c>
      <c r="E525" s="265" t="s">
        <v>7115</v>
      </c>
      <c r="F525" s="265" t="s">
        <v>4</v>
      </c>
      <c r="G525" s="265" t="s">
        <v>5</v>
      </c>
      <c r="H525" s="266"/>
      <c r="I525" s="17"/>
      <c r="J525" s="266"/>
      <c r="K525" s="265"/>
      <c r="L525" s="323" t="s">
        <v>13</v>
      </c>
      <c r="M525" s="265" t="s">
        <v>602</v>
      </c>
    </row>
    <row r="526" spans="2:13" ht="20.399999999999999" x14ac:dyDescent="0.3">
      <c r="B526" s="265" t="s">
        <v>1549</v>
      </c>
      <c r="C526" s="265" t="s">
        <v>1550</v>
      </c>
      <c r="D526" s="265" t="s">
        <v>1551</v>
      </c>
      <c r="E526" s="265" t="s">
        <v>7115</v>
      </c>
      <c r="F526" s="265" t="s">
        <v>4</v>
      </c>
      <c r="G526" s="265" t="s">
        <v>5</v>
      </c>
      <c r="H526" s="266"/>
      <c r="I526" s="17"/>
      <c r="J526" s="266"/>
      <c r="K526" s="265"/>
      <c r="L526" s="323" t="s">
        <v>13</v>
      </c>
      <c r="M526" s="265" t="s">
        <v>602</v>
      </c>
    </row>
    <row r="527" spans="2:13" x14ac:dyDescent="0.3">
      <c r="B527" s="7" t="s">
        <v>5826</v>
      </c>
      <c r="C527" s="7" t="s">
        <v>5827</v>
      </c>
      <c r="D527" s="7" t="s">
        <v>5828</v>
      </c>
      <c r="E527" s="7" t="s">
        <v>7115</v>
      </c>
      <c r="F527" s="7" t="s">
        <v>8</v>
      </c>
      <c r="G527" s="7" t="s">
        <v>5</v>
      </c>
      <c r="H527" s="17"/>
      <c r="I527" s="17"/>
      <c r="J527" s="17"/>
      <c r="K527" s="7"/>
      <c r="L527" s="323"/>
      <c r="M527" s="7" t="s">
        <v>602</v>
      </c>
    </row>
    <row r="528" spans="2:13" x14ac:dyDescent="0.3">
      <c r="B528" s="7" t="s">
        <v>4657</v>
      </c>
      <c r="C528" s="7" t="s">
        <v>4658</v>
      </c>
      <c r="D528" s="7" t="s">
        <v>4659</v>
      </c>
      <c r="E528" s="7" t="s">
        <v>7117</v>
      </c>
      <c r="F528" s="7" t="s">
        <v>8</v>
      </c>
      <c r="G528" s="7" t="s">
        <v>5</v>
      </c>
      <c r="H528" s="17"/>
      <c r="I528" s="17"/>
      <c r="J528" s="17"/>
      <c r="K528" s="7"/>
      <c r="L528" s="323" t="s">
        <v>4600</v>
      </c>
      <c r="M528" s="7" t="s">
        <v>4249</v>
      </c>
    </row>
    <row r="529" spans="2:13" ht="20.399999999999999" x14ac:dyDescent="0.3">
      <c r="B529" s="7" t="s">
        <v>5832</v>
      </c>
      <c r="C529" s="7" t="s">
        <v>5833</v>
      </c>
      <c r="D529" s="7" t="s">
        <v>5834</v>
      </c>
      <c r="E529" s="7" t="s">
        <v>7117</v>
      </c>
      <c r="F529" s="7" t="s">
        <v>8</v>
      </c>
      <c r="G529" s="7" t="s">
        <v>6</v>
      </c>
      <c r="H529" s="17"/>
      <c r="I529" s="17"/>
      <c r="J529" s="17"/>
      <c r="K529" s="7"/>
      <c r="L529" s="323" t="s">
        <v>5836</v>
      </c>
      <c r="M529" s="7" t="s">
        <v>4249</v>
      </c>
    </row>
    <row r="530" spans="2:13" ht="20.399999999999999" x14ac:dyDescent="0.3">
      <c r="B530" s="7" t="s">
        <v>6255</v>
      </c>
      <c r="C530" s="7" t="s">
        <v>6256</v>
      </c>
      <c r="D530" s="7" t="s">
        <v>6257</v>
      </c>
      <c r="E530" s="7" t="s">
        <v>7117</v>
      </c>
      <c r="F530" s="7" t="s">
        <v>8</v>
      </c>
      <c r="G530" s="7" t="s">
        <v>6</v>
      </c>
      <c r="H530" s="17"/>
      <c r="I530" s="17"/>
      <c r="J530" s="17"/>
      <c r="K530" s="7"/>
      <c r="L530" s="323" t="s">
        <v>6259</v>
      </c>
      <c r="M530" s="7" t="s">
        <v>4249</v>
      </c>
    </row>
    <row r="531" spans="2:13" x14ac:dyDescent="0.3">
      <c r="B531" s="7" t="s">
        <v>5916</v>
      </c>
      <c r="C531" s="7" t="s">
        <v>5917</v>
      </c>
      <c r="D531" s="7" t="s">
        <v>5918</v>
      </c>
      <c r="E531" s="7" t="s">
        <v>7117</v>
      </c>
      <c r="F531" s="7" t="s">
        <v>8</v>
      </c>
      <c r="G531" s="7" t="s">
        <v>5</v>
      </c>
      <c r="H531" s="17"/>
      <c r="I531" s="17"/>
      <c r="J531" s="17"/>
      <c r="K531" s="7"/>
      <c r="L531" s="323"/>
      <c r="M531" s="7" t="s">
        <v>4249</v>
      </c>
    </row>
    <row r="532" spans="2:13" x14ac:dyDescent="0.3">
      <c r="B532" s="7" t="s">
        <v>5922</v>
      </c>
      <c r="C532" s="7" t="s">
        <v>5952</v>
      </c>
      <c r="D532" s="7" t="s">
        <v>5953</v>
      </c>
      <c r="E532" s="7" t="s">
        <v>7117</v>
      </c>
      <c r="F532" s="7" t="s">
        <v>8</v>
      </c>
      <c r="G532" s="7" t="s">
        <v>5</v>
      </c>
      <c r="H532" s="17"/>
      <c r="I532" s="17"/>
      <c r="J532" s="17"/>
      <c r="K532" s="7"/>
      <c r="L532" s="323" t="s">
        <v>5923</v>
      </c>
      <c r="M532" s="7" t="s">
        <v>4249</v>
      </c>
    </row>
    <row r="533" spans="2:13" ht="20.399999999999999" x14ac:dyDescent="0.3">
      <c r="B533" s="7" t="s">
        <v>5432</v>
      </c>
      <c r="C533" s="7" t="s">
        <v>5433</v>
      </c>
      <c r="D533" s="7" t="s">
        <v>5434</v>
      </c>
      <c r="E533" s="7" t="s">
        <v>7117</v>
      </c>
      <c r="F533" s="7" t="s">
        <v>8</v>
      </c>
      <c r="G533" s="7" t="s">
        <v>5</v>
      </c>
      <c r="H533" s="17"/>
      <c r="I533" s="17"/>
      <c r="J533" s="17"/>
      <c r="K533" s="7"/>
      <c r="L533" s="323" t="s">
        <v>6275</v>
      </c>
      <c r="M533" s="7" t="s">
        <v>4249</v>
      </c>
    </row>
    <row r="534" spans="2:13" x14ac:dyDescent="0.3">
      <c r="B534" s="7" t="s">
        <v>5926</v>
      </c>
      <c r="C534" s="7" t="s">
        <v>5927</v>
      </c>
      <c r="D534" s="7" t="s">
        <v>5928</v>
      </c>
      <c r="E534" s="7" t="s">
        <v>7117</v>
      </c>
      <c r="F534" s="7" t="s">
        <v>8</v>
      </c>
      <c r="G534" s="7" t="s">
        <v>5</v>
      </c>
      <c r="H534" s="17"/>
      <c r="I534" s="17"/>
      <c r="J534" s="17"/>
      <c r="K534" s="7"/>
      <c r="L534" s="323" t="s">
        <v>5929</v>
      </c>
      <c r="M534" s="7" t="s">
        <v>4249</v>
      </c>
    </row>
    <row r="535" spans="2:13" x14ac:dyDescent="0.3">
      <c r="B535" s="7" t="s">
        <v>4257</v>
      </c>
      <c r="C535" s="7" t="s">
        <v>5436</v>
      </c>
      <c r="D535" s="7" t="s">
        <v>5437</v>
      </c>
      <c r="E535" s="7" t="s">
        <v>7117</v>
      </c>
      <c r="F535" s="7" t="s">
        <v>8</v>
      </c>
      <c r="G535" s="7" t="s">
        <v>6</v>
      </c>
      <c r="H535" s="17"/>
      <c r="I535" s="17"/>
      <c r="J535" s="17"/>
      <c r="K535" s="7"/>
      <c r="L535" s="323"/>
      <c r="M535" s="7" t="s">
        <v>4249</v>
      </c>
    </row>
    <row r="536" spans="2:13" x14ac:dyDescent="0.3">
      <c r="B536" s="7" t="s">
        <v>4260</v>
      </c>
      <c r="C536" s="7" t="s">
        <v>5438</v>
      </c>
      <c r="D536" s="7" t="s">
        <v>5439</v>
      </c>
      <c r="E536" s="7" t="s">
        <v>7117</v>
      </c>
      <c r="F536" s="7" t="s">
        <v>8</v>
      </c>
      <c r="G536" s="7" t="s">
        <v>6</v>
      </c>
      <c r="H536" s="17"/>
      <c r="I536" s="17"/>
      <c r="J536" s="17"/>
      <c r="K536" s="7"/>
      <c r="L536" s="323"/>
      <c r="M536" s="7" t="s">
        <v>4249</v>
      </c>
    </row>
    <row r="537" spans="2:13" x14ac:dyDescent="0.3">
      <c r="B537" s="7" t="s">
        <v>4263</v>
      </c>
      <c r="C537" s="7" t="s">
        <v>5440</v>
      </c>
      <c r="D537" s="7" t="s">
        <v>5441</v>
      </c>
      <c r="E537" s="7" t="s">
        <v>7117</v>
      </c>
      <c r="F537" s="7" t="s">
        <v>8</v>
      </c>
      <c r="G537" s="7" t="s">
        <v>6</v>
      </c>
      <c r="H537" s="17"/>
      <c r="I537" s="17"/>
      <c r="J537" s="17"/>
      <c r="K537" s="7"/>
      <c r="L537" s="323"/>
      <c r="M537" s="7" t="s">
        <v>4249</v>
      </c>
    </row>
    <row r="538" spans="2:13" x14ac:dyDescent="0.3">
      <c r="B538" s="7" t="s">
        <v>4266</v>
      </c>
      <c r="C538" s="7" t="s">
        <v>5442</v>
      </c>
      <c r="D538" s="7" t="s">
        <v>5443</v>
      </c>
      <c r="E538" s="7" t="s">
        <v>7117</v>
      </c>
      <c r="F538" s="7" t="s">
        <v>8</v>
      </c>
      <c r="G538" s="7" t="s">
        <v>6</v>
      </c>
      <c r="H538" s="17"/>
      <c r="I538" s="17"/>
      <c r="J538" s="17"/>
      <c r="K538" s="7"/>
      <c r="L538" s="323"/>
      <c r="M538" s="7" t="s">
        <v>4249</v>
      </c>
    </row>
    <row r="539" spans="2:13" x14ac:dyDescent="0.3">
      <c r="B539" s="7" t="s">
        <v>4269</v>
      </c>
      <c r="C539" s="7" t="s">
        <v>5444</v>
      </c>
      <c r="D539" s="7" t="s">
        <v>5445</v>
      </c>
      <c r="E539" s="7" t="s">
        <v>7117</v>
      </c>
      <c r="F539" s="7" t="s">
        <v>8</v>
      </c>
      <c r="G539" s="7" t="s">
        <v>6</v>
      </c>
      <c r="H539" s="17"/>
      <c r="I539" s="17"/>
      <c r="J539" s="17"/>
      <c r="K539" s="7"/>
      <c r="L539" s="323"/>
      <c r="M539" s="7" t="s">
        <v>4249</v>
      </c>
    </row>
    <row r="540" spans="2:13" ht="28.8" x14ac:dyDescent="0.3">
      <c r="B540" s="265" t="s">
        <v>50</v>
      </c>
      <c r="C540" s="265" t="s">
        <v>51</v>
      </c>
      <c r="D540" s="265" t="s">
        <v>52</v>
      </c>
      <c r="E540" s="265" t="s">
        <v>7115</v>
      </c>
      <c r="F540" s="265" t="s">
        <v>4</v>
      </c>
      <c r="G540" s="265" t="s">
        <v>5</v>
      </c>
      <c r="H540" s="266"/>
      <c r="I540" s="17"/>
      <c r="J540" s="266"/>
      <c r="K540" s="265"/>
      <c r="L540" s="323" t="s">
        <v>7</v>
      </c>
      <c r="M540" s="265" t="s">
        <v>54</v>
      </c>
    </row>
    <row r="541" spans="2:13" ht="28.8" x14ac:dyDescent="0.3">
      <c r="B541" s="265" t="s">
        <v>497</v>
      </c>
      <c r="C541" s="265" t="s">
        <v>498</v>
      </c>
      <c r="D541" s="265" t="s">
        <v>499</v>
      </c>
      <c r="E541" s="265" t="s">
        <v>7115</v>
      </c>
      <c r="F541" s="265" t="s">
        <v>4</v>
      </c>
      <c r="G541" s="265" t="s">
        <v>5</v>
      </c>
      <c r="H541" s="266"/>
      <c r="I541" s="17"/>
      <c r="J541" s="266"/>
      <c r="K541" s="265"/>
      <c r="L541" s="323" t="s">
        <v>501</v>
      </c>
      <c r="M541" s="265" t="s">
        <v>54</v>
      </c>
    </row>
    <row r="542" spans="2:13" ht="28.8" x14ac:dyDescent="0.3">
      <c r="B542" s="265" t="s">
        <v>1144</v>
      </c>
      <c r="C542" s="265" t="s">
        <v>1145</v>
      </c>
      <c r="D542" s="265" t="s">
        <v>1146</v>
      </c>
      <c r="E542" s="265" t="s">
        <v>7118</v>
      </c>
      <c r="F542" s="265" t="s">
        <v>4</v>
      </c>
      <c r="G542" s="265" t="s">
        <v>5</v>
      </c>
      <c r="H542" s="266"/>
      <c r="I542" s="17"/>
      <c r="J542" s="266"/>
      <c r="K542" s="265"/>
      <c r="L542" s="323"/>
      <c r="M542" s="265" t="s">
        <v>54</v>
      </c>
    </row>
    <row r="543" spans="2:13" ht="28.8" x14ac:dyDescent="0.3">
      <c r="B543" s="265" t="s">
        <v>1148</v>
      </c>
      <c r="C543" s="265" t="s">
        <v>1149</v>
      </c>
      <c r="D543" s="265" t="s">
        <v>1150</v>
      </c>
      <c r="E543" s="265" t="s">
        <v>7118</v>
      </c>
      <c r="F543" s="265" t="s">
        <v>4</v>
      </c>
      <c r="G543" s="265" t="s">
        <v>5</v>
      </c>
      <c r="H543" s="266"/>
      <c r="I543" s="17"/>
      <c r="J543" s="266"/>
      <c r="K543" s="265"/>
      <c r="L543" s="323"/>
      <c r="M543" s="265" t="s">
        <v>54</v>
      </c>
    </row>
    <row r="544" spans="2:13" ht="28.8" x14ac:dyDescent="0.3">
      <c r="B544" s="265" t="s">
        <v>1152</v>
      </c>
      <c r="C544" s="265" t="s">
        <v>1153</v>
      </c>
      <c r="D544" s="265" t="s">
        <v>1154</v>
      </c>
      <c r="E544" s="265" t="s">
        <v>7115</v>
      </c>
      <c r="F544" s="265" t="s">
        <v>4</v>
      </c>
      <c r="G544" s="265" t="s">
        <v>5</v>
      </c>
      <c r="H544" s="266"/>
      <c r="I544" s="17"/>
      <c r="J544" s="266"/>
      <c r="K544" s="265"/>
      <c r="L544" s="323"/>
      <c r="M544" s="265" t="s">
        <v>54</v>
      </c>
    </row>
    <row r="545" spans="2:13" ht="28.8" x14ac:dyDescent="0.3">
      <c r="B545" s="265" t="s">
        <v>1156</v>
      </c>
      <c r="C545" s="265" t="s">
        <v>1157</v>
      </c>
      <c r="D545" s="265" t="s">
        <v>1158</v>
      </c>
      <c r="E545" s="265" t="s">
        <v>7115</v>
      </c>
      <c r="F545" s="265" t="s">
        <v>4</v>
      </c>
      <c r="G545" s="265" t="s">
        <v>5</v>
      </c>
      <c r="H545" s="266"/>
      <c r="I545" s="17"/>
      <c r="J545" s="266"/>
      <c r="K545" s="265"/>
      <c r="L545" s="323" t="s">
        <v>9</v>
      </c>
      <c r="M545" s="265" t="s">
        <v>54</v>
      </c>
    </row>
    <row r="546" spans="2:13" ht="28.8" x14ac:dyDescent="0.3">
      <c r="B546" s="265" t="s">
        <v>1162</v>
      </c>
      <c r="C546" s="265" t="s">
        <v>1163</v>
      </c>
      <c r="D546" s="265" t="s">
        <v>1164</v>
      </c>
      <c r="E546" s="265" t="s">
        <v>7116</v>
      </c>
      <c r="F546" s="265" t="s">
        <v>8</v>
      </c>
      <c r="G546" s="265" t="s">
        <v>5</v>
      </c>
      <c r="H546" s="266"/>
      <c r="I546" s="17"/>
      <c r="J546" s="266"/>
      <c r="K546" s="265"/>
      <c r="L546" s="323"/>
      <c r="M546" s="265" t="s">
        <v>54</v>
      </c>
    </row>
    <row r="547" spans="2:13" ht="28.8" x14ac:dyDescent="0.3">
      <c r="B547" s="265" t="s">
        <v>1166</v>
      </c>
      <c r="C547" s="265" t="s">
        <v>1167</v>
      </c>
      <c r="D547" s="265" t="s">
        <v>1168</v>
      </c>
      <c r="E547" s="265" t="s">
        <v>7115</v>
      </c>
      <c r="F547" s="265" t="s">
        <v>4</v>
      </c>
      <c r="G547" s="265" t="s">
        <v>5</v>
      </c>
      <c r="H547" s="266"/>
      <c r="I547" s="17"/>
      <c r="J547" s="266"/>
      <c r="K547" s="265"/>
      <c r="L547" s="323"/>
      <c r="M547" s="265" t="s">
        <v>54</v>
      </c>
    </row>
    <row r="548" spans="2:13" ht="28.8" x14ac:dyDescent="0.3">
      <c r="B548" s="265" t="s">
        <v>1242</v>
      </c>
      <c r="C548" s="265" t="s">
        <v>1243</v>
      </c>
      <c r="D548" s="265" t="s">
        <v>4812</v>
      </c>
      <c r="E548" s="265" t="s">
        <v>7116</v>
      </c>
      <c r="F548" s="265" t="s">
        <v>8</v>
      </c>
      <c r="G548" s="265" t="s">
        <v>5</v>
      </c>
      <c r="H548" s="266"/>
      <c r="I548" s="17"/>
      <c r="J548" s="266"/>
      <c r="K548" s="265"/>
      <c r="L548" s="323"/>
      <c r="M548" s="265" t="s">
        <v>54</v>
      </c>
    </row>
    <row r="549" spans="2:13" ht="28.8" x14ac:dyDescent="0.3">
      <c r="B549" s="265" t="s">
        <v>1246</v>
      </c>
      <c r="C549" s="265" t="s">
        <v>4813</v>
      </c>
      <c r="D549" s="265" t="s">
        <v>4814</v>
      </c>
      <c r="E549" s="265" t="s">
        <v>7116</v>
      </c>
      <c r="F549" s="265" t="s">
        <v>8</v>
      </c>
      <c r="G549" s="265" t="s">
        <v>6</v>
      </c>
      <c r="H549" s="266"/>
      <c r="I549" s="266"/>
      <c r="J549" s="266"/>
      <c r="K549" s="265"/>
      <c r="L549" s="323"/>
      <c r="M549" s="265" t="s">
        <v>54</v>
      </c>
    </row>
    <row r="550" spans="2:13" ht="28.8" x14ac:dyDescent="0.3">
      <c r="B550" s="265" t="s">
        <v>4817</v>
      </c>
      <c r="C550" s="265" t="s">
        <v>4818</v>
      </c>
      <c r="D550" s="265" t="s">
        <v>4819</v>
      </c>
      <c r="E550" s="265" t="s">
        <v>7116</v>
      </c>
      <c r="F550" s="265" t="s">
        <v>8</v>
      </c>
      <c r="G550" s="265" t="s">
        <v>6</v>
      </c>
      <c r="H550" s="266"/>
      <c r="I550" s="266"/>
      <c r="J550" s="266"/>
      <c r="K550" s="265"/>
      <c r="L550" s="323"/>
      <c r="M550" s="265" t="s">
        <v>54</v>
      </c>
    </row>
    <row r="551" spans="2:13" ht="28.8" x14ac:dyDescent="0.3">
      <c r="B551" s="265" t="s">
        <v>4822</v>
      </c>
      <c r="C551" s="265" t="s">
        <v>4823</v>
      </c>
      <c r="D551" s="265" t="s">
        <v>4824</v>
      </c>
      <c r="E551" s="265" t="s">
        <v>7116</v>
      </c>
      <c r="F551" s="265" t="s">
        <v>8</v>
      </c>
      <c r="G551" s="265" t="s">
        <v>6</v>
      </c>
      <c r="H551" s="266"/>
      <c r="I551" s="266"/>
      <c r="J551" s="266"/>
      <c r="K551" s="265"/>
      <c r="L551" s="323"/>
      <c r="M551" s="265" t="s">
        <v>54</v>
      </c>
    </row>
    <row r="552" spans="2:13" ht="28.8" x14ac:dyDescent="0.3">
      <c r="B552" s="265" t="s">
        <v>4825</v>
      </c>
      <c r="C552" s="265" t="s">
        <v>4826</v>
      </c>
      <c r="D552" s="265" t="s">
        <v>4827</v>
      </c>
      <c r="E552" s="265" t="s">
        <v>7116</v>
      </c>
      <c r="F552" s="265" t="s">
        <v>8</v>
      </c>
      <c r="G552" s="265" t="s">
        <v>6</v>
      </c>
      <c r="H552" s="266"/>
      <c r="I552" s="17"/>
      <c r="J552" s="266"/>
      <c r="K552" s="265"/>
      <c r="L552" s="323"/>
      <c r="M552" s="265" t="s">
        <v>54</v>
      </c>
    </row>
    <row r="553" spans="2:13" ht="28.8" x14ac:dyDescent="0.3">
      <c r="B553" s="265" t="s">
        <v>4828</v>
      </c>
      <c r="C553" s="265" t="s">
        <v>4829</v>
      </c>
      <c r="D553" s="265" t="s">
        <v>4830</v>
      </c>
      <c r="E553" s="265" t="s">
        <v>7116</v>
      </c>
      <c r="F553" s="265" t="s">
        <v>8</v>
      </c>
      <c r="G553" s="265" t="s">
        <v>6</v>
      </c>
      <c r="H553" s="266"/>
      <c r="I553" s="17"/>
      <c r="J553" s="266"/>
      <c r="K553" s="265"/>
      <c r="L553" s="323"/>
      <c r="M553" s="265" t="s">
        <v>54</v>
      </c>
    </row>
    <row r="554" spans="2:13" ht="20.399999999999999" x14ac:dyDescent="0.3">
      <c r="B554" s="265" t="s">
        <v>1253</v>
      </c>
      <c r="C554" s="265" t="s">
        <v>4442</v>
      </c>
      <c r="D554" s="265" t="s">
        <v>4443</v>
      </c>
      <c r="E554" s="265" t="s">
        <v>7115</v>
      </c>
      <c r="F554" s="265" t="s">
        <v>8</v>
      </c>
      <c r="G554" s="265" t="s">
        <v>5</v>
      </c>
      <c r="H554" s="266"/>
      <c r="I554" s="17"/>
      <c r="J554" s="266"/>
      <c r="K554" s="265"/>
      <c r="L554" s="323" t="s">
        <v>9</v>
      </c>
      <c r="M554" s="265" t="s">
        <v>54</v>
      </c>
    </row>
    <row r="555" spans="2:13" ht="20.399999999999999" x14ac:dyDescent="0.3">
      <c r="B555" s="265" t="s">
        <v>1256</v>
      </c>
      <c r="C555" s="265" t="s">
        <v>1257</v>
      </c>
      <c r="D555" s="265" t="s">
        <v>1258</v>
      </c>
      <c r="E555" s="265" t="s">
        <v>7115</v>
      </c>
      <c r="F555" s="265" t="s">
        <v>8</v>
      </c>
      <c r="G555" s="265" t="s">
        <v>5</v>
      </c>
      <c r="H555" s="266"/>
      <c r="I555" s="17"/>
      <c r="J555" s="266"/>
      <c r="K555" s="265"/>
      <c r="L555" s="323" t="s">
        <v>9</v>
      </c>
      <c r="M555" s="265" t="s">
        <v>54</v>
      </c>
    </row>
    <row r="556" spans="2:13" ht="20.399999999999999" x14ac:dyDescent="0.3">
      <c r="B556" s="265" t="s">
        <v>1261</v>
      </c>
      <c r="C556" s="265" t="s">
        <v>2048</v>
      </c>
      <c r="D556" s="265" t="s">
        <v>4444</v>
      </c>
      <c r="E556" s="265" t="s">
        <v>7115</v>
      </c>
      <c r="F556" s="265" t="s">
        <v>8</v>
      </c>
      <c r="G556" s="265" t="s">
        <v>5</v>
      </c>
      <c r="H556" s="266"/>
      <c r="I556" s="17"/>
      <c r="J556" s="266"/>
      <c r="K556" s="265"/>
      <c r="L556" s="323" t="s">
        <v>9</v>
      </c>
      <c r="M556" s="265" t="s">
        <v>54</v>
      </c>
    </row>
    <row r="557" spans="2:13" ht="20.399999999999999" x14ac:dyDescent="0.3">
      <c r="B557" s="265" t="s">
        <v>1264</v>
      </c>
      <c r="C557" s="265" t="s">
        <v>1265</v>
      </c>
      <c r="D557" s="265" t="s">
        <v>1266</v>
      </c>
      <c r="E557" s="265" t="s">
        <v>7115</v>
      </c>
      <c r="F557" s="265" t="s">
        <v>8</v>
      </c>
      <c r="G557" s="265" t="s">
        <v>5</v>
      </c>
      <c r="H557" s="266"/>
      <c r="I557" s="17"/>
      <c r="J557" s="266"/>
      <c r="K557" s="265"/>
      <c r="L557" s="323" t="s">
        <v>9</v>
      </c>
      <c r="M557" s="265" t="s">
        <v>54</v>
      </c>
    </row>
    <row r="558" spans="2:13" ht="28.8" x14ac:dyDescent="0.3">
      <c r="B558" s="265" t="s">
        <v>1268</v>
      </c>
      <c r="C558" s="265" t="s">
        <v>1269</v>
      </c>
      <c r="D558" s="265" t="s">
        <v>1270</v>
      </c>
      <c r="E558" s="265" t="s">
        <v>7115</v>
      </c>
      <c r="F558" s="265" t="s">
        <v>4</v>
      </c>
      <c r="G558" s="265" t="s">
        <v>5</v>
      </c>
      <c r="H558" s="266"/>
      <c r="I558" s="17"/>
      <c r="J558" s="266"/>
      <c r="K558" s="265"/>
      <c r="L558" s="323"/>
      <c r="M558" s="265" t="s">
        <v>54</v>
      </c>
    </row>
    <row r="559" spans="2:13" x14ac:dyDescent="0.3">
      <c r="B559" s="265" t="s">
        <v>1272</v>
      </c>
      <c r="C559" s="265" t="s">
        <v>1273</v>
      </c>
      <c r="D559" s="265" t="s">
        <v>1274</v>
      </c>
      <c r="E559" s="265" t="s">
        <v>7118</v>
      </c>
      <c r="F559" s="265" t="s">
        <v>4</v>
      </c>
      <c r="G559" s="265" t="s">
        <v>5</v>
      </c>
      <c r="H559" s="266"/>
      <c r="I559" s="17"/>
      <c r="J559" s="266"/>
      <c r="K559" s="265"/>
      <c r="L559" s="323"/>
      <c r="M559" s="265" t="s">
        <v>54</v>
      </c>
    </row>
    <row r="560" spans="2:13" ht="20.399999999999999" x14ac:dyDescent="0.3">
      <c r="B560" s="265" t="s">
        <v>1277</v>
      </c>
      <c r="C560" s="265" t="s">
        <v>1278</v>
      </c>
      <c r="D560" s="265" t="s">
        <v>1279</v>
      </c>
      <c r="E560" s="265" t="s">
        <v>7116</v>
      </c>
      <c r="F560" s="265" t="s">
        <v>8</v>
      </c>
      <c r="G560" s="265" t="s">
        <v>5</v>
      </c>
      <c r="H560" s="266"/>
      <c r="I560" s="17"/>
      <c r="J560" s="266"/>
      <c r="K560" s="265"/>
      <c r="L560" s="323" t="s">
        <v>144</v>
      </c>
      <c r="M560" s="265" t="s">
        <v>54</v>
      </c>
    </row>
    <row r="561" spans="2:13" ht="20.399999999999999" x14ac:dyDescent="0.3">
      <c r="B561" s="265" t="s">
        <v>1301</v>
      </c>
      <c r="C561" s="265" t="s">
        <v>5184</v>
      </c>
      <c r="D561" s="265" t="s">
        <v>5185</v>
      </c>
      <c r="E561" s="265" t="s">
        <v>7115</v>
      </c>
      <c r="F561" s="265" t="s">
        <v>8</v>
      </c>
      <c r="G561" s="265" t="s">
        <v>6</v>
      </c>
      <c r="H561" s="266"/>
      <c r="I561" s="17"/>
      <c r="J561" s="266"/>
      <c r="K561" s="265"/>
      <c r="L561" s="323" t="s">
        <v>9</v>
      </c>
      <c r="M561" s="265" t="s">
        <v>54</v>
      </c>
    </row>
    <row r="562" spans="2:13" ht="20.399999999999999" x14ac:dyDescent="0.3">
      <c r="B562" s="265" t="s">
        <v>1304</v>
      </c>
      <c r="C562" s="265" t="s">
        <v>1305</v>
      </c>
      <c r="D562" s="265" t="s">
        <v>1306</v>
      </c>
      <c r="E562" s="265" t="s">
        <v>7115</v>
      </c>
      <c r="F562" s="265" t="s">
        <v>8</v>
      </c>
      <c r="G562" s="265" t="s">
        <v>5</v>
      </c>
      <c r="H562" s="266"/>
      <c r="I562" s="17"/>
      <c r="J562" s="266"/>
      <c r="K562" s="265"/>
      <c r="L562" s="323" t="s">
        <v>9</v>
      </c>
      <c r="M562" s="265" t="s">
        <v>54</v>
      </c>
    </row>
    <row r="563" spans="2:13" ht="20.399999999999999" x14ac:dyDescent="0.3">
      <c r="B563" s="265" t="s">
        <v>1309</v>
      </c>
      <c r="C563" s="265" t="s">
        <v>1310</v>
      </c>
      <c r="D563" s="265" t="s">
        <v>1311</v>
      </c>
      <c r="E563" s="265" t="s">
        <v>7116</v>
      </c>
      <c r="F563" s="265" t="s">
        <v>8</v>
      </c>
      <c r="G563" s="265" t="s">
        <v>6</v>
      </c>
      <c r="H563" s="266"/>
      <c r="I563" s="17"/>
      <c r="J563" s="266"/>
      <c r="K563" s="265"/>
      <c r="L563" s="323" t="s">
        <v>13</v>
      </c>
      <c r="M563" s="265" t="s">
        <v>54</v>
      </c>
    </row>
    <row r="564" spans="2:13" x14ac:dyDescent="0.3">
      <c r="B564" s="265" t="s">
        <v>1313</v>
      </c>
      <c r="C564" s="265" t="s">
        <v>1310</v>
      </c>
      <c r="D564" s="265" t="s">
        <v>1311</v>
      </c>
      <c r="E564" s="265" t="s">
        <v>7118</v>
      </c>
      <c r="F564" s="265" t="s">
        <v>4</v>
      </c>
      <c r="G564" s="265" t="s">
        <v>5</v>
      </c>
      <c r="H564" s="266"/>
      <c r="I564" s="17"/>
      <c r="J564" s="266"/>
      <c r="K564" s="265"/>
      <c r="L564" s="323"/>
      <c r="M564" s="265" t="s">
        <v>54</v>
      </c>
    </row>
    <row r="565" spans="2:13" ht="28.8" x14ac:dyDescent="0.3">
      <c r="B565" s="265" t="s">
        <v>3645</v>
      </c>
      <c r="C565" s="265" t="s">
        <v>3646</v>
      </c>
      <c r="D565" s="265" t="s">
        <v>3647</v>
      </c>
      <c r="E565" s="265" t="s">
        <v>7115</v>
      </c>
      <c r="F565" s="265" t="s">
        <v>4</v>
      </c>
      <c r="G565" s="265" t="s">
        <v>6</v>
      </c>
      <c r="H565" s="266"/>
      <c r="I565" s="17"/>
      <c r="J565" s="266"/>
      <c r="K565" s="265"/>
      <c r="L565" s="323"/>
      <c r="M565" s="265" t="s">
        <v>54</v>
      </c>
    </row>
    <row r="566" spans="2:13" x14ac:dyDescent="0.3">
      <c r="B566" s="265" t="s">
        <v>3661</v>
      </c>
      <c r="C566" s="265" t="s">
        <v>3662</v>
      </c>
      <c r="D566" s="265" t="s">
        <v>3663</v>
      </c>
      <c r="E566" s="265" t="s">
        <v>7116</v>
      </c>
      <c r="F566" s="265" t="s">
        <v>8</v>
      </c>
      <c r="G566" s="265" t="s">
        <v>6</v>
      </c>
      <c r="H566" s="266"/>
      <c r="I566" s="17"/>
      <c r="J566" s="266"/>
      <c r="K566" s="265"/>
      <c r="L566" s="323"/>
      <c r="M566" s="265" t="s">
        <v>54</v>
      </c>
    </row>
    <row r="567" spans="2:13" ht="28.8" x14ac:dyDescent="0.3">
      <c r="B567" s="265" t="s">
        <v>431</v>
      </c>
      <c r="C567" s="265" t="s">
        <v>432</v>
      </c>
      <c r="D567" s="265" t="s">
        <v>433</v>
      </c>
      <c r="E567" s="265" t="s">
        <v>7115</v>
      </c>
      <c r="F567" s="265" t="s">
        <v>4</v>
      </c>
      <c r="G567" s="265" t="s">
        <v>5</v>
      </c>
      <c r="H567" s="266"/>
      <c r="I567" s="17"/>
      <c r="J567" s="266"/>
      <c r="K567" s="265"/>
      <c r="L567" s="323" t="s">
        <v>180</v>
      </c>
      <c r="M567" s="265" t="s">
        <v>434</v>
      </c>
    </row>
    <row r="568" spans="2:13" ht="20.399999999999999" x14ac:dyDescent="0.3">
      <c r="B568" s="265" t="s">
        <v>1063</v>
      </c>
      <c r="C568" s="265" t="s">
        <v>1064</v>
      </c>
      <c r="D568" s="265" t="s">
        <v>1065</v>
      </c>
      <c r="E568" s="265" t="s">
        <v>7115</v>
      </c>
      <c r="F568" s="265" t="s">
        <v>8</v>
      </c>
      <c r="G568" s="265" t="s">
        <v>5</v>
      </c>
      <c r="H568" s="266"/>
      <c r="I568" s="17"/>
      <c r="J568" s="266"/>
      <c r="K568" s="265"/>
      <c r="L568" s="323" t="s">
        <v>9</v>
      </c>
      <c r="M568" s="265" t="s">
        <v>434</v>
      </c>
    </row>
    <row r="569" spans="2:13" ht="20.399999999999999" x14ac:dyDescent="0.3">
      <c r="B569" s="265" t="s">
        <v>1068</v>
      </c>
      <c r="C569" s="265" t="s">
        <v>5175</v>
      </c>
      <c r="D569" s="265" t="s">
        <v>5176</v>
      </c>
      <c r="E569" s="265" t="s">
        <v>7115</v>
      </c>
      <c r="F569" s="265" t="s">
        <v>8</v>
      </c>
      <c r="G569" s="265" t="s">
        <v>6</v>
      </c>
      <c r="H569" s="266"/>
      <c r="I569" s="17"/>
      <c r="J569" s="266"/>
      <c r="K569" s="265"/>
      <c r="L569" s="323" t="s">
        <v>9</v>
      </c>
      <c r="M569" s="265" t="s">
        <v>434</v>
      </c>
    </row>
    <row r="570" spans="2:13" ht="20.399999999999999" x14ac:dyDescent="0.3">
      <c r="B570" s="265" t="s">
        <v>1071</v>
      </c>
      <c r="C570" s="265" t="s">
        <v>1072</v>
      </c>
      <c r="D570" s="265" t="s">
        <v>1073</v>
      </c>
      <c r="E570" s="265" t="s">
        <v>7115</v>
      </c>
      <c r="F570" s="265" t="s">
        <v>8</v>
      </c>
      <c r="G570" s="265" t="s">
        <v>5</v>
      </c>
      <c r="H570" s="266"/>
      <c r="I570" s="17"/>
      <c r="J570" s="266"/>
      <c r="K570" s="265"/>
      <c r="L570" s="323" t="s">
        <v>9</v>
      </c>
      <c r="M570" s="265" t="s">
        <v>434</v>
      </c>
    </row>
    <row r="571" spans="2:13" ht="20.399999999999999" x14ac:dyDescent="0.3">
      <c r="B571" s="265" t="s">
        <v>1077</v>
      </c>
      <c r="C571" s="265" t="s">
        <v>1078</v>
      </c>
      <c r="D571" s="265" t="s">
        <v>1079</v>
      </c>
      <c r="E571" s="265" t="s">
        <v>7115</v>
      </c>
      <c r="F571" s="265" t="s">
        <v>8</v>
      </c>
      <c r="G571" s="265" t="s">
        <v>5</v>
      </c>
      <c r="H571" s="266"/>
      <c r="I571" s="17"/>
      <c r="J571" s="266"/>
      <c r="K571" s="265"/>
      <c r="L571" s="323" t="s">
        <v>9</v>
      </c>
      <c r="M571" s="265" t="s">
        <v>434</v>
      </c>
    </row>
    <row r="572" spans="2:13" ht="20.399999999999999" x14ac:dyDescent="0.3">
      <c r="B572" s="265" t="s">
        <v>1082</v>
      </c>
      <c r="C572" s="265" t="s">
        <v>6331</v>
      </c>
      <c r="D572" s="265" t="s">
        <v>6332</v>
      </c>
      <c r="E572" s="265" t="s">
        <v>7115</v>
      </c>
      <c r="F572" s="265" t="s">
        <v>8</v>
      </c>
      <c r="G572" s="265" t="s">
        <v>5</v>
      </c>
      <c r="H572" s="266"/>
      <c r="I572" s="17"/>
      <c r="J572" s="266"/>
      <c r="K572" s="265"/>
      <c r="L572" s="323" t="s">
        <v>9</v>
      </c>
      <c r="M572" s="265" t="s">
        <v>434</v>
      </c>
    </row>
    <row r="573" spans="2:13" ht="20.399999999999999" x14ac:dyDescent="0.3">
      <c r="B573" s="265" t="s">
        <v>1058</v>
      </c>
      <c r="C573" s="265" t="s">
        <v>1059</v>
      </c>
      <c r="D573" s="265" t="s">
        <v>4683</v>
      </c>
      <c r="E573" s="265" t="s">
        <v>7115</v>
      </c>
      <c r="F573" s="265" t="s">
        <v>8</v>
      </c>
      <c r="G573" s="265" t="s">
        <v>5</v>
      </c>
      <c r="H573" s="266"/>
      <c r="I573" s="17"/>
      <c r="J573" s="266"/>
      <c r="K573" s="265"/>
      <c r="L573" s="323" t="s">
        <v>9</v>
      </c>
      <c r="M573" s="265" t="s">
        <v>434</v>
      </c>
    </row>
    <row r="574" spans="2:13" ht="20.399999999999999" x14ac:dyDescent="0.3">
      <c r="B574" s="265" t="s">
        <v>1085</v>
      </c>
      <c r="C574" s="265" t="s">
        <v>1086</v>
      </c>
      <c r="D574" s="265" t="s">
        <v>1087</v>
      </c>
      <c r="E574" s="265" t="s">
        <v>7116</v>
      </c>
      <c r="F574" s="265" t="s">
        <v>8</v>
      </c>
      <c r="G574" s="265" t="s">
        <v>6</v>
      </c>
      <c r="H574" s="266"/>
      <c r="I574" s="17"/>
      <c r="J574" s="266"/>
      <c r="K574" s="265"/>
      <c r="L574" s="323" t="s">
        <v>9</v>
      </c>
      <c r="M574" s="265" t="s">
        <v>434</v>
      </c>
    </row>
    <row r="575" spans="2:13" ht="28.8" x14ac:dyDescent="0.3">
      <c r="B575" s="265" t="s">
        <v>1089</v>
      </c>
      <c r="C575" s="265" t="s">
        <v>1086</v>
      </c>
      <c r="D575" s="265" t="s">
        <v>1087</v>
      </c>
      <c r="E575" s="265" t="s">
        <v>7118</v>
      </c>
      <c r="F575" s="265" t="s">
        <v>4</v>
      </c>
      <c r="G575" s="265" t="s">
        <v>6</v>
      </c>
      <c r="H575" s="266"/>
      <c r="I575" s="17"/>
      <c r="J575" s="266"/>
      <c r="K575" s="265"/>
      <c r="L575" s="323"/>
      <c r="M575" s="265" t="s">
        <v>434</v>
      </c>
    </row>
    <row r="576" spans="2:13" ht="28.8" x14ac:dyDescent="0.3">
      <c r="B576" s="265" t="s">
        <v>2047</v>
      </c>
      <c r="C576" s="265" t="s">
        <v>2048</v>
      </c>
      <c r="D576" s="265" t="s">
        <v>2049</v>
      </c>
      <c r="E576" s="265" t="s">
        <v>7115</v>
      </c>
      <c r="F576" s="265" t="s">
        <v>4</v>
      </c>
      <c r="G576" s="265" t="s">
        <v>5</v>
      </c>
      <c r="H576" s="266"/>
      <c r="I576" s="17"/>
      <c r="J576" s="266"/>
      <c r="K576" s="265"/>
      <c r="L576" s="323" t="s">
        <v>501</v>
      </c>
      <c r="M576" s="265" t="s">
        <v>434</v>
      </c>
    </row>
    <row r="577" spans="2:13" ht="28.8" x14ac:dyDescent="0.3">
      <c r="B577" s="265" t="s">
        <v>2051</v>
      </c>
      <c r="C577" s="265" t="s">
        <v>4502</v>
      </c>
      <c r="D577" s="265" t="s">
        <v>4503</v>
      </c>
      <c r="E577" s="265" t="s">
        <v>7115</v>
      </c>
      <c r="F577" s="265" t="s">
        <v>4</v>
      </c>
      <c r="G577" s="265" t="s">
        <v>5</v>
      </c>
      <c r="H577" s="266"/>
      <c r="I577" s="17"/>
      <c r="J577" s="266"/>
      <c r="K577" s="265"/>
      <c r="L577" s="323"/>
      <c r="M577" s="265" t="s">
        <v>434</v>
      </c>
    </row>
    <row r="578" spans="2:13" ht="43.2" x14ac:dyDescent="0.3">
      <c r="B578" s="265" t="s">
        <v>5221</v>
      </c>
      <c r="C578" s="265" t="s">
        <v>5222</v>
      </c>
      <c r="D578" s="265" t="s">
        <v>5223</v>
      </c>
      <c r="E578" s="265" t="s">
        <v>7115</v>
      </c>
      <c r="F578" s="265" t="s">
        <v>4</v>
      </c>
      <c r="G578" s="265" t="s">
        <v>5</v>
      </c>
      <c r="H578" s="266"/>
      <c r="I578" s="17"/>
      <c r="J578" s="266"/>
      <c r="K578" s="265"/>
      <c r="L578" s="323" t="s">
        <v>5128</v>
      </c>
      <c r="M578" s="265" t="s">
        <v>434</v>
      </c>
    </row>
    <row r="579" spans="2:13" ht="43.2" x14ac:dyDescent="0.3">
      <c r="B579" s="265" t="s">
        <v>5225</v>
      </c>
      <c r="C579" s="265" t="s">
        <v>5226</v>
      </c>
      <c r="D579" s="265" t="s">
        <v>5227</v>
      </c>
      <c r="E579" s="265" t="s">
        <v>7115</v>
      </c>
      <c r="F579" s="265" t="s">
        <v>4</v>
      </c>
      <c r="G579" s="265" t="s">
        <v>5</v>
      </c>
      <c r="H579" s="266"/>
      <c r="I579" s="17"/>
      <c r="J579" s="266"/>
      <c r="K579" s="265"/>
      <c r="L579" s="323" t="s">
        <v>5129</v>
      </c>
      <c r="M579" s="265" t="s">
        <v>434</v>
      </c>
    </row>
    <row r="580" spans="2:13" ht="43.2" x14ac:dyDescent="0.3">
      <c r="B580" s="265" t="s">
        <v>5229</v>
      </c>
      <c r="C580" s="265" t="s">
        <v>5230</v>
      </c>
      <c r="D580" s="265" t="s">
        <v>5231</v>
      </c>
      <c r="E580" s="265" t="s">
        <v>7115</v>
      </c>
      <c r="F580" s="265" t="s">
        <v>4</v>
      </c>
      <c r="G580" s="265" t="s">
        <v>5</v>
      </c>
      <c r="H580" s="266"/>
      <c r="I580" s="17"/>
      <c r="J580" s="266"/>
      <c r="K580" s="265"/>
      <c r="L580" s="323" t="s">
        <v>5129</v>
      </c>
      <c r="M580" s="265" t="s">
        <v>434</v>
      </c>
    </row>
    <row r="581" spans="2:13" ht="43.2" x14ac:dyDescent="0.3">
      <c r="B581" s="265" t="s">
        <v>5233</v>
      </c>
      <c r="C581" s="265" t="s">
        <v>5234</v>
      </c>
      <c r="D581" s="265" t="s">
        <v>5235</v>
      </c>
      <c r="E581" s="265" t="s">
        <v>7115</v>
      </c>
      <c r="F581" s="265" t="s">
        <v>4</v>
      </c>
      <c r="G581" s="265" t="s">
        <v>5</v>
      </c>
      <c r="H581" s="266"/>
      <c r="I581" s="17"/>
      <c r="J581" s="266"/>
      <c r="K581" s="265"/>
      <c r="L581" s="323" t="s">
        <v>5129</v>
      </c>
      <c r="M581" s="265" t="s">
        <v>434</v>
      </c>
    </row>
    <row r="582" spans="2:13" ht="20.399999999999999" x14ac:dyDescent="0.3">
      <c r="B582" s="265" t="s">
        <v>3239</v>
      </c>
      <c r="C582" s="265" t="s">
        <v>6150</v>
      </c>
      <c r="D582" s="265" t="s">
        <v>6151</v>
      </c>
      <c r="E582" s="265" t="s">
        <v>7115</v>
      </c>
      <c r="F582" s="265" t="s">
        <v>8</v>
      </c>
      <c r="G582" s="265" t="s">
        <v>6</v>
      </c>
      <c r="H582" s="266"/>
      <c r="I582" s="17"/>
      <c r="J582" s="266"/>
      <c r="K582" s="265"/>
      <c r="L582" s="323" t="s">
        <v>191</v>
      </c>
      <c r="M582" s="265" t="s">
        <v>434</v>
      </c>
    </row>
    <row r="583" spans="2:13" x14ac:dyDescent="0.3">
      <c r="B583" s="265" t="s">
        <v>6154</v>
      </c>
      <c r="C583" s="265" t="s">
        <v>6155</v>
      </c>
      <c r="D583" s="265" t="s">
        <v>6156</v>
      </c>
      <c r="E583" s="265" t="s">
        <v>7115</v>
      </c>
      <c r="F583" s="265" t="s">
        <v>8</v>
      </c>
      <c r="G583" s="265" t="s">
        <v>6</v>
      </c>
      <c r="H583" s="266"/>
      <c r="I583" s="17"/>
      <c r="J583" s="266"/>
      <c r="K583" s="265"/>
      <c r="L583" s="323"/>
      <c r="M583" s="265" t="s">
        <v>434</v>
      </c>
    </row>
    <row r="584" spans="2:13" ht="20.399999999999999" x14ac:dyDescent="0.3">
      <c r="B584" s="265" t="s">
        <v>3236</v>
      </c>
      <c r="C584" s="265" t="s">
        <v>6148</v>
      </c>
      <c r="D584" s="265" t="s">
        <v>6149</v>
      </c>
      <c r="E584" s="265" t="s">
        <v>7115</v>
      </c>
      <c r="F584" s="265" t="s">
        <v>8</v>
      </c>
      <c r="G584" s="265" t="s">
        <v>6</v>
      </c>
      <c r="H584" s="266"/>
      <c r="I584" s="17"/>
      <c r="J584" s="266"/>
      <c r="K584" s="265"/>
      <c r="L584" s="323" t="s">
        <v>9</v>
      </c>
      <c r="M584" s="265" t="s">
        <v>434</v>
      </c>
    </row>
    <row r="585" spans="2:13" ht="20.399999999999999" x14ac:dyDescent="0.3">
      <c r="B585" s="265" t="s">
        <v>3242</v>
      </c>
      <c r="C585" s="265" t="s">
        <v>6157</v>
      </c>
      <c r="D585" s="265" t="s">
        <v>6158</v>
      </c>
      <c r="E585" s="265" t="s">
        <v>7115</v>
      </c>
      <c r="F585" s="265" t="s">
        <v>8</v>
      </c>
      <c r="G585" s="265" t="s">
        <v>6</v>
      </c>
      <c r="H585" s="266"/>
      <c r="I585" s="17"/>
      <c r="J585" s="266"/>
      <c r="K585" s="265"/>
      <c r="L585" s="323" t="s">
        <v>9</v>
      </c>
      <c r="M585" s="265" t="s">
        <v>434</v>
      </c>
    </row>
    <row r="586" spans="2:13" ht="20.399999999999999" x14ac:dyDescent="0.3">
      <c r="B586" s="265" t="s">
        <v>3245</v>
      </c>
      <c r="C586" s="265" t="s">
        <v>6159</v>
      </c>
      <c r="D586" s="265" t="s">
        <v>6160</v>
      </c>
      <c r="E586" s="265" t="s">
        <v>7115</v>
      </c>
      <c r="F586" s="265" t="s">
        <v>8</v>
      </c>
      <c r="G586" s="265" t="s">
        <v>6</v>
      </c>
      <c r="H586" s="266"/>
      <c r="I586" s="17"/>
      <c r="J586" s="266"/>
      <c r="K586" s="265"/>
      <c r="L586" s="323" t="s">
        <v>9</v>
      </c>
      <c r="M586" s="265" t="s">
        <v>434</v>
      </c>
    </row>
    <row r="587" spans="2:13" ht="20.399999999999999" x14ac:dyDescent="0.3">
      <c r="B587" s="265" t="s">
        <v>6163</v>
      </c>
      <c r="C587" s="265" t="s">
        <v>6164</v>
      </c>
      <c r="D587" s="265" t="s">
        <v>6165</v>
      </c>
      <c r="E587" s="265" t="s">
        <v>7115</v>
      </c>
      <c r="F587" s="265" t="s">
        <v>8</v>
      </c>
      <c r="G587" s="265" t="s">
        <v>6</v>
      </c>
      <c r="H587" s="266"/>
      <c r="I587" s="17"/>
      <c r="J587" s="266"/>
      <c r="K587" s="265"/>
      <c r="L587" s="323" t="s">
        <v>9</v>
      </c>
      <c r="M587" s="265" t="s">
        <v>434</v>
      </c>
    </row>
    <row r="588" spans="2:13" ht="20.399999999999999" x14ac:dyDescent="0.3">
      <c r="B588" s="265" t="s">
        <v>3248</v>
      </c>
      <c r="C588" s="265" t="s">
        <v>6166</v>
      </c>
      <c r="D588" s="265" t="s">
        <v>6167</v>
      </c>
      <c r="E588" s="265" t="s">
        <v>7115</v>
      </c>
      <c r="F588" s="265" t="s">
        <v>8</v>
      </c>
      <c r="G588" s="265" t="s">
        <v>6</v>
      </c>
      <c r="H588" s="266"/>
      <c r="I588" s="17"/>
      <c r="J588" s="266"/>
      <c r="K588" s="265"/>
      <c r="L588" s="323" t="s">
        <v>9</v>
      </c>
      <c r="M588" s="265" t="s">
        <v>434</v>
      </c>
    </row>
    <row r="589" spans="2:13" ht="20.399999999999999" x14ac:dyDescent="0.3">
      <c r="B589" s="265" t="s">
        <v>3251</v>
      </c>
      <c r="C589" s="265" t="s">
        <v>6168</v>
      </c>
      <c r="D589" s="265" t="s">
        <v>6169</v>
      </c>
      <c r="E589" s="265" t="s">
        <v>7115</v>
      </c>
      <c r="F589" s="265" t="s">
        <v>8</v>
      </c>
      <c r="G589" s="265" t="s">
        <v>6</v>
      </c>
      <c r="H589" s="266"/>
      <c r="I589" s="17"/>
      <c r="J589" s="266"/>
      <c r="K589" s="265"/>
      <c r="L589" s="323" t="s">
        <v>191</v>
      </c>
      <c r="M589" s="265" t="s">
        <v>434</v>
      </c>
    </row>
    <row r="590" spans="2:13" ht="20.399999999999999" x14ac:dyDescent="0.3">
      <c r="B590" s="265" t="s">
        <v>6172</v>
      </c>
      <c r="C590" s="265" t="s">
        <v>6173</v>
      </c>
      <c r="D590" s="265" t="s">
        <v>6174</v>
      </c>
      <c r="E590" s="265" t="s">
        <v>7115</v>
      </c>
      <c r="F590" s="265" t="s">
        <v>8</v>
      </c>
      <c r="G590" s="265" t="s">
        <v>6</v>
      </c>
      <c r="H590" s="266"/>
      <c r="I590" s="17"/>
      <c r="J590" s="266"/>
      <c r="K590" s="265"/>
      <c r="L590" s="323" t="s">
        <v>9</v>
      </c>
      <c r="M590" s="265" t="s">
        <v>434</v>
      </c>
    </row>
    <row r="591" spans="2:13" ht="20.399999999999999" x14ac:dyDescent="0.3">
      <c r="B591" s="265" t="s">
        <v>6177</v>
      </c>
      <c r="C591" s="265" t="s">
        <v>6178</v>
      </c>
      <c r="D591" s="265" t="s">
        <v>6179</v>
      </c>
      <c r="E591" s="265" t="s">
        <v>7115</v>
      </c>
      <c r="F591" s="265" t="s">
        <v>8</v>
      </c>
      <c r="G591" s="265" t="s">
        <v>6</v>
      </c>
      <c r="H591" s="266"/>
      <c r="I591" s="17"/>
      <c r="J591" s="266"/>
      <c r="K591" s="265"/>
      <c r="L591" s="323" t="s">
        <v>9</v>
      </c>
      <c r="M591" s="265" t="s">
        <v>434</v>
      </c>
    </row>
    <row r="592" spans="2:13" ht="28.8" x14ac:dyDescent="0.3">
      <c r="B592" s="265" t="s">
        <v>3254</v>
      </c>
      <c r="C592" s="265" t="s">
        <v>3255</v>
      </c>
      <c r="D592" s="265" t="s">
        <v>3256</v>
      </c>
      <c r="E592" s="265" t="s">
        <v>7115</v>
      </c>
      <c r="F592" s="265" t="s">
        <v>4</v>
      </c>
      <c r="G592" s="265" t="s">
        <v>5</v>
      </c>
      <c r="H592" s="266"/>
      <c r="I592" s="17"/>
      <c r="J592" s="266"/>
      <c r="K592" s="265"/>
      <c r="L592" s="323" t="s">
        <v>144</v>
      </c>
      <c r="M592" s="265" t="s">
        <v>434</v>
      </c>
    </row>
    <row r="593" spans="2:13" ht="28.8" x14ac:dyDescent="0.3">
      <c r="B593" s="265" t="s">
        <v>3258</v>
      </c>
      <c r="C593" s="265" t="s">
        <v>3259</v>
      </c>
      <c r="D593" s="265" t="s">
        <v>3260</v>
      </c>
      <c r="E593" s="265" t="s">
        <v>7115</v>
      </c>
      <c r="F593" s="265" t="s">
        <v>4</v>
      </c>
      <c r="G593" s="265" t="s">
        <v>6</v>
      </c>
      <c r="H593" s="266"/>
      <c r="I593" s="17"/>
      <c r="J593" s="266"/>
      <c r="K593" s="265"/>
      <c r="L593" s="323" t="s">
        <v>144</v>
      </c>
      <c r="M593" s="265" t="s">
        <v>434</v>
      </c>
    </row>
    <row r="594" spans="2:13" ht="28.8" x14ac:dyDescent="0.3">
      <c r="B594" s="265" t="s">
        <v>3499</v>
      </c>
      <c r="C594" s="265" t="s">
        <v>3500</v>
      </c>
      <c r="D594" s="265" t="s">
        <v>3501</v>
      </c>
      <c r="E594" s="265" t="s">
        <v>7115</v>
      </c>
      <c r="F594" s="265" t="s">
        <v>4</v>
      </c>
      <c r="G594" s="265" t="s">
        <v>5</v>
      </c>
      <c r="H594" s="266"/>
      <c r="I594" s="17"/>
      <c r="J594" s="266"/>
      <c r="K594" s="265"/>
      <c r="L594" s="323" t="s">
        <v>1024</v>
      </c>
      <c r="M594" s="265" t="s">
        <v>434</v>
      </c>
    </row>
    <row r="595" spans="2:13" ht="20.399999999999999" x14ac:dyDescent="0.3">
      <c r="B595" s="265" t="s">
        <v>3801</v>
      </c>
      <c r="C595" s="265" t="s">
        <v>5403</v>
      </c>
      <c r="D595" s="265" t="s">
        <v>5404</v>
      </c>
      <c r="E595" s="265" t="s">
        <v>7115</v>
      </c>
      <c r="F595" s="265" t="s">
        <v>8</v>
      </c>
      <c r="G595" s="265" t="s">
        <v>6</v>
      </c>
      <c r="H595" s="266"/>
      <c r="I595" s="17"/>
      <c r="J595" s="266"/>
      <c r="K595" s="265"/>
      <c r="L595" s="323" t="s">
        <v>144</v>
      </c>
      <c r="M595" s="265" t="s">
        <v>434</v>
      </c>
    </row>
    <row r="596" spans="2:13" ht="20.399999999999999" x14ac:dyDescent="0.3">
      <c r="B596" s="265" t="s">
        <v>3804</v>
      </c>
      <c r="C596" s="265" t="s">
        <v>5405</v>
      </c>
      <c r="D596" s="265" t="s">
        <v>3252</v>
      </c>
      <c r="E596" s="265" t="s">
        <v>7115</v>
      </c>
      <c r="F596" s="265" t="s">
        <v>8</v>
      </c>
      <c r="G596" s="265" t="s">
        <v>6</v>
      </c>
      <c r="H596" s="266"/>
      <c r="I596" s="17"/>
      <c r="J596" s="266"/>
      <c r="K596" s="265"/>
      <c r="L596" s="323" t="s">
        <v>144</v>
      </c>
      <c r="M596" s="265" t="s">
        <v>434</v>
      </c>
    </row>
    <row r="597" spans="2:13" ht="20.399999999999999" x14ac:dyDescent="0.3">
      <c r="B597" s="265" t="s">
        <v>3808</v>
      </c>
      <c r="C597" s="265" t="s">
        <v>3809</v>
      </c>
      <c r="D597" s="265" t="s">
        <v>3810</v>
      </c>
      <c r="E597" s="265" t="s">
        <v>7115</v>
      </c>
      <c r="F597" s="265" t="s">
        <v>8</v>
      </c>
      <c r="G597" s="265" t="s">
        <v>6</v>
      </c>
      <c r="H597" s="266"/>
      <c r="I597" s="17"/>
      <c r="J597" s="266"/>
      <c r="K597" s="265"/>
      <c r="L597" s="323" t="s">
        <v>144</v>
      </c>
      <c r="M597" s="265" t="s">
        <v>434</v>
      </c>
    </row>
    <row r="598" spans="2:13" ht="20.399999999999999" x14ac:dyDescent="0.3">
      <c r="B598" s="265" t="s">
        <v>3815</v>
      </c>
      <c r="C598" s="265" t="s">
        <v>5406</v>
      </c>
      <c r="D598" s="265" t="s">
        <v>5407</v>
      </c>
      <c r="E598" s="265" t="s">
        <v>7115</v>
      </c>
      <c r="F598" s="265" t="s">
        <v>8</v>
      </c>
      <c r="G598" s="265" t="s">
        <v>6</v>
      </c>
      <c r="H598" s="266"/>
      <c r="I598" s="17"/>
      <c r="J598" s="266"/>
      <c r="K598" s="265"/>
      <c r="L598" s="323" t="s">
        <v>144</v>
      </c>
      <c r="M598" s="265" t="s">
        <v>434</v>
      </c>
    </row>
    <row r="599" spans="2:13" ht="20.399999999999999" x14ac:dyDescent="0.3">
      <c r="B599" s="265" t="s">
        <v>3818</v>
      </c>
      <c r="C599" s="265" t="s">
        <v>3819</v>
      </c>
      <c r="D599" s="265" t="s">
        <v>3820</v>
      </c>
      <c r="E599" s="265" t="s">
        <v>7115</v>
      </c>
      <c r="F599" s="265" t="s">
        <v>8</v>
      </c>
      <c r="G599" s="265" t="s">
        <v>6</v>
      </c>
      <c r="H599" s="266"/>
      <c r="I599" s="17"/>
      <c r="J599" s="266"/>
      <c r="K599" s="265"/>
      <c r="L599" s="323" t="s">
        <v>144</v>
      </c>
      <c r="M599" s="265" t="s">
        <v>434</v>
      </c>
    </row>
    <row r="600" spans="2:13" ht="20.399999999999999" x14ac:dyDescent="0.3">
      <c r="B600" s="265" t="s">
        <v>3823</v>
      </c>
      <c r="C600" s="265" t="s">
        <v>5408</v>
      </c>
      <c r="D600" s="265" t="s">
        <v>5409</v>
      </c>
      <c r="E600" s="265" t="s">
        <v>7115</v>
      </c>
      <c r="F600" s="265" t="s">
        <v>8</v>
      </c>
      <c r="G600" s="265" t="s">
        <v>6</v>
      </c>
      <c r="H600" s="266"/>
      <c r="I600" s="17"/>
      <c r="J600" s="266"/>
      <c r="K600" s="265"/>
      <c r="L600" s="323" t="s">
        <v>144</v>
      </c>
      <c r="M600" s="265" t="s">
        <v>434</v>
      </c>
    </row>
    <row r="601" spans="2:13" ht="20.399999999999999" x14ac:dyDescent="0.3">
      <c r="B601" s="265" t="s">
        <v>3826</v>
      </c>
      <c r="C601" s="265" t="s">
        <v>3827</v>
      </c>
      <c r="D601" s="265" t="s">
        <v>3828</v>
      </c>
      <c r="E601" s="265" t="s">
        <v>7115</v>
      </c>
      <c r="F601" s="265" t="s">
        <v>8</v>
      </c>
      <c r="G601" s="265" t="s">
        <v>6</v>
      </c>
      <c r="H601" s="266"/>
      <c r="I601" s="17"/>
      <c r="J601" s="266"/>
      <c r="K601" s="265"/>
      <c r="L601" s="323" t="s">
        <v>144</v>
      </c>
      <c r="M601" s="265" t="s">
        <v>434</v>
      </c>
    </row>
    <row r="602" spans="2:13" ht="28.8" x14ac:dyDescent="0.3">
      <c r="B602" s="265" t="s">
        <v>3831</v>
      </c>
      <c r="C602" s="265" t="s">
        <v>3832</v>
      </c>
      <c r="D602" s="265" t="s">
        <v>3833</v>
      </c>
      <c r="E602" s="265" t="s">
        <v>7116</v>
      </c>
      <c r="F602" s="265" t="s">
        <v>8</v>
      </c>
      <c r="G602" s="265" t="s">
        <v>6</v>
      </c>
      <c r="H602" s="266"/>
      <c r="I602" s="17"/>
      <c r="J602" s="266"/>
      <c r="K602" s="265"/>
      <c r="L602" s="323" t="s">
        <v>144</v>
      </c>
      <c r="M602" s="265" t="s">
        <v>434</v>
      </c>
    </row>
    <row r="603" spans="2:13" ht="20.399999999999999" x14ac:dyDescent="0.3">
      <c r="B603" s="265" t="s">
        <v>4550</v>
      </c>
      <c r="C603" s="265" t="s">
        <v>5411</v>
      </c>
      <c r="D603" s="265" t="s">
        <v>5412</v>
      </c>
      <c r="E603" s="265" t="s">
        <v>7117</v>
      </c>
      <c r="F603" s="265" t="s">
        <v>8</v>
      </c>
      <c r="G603" s="265" t="s">
        <v>6</v>
      </c>
      <c r="H603" s="266"/>
      <c r="I603" s="17"/>
      <c r="J603" s="266"/>
      <c r="K603" s="265"/>
      <c r="L603" s="323" t="s">
        <v>144</v>
      </c>
      <c r="M603" s="265" t="s">
        <v>434</v>
      </c>
    </row>
    <row r="604" spans="2:13" ht="20.399999999999999" x14ac:dyDescent="0.3">
      <c r="B604" s="265" t="s">
        <v>5413</v>
      </c>
      <c r="C604" s="265" t="s">
        <v>5414</v>
      </c>
      <c r="D604" s="265" t="s">
        <v>5415</v>
      </c>
      <c r="E604" s="265" t="s">
        <v>7117</v>
      </c>
      <c r="F604" s="265" t="s">
        <v>8</v>
      </c>
      <c r="G604" s="265" t="s">
        <v>6</v>
      </c>
      <c r="H604" s="266"/>
      <c r="I604" s="17"/>
      <c r="J604" s="266"/>
      <c r="K604" s="265"/>
      <c r="L604" s="323" t="s">
        <v>144</v>
      </c>
      <c r="M604" s="265" t="s">
        <v>434</v>
      </c>
    </row>
    <row r="605" spans="2:13" ht="28.8" x14ac:dyDescent="0.3">
      <c r="B605" s="265" t="s">
        <v>3835</v>
      </c>
      <c r="C605" s="265" t="s">
        <v>3805</v>
      </c>
      <c r="D605" s="265" t="s">
        <v>4294</v>
      </c>
      <c r="E605" s="265" t="s">
        <v>7115</v>
      </c>
      <c r="F605" s="265" t="s">
        <v>4</v>
      </c>
      <c r="G605" s="265" t="s">
        <v>5</v>
      </c>
      <c r="H605" s="266"/>
      <c r="I605" s="17"/>
      <c r="J605" s="266"/>
      <c r="K605" s="265"/>
      <c r="L605" s="323" t="s">
        <v>9</v>
      </c>
      <c r="M605" s="265" t="s">
        <v>434</v>
      </c>
    </row>
    <row r="606" spans="2:13" ht="28.8" x14ac:dyDescent="0.3">
      <c r="B606" s="265" t="s">
        <v>3837</v>
      </c>
      <c r="C606" s="265" t="s">
        <v>4295</v>
      </c>
      <c r="D606" s="265" t="s">
        <v>4296</v>
      </c>
      <c r="E606" s="265" t="s">
        <v>7115</v>
      </c>
      <c r="F606" s="265" t="s">
        <v>4</v>
      </c>
      <c r="G606" s="265" t="s">
        <v>5</v>
      </c>
      <c r="H606" s="266"/>
      <c r="I606" s="17"/>
      <c r="J606" s="266"/>
      <c r="K606" s="265"/>
      <c r="L606" s="323" t="s">
        <v>9</v>
      </c>
      <c r="M606" s="265" t="s">
        <v>434</v>
      </c>
    </row>
    <row r="607" spans="2:13" ht="28.8" x14ac:dyDescent="0.3">
      <c r="B607" s="265" t="s">
        <v>3839</v>
      </c>
      <c r="C607" s="265" t="s">
        <v>3840</v>
      </c>
      <c r="D607" s="265" t="s">
        <v>3841</v>
      </c>
      <c r="E607" s="265" t="s">
        <v>7115</v>
      </c>
      <c r="F607" s="265" t="s">
        <v>4</v>
      </c>
      <c r="G607" s="265" t="s">
        <v>5</v>
      </c>
      <c r="H607" s="266"/>
      <c r="I607" s="17"/>
      <c r="J607" s="266"/>
      <c r="K607" s="265"/>
      <c r="L607" s="323" t="s">
        <v>144</v>
      </c>
      <c r="M607" s="265" t="s">
        <v>434</v>
      </c>
    </row>
    <row r="608" spans="2:13" ht="28.8" x14ac:dyDescent="0.3">
      <c r="B608" s="265" t="s">
        <v>3845</v>
      </c>
      <c r="C608" s="265" t="s">
        <v>3846</v>
      </c>
      <c r="D608" s="265" t="s">
        <v>3847</v>
      </c>
      <c r="E608" s="265" t="s">
        <v>7116</v>
      </c>
      <c r="F608" s="265" t="s">
        <v>8</v>
      </c>
      <c r="G608" s="265" t="s">
        <v>6</v>
      </c>
      <c r="H608" s="266"/>
      <c r="I608" s="17"/>
      <c r="J608" s="266"/>
      <c r="K608" s="265"/>
      <c r="L608" s="323" t="s">
        <v>144</v>
      </c>
      <c r="M608" s="265" t="s">
        <v>434</v>
      </c>
    </row>
    <row r="609" spans="2:13" ht="20.399999999999999" x14ac:dyDescent="0.3">
      <c r="B609" s="265" t="s">
        <v>1282</v>
      </c>
      <c r="C609" s="265" t="s">
        <v>5182</v>
      </c>
      <c r="D609" s="265" t="s">
        <v>5183</v>
      </c>
      <c r="E609" s="265" t="s">
        <v>7115</v>
      </c>
      <c r="F609" s="265" t="s">
        <v>8</v>
      </c>
      <c r="G609" s="265" t="s">
        <v>6</v>
      </c>
      <c r="H609" s="266"/>
      <c r="I609" s="17"/>
      <c r="J609" s="266"/>
      <c r="K609" s="265"/>
      <c r="L609" s="323" t="s">
        <v>9</v>
      </c>
      <c r="M609" s="265" t="s">
        <v>1283</v>
      </c>
    </row>
    <row r="610" spans="2:13" ht="20.399999999999999" x14ac:dyDescent="0.3">
      <c r="B610" s="265" t="s">
        <v>1286</v>
      </c>
      <c r="C610" s="265" t="s">
        <v>4445</v>
      </c>
      <c r="D610" s="265" t="s">
        <v>4446</v>
      </c>
      <c r="E610" s="265" t="s">
        <v>7115</v>
      </c>
      <c r="F610" s="265" t="s">
        <v>8</v>
      </c>
      <c r="G610" s="265" t="s">
        <v>6</v>
      </c>
      <c r="H610" s="266"/>
      <c r="I610" s="17"/>
      <c r="J610" s="266"/>
      <c r="K610" s="265"/>
      <c r="L610" s="323" t="s">
        <v>9</v>
      </c>
      <c r="M610" s="265" t="s">
        <v>1283</v>
      </c>
    </row>
    <row r="611" spans="2:13" ht="20.399999999999999" x14ac:dyDescent="0.3">
      <c r="B611" s="265" t="s">
        <v>1289</v>
      </c>
      <c r="C611" s="265" t="s">
        <v>6350</v>
      </c>
      <c r="D611" s="265" t="s">
        <v>6351</v>
      </c>
      <c r="E611" s="265" t="s">
        <v>7117</v>
      </c>
      <c r="F611" s="265" t="s">
        <v>8</v>
      </c>
      <c r="G611" s="265" t="s">
        <v>5</v>
      </c>
      <c r="H611" s="266"/>
      <c r="I611" s="17"/>
      <c r="J611" s="266"/>
      <c r="K611" s="265"/>
      <c r="L611" s="323" t="s">
        <v>9</v>
      </c>
      <c r="M611" s="265" t="s">
        <v>1283</v>
      </c>
    </row>
    <row r="612" spans="2:13" ht="20.399999999999999" x14ac:dyDescent="0.3">
      <c r="B612" s="265" t="s">
        <v>1291</v>
      </c>
      <c r="C612" s="265" t="s">
        <v>4292</v>
      </c>
      <c r="D612" s="265" t="s">
        <v>4293</v>
      </c>
      <c r="E612" s="265" t="s">
        <v>7115</v>
      </c>
      <c r="F612" s="265" t="s">
        <v>4</v>
      </c>
      <c r="G612" s="265" t="s">
        <v>6</v>
      </c>
      <c r="H612" s="266"/>
      <c r="I612" s="17"/>
      <c r="J612" s="266"/>
      <c r="K612" s="265"/>
      <c r="L612" s="323" t="s">
        <v>9</v>
      </c>
      <c r="M612" s="265" t="s">
        <v>1283</v>
      </c>
    </row>
    <row r="613" spans="2:13" ht="28.8" x14ac:dyDescent="0.3">
      <c r="B613" s="265" t="s">
        <v>1320</v>
      </c>
      <c r="C613" s="265" t="s">
        <v>4447</v>
      </c>
      <c r="D613" s="265" t="s">
        <v>4448</v>
      </c>
      <c r="E613" s="265" t="s">
        <v>7115</v>
      </c>
      <c r="F613" s="265" t="s">
        <v>4</v>
      </c>
      <c r="G613" s="265" t="s">
        <v>5</v>
      </c>
      <c r="H613" s="266"/>
      <c r="I613" s="17"/>
      <c r="J613" s="266"/>
      <c r="K613" s="265"/>
      <c r="L613" s="323" t="s">
        <v>9</v>
      </c>
      <c r="M613" s="265" t="s">
        <v>1283</v>
      </c>
    </row>
    <row r="614" spans="2:13" ht="20.399999999999999" x14ac:dyDescent="0.3">
      <c r="B614" s="265" t="s">
        <v>1459</v>
      </c>
      <c r="C614" s="265" t="s">
        <v>1460</v>
      </c>
      <c r="D614" s="265" t="s">
        <v>1461</v>
      </c>
      <c r="E614" s="265" t="s">
        <v>7115</v>
      </c>
      <c r="F614" s="265" t="s">
        <v>4</v>
      </c>
      <c r="G614" s="265" t="s">
        <v>5</v>
      </c>
      <c r="H614" s="266"/>
      <c r="I614" s="17"/>
      <c r="J614" s="266"/>
      <c r="K614" s="265"/>
      <c r="L614" s="323" t="s">
        <v>9</v>
      </c>
      <c r="M614" s="265" t="s">
        <v>1283</v>
      </c>
    </row>
    <row r="615" spans="2:13" ht="20.399999999999999" x14ac:dyDescent="0.3">
      <c r="B615" s="265" t="s">
        <v>1717</v>
      </c>
      <c r="C615" s="265" t="s">
        <v>1750</v>
      </c>
      <c r="D615" s="265" t="s">
        <v>4467</v>
      </c>
      <c r="E615" s="265" t="s">
        <v>7115</v>
      </c>
      <c r="F615" s="265" t="s">
        <v>8</v>
      </c>
      <c r="G615" s="265" t="s">
        <v>5</v>
      </c>
      <c r="H615" s="266"/>
      <c r="I615" s="17"/>
      <c r="J615" s="266"/>
      <c r="K615" s="265"/>
      <c r="L615" s="323" t="s">
        <v>9</v>
      </c>
      <c r="M615" s="265" t="s">
        <v>1283</v>
      </c>
    </row>
    <row r="616" spans="2:13" ht="20.399999999999999" x14ac:dyDescent="0.3">
      <c r="B616" s="265" t="s">
        <v>1719</v>
      </c>
      <c r="C616" s="265" t="s">
        <v>1720</v>
      </c>
      <c r="D616" s="265" t="s">
        <v>1721</v>
      </c>
      <c r="E616" s="265" t="s">
        <v>7115</v>
      </c>
      <c r="F616" s="265" t="s">
        <v>4</v>
      </c>
      <c r="G616" s="265" t="s">
        <v>6</v>
      </c>
      <c r="H616" s="266"/>
      <c r="I616" s="17"/>
      <c r="J616" s="266"/>
      <c r="K616" s="265"/>
      <c r="L616" s="323" t="s">
        <v>9</v>
      </c>
      <c r="M616" s="265" t="s">
        <v>1283</v>
      </c>
    </row>
    <row r="617" spans="2:13" ht="20.399999999999999" x14ac:dyDescent="0.3">
      <c r="B617" s="265" t="s">
        <v>1724</v>
      </c>
      <c r="C617" s="265" t="s">
        <v>4468</v>
      </c>
      <c r="D617" s="265" t="s">
        <v>4469</v>
      </c>
      <c r="E617" s="265" t="s">
        <v>7115</v>
      </c>
      <c r="F617" s="265" t="s">
        <v>8</v>
      </c>
      <c r="G617" s="265" t="s">
        <v>5</v>
      </c>
      <c r="H617" s="266"/>
      <c r="I617" s="17"/>
      <c r="J617" s="266"/>
      <c r="K617" s="265"/>
      <c r="L617" s="323" t="s">
        <v>9</v>
      </c>
      <c r="M617" s="265" t="s">
        <v>1283</v>
      </c>
    </row>
    <row r="618" spans="2:13" ht="20.399999999999999" x14ac:dyDescent="0.3">
      <c r="B618" s="265" t="s">
        <v>1727</v>
      </c>
      <c r="C618" s="265" t="s">
        <v>4470</v>
      </c>
      <c r="D618" s="265" t="s">
        <v>4471</v>
      </c>
      <c r="E618" s="265" t="s">
        <v>7115</v>
      </c>
      <c r="F618" s="265" t="s">
        <v>8</v>
      </c>
      <c r="G618" s="265" t="s">
        <v>5</v>
      </c>
      <c r="H618" s="266"/>
      <c r="I618" s="17"/>
      <c r="J618" s="266"/>
      <c r="K618" s="265"/>
      <c r="L618" s="323" t="s">
        <v>9</v>
      </c>
      <c r="M618" s="265" t="s">
        <v>1283</v>
      </c>
    </row>
    <row r="619" spans="2:13" ht="20.399999999999999" x14ac:dyDescent="0.3">
      <c r="B619" s="265" t="s">
        <v>1730</v>
      </c>
      <c r="C619" s="265" t="s">
        <v>4472</v>
      </c>
      <c r="D619" s="265" t="s">
        <v>4473</v>
      </c>
      <c r="E619" s="265" t="s">
        <v>7115</v>
      </c>
      <c r="F619" s="265" t="s">
        <v>8</v>
      </c>
      <c r="G619" s="265" t="s">
        <v>5</v>
      </c>
      <c r="H619" s="266"/>
      <c r="I619" s="17"/>
      <c r="J619" s="266"/>
      <c r="K619" s="265"/>
      <c r="L619" s="323" t="s">
        <v>9</v>
      </c>
      <c r="M619" s="265" t="s">
        <v>1283</v>
      </c>
    </row>
    <row r="620" spans="2:13" ht="20.399999999999999" x14ac:dyDescent="0.3">
      <c r="B620" s="265" t="s">
        <v>1733</v>
      </c>
      <c r="C620" s="265" t="s">
        <v>1734</v>
      </c>
      <c r="D620" s="265" t="s">
        <v>4474</v>
      </c>
      <c r="E620" s="265" t="s">
        <v>7115</v>
      </c>
      <c r="F620" s="265" t="s">
        <v>8</v>
      </c>
      <c r="G620" s="265" t="s">
        <v>5</v>
      </c>
      <c r="H620" s="266"/>
      <c r="I620" s="17"/>
      <c r="J620" s="266"/>
      <c r="K620" s="265"/>
      <c r="L620" s="323" t="s">
        <v>9</v>
      </c>
      <c r="M620" s="265" t="s">
        <v>1283</v>
      </c>
    </row>
    <row r="621" spans="2:13" ht="28.8" x14ac:dyDescent="0.3">
      <c r="B621" s="265" t="s">
        <v>1741</v>
      </c>
      <c r="C621" s="265" t="s">
        <v>5190</v>
      </c>
      <c r="D621" s="265" t="s">
        <v>5191</v>
      </c>
      <c r="E621" s="265" t="s">
        <v>7117</v>
      </c>
      <c r="F621" s="265" t="s">
        <v>8</v>
      </c>
      <c r="G621" s="265" t="s">
        <v>6</v>
      </c>
      <c r="H621" s="266"/>
      <c r="I621" s="17"/>
      <c r="J621" s="266"/>
      <c r="K621" s="265"/>
      <c r="L621" s="323" t="s">
        <v>9</v>
      </c>
      <c r="M621" s="265" t="s">
        <v>1283</v>
      </c>
    </row>
    <row r="622" spans="2:13" ht="28.8" x14ac:dyDescent="0.3">
      <c r="B622" s="265" t="s">
        <v>1737</v>
      </c>
      <c r="C622" s="265" t="s">
        <v>1738</v>
      </c>
      <c r="D622" s="265" t="s">
        <v>4474</v>
      </c>
      <c r="E622" s="265" t="s">
        <v>7117</v>
      </c>
      <c r="F622" s="265" t="s">
        <v>8</v>
      </c>
      <c r="G622" s="265" t="s">
        <v>5</v>
      </c>
      <c r="H622" s="266"/>
      <c r="I622" s="17"/>
      <c r="J622" s="266"/>
      <c r="K622" s="265"/>
      <c r="L622" s="323" t="s">
        <v>9</v>
      </c>
      <c r="M622" s="265" t="s">
        <v>1283</v>
      </c>
    </row>
    <row r="623" spans="2:13" ht="28.8" x14ac:dyDescent="0.3">
      <c r="B623" s="265" t="s">
        <v>1743</v>
      </c>
      <c r="C623" s="265" t="s">
        <v>4475</v>
      </c>
      <c r="D623" s="265" t="s">
        <v>4476</v>
      </c>
      <c r="E623" s="265" t="s">
        <v>7115</v>
      </c>
      <c r="F623" s="265" t="s">
        <v>4</v>
      </c>
      <c r="G623" s="265" t="s">
        <v>5</v>
      </c>
      <c r="H623" s="266"/>
      <c r="I623" s="17"/>
      <c r="J623" s="266"/>
      <c r="K623" s="265"/>
      <c r="L623" s="323" t="s">
        <v>9</v>
      </c>
      <c r="M623" s="265" t="s">
        <v>1283</v>
      </c>
    </row>
    <row r="624" spans="2:13" ht="20.399999999999999" x14ac:dyDescent="0.3">
      <c r="B624" s="265" t="s">
        <v>1746</v>
      </c>
      <c r="C624" s="265" t="s">
        <v>4477</v>
      </c>
      <c r="D624" s="265" t="s">
        <v>4478</v>
      </c>
      <c r="E624" s="265" t="s">
        <v>7117</v>
      </c>
      <c r="F624" s="265" t="s">
        <v>8</v>
      </c>
      <c r="G624" s="265" t="s">
        <v>5</v>
      </c>
      <c r="H624" s="266"/>
      <c r="I624" s="17"/>
      <c r="J624" s="266"/>
      <c r="K624" s="265"/>
      <c r="L624" s="323" t="s">
        <v>9</v>
      </c>
      <c r="M624" s="265" t="s">
        <v>1283</v>
      </c>
    </row>
    <row r="625" spans="2:13" ht="20.399999999999999" x14ac:dyDescent="0.3">
      <c r="B625" s="265" t="s">
        <v>1749</v>
      </c>
      <c r="C625" s="265" t="s">
        <v>4479</v>
      </c>
      <c r="D625" s="265" t="s">
        <v>4480</v>
      </c>
      <c r="E625" s="265" t="s">
        <v>7117</v>
      </c>
      <c r="F625" s="265" t="s">
        <v>8</v>
      </c>
      <c r="G625" s="265" t="s">
        <v>5</v>
      </c>
      <c r="H625" s="266"/>
      <c r="I625" s="17"/>
      <c r="J625" s="266"/>
      <c r="K625" s="265"/>
      <c r="L625" s="323" t="s">
        <v>9</v>
      </c>
      <c r="M625" s="265" t="s">
        <v>1283</v>
      </c>
    </row>
    <row r="626" spans="2:13" ht="28.8" x14ac:dyDescent="0.3">
      <c r="B626" s="265" t="s">
        <v>491</v>
      </c>
      <c r="C626" s="265" t="s">
        <v>492</v>
      </c>
      <c r="D626" s="265" t="s">
        <v>493</v>
      </c>
      <c r="E626" s="265" t="s">
        <v>7115</v>
      </c>
      <c r="F626" s="265" t="s">
        <v>4</v>
      </c>
      <c r="G626" s="265" t="s">
        <v>5</v>
      </c>
      <c r="H626" s="266"/>
      <c r="I626" s="17"/>
      <c r="J626" s="266"/>
      <c r="K626" s="265"/>
      <c r="L626" s="323" t="s">
        <v>144</v>
      </c>
      <c r="M626" s="265" t="s">
        <v>494</v>
      </c>
    </row>
    <row r="627" spans="2:13" ht="28.8" x14ac:dyDescent="0.3">
      <c r="B627" s="265" t="s">
        <v>653</v>
      </c>
      <c r="C627" s="265" t="s">
        <v>654</v>
      </c>
      <c r="D627" s="265" t="s">
        <v>655</v>
      </c>
      <c r="E627" s="265" t="s">
        <v>7115</v>
      </c>
      <c r="F627" s="265" t="s">
        <v>4</v>
      </c>
      <c r="G627" s="265" t="s">
        <v>5</v>
      </c>
      <c r="H627" s="266"/>
      <c r="I627" s="17"/>
      <c r="J627" s="266"/>
      <c r="K627" s="265"/>
      <c r="L627" s="323" t="s">
        <v>180</v>
      </c>
      <c r="M627" s="265" t="s">
        <v>494</v>
      </c>
    </row>
    <row r="628" spans="2:13" ht="28.8" x14ac:dyDescent="0.3">
      <c r="B628" s="265" t="s">
        <v>6335</v>
      </c>
      <c r="C628" s="265" t="s">
        <v>6336</v>
      </c>
      <c r="D628" s="265" t="s">
        <v>6337</v>
      </c>
      <c r="E628" s="265" t="s">
        <v>7115</v>
      </c>
      <c r="F628" s="265" t="s">
        <v>8</v>
      </c>
      <c r="G628" s="265" t="s">
        <v>5</v>
      </c>
      <c r="H628" s="266"/>
      <c r="I628" s="17"/>
      <c r="J628" s="266"/>
      <c r="K628" s="265"/>
      <c r="L628" s="323" t="s">
        <v>6338</v>
      </c>
      <c r="M628" s="265" t="s">
        <v>494</v>
      </c>
    </row>
    <row r="629" spans="2:13" ht="28.8" x14ac:dyDescent="0.3">
      <c r="B629" s="265" t="s">
        <v>6339</v>
      </c>
      <c r="C629" s="265" t="s">
        <v>6340</v>
      </c>
      <c r="D629" s="265" t="s">
        <v>6341</v>
      </c>
      <c r="E629" s="265" t="s">
        <v>7115</v>
      </c>
      <c r="F629" s="265" t="s">
        <v>8</v>
      </c>
      <c r="G629" s="265" t="s">
        <v>5</v>
      </c>
      <c r="H629" s="266"/>
      <c r="I629" s="17"/>
      <c r="J629" s="266"/>
      <c r="K629" s="265"/>
      <c r="L629" s="323" t="s">
        <v>6338</v>
      </c>
      <c r="M629" s="265" t="s">
        <v>494</v>
      </c>
    </row>
    <row r="630" spans="2:13" ht="28.8" x14ac:dyDescent="0.3">
      <c r="B630" s="265" t="s">
        <v>6342</v>
      </c>
      <c r="C630" s="265" t="s">
        <v>488</v>
      </c>
      <c r="D630" s="265" t="s">
        <v>6343</v>
      </c>
      <c r="E630" s="265" t="s">
        <v>7115</v>
      </c>
      <c r="F630" s="265" t="s">
        <v>8</v>
      </c>
      <c r="G630" s="265" t="s">
        <v>5</v>
      </c>
      <c r="H630" s="266"/>
      <c r="I630" s="17"/>
      <c r="J630" s="266"/>
      <c r="K630" s="265"/>
      <c r="L630" s="323" t="s">
        <v>6338</v>
      </c>
      <c r="M630" s="265" t="s">
        <v>494</v>
      </c>
    </row>
    <row r="631" spans="2:13" ht="28.8" x14ac:dyDescent="0.3">
      <c r="B631" s="265" t="s">
        <v>6344</v>
      </c>
      <c r="C631" s="265" t="s">
        <v>6345</v>
      </c>
      <c r="D631" s="265" t="s">
        <v>6346</v>
      </c>
      <c r="E631" s="265" t="s">
        <v>7115</v>
      </c>
      <c r="F631" s="265" t="s">
        <v>8</v>
      </c>
      <c r="G631" s="265" t="s">
        <v>5</v>
      </c>
      <c r="H631" s="266"/>
      <c r="I631" s="17"/>
      <c r="J631" s="266"/>
      <c r="K631" s="265"/>
      <c r="L631" s="323" t="s">
        <v>6338</v>
      </c>
      <c r="M631" s="265" t="s">
        <v>494</v>
      </c>
    </row>
    <row r="632" spans="2:13" ht="28.8" x14ac:dyDescent="0.3">
      <c r="B632" s="265" t="s">
        <v>1181</v>
      </c>
      <c r="C632" s="265" t="s">
        <v>492</v>
      </c>
      <c r="D632" s="265" t="s">
        <v>493</v>
      </c>
      <c r="E632" s="265" t="s">
        <v>7115</v>
      </c>
      <c r="F632" s="265" t="s">
        <v>8</v>
      </c>
      <c r="G632" s="265" t="s">
        <v>5</v>
      </c>
      <c r="H632" s="266"/>
      <c r="I632" s="17"/>
      <c r="J632" s="266"/>
      <c r="K632" s="265"/>
      <c r="L632" s="323" t="s">
        <v>9</v>
      </c>
      <c r="M632" s="265" t="s">
        <v>494</v>
      </c>
    </row>
    <row r="633" spans="2:13" ht="28.8" x14ac:dyDescent="0.3">
      <c r="B633" s="265" t="s">
        <v>1185</v>
      </c>
      <c r="C633" s="265" t="s">
        <v>1186</v>
      </c>
      <c r="D633" s="265" t="s">
        <v>1187</v>
      </c>
      <c r="E633" s="265" t="s">
        <v>7115</v>
      </c>
      <c r="F633" s="265" t="s">
        <v>8</v>
      </c>
      <c r="G633" s="265" t="s">
        <v>5</v>
      </c>
      <c r="H633" s="266"/>
      <c r="I633" s="17"/>
      <c r="J633" s="266"/>
      <c r="K633" s="265"/>
      <c r="L633" s="323" t="s">
        <v>9</v>
      </c>
      <c r="M633" s="265" t="s">
        <v>494</v>
      </c>
    </row>
    <row r="634" spans="2:13" ht="28.8" x14ac:dyDescent="0.3">
      <c r="B634" s="265" t="s">
        <v>1295</v>
      </c>
      <c r="C634" s="265" t="s">
        <v>1296</v>
      </c>
      <c r="D634" s="265" t="s">
        <v>1297</v>
      </c>
      <c r="E634" s="265" t="s">
        <v>7118</v>
      </c>
      <c r="F634" s="265" t="s">
        <v>8</v>
      </c>
      <c r="G634" s="265" t="s">
        <v>5</v>
      </c>
      <c r="H634" s="266"/>
      <c r="I634" s="17"/>
      <c r="J634" s="266"/>
      <c r="K634" s="265"/>
      <c r="L634" s="323"/>
      <c r="M634" s="265" t="s">
        <v>494</v>
      </c>
    </row>
    <row r="635" spans="2:13" ht="28.8" x14ac:dyDescent="0.3">
      <c r="B635" s="265" t="s">
        <v>2028</v>
      </c>
      <c r="C635" s="265" t="s">
        <v>2029</v>
      </c>
      <c r="D635" s="265" t="s">
        <v>2030</v>
      </c>
      <c r="E635" s="265" t="s">
        <v>7115</v>
      </c>
      <c r="F635" s="265" t="s">
        <v>4</v>
      </c>
      <c r="G635" s="265" t="s">
        <v>5</v>
      </c>
      <c r="H635" s="266"/>
      <c r="I635" s="17"/>
      <c r="J635" s="266"/>
      <c r="K635" s="265"/>
      <c r="L635" s="323" t="s">
        <v>2031</v>
      </c>
      <c r="M635" s="265" t="s">
        <v>494</v>
      </c>
    </row>
    <row r="636" spans="2:13" ht="20.399999999999999" x14ac:dyDescent="0.3">
      <c r="B636" s="265" t="s">
        <v>2034</v>
      </c>
      <c r="C636" s="265" t="s">
        <v>2035</v>
      </c>
      <c r="D636" s="265" t="s">
        <v>2036</v>
      </c>
      <c r="E636" s="265" t="s">
        <v>7115</v>
      </c>
      <c r="F636" s="265" t="s">
        <v>8</v>
      </c>
      <c r="G636" s="265" t="s">
        <v>6</v>
      </c>
      <c r="H636" s="266"/>
      <c r="I636" s="17"/>
      <c r="J636" s="266"/>
      <c r="K636" s="265"/>
      <c r="L636" s="323" t="s">
        <v>9</v>
      </c>
      <c r="M636" s="265" t="s">
        <v>494</v>
      </c>
    </row>
    <row r="637" spans="2:13" ht="28.8" x14ac:dyDescent="0.3">
      <c r="B637" s="265" t="s">
        <v>2039</v>
      </c>
      <c r="C637" s="265" t="s">
        <v>2040</v>
      </c>
      <c r="D637" s="265" t="s">
        <v>2041</v>
      </c>
      <c r="E637" s="265" t="s">
        <v>7115</v>
      </c>
      <c r="F637" s="265" t="s">
        <v>8</v>
      </c>
      <c r="G637" s="265" t="s">
        <v>6</v>
      </c>
      <c r="H637" s="266"/>
      <c r="I637" s="17"/>
      <c r="J637" s="266"/>
      <c r="K637" s="265"/>
      <c r="L637" s="323" t="s">
        <v>578</v>
      </c>
      <c r="M637" s="265" t="s">
        <v>494</v>
      </c>
    </row>
    <row r="638" spans="2:13" ht="28.8" x14ac:dyDescent="0.3">
      <c r="B638" s="265" t="s">
        <v>2043</v>
      </c>
      <c r="C638" s="265" t="s">
        <v>2044</v>
      </c>
      <c r="D638" s="265" t="s">
        <v>2045</v>
      </c>
      <c r="E638" s="265" t="s">
        <v>7115</v>
      </c>
      <c r="F638" s="265" t="s">
        <v>4</v>
      </c>
      <c r="G638" s="265" t="s">
        <v>5</v>
      </c>
      <c r="H638" s="266"/>
      <c r="I638" s="17"/>
      <c r="J638" s="266"/>
      <c r="K638" s="265"/>
      <c r="L638" s="323" t="s">
        <v>9</v>
      </c>
      <c r="M638" s="265" t="s">
        <v>494</v>
      </c>
    </row>
    <row r="639" spans="2:13" ht="28.8" x14ac:dyDescent="0.3">
      <c r="B639" s="265" t="s">
        <v>6381</v>
      </c>
      <c r="C639" s="265" t="s">
        <v>6382</v>
      </c>
      <c r="D639" s="265" t="s">
        <v>6383</v>
      </c>
      <c r="E639" s="265" t="s">
        <v>7115</v>
      </c>
      <c r="F639" s="265" t="s">
        <v>4</v>
      </c>
      <c r="G639" s="265" t="s">
        <v>6</v>
      </c>
      <c r="H639" s="266"/>
      <c r="I639" s="17"/>
      <c r="J639" s="266"/>
      <c r="K639" s="265"/>
      <c r="L639" s="323" t="s">
        <v>6385</v>
      </c>
      <c r="M639" s="265" t="s">
        <v>494</v>
      </c>
    </row>
    <row r="640" spans="2:13" ht="28.8" x14ac:dyDescent="0.3">
      <c r="B640" s="265" t="s">
        <v>2441</v>
      </c>
      <c r="C640" s="265" t="s">
        <v>2442</v>
      </c>
      <c r="D640" s="265" t="s">
        <v>2443</v>
      </c>
      <c r="E640" s="265" t="s">
        <v>7115</v>
      </c>
      <c r="F640" s="265" t="s">
        <v>4</v>
      </c>
      <c r="G640" s="265" t="s">
        <v>5</v>
      </c>
      <c r="H640" s="266"/>
      <c r="I640" s="17"/>
      <c r="J640" s="266"/>
      <c r="K640" s="265"/>
      <c r="L640" s="323" t="s">
        <v>13</v>
      </c>
      <c r="M640" s="265" t="s">
        <v>494</v>
      </c>
    </row>
    <row r="641" spans="2:13" ht="28.8" x14ac:dyDescent="0.3">
      <c r="B641" s="265" t="s">
        <v>2672</v>
      </c>
      <c r="C641" s="265" t="s">
        <v>2673</v>
      </c>
      <c r="D641" s="265" t="s">
        <v>2674</v>
      </c>
      <c r="E641" s="265" t="s">
        <v>7115</v>
      </c>
      <c r="F641" s="265" t="s">
        <v>4</v>
      </c>
      <c r="G641" s="265" t="s">
        <v>5</v>
      </c>
      <c r="H641" s="266"/>
      <c r="I641" s="266"/>
      <c r="J641" s="266"/>
      <c r="K641" s="265"/>
      <c r="L641" s="323"/>
      <c r="M641" s="265" t="s">
        <v>494</v>
      </c>
    </row>
    <row r="642" spans="2:13" ht="28.8" x14ac:dyDescent="0.3">
      <c r="B642" s="265" t="s">
        <v>2677</v>
      </c>
      <c r="C642" s="265" t="s">
        <v>2678</v>
      </c>
      <c r="D642" s="265" t="s">
        <v>2679</v>
      </c>
      <c r="E642" s="265" t="s">
        <v>7115</v>
      </c>
      <c r="F642" s="265" t="s">
        <v>4</v>
      </c>
      <c r="G642" s="265" t="s">
        <v>6</v>
      </c>
      <c r="H642" s="266"/>
      <c r="I642" s="266"/>
      <c r="J642" s="266"/>
      <c r="K642" s="265"/>
      <c r="L642" s="323"/>
      <c r="M642" s="265" t="s">
        <v>494</v>
      </c>
    </row>
    <row r="643" spans="2:13" ht="28.8" x14ac:dyDescent="0.3">
      <c r="B643" s="265" t="s">
        <v>2681</v>
      </c>
      <c r="C643" s="265" t="s">
        <v>2682</v>
      </c>
      <c r="D643" s="265" t="s">
        <v>2683</v>
      </c>
      <c r="E643" s="265" t="s">
        <v>7115</v>
      </c>
      <c r="F643" s="265" t="s">
        <v>4</v>
      </c>
      <c r="G643" s="265" t="s">
        <v>5</v>
      </c>
      <c r="H643" s="266"/>
      <c r="I643" s="17"/>
      <c r="J643" s="266"/>
      <c r="K643" s="265"/>
      <c r="L643" s="323"/>
      <c r="M643" s="265" t="s">
        <v>494</v>
      </c>
    </row>
    <row r="644" spans="2:13" ht="28.8" x14ac:dyDescent="0.3">
      <c r="B644" s="265" t="s">
        <v>2685</v>
      </c>
      <c r="C644" s="265" t="s">
        <v>2686</v>
      </c>
      <c r="D644" s="265" t="s">
        <v>2687</v>
      </c>
      <c r="E644" s="265" t="s">
        <v>7115</v>
      </c>
      <c r="F644" s="265" t="s">
        <v>4</v>
      </c>
      <c r="G644" s="265" t="s">
        <v>6</v>
      </c>
      <c r="H644" s="266"/>
      <c r="I644" s="17"/>
      <c r="J644" s="266"/>
      <c r="K644" s="265"/>
      <c r="L644" s="323"/>
      <c r="M644" s="265" t="s">
        <v>494</v>
      </c>
    </row>
    <row r="645" spans="2:13" x14ac:dyDescent="0.3">
      <c r="B645" s="265" t="s">
        <v>3033</v>
      </c>
      <c r="C645" s="265" t="s">
        <v>3034</v>
      </c>
      <c r="D645" s="265" t="s">
        <v>3035</v>
      </c>
      <c r="E645" s="265" t="s">
        <v>7115</v>
      </c>
      <c r="F645" s="265" t="s">
        <v>8</v>
      </c>
      <c r="G645" s="265" t="s">
        <v>6</v>
      </c>
      <c r="H645" s="266"/>
      <c r="I645" s="17"/>
      <c r="J645" s="266"/>
      <c r="K645" s="265"/>
      <c r="L645" s="323"/>
      <c r="M645" s="265" t="s">
        <v>494</v>
      </c>
    </row>
    <row r="646" spans="2:13" x14ac:dyDescent="0.3">
      <c r="B646" s="265" t="s">
        <v>3038</v>
      </c>
      <c r="C646" s="265" t="s">
        <v>3039</v>
      </c>
      <c r="D646" s="265" t="s">
        <v>3040</v>
      </c>
      <c r="E646" s="265" t="s">
        <v>7115</v>
      </c>
      <c r="F646" s="265" t="s">
        <v>8</v>
      </c>
      <c r="G646" s="265" t="s">
        <v>6</v>
      </c>
      <c r="H646" s="266"/>
      <c r="I646" s="17"/>
      <c r="J646" s="266"/>
      <c r="K646" s="265"/>
      <c r="L646" s="323"/>
      <c r="M646" s="265" t="s">
        <v>494</v>
      </c>
    </row>
    <row r="647" spans="2:13" ht="28.8" x14ac:dyDescent="0.3">
      <c r="B647" s="265" t="s">
        <v>3042</v>
      </c>
      <c r="C647" s="265" t="s">
        <v>3043</v>
      </c>
      <c r="D647" s="265" t="s">
        <v>3044</v>
      </c>
      <c r="E647" s="265" t="s">
        <v>7115</v>
      </c>
      <c r="F647" s="265" t="s">
        <v>4</v>
      </c>
      <c r="G647" s="265" t="s">
        <v>5</v>
      </c>
      <c r="H647" s="266"/>
      <c r="I647" s="17"/>
      <c r="J647" s="266"/>
      <c r="K647" s="265"/>
      <c r="L647" s="323"/>
      <c r="M647" s="265" t="s">
        <v>494</v>
      </c>
    </row>
    <row r="648" spans="2:13" ht="28.8" x14ac:dyDescent="0.3">
      <c r="B648" s="265" t="s">
        <v>3047</v>
      </c>
      <c r="C648" s="265" t="s">
        <v>3048</v>
      </c>
      <c r="D648" s="265" t="s">
        <v>3049</v>
      </c>
      <c r="E648" s="265" t="s">
        <v>7115</v>
      </c>
      <c r="F648" s="265" t="s">
        <v>4</v>
      </c>
      <c r="G648" s="265" t="s">
        <v>5</v>
      </c>
      <c r="H648" s="266"/>
      <c r="I648" s="17"/>
      <c r="J648" s="266"/>
      <c r="K648" s="265"/>
      <c r="L648" s="323"/>
      <c r="M648" s="265" t="s">
        <v>494</v>
      </c>
    </row>
    <row r="649" spans="2:13" ht="28.8" x14ac:dyDescent="0.3">
      <c r="B649" s="265" t="s">
        <v>3051</v>
      </c>
      <c r="C649" s="265" t="s">
        <v>3052</v>
      </c>
      <c r="D649" s="265" t="s">
        <v>3053</v>
      </c>
      <c r="E649" s="265" t="s">
        <v>7115</v>
      </c>
      <c r="F649" s="265" t="s">
        <v>4</v>
      </c>
      <c r="G649" s="265" t="s">
        <v>5</v>
      </c>
      <c r="H649" s="266"/>
      <c r="I649" s="17"/>
      <c r="J649" s="266"/>
      <c r="K649" s="265"/>
      <c r="L649" s="323"/>
      <c r="M649" s="265" t="s">
        <v>494</v>
      </c>
    </row>
    <row r="650" spans="2:13" x14ac:dyDescent="0.3">
      <c r="B650" s="7" t="s">
        <v>3055</v>
      </c>
      <c r="C650" s="7" t="s">
        <v>3052</v>
      </c>
      <c r="D650" s="7" t="s">
        <v>3056</v>
      </c>
      <c r="E650" s="7" t="s">
        <v>7115</v>
      </c>
      <c r="F650" s="7" t="s">
        <v>4</v>
      </c>
      <c r="G650" s="7" t="s">
        <v>6</v>
      </c>
      <c r="H650" s="17"/>
      <c r="I650" s="17"/>
      <c r="J650" s="17"/>
      <c r="K650" s="7"/>
      <c r="L650" s="323"/>
      <c r="M650" s="7" t="s">
        <v>494</v>
      </c>
    </row>
    <row r="651" spans="2:13" ht="20.399999999999999" x14ac:dyDescent="0.3">
      <c r="B651" s="7" t="s">
        <v>3347</v>
      </c>
      <c r="C651" s="7" t="s">
        <v>3348</v>
      </c>
      <c r="D651" s="7" t="s">
        <v>3349</v>
      </c>
      <c r="E651" s="7" t="s">
        <v>7115</v>
      </c>
      <c r="F651" s="7" t="s">
        <v>4</v>
      </c>
      <c r="G651" s="7" t="s">
        <v>5</v>
      </c>
      <c r="H651" s="17"/>
      <c r="I651" s="17"/>
      <c r="J651" s="17"/>
      <c r="K651" s="7"/>
      <c r="L651" s="323" t="s">
        <v>13</v>
      </c>
      <c r="M651" s="7" t="s">
        <v>494</v>
      </c>
    </row>
    <row r="652" spans="2:13" ht="20.399999999999999" x14ac:dyDescent="0.3">
      <c r="B652" s="7" t="s">
        <v>3352</v>
      </c>
      <c r="C652" s="7" t="s">
        <v>3353</v>
      </c>
      <c r="D652" s="7" t="s">
        <v>3354</v>
      </c>
      <c r="E652" s="7" t="s">
        <v>7115</v>
      </c>
      <c r="F652" s="7" t="s">
        <v>4</v>
      </c>
      <c r="G652" s="7" t="s">
        <v>5</v>
      </c>
      <c r="H652" s="17"/>
      <c r="I652" s="17"/>
      <c r="J652" s="17"/>
      <c r="K652" s="7"/>
      <c r="L652" s="323" t="s">
        <v>13</v>
      </c>
      <c r="M652" s="7" t="s">
        <v>494</v>
      </c>
    </row>
    <row r="653" spans="2:13" x14ac:dyDescent="0.3">
      <c r="B653" s="7" t="s">
        <v>3849</v>
      </c>
      <c r="C653" s="7" t="s">
        <v>3850</v>
      </c>
      <c r="D653" s="7" t="s">
        <v>1526</v>
      </c>
      <c r="E653" s="7" t="s">
        <v>7115</v>
      </c>
      <c r="F653" s="7" t="s">
        <v>4</v>
      </c>
      <c r="G653" s="7" t="s">
        <v>5</v>
      </c>
      <c r="H653" s="17"/>
      <c r="I653" s="17"/>
      <c r="J653" s="17"/>
      <c r="K653" s="7"/>
      <c r="L653" s="323"/>
      <c r="M653" s="7" t="s">
        <v>494</v>
      </c>
    </row>
    <row r="654" spans="2:13" x14ac:dyDescent="0.3">
      <c r="B654" s="7" t="s">
        <v>3853</v>
      </c>
      <c r="C654" s="7" t="s">
        <v>3854</v>
      </c>
      <c r="D654" s="7" t="s">
        <v>3855</v>
      </c>
      <c r="E654" s="7" t="s">
        <v>7115</v>
      </c>
      <c r="F654" s="7" t="s">
        <v>4</v>
      </c>
      <c r="G654" s="7" t="s">
        <v>5</v>
      </c>
      <c r="H654" s="17"/>
      <c r="I654" s="17"/>
      <c r="J654" s="17"/>
      <c r="K654" s="7"/>
      <c r="L654" s="323"/>
      <c r="M654" s="7" t="s">
        <v>494</v>
      </c>
    </row>
    <row r="655" spans="2:13" x14ac:dyDescent="0.3">
      <c r="B655" s="7" t="s">
        <v>3857</v>
      </c>
      <c r="C655" s="7" t="s">
        <v>3858</v>
      </c>
      <c r="D655" s="7" t="s">
        <v>3859</v>
      </c>
      <c r="E655" s="7" t="s">
        <v>7115</v>
      </c>
      <c r="F655" s="7" t="s">
        <v>4</v>
      </c>
      <c r="G655" s="7" t="s">
        <v>5</v>
      </c>
      <c r="H655" s="17"/>
      <c r="I655" s="17"/>
      <c r="J655" s="17"/>
      <c r="K655" s="7"/>
      <c r="L655" s="323"/>
      <c r="M655" s="7" t="s">
        <v>494</v>
      </c>
    </row>
    <row r="656" spans="2:13" x14ac:dyDescent="0.3">
      <c r="B656" s="7" t="s">
        <v>3861</v>
      </c>
      <c r="C656" s="7" t="s">
        <v>3862</v>
      </c>
      <c r="D656" s="7" t="s">
        <v>3863</v>
      </c>
      <c r="E656" s="7" t="s">
        <v>7115</v>
      </c>
      <c r="F656" s="7" t="s">
        <v>4</v>
      </c>
      <c r="G656" s="7" t="s">
        <v>5</v>
      </c>
      <c r="H656" s="17"/>
      <c r="I656" s="17"/>
      <c r="J656" s="17"/>
      <c r="K656" s="7"/>
      <c r="L656" s="323"/>
      <c r="M656" s="7" t="s">
        <v>494</v>
      </c>
    </row>
    <row r="657" spans="2:13" ht="28.8" x14ac:dyDescent="0.3">
      <c r="B657" s="265" t="s">
        <v>3865</v>
      </c>
      <c r="C657" s="265" t="s">
        <v>3866</v>
      </c>
      <c r="D657" s="265" t="s">
        <v>3867</v>
      </c>
      <c r="E657" s="265" t="s">
        <v>7115</v>
      </c>
      <c r="F657" s="265" t="s">
        <v>4</v>
      </c>
      <c r="G657" s="265" t="s">
        <v>5</v>
      </c>
      <c r="H657" s="266"/>
      <c r="I657" s="17"/>
      <c r="J657" s="266"/>
      <c r="K657" s="265"/>
      <c r="L657" s="323" t="s">
        <v>3868</v>
      </c>
      <c r="M657" s="265" t="s">
        <v>494</v>
      </c>
    </row>
    <row r="658" spans="2:13" ht="28.8" x14ac:dyDescent="0.3">
      <c r="B658" s="265" t="s">
        <v>3870</v>
      </c>
      <c r="C658" s="265" t="s">
        <v>3871</v>
      </c>
      <c r="D658" s="265" t="s">
        <v>3872</v>
      </c>
      <c r="E658" s="265" t="s">
        <v>7115</v>
      </c>
      <c r="F658" s="265" t="s">
        <v>4</v>
      </c>
      <c r="G658" s="265" t="s">
        <v>5</v>
      </c>
      <c r="H658" s="266"/>
      <c r="I658" s="17"/>
      <c r="J658" s="266"/>
      <c r="K658" s="265"/>
      <c r="L658" s="323" t="s">
        <v>3868</v>
      </c>
      <c r="M658" s="265" t="s">
        <v>494</v>
      </c>
    </row>
    <row r="659" spans="2:13" ht="28.8" x14ac:dyDescent="0.3">
      <c r="B659" s="265" t="s">
        <v>3874</v>
      </c>
      <c r="C659" s="265" t="s">
        <v>3875</v>
      </c>
      <c r="D659" s="265" t="s">
        <v>3876</v>
      </c>
      <c r="E659" s="265" t="s">
        <v>7115</v>
      </c>
      <c r="F659" s="265" t="s">
        <v>4</v>
      </c>
      <c r="G659" s="265" t="s">
        <v>5</v>
      </c>
      <c r="H659" s="266"/>
      <c r="I659" s="17"/>
      <c r="J659" s="266"/>
      <c r="K659" s="265"/>
      <c r="L659" s="323" t="s">
        <v>3868</v>
      </c>
      <c r="M659" s="265" t="s">
        <v>494</v>
      </c>
    </row>
    <row r="660" spans="2:13" ht="28.8" x14ac:dyDescent="0.3">
      <c r="B660" s="265" t="s">
        <v>4094</v>
      </c>
      <c r="C660" s="265" t="s">
        <v>4095</v>
      </c>
      <c r="D660" s="265" t="s">
        <v>4096</v>
      </c>
      <c r="E660" s="265" t="s">
        <v>7115</v>
      </c>
      <c r="F660" s="265" t="s">
        <v>8</v>
      </c>
      <c r="G660" s="265" t="s">
        <v>5</v>
      </c>
      <c r="H660" s="266"/>
      <c r="I660" s="17"/>
      <c r="J660" s="266"/>
      <c r="K660" s="265"/>
      <c r="L660" s="323" t="s">
        <v>9</v>
      </c>
      <c r="M660" s="265" t="s">
        <v>494</v>
      </c>
    </row>
    <row r="661" spans="2:13" ht="28.8" x14ac:dyDescent="0.3">
      <c r="B661" s="265" t="s">
        <v>4099</v>
      </c>
      <c r="C661" s="265" t="s">
        <v>4100</v>
      </c>
      <c r="D661" s="265" t="s">
        <v>4101</v>
      </c>
      <c r="E661" s="265" t="s">
        <v>7115</v>
      </c>
      <c r="F661" s="265" t="s">
        <v>8</v>
      </c>
      <c r="G661" s="265" t="s">
        <v>5</v>
      </c>
      <c r="H661" s="266"/>
      <c r="I661" s="17"/>
      <c r="J661" s="266"/>
      <c r="K661" s="265"/>
      <c r="L661" s="323" t="s">
        <v>9</v>
      </c>
      <c r="M661" s="265" t="s">
        <v>494</v>
      </c>
    </row>
    <row r="662" spans="2:13" ht="28.8" x14ac:dyDescent="0.3">
      <c r="B662" s="265" t="s">
        <v>4104</v>
      </c>
      <c r="C662" s="265" t="s">
        <v>6580</v>
      </c>
      <c r="D662" s="265" t="s">
        <v>6581</v>
      </c>
      <c r="E662" s="265" t="s">
        <v>7115</v>
      </c>
      <c r="F662" s="265" t="s">
        <v>8</v>
      </c>
      <c r="G662" s="265" t="s">
        <v>5</v>
      </c>
      <c r="H662" s="266"/>
      <c r="I662" s="17"/>
      <c r="J662" s="266"/>
      <c r="K662" s="265"/>
      <c r="L662" s="323" t="s">
        <v>9</v>
      </c>
      <c r="M662" s="265" t="s">
        <v>494</v>
      </c>
    </row>
    <row r="663" spans="2:13" ht="28.8" x14ac:dyDescent="0.3">
      <c r="B663" s="265" t="s">
        <v>4107</v>
      </c>
      <c r="C663" s="265" t="s">
        <v>4108</v>
      </c>
      <c r="D663" s="265" t="s">
        <v>4109</v>
      </c>
      <c r="E663" s="265" t="s">
        <v>7115</v>
      </c>
      <c r="F663" s="265" t="s">
        <v>8</v>
      </c>
      <c r="G663" s="265" t="s">
        <v>5</v>
      </c>
      <c r="H663" s="266"/>
      <c r="I663" s="17"/>
      <c r="J663" s="266"/>
      <c r="K663" s="265"/>
      <c r="L663" s="323" t="s">
        <v>9</v>
      </c>
      <c r="M663" s="265" t="s">
        <v>494</v>
      </c>
    </row>
    <row r="664" spans="2:13" ht="28.8" x14ac:dyDescent="0.3">
      <c r="B664" s="265" t="s">
        <v>4111</v>
      </c>
      <c r="C664" s="265" t="s">
        <v>4112</v>
      </c>
      <c r="D664" s="265" t="s">
        <v>4113</v>
      </c>
      <c r="E664" s="265" t="s">
        <v>7115</v>
      </c>
      <c r="F664" s="265" t="s">
        <v>4</v>
      </c>
      <c r="G664" s="265" t="s">
        <v>5</v>
      </c>
      <c r="H664" s="266"/>
      <c r="I664" s="17"/>
      <c r="J664" s="266"/>
      <c r="K664" s="265"/>
      <c r="L664" s="323" t="s">
        <v>9</v>
      </c>
      <c r="M664" s="265" t="s">
        <v>494</v>
      </c>
    </row>
    <row r="665" spans="2:13" ht="28.8" x14ac:dyDescent="0.3">
      <c r="B665" s="265" t="s">
        <v>4115</v>
      </c>
      <c r="C665" s="265" t="s">
        <v>4116</v>
      </c>
      <c r="D665" s="265" t="s">
        <v>4117</v>
      </c>
      <c r="E665" s="265" t="s">
        <v>7118</v>
      </c>
      <c r="F665" s="265" t="s">
        <v>4</v>
      </c>
      <c r="G665" s="265" t="s">
        <v>5</v>
      </c>
      <c r="H665" s="266"/>
      <c r="I665" s="17"/>
      <c r="J665" s="266"/>
      <c r="K665" s="265"/>
      <c r="L665" s="323"/>
      <c r="M665" s="265" t="s">
        <v>494</v>
      </c>
    </row>
    <row r="666" spans="2:13" ht="28.8" x14ac:dyDescent="0.3">
      <c r="B666" s="265" t="s">
        <v>4275</v>
      </c>
      <c r="C666" s="265" t="s">
        <v>4276</v>
      </c>
      <c r="D666" s="265" t="s">
        <v>4277</v>
      </c>
      <c r="E666" s="265" t="s">
        <v>7115</v>
      </c>
      <c r="F666" s="265" t="s">
        <v>4</v>
      </c>
      <c r="G666" s="265" t="s">
        <v>6</v>
      </c>
      <c r="H666" s="266"/>
      <c r="I666" s="17"/>
      <c r="J666" s="266"/>
      <c r="K666" s="265"/>
      <c r="L666" s="323" t="s">
        <v>2618</v>
      </c>
      <c r="M666" s="265" t="s">
        <v>494</v>
      </c>
    </row>
    <row r="667" spans="2:13" ht="28.8" x14ac:dyDescent="0.3">
      <c r="B667" s="265" t="s">
        <v>163</v>
      </c>
      <c r="C667" s="265" t="s">
        <v>164</v>
      </c>
      <c r="D667" s="265" t="s">
        <v>165</v>
      </c>
      <c r="E667" s="265" t="s">
        <v>7115</v>
      </c>
      <c r="F667" s="265" t="s">
        <v>4</v>
      </c>
      <c r="G667" s="265" t="s">
        <v>5</v>
      </c>
      <c r="H667" s="266"/>
      <c r="I667" s="17"/>
      <c r="J667" s="266"/>
      <c r="K667" s="265"/>
      <c r="L667" s="323" t="s">
        <v>168</v>
      </c>
      <c r="M667" s="265" t="s">
        <v>166</v>
      </c>
    </row>
    <row r="668" spans="2:13" ht="28.8" x14ac:dyDescent="0.3">
      <c r="B668" s="265" t="s">
        <v>387</v>
      </c>
      <c r="C668" s="265" t="s">
        <v>388</v>
      </c>
      <c r="D668" s="265" t="s">
        <v>389</v>
      </c>
      <c r="E668" s="265" t="s">
        <v>7115</v>
      </c>
      <c r="F668" s="265" t="s">
        <v>4</v>
      </c>
      <c r="G668" s="265" t="s">
        <v>5</v>
      </c>
      <c r="H668" s="266"/>
      <c r="I668" s="17"/>
      <c r="J668" s="266"/>
      <c r="K668" s="265"/>
      <c r="L668" s="323" t="s">
        <v>9</v>
      </c>
      <c r="M668" s="265" t="s">
        <v>166</v>
      </c>
    </row>
    <row r="669" spans="2:13" ht="28.8" x14ac:dyDescent="0.3">
      <c r="B669" s="265" t="s">
        <v>392</v>
      </c>
      <c r="C669" s="265" t="s">
        <v>393</v>
      </c>
      <c r="D669" s="265" t="s">
        <v>394</v>
      </c>
      <c r="E669" s="265" t="s">
        <v>7115</v>
      </c>
      <c r="F669" s="265" t="s">
        <v>4</v>
      </c>
      <c r="G669" s="265" t="s">
        <v>5</v>
      </c>
      <c r="H669" s="266"/>
      <c r="I669" s="17"/>
      <c r="J669" s="266"/>
      <c r="K669" s="265"/>
      <c r="L669" s="323" t="s">
        <v>9</v>
      </c>
      <c r="M669" s="265" t="s">
        <v>166</v>
      </c>
    </row>
    <row r="670" spans="2:13" ht="28.8" x14ac:dyDescent="0.3">
      <c r="B670" s="265" t="s">
        <v>396</v>
      </c>
      <c r="C670" s="265" t="s">
        <v>397</v>
      </c>
      <c r="D670" s="265" t="s">
        <v>398</v>
      </c>
      <c r="E670" s="265" t="s">
        <v>7115</v>
      </c>
      <c r="F670" s="265" t="s">
        <v>4</v>
      </c>
      <c r="G670" s="265" t="s">
        <v>5</v>
      </c>
      <c r="H670" s="266"/>
      <c r="I670" s="17"/>
      <c r="J670" s="266"/>
      <c r="K670" s="265"/>
      <c r="L670" s="323" t="s">
        <v>9</v>
      </c>
      <c r="M670" s="265" t="s">
        <v>166</v>
      </c>
    </row>
    <row r="671" spans="2:13" ht="28.8" x14ac:dyDescent="0.3">
      <c r="B671" s="265" t="s">
        <v>401</v>
      </c>
      <c r="C671" s="265" t="s">
        <v>402</v>
      </c>
      <c r="D671" s="265" t="s">
        <v>403</v>
      </c>
      <c r="E671" s="265" t="s">
        <v>7115</v>
      </c>
      <c r="F671" s="265" t="s">
        <v>4</v>
      </c>
      <c r="G671" s="265" t="s">
        <v>5</v>
      </c>
      <c r="H671" s="266"/>
      <c r="I671" s="17"/>
      <c r="J671" s="266"/>
      <c r="K671" s="265"/>
      <c r="L671" s="323" t="s">
        <v>9</v>
      </c>
      <c r="M671" s="265" t="s">
        <v>166</v>
      </c>
    </row>
    <row r="672" spans="2:13" ht="28.8" x14ac:dyDescent="0.3">
      <c r="B672" s="265" t="s">
        <v>405</v>
      </c>
      <c r="C672" s="265" t="s">
        <v>406</v>
      </c>
      <c r="D672" s="265" t="s">
        <v>407</v>
      </c>
      <c r="E672" s="265" t="s">
        <v>7115</v>
      </c>
      <c r="F672" s="265" t="s">
        <v>4</v>
      </c>
      <c r="G672" s="265" t="s">
        <v>5</v>
      </c>
      <c r="H672" s="266"/>
      <c r="I672" s="17"/>
      <c r="J672" s="266"/>
      <c r="K672" s="265"/>
      <c r="L672" s="323" t="s">
        <v>9</v>
      </c>
      <c r="M672" s="265" t="s">
        <v>166</v>
      </c>
    </row>
    <row r="673" spans="2:13" ht="28.8" x14ac:dyDescent="0.3">
      <c r="B673" s="265" t="s">
        <v>409</v>
      </c>
      <c r="C673" s="265" t="s">
        <v>410</v>
      </c>
      <c r="D673" s="265" t="s">
        <v>411</v>
      </c>
      <c r="E673" s="265" t="s">
        <v>7115</v>
      </c>
      <c r="F673" s="265" t="s">
        <v>4</v>
      </c>
      <c r="G673" s="265" t="s">
        <v>5</v>
      </c>
      <c r="H673" s="266"/>
      <c r="I673" s="17"/>
      <c r="J673" s="266"/>
      <c r="K673" s="265"/>
      <c r="L673" s="323" t="s">
        <v>9</v>
      </c>
      <c r="M673" s="265" t="s">
        <v>166</v>
      </c>
    </row>
    <row r="674" spans="2:13" ht="20.399999999999999" x14ac:dyDescent="0.3">
      <c r="B674" s="265" t="s">
        <v>1227</v>
      </c>
      <c r="C674" s="265" t="s">
        <v>1228</v>
      </c>
      <c r="D674" s="265" t="s">
        <v>1229</v>
      </c>
      <c r="E674" s="265" t="s">
        <v>7115</v>
      </c>
      <c r="F674" s="265" t="s">
        <v>8</v>
      </c>
      <c r="G674" s="265" t="s">
        <v>5</v>
      </c>
      <c r="H674" s="266"/>
      <c r="I674" s="17"/>
      <c r="J674" s="266"/>
      <c r="K674" s="265"/>
      <c r="L674" s="323" t="s">
        <v>9</v>
      </c>
      <c r="M674" s="265" t="s">
        <v>166</v>
      </c>
    </row>
    <row r="675" spans="2:13" ht="20.399999999999999" x14ac:dyDescent="0.3">
      <c r="B675" s="265" t="s">
        <v>1233</v>
      </c>
      <c r="C675" s="265" t="s">
        <v>1234</v>
      </c>
      <c r="D675" s="265" t="s">
        <v>1235</v>
      </c>
      <c r="E675" s="265" t="s">
        <v>7115</v>
      </c>
      <c r="F675" s="265" t="s">
        <v>8</v>
      </c>
      <c r="G675" s="265" t="s">
        <v>5</v>
      </c>
      <c r="H675" s="266"/>
      <c r="I675" s="17"/>
      <c r="J675" s="266"/>
      <c r="K675" s="265"/>
      <c r="L675" s="323" t="s">
        <v>9</v>
      </c>
      <c r="M675" s="265" t="s">
        <v>166</v>
      </c>
    </row>
    <row r="676" spans="2:13" ht="20.399999999999999" x14ac:dyDescent="0.3">
      <c r="B676" s="265" t="s">
        <v>1237</v>
      </c>
      <c r="C676" s="265" t="s">
        <v>1238</v>
      </c>
      <c r="D676" s="265" t="s">
        <v>1239</v>
      </c>
      <c r="E676" s="265" t="s">
        <v>7115</v>
      </c>
      <c r="F676" s="265" t="s">
        <v>4</v>
      </c>
      <c r="G676" s="265" t="s">
        <v>5</v>
      </c>
      <c r="H676" s="266"/>
      <c r="I676" s="17"/>
      <c r="J676" s="266"/>
      <c r="K676" s="265"/>
      <c r="L676" s="323" t="s">
        <v>168</v>
      </c>
      <c r="M676" s="265" t="s">
        <v>166</v>
      </c>
    </row>
    <row r="677" spans="2:13" ht="28.8" x14ac:dyDescent="0.3">
      <c r="B677" s="265" t="s">
        <v>1332</v>
      </c>
      <c r="C677" s="265" t="s">
        <v>1333</v>
      </c>
      <c r="D677" s="265" t="s">
        <v>1334</v>
      </c>
      <c r="E677" s="265" t="s">
        <v>7115</v>
      </c>
      <c r="F677" s="265" t="s">
        <v>4</v>
      </c>
      <c r="G677" s="265" t="s">
        <v>5</v>
      </c>
      <c r="H677" s="266"/>
      <c r="I677" s="17"/>
      <c r="J677" s="266"/>
      <c r="K677" s="265"/>
      <c r="L677" s="323" t="s">
        <v>14</v>
      </c>
      <c r="M677" s="265" t="s">
        <v>166</v>
      </c>
    </row>
    <row r="678" spans="2:13" ht="20.399999999999999" x14ac:dyDescent="0.3">
      <c r="B678" s="265" t="s">
        <v>1356</v>
      </c>
      <c r="C678" s="265" t="s">
        <v>1357</v>
      </c>
      <c r="D678" s="265" t="s">
        <v>1235</v>
      </c>
      <c r="E678" s="265" t="s">
        <v>7115</v>
      </c>
      <c r="F678" s="265" t="s">
        <v>8</v>
      </c>
      <c r="G678" s="265" t="s">
        <v>5</v>
      </c>
      <c r="H678" s="266"/>
      <c r="I678" s="17"/>
      <c r="J678" s="266"/>
      <c r="K678" s="265"/>
      <c r="L678" s="323" t="s">
        <v>9</v>
      </c>
      <c r="M678" s="265" t="s">
        <v>166</v>
      </c>
    </row>
    <row r="679" spans="2:13" ht="20.399999999999999" x14ac:dyDescent="0.3">
      <c r="B679" s="265" t="s">
        <v>1360</v>
      </c>
      <c r="C679" s="265" t="s">
        <v>1361</v>
      </c>
      <c r="D679" s="265" t="s">
        <v>1362</v>
      </c>
      <c r="E679" s="265" t="s">
        <v>7115</v>
      </c>
      <c r="F679" s="265" t="s">
        <v>8</v>
      </c>
      <c r="G679" s="265" t="s">
        <v>5</v>
      </c>
      <c r="H679" s="266"/>
      <c r="I679" s="17"/>
      <c r="J679" s="266"/>
      <c r="K679" s="265"/>
      <c r="L679" s="323" t="s">
        <v>9</v>
      </c>
      <c r="M679" s="265" t="s">
        <v>166</v>
      </c>
    </row>
    <row r="680" spans="2:13" ht="20.399999999999999" x14ac:dyDescent="0.3">
      <c r="B680" s="265" t="s">
        <v>4450</v>
      </c>
      <c r="C680" s="265" t="s">
        <v>253</v>
      </c>
      <c r="D680" s="265" t="s">
        <v>4451</v>
      </c>
      <c r="E680" s="265" t="s">
        <v>7115</v>
      </c>
      <c r="F680" s="265" t="s">
        <v>8</v>
      </c>
      <c r="G680" s="265" t="s">
        <v>5</v>
      </c>
      <c r="H680" s="266"/>
      <c r="I680" s="17"/>
      <c r="J680" s="266"/>
      <c r="K680" s="265"/>
      <c r="L680" s="323" t="s">
        <v>9</v>
      </c>
      <c r="M680" s="265" t="s">
        <v>166</v>
      </c>
    </row>
    <row r="681" spans="2:13" ht="20.399999999999999" x14ac:dyDescent="0.3">
      <c r="B681" s="265" t="s">
        <v>1365</v>
      </c>
      <c r="C681" s="265" t="s">
        <v>4452</v>
      </c>
      <c r="D681" s="265" t="s">
        <v>1366</v>
      </c>
      <c r="E681" s="265" t="s">
        <v>7115</v>
      </c>
      <c r="F681" s="265" t="s">
        <v>4</v>
      </c>
      <c r="G681" s="265" t="s">
        <v>5</v>
      </c>
      <c r="H681" s="266"/>
      <c r="I681" s="17"/>
      <c r="J681" s="266"/>
      <c r="K681" s="265"/>
      <c r="L681" s="323" t="s">
        <v>9</v>
      </c>
      <c r="M681" s="265" t="s">
        <v>166</v>
      </c>
    </row>
    <row r="682" spans="2:13" ht="20.399999999999999" x14ac:dyDescent="0.3">
      <c r="B682" s="265" t="s">
        <v>4455</v>
      </c>
      <c r="C682" s="265" t="s">
        <v>5716</v>
      </c>
      <c r="D682" s="265" t="s">
        <v>5717</v>
      </c>
      <c r="E682" s="265" t="s">
        <v>7115</v>
      </c>
      <c r="F682" s="265" t="s">
        <v>8</v>
      </c>
      <c r="G682" s="265" t="s">
        <v>5</v>
      </c>
      <c r="H682" s="266"/>
      <c r="I682" s="17"/>
      <c r="J682" s="266"/>
      <c r="K682" s="265"/>
      <c r="L682" s="323" t="s">
        <v>9</v>
      </c>
      <c r="M682" s="265" t="s">
        <v>166</v>
      </c>
    </row>
    <row r="683" spans="2:13" ht="20.399999999999999" x14ac:dyDescent="0.3">
      <c r="B683" s="265" t="s">
        <v>4457</v>
      </c>
      <c r="C683" s="265" t="s">
        <v>4458</v>
      </c>
      <c r="D683" s="265" t="s">
        <v>4459</v>
      </c>
      <c r="E683" s="265" t="s">
        <v>7115</v>
      </c>
      <c r="F683" s="265" t="s">
        <v>8</v>
      </c>
      <c r="G683" s="265" t="s">
        <v>5</v>
      </c>
      <c r="H683" s="266"/>
      <c r="I683" s="17"/>
      <c r="J683" s="266"/>
      <c r="K683" s="265"/>
      <c r="L683" s="323" t="s">
        <v>9</v>
      </c>
      <c r="M683" s="265" t="s">
        <v>166</v>
      </c>
    </row>
    <row r="684" spans="2:13" ht="20.399999999999999" x14ac:dyDescent="0.3">
      <c r="B684" s="265" t="s">
        <v>4462</v>
      </c>
      <c r="C684" s="265" t="s">
        <v>5718</v>
      </c>
      <c r="D684" s="265" t="s">
        <v>5719</v>
      </c>
      <c r="E684" s="265" t="s">
        <v>7115</v>
      </c>
      <c r="F684" s="265" t="s">
        <v>8</v>
      </c>
      <c r="G684" s="265" t="s">
        <v>5</v>
      </c>
      <c r="H684" s="266"/>
      <c r="I684" s="17"/>
      <c r="J684" s="266"/>
      <c r="K684" s="265"/>
      <c r="L684" s="323" t="s">
        <v>9</v>
      </c>
      <c r="M684" s="265" t="s">
        <v>166</v>
      </c>
    </row>
    <row r="685" spans="2:13" ht="20.399999999999999" x14ac:dyDescent="0.3">
      <c r="B685" s="265" t="s">
        <v>4465</v>
      </c>
      <c r="C685" s="265" t="s">
        <v>4456</v>
      </c>
      <c r="D685" s="265" t="s">
        <v>4466</v>
      </c>
      <c r="E685" s="265" t="s">
        <v>7115</v>
      </c>
      <c r="F685" s="265" t="s">
        <v>8</v>
      </c>
      <c r="G685" s="265" t="s">
        <v>5</v>
      </c>
      <c r="H685" s="266"/>
      <c r="I685" s="17"/>
      <c r="J685" s="266"/>
      <c r="K685" s="265"/>
      <c r="L685" s="323" t="s">
        <v>9</v>
      </c>
      <c r="M685" s="265" t="s">
        <v>166</v>
      </c>
    </row>
    <row r="686" spans="2:13" ht="28.8" x14ac:dyDescent="0.3">
      <c r="B686" s="265" t="s">
        <v>2131</v>
      </c>
      <c r="C686" s="265" t="s">
        <v>2132</v>
      </c>
      <c r="D686" s="265" t="s">
        <v>2133</v>
      </c>
      <c r="E686" s="265" t="s">
        <v>7115</v>
      </c>
      <c r="F686" s="265" t="s">
        <v>4</v>
      </c>
      <c r="G686" s="265" t="s">
        <v>5</v>
      </c>
      <c r="H686" s="266"/>
      <c r="I686" s="17"/>
      <c r="J686" s="266"/>
      <c r="K686" s="265"/>
      <c r="L686" s="323"/>
      <c r="M686" s="265" t="s">
        <v>166</v>
      </c>
    </row>
    <row r="687" spans="2:13" ht="28.8" x14ac:dyDescent="0.3">
      <c r="B687" s="265" t="s">
        <v>2136</v>
      </c>
      <c r="C687" s="265" t="s">
        <v>2137</v>
      </c>
      <c r="D687" s="265" t="s">
        <v>2138</v>
      </c>
      <c r="E687" s="265" t="s">
        <v>7115</v>
      </c>
      <c r="F687" s="265" t="s">
        <v>4</v>
      </c>
      <c r="G687" s="265" t="s">
        <v>5</v>
      </c>
      <c r="H687" s="266"/>
      <c r="I687" s="17"/>
      <c r="J687" s="266"/>
      <c r="K687" s="265"/>
      <c r="L687" s="323"/>
      <c r="M687" s="265" t="s">
        <v>166</v>
      </c>
    </row>
    <row r="688" spans="2:13" ht="28.8" x14ac:dyDescent="0.3">
      <c r="B688" s="265" t="s">
        <v>2140</v>
      </c>
      <c r="C688" s="265" t="s">
        <v>2141</v>
      </c>
      <c r="D688" s="265" t="s">
        <v>2142</v>
      </c>
      <c r="E688" s="265" t="s">
        <v>7115</v>
      </c>
      <c r="F688" s="265" t="s">
        <v>4</v>
      </c>
      <c r="G688" s="265" t="s">
        <v>5</v>
      </c>
      <c r="H688" s="266"/>
      <c r="I688" s="17"/>
      <c r="J688" s="266"/>
      <c r="K688" s="265"/>
      <c r="L688" s="323"/>
      <c r="M688" s="265" t="s">
        <v>166</v>
      </c>
    </row>
    <row r="689" spans="2:13" ht="28.8" x14ac:dyDescent="0.3">
      <c r="B689" s="265" t="s">
        <v>2144</v>
      </c>
      <c r="C689" s="265" t="s">
        <v>2145</v>
      </c>
      <c r="D689" s="265" t="s">
        <v>2146</v>
      </c>
      <c r="E689" s="265" t="s">
        <v>7115</v>
      </c>
      <c r="F689" s="265" t="s">
        <v>4</v>
      </c>
      <c r="G689" s="265" t="s">
        <v>5</v>
      </c>
      <c r="H689" s="266"/>
      <c r="I689" s="17"/>
      <c r="J689" s="266"/>
      <c r="K689" s="265"/>
      <c r="L689" s="323"/>
      <c r="M689" s="265" t="s">
        <v>166</v>
      </c>
    </row>
    <row r="690" spans="2:13" ht="28.8" x14ac:dyDescent="0.3">
      <c r="B690" s="265" t="s">
        <v>5239</v>
      </c>
      <c r="C690" s="265" t="s">
        <v>5240</v>
      </c>
      <c r="D690" s="265" t="s">
        <v>5241</v>
      </c>
      <c r="E690" s="265" t="s">
        <v>7115</v>
      </c>
      <c r="F690" s="265" t="s">
        <v>4</v>
      </c>
      <c r="G690" s="265" t="s">
        <v>5</v>
      </c>
      <c r="H690" s="266"/>
      <c r="I690" s="17"/>
      <c r="J690" s="266"/>
      <c r="K690" s="265"/>
      <c r="L690" s="323" t="s">
        <v>9</v>
      </c>
      <c r="M690" s="265" t="s">
        <v>166</v>
      </c>
    </row>
    <row r="691" spans="2:13" ht="28.8" x14ac:dyDescent="0.3">
      <c r="B691" s="265" t="s">
        <v>2689</v>
      </c>
      <c r="C691" s="265" t="s">
        <v>2690</v>
      </c>
      <c r="D691" s="265" t="s">
        <v>2691</v>
      </c>
      <c r="E691" s="265" t="s">
        <v>7115</v>
      </c>
      <c r="F691" s="265" t="s">
        <v>4</v>
      </c>
      <c r="G691" s="265" t="s">
        <v>5</v>
      </c>
      <c r="H691" s="266"/>
      <c r="I691" s="17"/>
      <c r="J691" s="266"/>
      <c r="K691" s="265"/>
      <c r="L691" s="323" t="s">
        <v>180</v>
      </c>
      <c r="M691" s="265" t="s">
        <v>166</v>
      </c>
    </row>
    <row r="692" spans="2:13" ht="28.8" x14ac:dyDescent="0.3">
      <c r="B692" s="265" t="s">
        <v>2693</v>
      </c>
      <c r="C692" s="265" t="s">
        <v>2694</v>
      </c>
      <c r="D692" s="265" t="s">
        <v>2695</v>
      </c>
      <c r="E692" s="265" t="s">
        <v>7115</v>
      </c>
      <c r="F692" s="265" t="s">
        <v>4</v>
      </c>
      <c r="G692" s="265" t="s">
        <v>5</v>
      </c>
      <c r="H692" s="266"/>
      <c r="I692" s="17"/>
      <c r="J692" s="266"/>
      <c r="K692" s="265"/>
      <c r="L692" s="323" t="s">
        <v>180</v>
      </c>
      <c r="M692" s="265" t="s">
        <v>166</v>
      </c>
    </row>
    <row r="693" spans="2:13" ht="28.8" x14ac:dyDescent="0.3">
      <c r="B693" s="265" t="s">
        <v>2697</v>
      </c>
      <c r="C693" s="265" t="s">
        <v>2698</v>
      </c>
      <c r="D693" s="265" t="s">
        <v>2699</v>
      </c>
      <c r="E693" s="265" t="s">
        <v>7115</v>
      </c>
      <c r="F693" s="265" t="s">
        <v>4</v>
      </c>
      <c r="G693" s="265" t="s">
        <v>5</v>
      </c>
      <c r="H693" s="266"/>
      <c r="I693" s="17"/>
      <c r="J693" s="266"/>
      <c r="K693" s="265"/>
      <c r="L693" s="323" t="s">
        <v>9</v>
      </c>
      <c r="M693" s="265" t="s">
        <v>166</v>
      </c>
    </row>
    <row r="694" spans="2:13" ht="28.8" x14ac:dyDescent="0.3">
      <c r="B694" s="265" t="s">
        <v>2701</v>
      </c>
      <c r="C694" s="265" t="s">
        <v>2702</v>
      </c>
      <c r="D694" s="265" t="s">
        <v>2703</v>
      </c>
      <c r="E694" s="265" t="s">
        <v>7115</v>
      </c>
      <c r="F694" s="265" t="s">
        <v>8</v>
      </c>
      <c r="G694" s="265" t="s">
        <v>5</v>
      </c>
      <c r="H694" s="266"/>
      <c r="I694" s="17"/>
      <c r="J694" s="266"/>
      <c r="K694" s="265"/>
      <c r="L694" s="323" t="s">
        <v>9</v>
      </c>
      <c r="M694" s="265" t="s">
        <v>166</v>
      </c>
    </row>
    <row r="695" spans="2:13" ht="20.399999999999999" x14ac:dyDescent="0.3">
      <c r="B695" s="265" t="s">
        <v>2705</v>
      </c>
      <c r="C695" s="265" t="s">
        <v>2706</v>
      </c>
      <c r="D695" s="265" t="s">
        <v>2707</v>
      </c>
      <c r="E695" s="265" t="s">
        <v>7115</v>
      </c>
      <c r="F695" s="265" t="s">
        <v>4</v>
      </c>
      <c r="G695" s="265" t="s">
        <v>5</v>
      </c>
      <c r="H695" s="266"/>
      <c r="I695" s="17"/>
      <c r="J695" s="266"/>
      <c r="K695" s="265"/>
      <c r="L695" s="323" t="s">
        <v>168</v>
      </c>
      <c r="M695" s="265" t="s">
        <v>166</v>
      </c>
    </row>
    <row r="696" spans="2:13" ht="28.8" x14ac:dyDescent="0.3">
      <c r="B696" s="265" t="s">
        <v>2709</v>
      </c>
      <c r="C696" s="265" t="s">
        <v>2710</v>
      </c>
      <c r="D696" s="265" t="s">
        <v>2711</v>
      </c>
      <c r="E696" s="265" t="s">
        <v>7115</v>
      </c>
      <c r="F696" s="265" t="s">
        <v>4</v>
      </c>
      <c r="G696" s="265" t="s">
        <v>5</v>
      </c>
      <c r="H696" s="266"/>
      <c r="I696" s="17"/>
      <c r="J696" s="266"/>
      <c r="K696" s="265"/>
      <c r="L696" s="323" t="s">
        <v>9</v>
      </c>
      <c r="M696" s="265" t="s">
        <v>166</v>
      </c>
    </row>
    <row r="697" spans="2:13" ht="28.8" x14ac:dyDescent="0.3">
      <c r="B697" s="265" t="s">
        <v>2839</v>
      </c>
      <c r="C697" s="265" t="s">
        <v>2840</v>
      </c>
      <c r="D697" s="265" t="s">
        <v>2841</v>
      </c>
      <c r="E697" s="265" t="s">
        <v>7115</v>
      </c>
      <c r="F697" s="265" t="s">
        <v>4</v>
      </c>
      <c r="G697" s="265" t="s">
        <v>5</v>
      </c>
      <c r="H697" s="266"/>
      <c r="I697" s="17"/>
      <c r="J697" s="266"/>
      <c r="K697" s="265"/>
      <c r="L697" s="323" t="s">
        <v>9</v>
      </c>
      <c r="M697" s="265" t="s">
        <v>166</v>
      </c>
    </row>
    <row r="698" spans="2:13" ht="20.399999999999999" x14ac:dyDescent="0.3">
      <c r="B698" s="265" t="s">
        <v>2843</v>
      </c>
      <c r="C698" s="265" t="s">
        <v>2844</v>
      </c>
      <c r="D698" s="265" t="s">
        <v>2845</v>
      </c>
      <c r="E698" s="265" t="s">
        <v>7115</v>
      </c>
      <c r="F698" s="265" t="s">
        <v>4</v>
      </c>
      <c r="G698" s="265" t="s">
        <v>5</v>
      </c>
      <c r="H698" s="266"/>
      <c r="I698" s="17"/>
      <c r="J698" s="266"/>
      <c r="K698" s="265"/>
      <c r="L698" s="323" t="s">
        <v>13</v>
      </c>
      <c r="M698" s="265" t="s">
        <v>166</v>
      </c>
    </row>
    <row r="699" spans="2:13" ht="20.399999999999999" x14ac:dyDescent="0.3">
      <c r="B699" s="265" t="s">
        <v>2847</v>
      </c>
      <c r="C699" s="265" t="s">
        <v>2848</v>
      </c>
      <c r="D699" s="265" t="s">
        <v>2849</v>
      </c>
      <c r="E699" s="265" t="s">
        <v>7115</v>
      </c>
      <c r="F699" s="265" t="s">
        <v>4</v>
      </c>
      <c r="G699" s="265" t="s">
        <v>5</v>
      </c>
      <c r="H699" s="266"/>
      <c r="I699" s="17"/>
      <c r="J699" s="266"/>
      <c r="K699" s="265"/>
      <c r="L699" s="323" t="s">
        <v>191</v>
      </c>
      <c r="M699" s="265" t="s">
        <v>166</v>
      </c>
    </row>
    <row r="700" spans="2:13" ht="20.399999999999999" x14ac:dyDescent="0.3">
      <c r="B700" s="7" t="s">
        <v>3067</v>
      </c>
      <c r="C700" s="7" t="s">
        <v>3068</v>
      </c>
      <c r="D700" s="7" t="s">
        <v>3069</v>
      </c>
      <c r="E700" s="7" t="s">
        <v>7115</v>
      </c>
      <c r="F700" s="7" t="s">
        <v>8</v>
      </c>
      <c r="G700" s="7" t="s">
        <v>5</v>
      </c>
      <c r="H700" s="17"/>
      <c r="I700" s="17"/>
      <c r="J700" s="17"/>
      <c r="K700" s="7"/>
      <c r="L700" s="323" t="s">
        <v>13</v>
      </c>
      <c r="M700" s="7" t="s">
        <v>166</v>
      </c>
    </row>
    <row r="701" spans="2:13" ht="20.399999999999999" x14ac:dyDescent="0.3">
      <c r="B701" s="265" t="s">
        <v>3073</v>
      </c>
      <c r="C701" s="265" t="s">
        <v>3074</v>
      </c>
      <c r="D701" s="265" t="s">
        <v>3075</v>
      </c>
      <c r="E701" s="265" t="s">
        <v>7115</v>
      </c>
      <c r="F701" s="265" t="s">
        <v>8</v>
      </c>
      <c r="G701" s="265" t="s">
        <v>5</v>
      </c>
      <c r="H701" s="266"/>
      <c r="I701" s="17"/>
      <c r="J701" s="266"/>
      <c r="K701" s="265"/>
      <c r="L701" s="323" t="s">
        <v>13</v>
      </c>
      <c r="M701" s="265" t="s">
        <v>166</v>
      </c>
    </row>
    <row r="702" spans="2:13" ht="20.399999999999999" x14ac:dyDescent="0.3">
      <c r="B702" s="265" t="s">
        <v>3078</v>
      </c>
      <c r="C702" s="265" t="s">
        <v>3079</v>
      </c>
      <c r="D702" s="265" t="s">
        <v>3080</v>
      </c>
      <c r="E702" s="265" t="s">
        <v>7115</v>
      </c>
      <c r="F702" s="265" t="s">
        <v>8</v>
      </c>
      <c r="G702" s="265" t="s">
        <v>5</v>
      </c>
      <c r="H702" s="266"/>
      <c r="I702" s="17"/>
      <c r="J702" s="266"/>
      <c r="K702" s="265"/>
      <c r="L702" s="323" t="s">
        <v>13</v>
      </c>
      <c r="M702" s="265" t="s">
        <v>166</v>
      </c>
    </row>
    <row r="703" spans="2:13" ht="20.399999999999999" x14ac:dyDescent="0.3">
      <c r="B703" s="265" t="s">
        <v>3083</v>
      </c>
      <c r="C703" s="265" t="s">
        <v>3084</v>
      </c>
      <c r="D703" s="265" t="s">
        <v>3085</v>
      </c>
      <c r="E703" s="265" t="s">
        <v>7115</v>
      </c>
      <c r="F703" s="265" t="s">
        <v>8</v>
      </c>
      <c r="G703" s="265" t="s">
        <v>5</v>
      </c>
      <c r="H703" s="266"/>
      <c r="I703" s="17"/>
      <c r="J703" s="266"/>
      <c r="K703" s="265"/>
      <c r="L703" s="323" t="s">
        <v>13</v>
      </c>
      <c r="M703" s="265" t="s">
        <v>166</v>
      </c>
    </row>
    <row r="704" spans="2:13" ht="28.8" x14ac:dyDescent="0.3">
      <c r="B704" s="265" t="s">
        <v>3087</v>
      </c>
      <c r="C704" s="265" t="s">
        <v>3088</v>
      </c>
      <c r="D704" s="265" t="s">
        <v>3089</v>
      </c>
      <c r="E704" s="265" t="s">
        <v>7115</v>
      </c>
      <c r="F704" s="265" t="s">
        <v>4</v>
      </c>
      <c r="G704" s="265" t="s">
        <v>5</v>
      </c>
      <c r="H704" s="266"/>
      <c r="I704" s="17"/>
      <c r="J704" s="266"/>
      <c r="K704" s="265"/>
      <c r="L704" s="323" t="s">
        <v>9</v>
      </c>
      <c r="M704" s="265" t="s">
        <v>166</v>
      </c>
    </row>
    <row r="705" spans="2:13" ht="28.8" x14ac:dyDescent="0.3">
      <c r="B705" s="265" t="s">
        <v>3503</v>
      </c>
      <c r="C705" s="265" t="s">
        <v>3504</v>
      </c>
      <c r="D705" s="265" t="s">
        <v>3505</v>
      </c>
      <c r="E705" s="265" t="s">
        <v>7115</v>
      </c>
      <c r="F705" s="265" t="s">
        <v>4</v>
      </c>
      <c r="G705" s="265" t="s">
        <v>5</v>
      </c>
      <c r="H705" s="266"/>
      <c r="I705" s="17"/>
      <c r="J705" s="266"/>
      <c r="K705" s="265"/>
      <c r="L705" s="323" t="s">
        <v>168</v>
      </c>
      <c r="M705" s="265" t="s">
        <v>166</v>
      </c>
    </row>
    <row r="706" spans="2:13" ht="20.399999999999999" x14ac:dyDescent="0.3">
      <c r="B706" s="265" t="s">
        <v>3580</v>
      </c>
      <c r="C706" s="265" t="s">
        <v>3581</v>
      </c>
      <c r="D706" s="265" t="s">
        <v>3582</v>
      </c>
      <c r="E706" s="265" t="s">
        <v>7115</v>
      </c>
      <c r="F706" s="265" t="s">
        <v>8</v>
      </c>
      <c r="G706" s="265" t="s">
        <v>5</v>
      </c>
      <c r="H706" s="266"/>
      <c r="I706" s="17"/>
      <c r="J706" s="266"/>
      <c r="K706" s="265"/>
      <c r="L706" s="323" t="s">
        <v>578</v>
      </c>
      <c r="M706" s="265" t="s">
        <v>166</v>
      </c>
    </row>
    <row r="707" spans="2:13" ht="20.399999999999999" x14ac:dyDescent="0.3">
      <c r="B707" s="265" t="s">
        <v>3585</v>
      </c>
      <c r="C707" s="265" t="s">
        <v>5829</v>
      </c>
      <c r="D707" s="265" t="s">
        <v>5830</v>
      </c>
      <c r="E707" s="265" t="s">
        <v>7115</v>
      </c>
      <c r="F707" s="265" t="s">
        <v>8</v>
      </c>
      <c r="G707" s="265" t="s">
        <v>5</v>
      </c>
      <c r="H707" s="266"/>
      <c r="I707" s="17"/>
      <c r="J707" s="266"/>
      <c r="K707" s="265"/>
      <c r="L707" s="323" t="s">
        <v>578</v>
      </c>
      <c r="M707" s="265" t="s">
        <v>166</v>
      </c>
    </row>
    <row r="708" spans="2:13" ht="28.8" x14ac:dyDescent="0.3">
      <c r="B708" s="265" t="s">
        <v>3587</v>
      </c>
      <c r="C708" s="265" t="s">
        <v>3588</v>
      </c>
      <c r="D708" s="265" t="s">
        <v>3589</v>
      </c>
      <c r="E708" s="265" t="s">
        <v>7115</v>
      </c>
      <c r="F708" s="265" t="s">
        <v>4</v>
      </c>
      <c r="G708" s="265" t="s">
        <v>5</v>
      </c>
      <c r="H708" s="266"/>
      <c r="I708" s="17"/>
      <c r="J708" s="266"/>
      <c r="K708" s="265"/>
      <c r="L708" s="323" t="s">
        <v>9</v>
      </c>
      <c r="M708" s="265" t="s">
        <v>166</v>
      </c>
    </row>
    <row r="709" spans="2:13" ht="20.399999999999999" x14ac:dyDescent="0.3">
      <c r="B709" s="265" t="s">
        <v>4271</v>
      </c>
      <c r="C709" s="265" t="s">
        <v>4272</v>
      </c>
      <c r="D709" s="265" t="s">
        <v>4273</v>
      </c>
      <c r="E709" s="265" t="s">
        <v>7115</v>
      </c>
      <c r="F709" s="265" t="s">
        <v>4</v>
      </c>
      <c r="G709" s="265" t="s">
        <v>5</v>
      </c>
      <c r="H709" s="266"/>
      <c r="I709" s="17"/>
      <c r="J709" s="266"/>
      <c r="K709" s="265"/>
      <c r="L709" s="323" t="s">
        <v>9</v>
      </c>
      <c r="M709" s="265" t="s">
        <v>166</v>
      </c>
    </row>
    <row r="710" spans="2:13" ht="28.8" x14ac:dyDescent="0.3">
      <c r="B710" s="265" t="s">
        <v>6288</v>
      </c>
      <c r="C710" s="265" t="s">
        <v>6289</v>
      </c>
      <c r="D710" s="265" t="s">
        <v>6290</v>
      </c>
      <c r="E710" s="265" t="s">
        <v>7117</v>
      </c>
      <c r="F710" s="265" t="s">
        <v>8</v>
      </c>
      <c r="G710" s="265" t="s">
        <v>6</v>
      </c>
      <c r="H710" s="266"/>
      <c r="I710" s="17"/>
      <c r="J710" s="266"/>
      <c r="K710" s="265"/>
      <c r="L710" s="323"/>
      <c r="M710" s="265" t="s">
        <v>3189</v>
      </c>
    </row>
    <row r="711" spans="2:13" ht="28.8" x14ac:dyDescent="0.3">
      <c r="B711" s="265" t="s">
        <v>6435</v>
      </c>
      <c r="C711" s="265" t="s">
        <v>6436</v>
      </c>
      <c r="D711" s="265" t="s">
        <v>4682</v>
      </c>
      <c r="E711" s="265" t="s">
        <v>7115</v>
      </c>
      <c r="F711" s="265" t="s">
        <v>4</v>
      </c>
      <c r="G711" s="265" t="s">
        <v>6</v>
      </c>
      <c r="H711" s="266"/>
      <c r="I711" s="17"/>
      <c r="J711" s="266"/>
      <c r="K711" s="265"/>
      <c r="L711" s="323" t="s">
        <v>6438</v>
      </c>
      <c r="M711" s="265" t="s">
        <v>3189</v>
      </c>
    </row>
    <row r="712" spans="2:13" ht="20.399999999999999" x14ac:dyDescent="0.3">
      <c r="B712" s="265" t="s">
        <v>4694</v>
      </c>
      <c r="C712" s="265" t="s">
        <v>4695</v>
      </c>
      <c r="D712" s="265" t="s">
        <v>4696</v>
      </c>
      <c r="E712" s="265" t="s">
        <v>7115</v>
      </c>
      <c r="F712" s="265" t="s">
        <v>4</v>
      </c>
      <c r="G712" s="265" t="s">
        <v>5</v>
      </c>
      <c r="H712" s="266"/>
      <c r="I712" s="17"/>
      <c r="J712" s="266"/>
      <c r="K712" s="265"/>
      <c r="L712" s="323" t="s">
        <v>7</v>
      </c>
      <c r="M712" s="265" t="s">
        <v>1856</v>
      </c>
    </row>
    <row r="713" spans="2:13" ht="28.8" x14ac:dyDescent="0.3">
      <c r="B713" s="265" t="s">
        <v>1859</v>
      </c>
      <c r="C713" s="265" t="s">
        <v>4724</v>
      </c>
      <c r="D713" s="265" t="s">
        <v>1883</v>
      </c>
      <c r="E713" s="265" t="s">
        <v>7118</v>
      </c>
      <c r="F713" s="265" t="s">
        <v>8</v>
      </c>
      <c r="G713" s="265" t="s">
        <v>5</v>
      </c>
      <c r="H713" s="266"/>
      <c r="I713" s="17"/>
      <c r="J713" s="266"/>
      <c r="K713" s="265"/>
      <c r="L713" s="323" t="s">
        <v>13</v>
      </c>
      <c r="M713" s="265" t="s">
        <v>1856</v>
      </c>
    </row>
    <row r="714" spans="2:13" ht="28.8" x14ac:dyDescent="0.3">
      <c r="B714" s="265" t="s">
        <v>1862</v>
      </c>
      <c r="C714" s="265" t="s">
        <v>4725</v>
      </c>
      <c r="D714" s="265" t="s">
        <v>1883</v>
      </c>
      <c r="E714" s="265" t="s">
        <v>7118</v>
      </c>
      <c r="F714" s="265" t="s">
        <v>8</v>
      </c>
      <c r="G714" s="265" t="s">
        <v>5</v>
      </c>
      <c r="H714" s="266"/>
      <c r="I714" s="17"/>
      <c r="J714" s="266"/>
      <c r="K714" s="265"/>
      <c r="L714" s="323" t="s">
        <v>13</v>
      </c>
      <c r="M714" s="265" t="s">
        <v>1856</v>
      </c>
    </row>
    <row r="715" spans="2:13" ht="28.8" x14ac:dyDescent="0.3">
      <c r="B715" s="265" t="s">
        <v>1865</v>
      </c>
      <c r="C715" s="265" t="s">
        <v>4726</v>
      </c>
      <c r="D715" s="265" t="s">
        <v>1872</v>
      </c>
      <c r="E715" s="265" t="s">
        <v>7118</v>
      </c>
      <c r="F715" s="265" t="s">
        <v>8</v>
      </c>
      <c r="G715" s="265" t="s">
        <v>5</v>
      </c>
      <c r="H715" s="266"/>
      <c r="I715" s="17"/>
      <c r="J715" s="266"/>
      <c r="K715" s="265"/>
      <c r="L715" s="323" t="s">
        <v>13</v>
      </c>
      <c r="M715" s="265" t="s">
        <v>1856</v>
      </c>
    </row>
    <row r="716" spans="2:13" ht="28.8" x14ac:dyDescent="0.3">
      <c r="B716" s="265" t="s">
        <v>1868</v>
      </c>
      <c r="C716" s="265" t="s">
        <v>4727</v>
      </c>
      <c r="D716" s="265" t="s">
        <v>4728</v>
      </c>
      <c r="E716" s="265" t="s">
        <v>7118</v>
      </c>
      <c r="F716" s="265" t="s">
        <v>8</v>
      </c>
      <c r="G716" s="265" t="s">
        <v>5</v>
      </c>
      <c r="H716" s="266"/>
      <c r="I716" s="17"/>
      <c r="J716" s="266"/>
      <c r="K716" s="265"/>
      <c r="L716" s="323" t="s">
        <v>13</v>
      </c>
      <c r="M716" s="265" t="s">
        <v>1856</v>
      </c>
    </row>
    <row r="717" spans="2:13" ht="28.8" x14ac:dyDescent="0.3">
      <c r="B717" s="265" t="s">
        <v>1871</v>
      </c>
      <c r="C717" s="265" t="s">
        <v>4729</v>
      </c>
      <c r="D717" s="265" t="s">
        <v>4730</v>
      </c>
      <c r="E717" s="265" t="s">
        <v>7118</v>
      </c>
      <c r="F717" s="265" t="s">
        <v>8</v>
      </c>
      <c r="G717" s="265" t="s">
        <v>5</v>
      </c>
      <c r="H717" s="266"/>
      <c r="I717" s="17"/>
      <c r="J717" s="266"/>
      <c r="K717" s="265"/>
      <c r="L717" s="323" t="s">
        <v>13</v>
      </c>
      <c r="M717" s="265" t="s">
        <v>1856</v>
      </c>
    </row>
    <row r="718" spans="2:13" ht="28.8" x14ac:dyDescent="0.3">
      <c r="B718" s="265" t="s">
        <v>1875</v>
      </c>
      <c r="C718" s="265" t="s">
        <v>4731</v>
      </c>
      <c r="D718" s="265" t="s">
        <v>4732</v>
      </c>
      <c r="E718" s="265" t="s">
        <v>7118</v>
      </c>
      <c r="F718" s="265" t="s">
        <v>8</v>
      </c>
      <c r="G718" s="265" t="s">
        <v>5</v>
      </c>
      <c r="H718" s="266"/>
      <c r="I718" s="17"/>
      <c r="J718" s="266"/>
      <c r="K718" s="265"/>
      <c r="L718" s="323" t="s">
        <v>13</v>
      </c>
      <c r="M718" s="265" t="s">
        <v>1856</v>
      </c>
    </row>
    <row r="719" spans="2:13" ht="28.8" x14ac:dyDescent="0.3">
      <c r="B719" s="265" t="s">
        <v>1878</v>
      </c>
      <c r="C719" s="265" t="s">
        <v>4733</v>
      </c>
      <c r="D719" s="265" t="s">
        <v>4734</v>
      </c>
      <c r="E719" s="265" t="s">
        <v>7118</v>
      </c>
      <c r="F719" s="265" t="s">
        <v>8</v>
      </c>
      <c r="G719" s="265" t="s">
        <v>5</v>
      </c>
      <c r="H719" s="266"/>
      <c r="I719" s="17"/>
      <c r="J719" s="266"/>
      <c r="K719" s="265"/>
      <c r="L719" s="323" t="s">
        <v>13</v>
      </c>
      <c r="M719" s="265" t="s">
        <v>1856</v>
      </c>
    </row>
    <row r="720" spans="2:13" ht="28.8" x14ac:dyDescent="0.3">
      <c r="B720" s="265" t="s">
        <v>1881</v>
      </c>
      <c r="C720" s="265" t="s">
        <v>4733</v>
      </c>
      <c r="D720" s="265" t="s">
        <v>4735</v>
      </c>
      <c r="E720" s="265" t="s">
        <v>7118</v>
      </c>
      <c r="F720" s="265" t="s">
        <v>8</v>
      </c>
      <c r="G720" s="265" t="s">
        <v>5</v>
      </c>
      <c r="H720" s="266"/>
      <c r="I720" s="17"/>
      <c r="J720" s="266"/>
      <c r="K720" s="265"/>
      <c r="L720" s="323" t="s">
        <v>13</v>
      </c>
      <c r="M720" s="265" t="s">
        <v>1856</v>
      </c>
    </row>
    <row r="721" spans="2:13" ht="28.8" x14ac:dyDescent="0.3">
      <c r="B721" s="265" t="s">
        <v>1886</v>
      </c>
      <c r="C721" s="265" t="s">
        <v>4736</v>
      </c>
      <c r="D721" s="265" t="s">
        <v>4737</v>
      </c>
      <c r="E721" s="265" t="s">
        <v>7117</v>
      </c>
      <c r="F721" s="265" t="s">
        <v>8</v>
      </c>
      <c r="G721" s="265" t="s">
        <v>5</v>
      </c>
      <c r="H721" s="266"/>
      <c r="I721" s="17"/>
      <c r="J721" s="266"/>
      <c r="K721" s="265"/>
      <c r="L721" s="323" t="s">
        <v>13</v>
      </c>
      <c r="M721" s="265" t="s">
        <v>1856</v>
      </c>
    </row>
    <row r="722" spans="2:13" ht="28.8" x14ac:dyDescent="0.3">
      <c r="B722" s="265" t="s">
        <v>1888</v>
      </c>
      <c r="C722" s="265" t="s">
        <v>4738</v>
      </c>
      <c r="D722" s="265" t="s">
        <v>4739</v>
      </c>
      <c r="E722" s="265" t="s">
        <v>7115</v>
      </c>
      <c r="F722" s="265" t="s">
        <v>4</v>
      </c>
      <c r="G722" s="265" t="s">
        <v>5</v>
      </c>
      <c r="H722" s="266"/>
      <c r="I722" s="17"/>
      <c r="J722" s="266"/>
      <c r="K722" s="265"/>
      <c r="L722" s="323" t="s">
        <v>13</v>
      </c>
      <c r="M722" s="265" t="s">
        <v>1856</v>
      </c>
    </row>
    <row r="723" spans="2:13" ht="28.8" x14ac:dyDescent="0.3">
      <c r="B723" s="265" t="s">
        <v>1890</v>
      </c>
      <c r="C723" s="265" t="s">
        <v>4740</v>
      </c>
      <c r="D723" s="265" t="s">
        <v>4741</v>
      </c>
      <c r="E723" s="265" t="s">
        <v>7115</v>
      </c>
      <c r="F723" s="265" t="s">
        <v>4</v>
      </c>
      <c r="G723" s="265" t="s">
        <v>6</v>
      </c>
      <c r="H723" s="266"/>
      <c r="I723" s="17"/>
      <c r="J723" s="266"/>
      <c r="K723" s="265"/>
      <c r="L723" s="323" t="s">
        <v>604</v>
      </c>
      <c r="M723" s="265" t="s">
        <v>1856</v>
      </c>
    </row>
    <row r="724" spans="2:13" ht="20.399999999999999" x14ac:dyDescent="0.3">
      <c r="B724" s="265" t="s">
        <v>3192</v>
      </c>
      <c r="C724" s="265" t="s">
        <v>4767</v>
      </c>
      <c r="D724" s="265" t="s">
        <v>4768</v>
      </c>
      <c r="E724" s="265" t="s">
        <v>7115</v>
      </c>
      <c r="F724" s="265" t="s">
        <v>8</v>
      </c>
      <c r="G724" s="265" t="s">
        <v>5</v>
      </c>
      <c r="H724" s="266"/>
      <c r="I724" s="17"/>
      <c r="J724" s="266"/>
      <c r="K724" s="265"/>
      <c r="L724" s="323" t="s">
        <v>13</v>
      </c>
      <c r="M724" s="265" t="s">
        <v>1856</v>
      </c>
    </row>
    <row r="725" spans="2:13" ht="20.399999999999999" x14ac:dyDescent="0.3">
      <c r="B725" s="265" t="s">
        <v>3195</v>
      </c>
      <c r="C725" s="265" t="s">
        <v>4695</v>
      </c>
      <c r="D725" s="265" t="s">
        <v>4769</v>
      </c>
      <c r="E725" s="265" t="s">
        <v>7115</v>
      </c>
      <c r="F725" s="265" t="s">
        <v>8</v>
      </c>
      <c r="G725" s="265" t="s">
        <v>5</v>
      </c>
      <c r="H725" s="266"/>
      <c r="I725" s="266"/>
      <c r="J725" s="266"/>
      <c r="K725" s="265"/>
      <c r="L725" s="323" t="s">
        <v>13</v>
      </c>
      <c r="M725" s="265" t="s">
        <v>1856</v>
      </c>
    </row>
    <row r="726" spans="2:13" ht="20.399999999999999" x14ac:dyDescent="0.3">
      <c r="B726" s="265" t="s">
        <v>3198</v>
      </c>
      <c r="C726" s="265" t="s">
        <v>4770</v>
      </c>
      <c r="D726" s="265" t="s">
        <v>4771</v>
      </c>
      <c r="E726" s="265" t="s">
        <v>7115</v>
      </c>
      <c r="F726" s="265" t="s">
        <v>8</v>
      </c>
      <c r="G726" s="265" t="s">
        <v>5</v>
      </c>
      <c r="H726" s="266"/>
      <c r="I726" s="266"/>
      <c r="J726" s="266"/>
      <c r="K726" s="265"/>
      <c r="L726" s="323" t="s">
        <v>13</v>
      </c>
      <c r="M726" s="265" t="s">
        <v>1856</v>
      </c>
    </row>
    <row r="727" spans="2:13" ht="20.399999999999999" x14ac:dyDescent="0.3">
      <c r="B727" s="265" t="s">
        <v>3201</v>
      </c>
      <c r="C727" s="265" t="s">
        <v>4772</v>
      </c>
      <c r="D727" s="265" t="s">
        <v>4773</v>
      </c>
      <c r="E727" s="265" t="s">
        <v>7115</v>
      </c>
      <c r="F727" s="265" t="s">
        <v>8</v>
      </c>
      <c r="G727" s="265" t="s">
        <v>5</v>
      </c>
      <c r="H727" s="266"/>
      <c r="I727" s="266"/>
      <c r="J727" s="266"/>
      <c r="K727" s="265"/>
      <c r="L727" s="323" t="s">
        <v>13</v>
      </c>
      <c r="M727" s="265" t="s">
        <v>1856</v>
      </c>
    </row>
    <row r="728" spans="2:13" ht="20.399999999999999" x14ac:dyDescent="0.3">
      <c r="B728" s="265" t="s">
        <v>3204</v>
      </c>
      <c r="C728" s="265" t="s">
        <v>4774</v>
      </c>
      <c r="D728" s="265" t="s">
        <v>4775</v>
      </c>
      <c r="E728" s="265" t="s">
        <v>7115</v>
      </c>
      <c r="F728" s="265" t="s">
        <v>8</v>
      </c>
      <c r="G728" s="265" t="s">
        <v>5</v>
      </c>
      <c r="H728" s="266"/>
      <c r="I728" s="266"/>
      <c r="J728" s="266"/>
      <c r="K728" s="265"/>
      <c r="L728" s="323" t="s">
        <v>13</v>
      </c>
      <c r="M728" s="265" t="s">
        <v>1856</v>
      </c>
    </row>
    <row r="729" spans="2:13" x14ac:dyDescent="0.3">
      <c r="B729" s="265" t="s">
        <v>3207</v>
      </c>
      <c r="C729" s="265" t="s">
        <v>3208</v>
      </c>
      <c r="D729" s="265" t="s">
        <v>3209</v>
      </c>
      <c r="E729" s="265" t="s">
        <v>7116</v>
      </c>
      <c r="F729" s="265" t="s">
        <v>8</v>
      </c>
      <c r="G729" s="265" t="s">
        <v>6</v>
      </c>
      <c r="H729" s="266"/>
      <c r="I729" s="17"/>
      <c r="J729" s="266"/>
      <c r="K729" s="265"/>
      <c r="L729" s="323"/>
      <c r="M729" s="265" t="s">
        <v>1856</v>
      </c>
    </row>
    <row r="730" spans="2:13" ht="28.8" x14ac:dyDescent="0.3">
      <c r="B730" s="265" t="s">
        <v>706</v>
      </c>
      <c r="C730" s="265" t="s">
        <v>707</v>
      </c>
      <c r="D730" s="265" t="s">
        <v>708</v>
      </c>
      <c r="E730" s="265" t="s">
        <v>7115</v>
      </c>
      <c r="F730" s="265" t="s">
        <v>4</v>
      </c>
      <c r="G730" s="265" t="s">
        <v>6</v>
      </c>
      <c r="H730" s="266"/>
      <c r="I730" s="17"/>
      <c r="J730" s="266"/>
      <c r="K730" s="265"/>
      <c r="L730" s="323" t="s">
        <v>191</v>
      </c>
      <c r="M730" s="265" t="s">
        <v>710</v>
      </c>
    </row>
    <row r="731" spans="2:13" ht="28.8" x14ac:dyDescent="0.3">
      <c r="B731" s="265" t="s">
        <v>713</v>
      </c>
      <c r="C731" s="265" t="s">
        <v>714</v>
      </c>
      <c r="D731" s="265" t="s">
        <v>715</v>
      </c>
      <c r="E731" s="265" t="s">
        <v>7115</v>
      </c>
      <c r="F731" s="265" t="s">
        <v>4</v>
      </c>
      <c r="G731" s="265" t="s">
        <v>6</v>
      </c>
      <c r="H731" s="266"/>
      <c r="I731" s="17"/>
      <c r="J731" s="266"/>
      <c r="K731" s="265"/>
      <c r="L731" s="323" t="s">
        <v>18</v>
      </c>
      <c r="M731" s="265" t="s">
        <v>710</v>
      </c>
    </row>
    <row r="732" spans="2:13" ht="28.8" x14ac:dyDescent="0.3">
      <c r="B732" s="265" t="s">
        <v>1341</v>
      </c>
      <c r="C732" s="265" t="s">
        <v>1342</v>
      </c>
      <c r="D732" s="265" t="s">
        <v>1343</v>
      </c>
      <c r="E732" s="265" t="s">
        <v>7115</v>
      </c>
      <c r="F732" s="265" t="s">
        <v>4</v>
      </c>
      <c r="G732" s="265" t="s">
        <v>6</v>
      </c>
      <c r="H732" s="266"/>
      <c r="I732" s="17"/>
      <c r="J732" s="266"/>
      <c r="K732" s="265"/>
      <c r="L732" s="323" t="s">
        <v>1344</v>
      </c>
      <c r="M732" s="265" t="s">
        <v>710</v>
      </c>
    </row>
    <row r="733" spans="2:13" ht="28.8" x14ac:dyDescent="0.3">
      <c r="B733" s="265" t="s">
        <v>1752</v>
      </c>
      <c r="C733" s="265" t="s">
        <v>1753</v>
      </c>
      <c r="D733" s="265" t="s">
        <v>1754</v>
      </c>
      <c r="E733" s="265" t="s">
        <v>7115</v>
      </c>
      <c r="F733" s="265" t="s">
        <v>4</v>
      </c>
      <c r="G733" s="265" t="s">
        <v>5</v>
      </c>
      <c r="H733" s="266"/>
      <c r="I733" s="17"/>
      <c r="J733" s="266"/>
      <c r="K733" s="265"/>
      <c r="L733" s="323"/>
      <c r="M733" s="265" t="s">
        <v>710</v>
      </c>
    </row>
    <row r="734" spans="2:13" x14ac:dyDescent="0.3">
      <c r="B734" s="265" t="s">
        <v>5323</v>
      </c>
      <c r="C734" s="265" t="s">
        <v>5324</v>
      </c>
      <c r="D734" s="265" t="s">
        <v>5325</v>
      </c>
      <c r="E734" s="265" t="s">
        <v>7115</v>
      </c>
      <c r="F734" s="265" t="s">
        <v>8</v>
      </c>
      <c r="G734" s="265" t="s">
        <v>5</v>
      </c>
      <c r="H734" s="266"/>
      <c r="I734" s="17"/>
      <c r="J734" s="266"/>
      <c r="K734" s="265"/>
      <c r="L734" s="323"/>
      <c r="M734" s="265" t="s">
        <v>710</v>
      </c>
    </row>
    <row r="735" spans="2:13" x14ac:dyDescent="0.3">
      <c r="B735" s="265" t="s">
        <v>6446</v>
      </c>
      <c r="C735" s="265" t="s">
        <v>3362</v>
      </c>
      <c r="D735" s="265" t="s">
        <v>3363</v>
      </c>
      <c r="E735" s="265" t="s">
        <v>7115</v>
      </c>
      <c r="F735" s="265" t="s">
        <v>8</v>
      </c>
      <c r="G735" s="265" t="s">
        <v>6</v>
      </c>
      <c r="H735" s="266"/>
      <c r="I735" s="17"/>
      <c r="J735" s="266"/>
      <c r="K735" s="265"/>
      <c r="L735" s="323"/>
      <c r="M735" s="265" t="s">
        <v>710</v>
      </c>
    </row>
    <row r="736" spans="2:13" x14ac:dyDescent="0.3">
      <c r="B736" s="265" t="s">
        <v>6447</v>
      </c>
      <c r="C736" s="265" t="s">
        <v>3367</v>
      </c>
      <c r="D736" s="265" t="s">
        <v>3368</v>
      </c>
      <c r="E736" s="265" t="s">
        <v>7115</v>
      </c>
      <c r="F736" s="265" t="s">
        <v>8</v>
      </c>
      <c r="G736" s="265" t="s">
        <v>6</v>
      </c>
      <c r="H736" s="266"/>
      <c r="I736" s="17"/>
      <c r="J736" s="266"/>
      <c r="K736" s="265"/>
      <c r="L736" s="323"/>
      <c r="M736" s="265" t="s">
        <v>710</v>
      </c>
    </row>
    <row r="737" spans="2:13" ht="28.8" x14ac:dyDescent="0.3">
      <c r="B737" s="265" t="s">
        <v>3370</v>
      </c>
      <c r="C737" s="265" t="s">
        <v>3371</v>
      </c>
      <c r="D737" s="265" t="s">
        <v>3372</v>
      </c>
      <c r="E737" s="265" t="s">
        <v>7115</v>
      </c>
      <c r="F737" s="265" t="s">
        <v>4</v>
      </c>
      <c r="G737" s="265" t="s">
        <v>5</v>
      </c>
      <c r="H737" s="266"/>
      <c r="I737" s="17"/>
      <c r="J737" s="266"/>
      <c r="K737" s="265"/>
      <c r="L737" s="323"/>
      <c r="M737" s="265" t="s">
        <v>710</v>
      </c>
    </row>
    <row r="738" spans="2:13" x14ac:dyDescent="0.3">
      <c r="B738" s="265" t="s">
        <v>3656</v>
      </c>
      <c r="C738" s="265" t="s">
        <v>3657</v>
      </c>
      <c r="D738" s="265" t="s">
        <v>3658</v>
      </c>
      <c r="E738" s="265" t="s">
        <v>7115</v>
      </c>
      <c r="F738" s="265" t="s">
        <v>4</v>
      </c>
      <c r="G738" s="265" t="s">
        <v>5</v>
      </c>
      <c r="H738" s="266"/>
      <c r="I738" s="17"/>
      <c r="J738" s="266"/>
      <c r="K738" s="265"/>
      <c r="L738" s="323"/>
      <c r="M738" s="265" t="s">
        <v>710</v>
      </c>
    </row>
    <row r="739" spans="2:13" ht="20.399999999999999" x14ac:dyDescent="0.3">
      <c r="B739" s="265" t="s">
        <v>57</v>
      </c>
      <c r="C739" s="265" t="s">
        <v>58</v>
      </c>
      <c r="D739" s="265" t="s">
        <v>59</v>
      </c>
      <c r="E739" s="265" t="s">
        <v>7115</v>
      </c>
      <c r="F739" s="265" t="s">
        <v>4</v>
      </c>
      <c r="G739" s="265" t="s">
        <v>5</v>
      </c>
      <c r="H739" s="266"/>
      <c r="I739" s="17"/>
      <c r="J739" s="266"/>
      <c r="K739" s="265"/>
      <c r="L739" s="323" t="s">
        <v>13</v>
      </c>
      <c r="M739" s="265" t="s">
        <v>61</v>
      </c>
    </row>
    <row r="740" spans="2:13" ht="28.8" x14ac:dyDescent="0.3">
      <c r="B740" s="265" t="s">
        <v>503</v>
      </c>
      <c r="C740" s="265" t="s">
        <v>504</v>
      </c>
      <c r="D740" s="265" t="s">
        <v>505</v>
      </c>
      <c r="E740" s="265" t="s">
        <v>7115</v>
      </c>
      <c r="F740" s="265" t="s">
        <v>4</v>
      </c>
      <c r="G740" s="265" t="s">
        <v>5</v>
      </c>
      <c r="H740" s="266"/>
      <c r="I740" s="17"/>
      <c r="J740" s="266"/>
      <c r="K740" s="265"/>
      <c r="L740" s="323" t="s">
        <v>13</v>
      </c>
      <c r="M740" s="265" t="s">
        <v>61</v>
      </c>
    </row>
    <row r="741" spans="2:13" ht="28.8" x14ac:dyDescent="0.3">
      <c r="B741" s="265" t="s">
        <v>507</v>
      </c>
      <c r="C741" s="265" t="s">
        <v>508</v>
      </c>
      <c r="D741" s="265" t="s">
        <v>509</v>
      </c>
      <c r="E741" s="265" t="s">
        <v>7115</v>
      </c>
      <c r="F741" s="265" t="s">
        <v>4</v>
      </c>
      <c r="G741" s="265" t="s">
        <v>6</v>
      </c>
      <c r="H741" s="266"/>
      <c r="I741" s="17"/>
      <c r="J741" s="266"/>
      <c r="K741" s="265"/>
      <c r="L741" s="323"/>
      <c r="M741" s="265" t="s">
        <v>61</v>
      </c>
    </row>
    <row r="742" spans="2:13" ht="28.8" x14ac:dyDescent="0.3">
      <c r="B742" s="265" t="s">
        <v>511</v>
      </c>
      <c r="C742" s="265" t="s">
        <v>512</v>
      </c>
      <c r="D742" s="265" t="s">
        <v>513</v>
      </c>
      <c r="E742" s="265" t="s">
        <v>7115</v>
      </c>
      <c r="F742" s="265" t="s">
        <v>4</v>
      </c>
      <c r="G742" s="265" t="s">
        <v>5</v>
      </c>
      <c r="H742" s="266"/>
      <c r="I742" s="17"/>
      <c r="J742" s="266"/>
      <c r="K742" s="265"/>
      <c r="L742" s="323" t="s">
        <v>514</v>
      </c>
      <c r="M742" s="265" t="s">
        <v>61</v>
      </c>
    </row>
    <row r="743" spans="2:13" ht="28.8" x14ac:dyDescent="0.3">
      <c r="B743" s="265" t="s">
        <v>516</v>
      </c>
      <c r="C743" s="265" t="s">
        <v>517</v>
      </c>
      <c r="D743" s="265" t="s">
        <v>518</v>
      </c>
      <c r="E743" s="265" t="s">
        <v>7115</v>
      </c>
      <c r="F743" s="265" t="s">
        <v>4</v>
      </c>
      <c r="G743" s="265" t="s">
        <v>6</v>
      </c>
      <c r="H743" s="266"/>
      <c r="I743" s="266"/>
      <c r="J743" s="266"/>
      <c r="K743" s="265"/>
      <c r="L743" s="323" t="s">
        <v>514</v>
      </c>
      <c r="M743" s="265" t="s">
        <v>61</v>
      </c>
    </row>
    <row r="744" spans="2:13" ht="28.8" x14ac:dyDescent="0.3">
      <c r="B744" s="265" t="s">
        <v>520</v>
      </c>
      <c r="C744" s="265" t="s">
        <v>521</v>
      </c>
      <c r="D744" s="265" t="s">
        <v>522</v>
      </c>
      <c r="E744" s="265" t="s">
        <v>7115</v>
      </c>
      <c r="F744" s="265" t="s">
        <v>4</v>
      </c>
      <c r="G744" s="265" t="s">
        <v>6</v>
      </c>
      <c r="H744" s="266"/>
      <c r="I744" s="17"/>
      <c r="J744" s="266"/>
      <c r="K744" s="265"/>
      <c r="L744" s="323" t="s">
        <v>514</v>
      </c>
      <c r="M744" s="265" t="s">
        <v>61</v>
      </c>
    </row>
    <row r="745" spans="2:13" ht="28.8" x14ac:dyDescent="0.3">
      <c r="B745" s="265" t="s">
        <v>524</v>
      </c>
      <c r="C745" s="265" t="s">
        <v>525</v>
      </c>
      <c r="D745" s="265" t="s">
        <v>526</v>
      </c>
      <c r="E745" s="265" t="s">
        <v>7115</v>
      </c>
      <c r="F745" s="265" t="s">
        <v>4</v>
      </c>
      <c r="G745" s="265" t="s">
        <v>6</v>
      </c>
      <c r="H745" s="266"/>
      <c r="I745" s="17"/>
      <c r="J745" s="266"/>
      <c r="K745" s="265"/>
      <c r="L745" s="323" t="s">
        <v>514</v>
      </c>
      <c r="M745" s="265" t="s">
        <v>61</v>
      </c>
    </row>
    <row r="746" spans="2:13" ht="20.399999999999999" x14ac:dyDescent="0.3">
      <c r="B746" s="265" t="s">
        <v>966</v>
      </c>
      <c r="C746" s="265" t="s">
        <v>967</v>
      </c>
      <c r="D746" s="265" t="s">
        <v>968</v>
      </c>
      <c r="E746" s="265" t="s">
        <v>7115</v>
      </c>
      <c r="F746" s="265" t="s">
        <v>8</v>
      </c>
      <c r="G746" s="265" t="s">
        <v>6</v>
      </c>
      <c r="H746" s="266"/>
      <c r="I746" s="17"/>
      <c r="J746" s="266"/>
      <c r="K746" s="265"/>
      <c r="L746" s="323" t="s">
        <v>13</v>
      </c>
      <c r="M746" s="265" t="s">
        <v>61</v>
      </c>
    </row>
    <row r="747" spans="2:13" ht="20.399999999999999" x14ac:dyDescent="0.3">
      <c r="B747" s="265" t="s">
        <v>972</v>
      </c>
      <c r="C747" s="265" t="s">
        <v>973</v>
      </c>
      <c r="D747" s="265" t="s">
        <v>974</v>
      </c>
      <c r="E747" s="265" t="s">
        <v>7115</v>
      </c>
      <c r="F747" s="265" t="s">
        <v>8</v>
      </c>
      <c r="G747" s="265" t="s">
        <v>6</v>
      </c>
      <c r="H747" s="266"/>
      <c r="I747" s="17"/>
      <c r="J747" s="266"/>
      <c r="K747" s="265"/>
      <c r="L747" s="323" t="s">
        <v>13</v>
      </c>
      <c r="M747" s="265" t="s">
        <v>61</v>
      </c>
    </row>
    <row r="748" spans="2:13" ht="20.399999999999999" x14ac:dyDescent="0.3">
      <c r="B748" s="265" t="s">
        <v>977</v>
      </c>
      <c r="C748" s="265" t="s">
        <v>978</v>
      </c>
      <c r="D748" s="265" t="s">
        <v>979</v>
      </c>
      <c r="E748" s="265" t="s">
        <v>7115</v>
      </c>
      <c r="F748" s="265" t="s">
        <v>8</v>
      </c>
      <c r="G748" s="265" t="s">
        <v>6</v>
      </c>
      <c r="H748" s="266"/>
      <c r="I748" s="17"/>
      <c r="J748" s="266"/>
      <c r="K748" s="265"/>
      <c r="L748" s="323" t="s">
        <v>13</v>
      </c>
      <c r="M748" s="265" t="s">
        <v>61</v>
      </c>
    </row>
    <row r="749" spans="2:13" ht="20.399999999999999" x14ac:dyDescent="0.3">
      <c r="B749" s="265" t="s">
        <v>982</v>
      </c>
      <c r="C749" s="265" t="s">
        <v>983</v>
      </c>
      <c r="D749" s="265" t="s">
        <v>984</v>
      </c>
      <c r="E749" s="265" t="s">
        <v>7115</v>
      </c>
      <c r="F749" s="265" t="s">
        <v>8</v>
      </c>
      <c r="G749" s="265" t="s">
        <v>6</v>
      </c>
      <c r="H749" s="266"/>
      <c r="I749" s="266"/>
      <c r="J749" s="266"/>
      <c r="K749" s="265"/>
      <c r="L749" s="323" t="s">
        <v>13</v>
      </c>
      <c r="M749" s="265" t="s">
        <v>61</v>
      </c>
    </row>
    <row r="750" spans="2:13" ht="20.399999999999999" x14ac:dyDescent="0.3">
      <c r="B750" s="265" t="s">
        <v>987</v>
      </c>
      <c r="C750" s="265" t="s">
        <v>988</v>
      </c>
      <c r="D750" s="265" t="s">
        <v>989</v>
      </c>
      <c r="E750" s="265" t="s">
        <v>7115</v>
      </c>
      <c r="F750" s="265" t="s">
        <v>8</v>
      </c>
      <c r="G750" s="265" t="s">
        <v>6</v>
      </c>
      <c r="H750" s="266"/>
      <c r="I750" s="266"/>
      <c r="J750" s="266"/>
      <c r="K750" s="265"/>
      <c r="L750" s="323" t="s">
        <v>13</v>
      </c>
      <c r="M750" s="265" t="s">
        <v>61</v>
      </c>
    </row>
    <row r="751" spans="2:13" ht="20.399999999999999" x14ac:dyDescent="0.3">
      <c r="B751" s="265" t="s">
        <v>992</v>
      </c>
      <c r="C751" s="265" t="s">
        <v>993</v>
      </c>
      <c r="D751" s="265" t="s">
        <v>994</v>
      </c>
      <c r="E751" s="265" t="s">
        <v>7115</v>
      </c>
      <c r="F751" s="265" t="s">
        <v>8</v>
      </c>
      <c r="G751" s="265" t="s">
        <v>6</v>
      </c>
      <c r="H751" s="266"/>
      <c r="I751" s="266"/>
      <c r="J751" s="266"/>
      <c r="K751" s="265"/>
      <c r="L751" s="323" t="s">
        <v>13</v>
      </c>
      <c r="M751" s="265" t="s">
        <v>61</v>
      </c>
    </row>
    <row r="752" spans="2:13" ht="28.8" x14ac:dyDescent="0.3">
      <c r="B752" s="265" t="s">
        <v>996</v>
      </c>
      <c r="C752" s="265" t="s">
        <v>997</v>
      </c>
      <c r="D752" s="265" t="s">
        <v>998</v>
      </c>
      <c r="E752" s="265" t="s">
        <v>7115</v>
      </c>
      <c r="F752" s="265" t="s">
        <v>4</v>
      </c>
      <c r="G752" s="265" t="s">
        <v>5</v>
      </c>
      <c r="H752" s="266"/>
      <c r="I752" s="266"/>
      <c r="J752" s="266"/>
      <c r="K752" s="265"/>
      <c r="L752" s="323" t="s">
        <v>13</v>
      </c>
      <c r="M752" s="265" t="s">
        <v>61</v>
      </c>
    </row>
    <row r="753" spans="2:13" ht="20.399999999999999" x14ac:dyDescent="0.3">
      <c r="B753" s="265" t="s">
        <v>2446</v>
      </c>
      <c r="C753" s="265" t="s">
        <v>2447</v>
      </c>
      <c r="D753" s="265" t="s">
        <v>2448</v>
      </c>
      <c r="E753" s="265" t="s">
        <v>7115</v>
      </c>
      <c r="F753" s="265" t="s">
        <v>8</v>
      </c>
      <c r="G753" s="265" t="s">
        <v>6</v>
      </c>
      <c r="H753" s="266"/>
      <c r="I753" s="266"/>
      <c r="J753" s="266"/>
      <c r="K753" s="265"/>
      <c r="L753" s="323" t="s">
        <v>2031</v>
      </c>
      <c r="M753" s="265" t="s">
        <v>61</v>
      </c>
    </row>
    <row r="754" spans="2:13" ht="20.399999999999999" x14ac:dyDescent="0.3">
      <c r="B754" s="265" t="s">
        <v>2452</v>
      </c>
      <c r="C754" s="265" t="s">
        <v>2453</v>
      </c>
      <c r="D754" s="265" t="s">
        <v>2454</v>
      </c>
      <c r="E754" s="265" t="s">
        <v>7115</v>
      </c>
      <c r="F754" s="265" t="s">
        <v>8</v>
      </c>
      <c r="G754" s="265" t="s">
        <v>5</v>
      </c>
      <c r="H754" s="266"/>
      <c r="I754" s="266"/>
      <c r="J754" s="266"/>
      <c r="K754" s="265"/>
      <c r="L754" s="323" t="s">
        <v>2031</v>
      </c>
      <c r="M754" s="265" t="s">
        <v>61</v>
      </c>
    </row>
    <row r="755" spans="2:13" ht="20.399999999999999" x14ac:dyDescent="0.3">
      <c r="B755" s="265" t="s">
        <v>2456</v>
      </c>
      <c r="C755" s="265" t="s">
        <v>2457</v>
      </c>
      <c r="D755" s="265" t="s">
        <v>2458</v>
      </c>
      <c r="E755" s="265" t="s">
        <v>7115</v>
      </c>
      <c r="F755" s="265" t="s">
        <v>4</v>
      </c>
      <c r="G755" s="265" t="s">
        <v>5</v>
      </c>
      <c r="H755" s="266"/>
      <c r="I755" s="266"/>
      <c r="J755" s="266"/>
      <c r="K755" s="265"/>
      <c r="L755" s="323" t="s">
        <v>13</v>
      </c>
      <c r="M755" s="265" t="s">
        <v>61</v>
      </c>
    </row>
    <row r="756" spans="2:13" ht="28.8" x14ac:dyDescent="0.3">
      <c r="B756" s="265" t="s">
        <v>2852</v>
      </c>
      <c r="C756" s="265" t="s">
        <v>6408</v>
      </c>
      <c r="D756" s="265" t="s">
        <v>6409</v>
      </c>
      <c r="E756" s="265" t="s">
        <v>7115</v>
      </c>
      <c r="F756" s="265" t="s">
        <v>8</v>
      </c>
      <c r="G756" s="265" t="s">
        <v>5</v>
      </c>
      <c r="H756" s="266"/>
      <c r="I756" s="266"/>
      <c r="J756" s="266"/>
      <c r="K756" s="265"/>
      <c r="L756" s="323" t="s">
        <v>2031</v>
      </c>
      <c r="M756" s="265" t="s">
        <v>61</v>
      </c>
    </row>
    <row r="757" spans="2:13" ht="28.8" x14ac:dyDescent="0.3">
      <c r="B757" s="265" t="s">
        <v>2856</v>
      </c>
      <c r="C757" s="265" t="s">
        <v>6410</v>
      </c>
      <c r="D757" s="265" t="s">
        <v>6411</v>
      </c>
      <c r="E757" s="265" t="s">
        <v>7115</v>
      </c>
      <c r="F757" s="265" t="s">
        <v>8</v>
      </c>
      <c r="G757" s="265" t="s">
        <v>5</v>
      </c>
      <c r="H757" s="266"/>
      <c r="I757" s="266"/>
      <c r="J757" s="266"/>
      <c r="K757" s="265"/>
      <c r="L757" s="323" t="s">
        <v>2031</v>
      </c>
      <c r="M757" s="265" t="s">
        <v>61</v>
      </c>
    </row>
    <row r="758" spans="2:13" ht="20.399999999999999" x14ac:dyDescent="0.3">
      <c r="B758" s="265" t="s">
        <v>3375</v>
      </c>
      <c r="C758" s="265" t="s">
        <v>3376</v>
      </c>
      <c r="D758" s="265" t="s">
        <v>3377</v>
      </c>
      <c r="E758" s="265" t="s">
        <v>7115</v>
      </c>
      <c r="F758" s="265" t="s">
        <v>8</v>
      </c>
      <c r="G758" s="265" t="s">
        <v>5</v>
      </c>
      <c r="H758" s="266"/>
      <c r="I758" s="17"/>
      <c r="J758" s="266"/>
      <c r="K758" s="265"/>
      <c r="L758" s="323" t="s">
        <v>13</v>
      </c>
      <c r="M758" s="265" t="s">
        <v>61</v>
      </c>
    </row>
    <row r="759" spans="2:13" ht="20.399999999999999" x14ac:dyDescent="0.3">
      <c r="B759" s="265" t="s">
        <v>3380</v>
      </c>
      <c r="C759" s="265" t="s">
        <v>3381</v>
      </c>
      <c r="D759" s="265" t="s">
        <v>3382</v>
      </c>
      <c r="E759" s="265" t="s">
        <v>7115</v>
      </c>
      <c r="F759" s="265" t="s">
        <v>8</v>
      </c>
      <c r="G759" s="265" t="s">
        <v>5</v>
      </c>
      <c r="H759" s="266"/>
      <c r="I759" s="17"/>
      <c r="J759" s="266"/>
      <c r="K759" s="265"/>
      <c r="L759" s="323" t="s">
        <v>13</v>
      </c>
      <c r="M759" s="265" t="s">
        <v>61</v>
      </c>
    </row>
    <row r="760" spans="2:13" ht="20.399999999999999" x14ac:dyDescent="0.3">
      <c r="B760" s="265" t="s">
        <v>3385</v>
      </c>
      <c r="C760" s="265" t="s">
        <v>3386</v>
      </c>
      <c r="D760" s="265" t="s">
        <v>3387</v>
      </c>
      <c r="E760" s="265" t="s">
        <v>7115</v>
      </c>
      <c r="F760" s="265" t="s">
        <v>8</v>
      </c>
      <c r="G760" s="265" t="s">
        <v>5</v>
      </c>
      <c r="H760" s="266"/>
      <c r="I760" s="17"/>
      <c r="J760" s="266"/>
      <c r="K760" s="265"/>
      <c r="L760" s="323" t="s">
        <v>13</v>
      </c>
      <c r="M760" s="265" t="s">
        <v>61</v>
      </c>
    </row>
    <row r="761" spans="2:13" ht="20.399999999999999" x14ac:dyDescent="0.3">
      <c r="B761" s="265" t="s">
        <v>3390</v>
      </c>
      <c r="C761" s="265" t="s">
        <v>3391</v>
      </c>
      <c r="D761" s="265" t="s">
        <v>3392</v>
      </c>
      <c r="E761" s="265" t="s">
        <v>7115</v>
      </c>
      <c r="F761" s="265" t="s">
        <v>8</v>
      </c>
      <c r="G761" s="265" t="s">
        <v>6</v>
      </c>
      <c r="H761" s="266"/>
      <c r="I761" s="17"/>
      <c r="J761" s="266"/>
      <c r="K761" s="265"/>
      <c r="L761" s="323" t="s">
        <v>13</v>
      </c>
      <c r="M761" s="265" t="s">
        <v>61</v>
      </c>
    </row>
    <row r="762" spans="2:13" ht="20.399999999999999" x14ac:dyDescent="0.3">
      <c r="B762" s="265" t="s">
        <v>3395</v>
      </c>
      <c r="C762" s="265" t="s">
        <v>3396</v>
      </c>
      <c r="D762" s="265" t="s">
        <v>3397</v>
      </c>
      <c r="E762" s="265" t="s">
        <v>7115</v>
      </c>
      <c r="F762" s="265" t="s">
        <v>8</v>
      </c>
      <c r="G762" s="265" t="s">
        <v>6</v>
      </c>
      <c r="H762" s="266"/>
      <c r="I762" s="17"/>
      <c r="J762" s="266"/>
      <c r="K762" s="265"/>
      <c r="L762" s="323" t="s">
        <v>13</v>
      </c>
      <c r="M762" s="265" t="s">
        <v>61</v>
      </c>
    </row>
    <row r="763" spans="2:13" ht="20.399999999999999" x14ac:dyDescent="0.3">
      <c r="B763" s="265" t="s">
        <v>3400</v>
      </c>
      <c r="C763" s="265" t="s">
        <v>3401</v>
      </c>
      <c r="D763" s="265" t="s">
        <v>3402</v>
      </c>
      <c r="E763" s="265" t="s">
        <v>7115</v>
      </c>
      <c r="F763" s="265" t="s">
        <v>8</v>
      </c>
      <c r="G763" s="265" t="s">
        <v>6</v>
      </c>
      <c r="H763" s="266"/>
      <c r="I763" s="17"/>
      <c r="J763" s="266"/>
      <c r="K763" s="265"/>
      <c r="L763" s="323" t="s">
        <v>13</v>
      </c>
      <c r="M763" s="265" t="s">
        <v>61</v>
      </c>
    </row>
    <row r="764" spans="2:13" ht="20.399999999999999" x14ac:dyDescent="0.3">
      <c r="B764" s="265" t="s">
        <v>3405</v>
      </c>
      <c r="C764" s="265" t="s">
        <v>3406</v>
      </c>
      <c r="D764" s="265" t="s">
        <v>3407</v>
      </c>
      <c r="E764" s="265" t="s">
        <v>7115</v>
      </c>
      <c r="F764" s="265" t="s">
        <v>8</v>
      </c>
      <c r="G764" s="265" t="s">
        <v>6</v>
      </c>
      <c r="H764" s="266"/>
      <c r="I764" s="17"/>
      <c r="J764" s="266"/>
      <c r="K764" s="265"/>
      <c r="L764" s="323" t="s">
        <v>13</v>
      </c>
      <c r="M764" s="265" t="s">
        <v>61</v>
      </c>
    </row>
    <row r="765" spans="2:13" ht="20.399999999999999" x14ac:dyDescent="0.3">
      <c r="B765" s="265" t="s">
        <v>3409</v>
      </c>
      <c r="C765" s="265" t="s">
        <v>3410</v>
      </c>
      <c r="D765" s="265" t="s">
        <v>3411</v>
      </c>
      <c r="E765" s="265" t="s">
        <v>7115</v>
      </c>
      <c r="F765" s="265" t="s">
        <v>4</v>
      </c>
      <c r="G765" s="265" t="s">
        <v>5</v>
      </c>
      <c r="H765" s="266"/>
      <c r="I765" s="17"/>
      <c r="J765" s="266"/>
      <c r="K765" s="265"/>
      <c r="L765" s="323" t="s">
        <v>514</v>
      </c>
      <c r="M765" s="265" t="s">
        <v>61</v>
      </c>
    </row>
    <row r="766" spans="2:13" ht="20.399999999999999" x14ac:dyDescent="0.3">
      <c r="B766" s="265" t="s">
        <v>3413</v>
      </c>
      <c r="C766" s="265" t="s">
        <v>3414</v>
      </c>
      <c r="D766" s="265" t="s">
        <v>3415</v>
      </c>
      <c r="E766" s="265" t="s">
        <v>7115</v>
      </c>
      <c r="F766" s="265" t="s">
        <v>4</v>
      </c>
      <c r="G766" s="265" t="s">
        <v>5</v>
      </c>
      <c r="H766" s="266"/>
      <c r="I766" s="17"/>
      <c r="J766" s="266"/>
      <c r="K766" s="265"/>
      <c r="L766" s="323" t="s">
        <v>13</v>
      </c>
      <c r="M766" s="265" t="s">
        <v>61</v>
      </c>
    </row>
    <row r="767" spans="2:13" ht="28.8" x14ac:dyDescent="0.3">
      <c r="B767" s="265" t="s">
        <v>3638</v>
      </c>
      <c r="C767" s="265" t="s">
        <v>3639</v>
      </c>
      <c r="D767" s="265" t="s">
        <v>3640</v>
      </c>
      <c r="E767" s="265" t="s">
        <v>7115</v>
      </c>
      <c r="F767" s="265" t="s">
        <v>8</v>
      </c>
      <c r="G767" s="265" t="s">
        <v>5</v>
      </c>
      <c r="H767" s="266"/>
      <c r="I767" s="17"/>
      <c r="J767" s="266"/>
      <c r="K767" s="265"/>
      <c r="L767" s="323" t="s">
        <v>2031</v>
      </c>
      <c r="M767" s="265" t="s">
        <v>61</v>
      </c>
    </row>
    <row r="768" spans="2:13" ht="28.8" x14ac:dyDescent="0.3">
      <c r="B768" s="265" t="s">
        <v>3643</v>
      </c>
      <c r="C768" s="265" t="s">
        <v>6547</v>
      </c>
      <c r="D768" s="265" t="s">
        <v>6548</v>
      </c>
      <c r="E768" s="265" t="s">
        <v>7115</v>
      </c>
      <c r="F768" s="265" t="s">
        <v>8</v>
      </c>
      <c r="G768" s="265" t="s">
        <v>5</v>
      </c>
      <c r="H768" s="266"/>
      <c r="I768" s="17"/>
      <c r="J768" s="266"/>
      <c r="K768" s="265"/>
      <c r="L768" s="323" t="s">
        <v>2031</v>
      </c>
      <c r="M768" s="265" t="s">
        <v>61</v>
      </c>
    </row>
    <row r="769" spans="2:13" ht="20.399999999999999" x14ac:dyDescent="0.3">
      <c r="B769" s="265" t="s">
        <v>2717</v>
      </c>
      <c r="C769" s="265" t="s">
        <v>2718</v>
      </c>
      <c r="D769" s="265" t="s">
        <v>2719</v>
      </c>
      <c r="E769" s="265" t="s">
        <v>7115</v>
      </c>
      <c r="F769" s="265" t="s">
        <v>4</v>
      </c>
      <c r="G769" s="265" t="s">
        <v>5</v>
      </c>
      <c r="H769" s="266"/>
      <c r="I769" s="17"/>
      <c r="J769" s="266"/>
      <c r="K769" s="265"/>
      <c r="L769" s="323" t="s">
        <v>180</v>
      </c>
      <c r="M769" s="265" t="s">
        <v>848</v>
      </c>
    </row>
    <row r="770" spans="2:13" ht="20.399999999999999" x14ac:dyDescent="0.3">
      <c r="B770" s="7" t="s">
        <v>3649</v>
      </c>
      <c r="C770" s="7" t="s">
        <v>2453</v>
      </c>
      <c r="D770" s="7" t="s">
        <v>3650</v>
      </c>
      <c r="E770" s="7" t="s">
        <v>7115</v>
      </c>
      <c r="F770" s="7" t="s">
        <v>4</v>
      </c>
      <c r="G770" s="7" t="s">
        <v>5</v>
      </c>
      <c r="H770" s="17"/>
      <c r="I770" s="17"/>
      <c r="J770" s="17"/>
      <c r="K770" s="7"/>
      <c r="L770" s="323" t="s">
        <v>13</v>
      </c>
      <c r="M770" s="7" t="s">
        <v>848</v>
      </c>
    </row>
    <row r="771" spans="2:13" x14ac:dyDescent="0.3">
      <c r="B771" s="7" t="s">
        <v>3652</v>
      </c>
      <c r="C771" s="7" t="s">
        <v>3653</v>
      </c>
      <c r="D771" s="7" t="s">
        <v>3654</v>
      </c>
      <c r="E771" s="7" t="s">
        <v>7115</v>
      </c>
      <c r="F771" s="7" t="s">
        <v>4</v>
      </c>
      <c r="G771" s="7" t="s">
        <v>5</v>
      </c>
      <c r="H771" s="17"/>
      <c r="I771" s="17"/>
      <c r="J771" s="17"/>
      <c r="K771" s="7"/>
      <c r="L771" s="323"/>
      <c r="M771" s="7" t="s">
        <v>848</v>
      </c>
    </row>
    <row r="772" spans="2:13" ht="20.399999999999999" x14ac:dyDescent="0.3">
      <c r="B772" s="7" t="s">
        <v>3878</v>
      </c>
      <c r="C772" s="7" t="s">
        <v>3879</v>
      </c>
      <c r="D772" s="7" t="s">
        <v>3880</v>
      </c>
      <c r="E772" s="7" t="s">
        <v>7115</v>
      </c>
      <c r="F772" s="7" t="s">
        <v>4</v>
      </c>
      <c r="G772" s="7" t="s">
        <v>5</v>
      </c>
      <c r="H772" s="17"/>
      <c r="I772" s="17"/>
      <c r="J772" s="17"/>
      <c r="K772" s="7"/>
      <c r="L772" s="323" t="s">
        <v>13</v>
      </c>
      <c r="M772" s="7" t="s">
        <v>848</v>
      </c>
    </row>
    <row r="773" spans="2:13" ht="20.399999999999999" x14ac:dyDescent="0.3">
      <c r="B773" s="7" t="s">
        <v>3882</v>
      </c>
      <c r="C773" s="7" t="s">
        <v>3883</v>
      </c>
      <c r="D773" s="7" t="s">
        <v>3884</v>
      </c>
      <c r="E773" s="7" t="s">
        <v>7115</v>
      </c>
      <c r="F773" s="7" t="s">
        <v>4</v>
      </c>
      <c r="G773" s="7" t="s">
        <v>5</v>
      </c>
      <c r="H773" s="17"/>
      <c r="I773" s="17"/>
      <c r="J773" s="17"/>
      <c r="K773" s="7"/>
      <c r="L773" s="323" t="s">
        <v>13</v>
      </c>
      <c r="M773" s="7" t="s">
        <v>848</v>
      </c>
    </row>
    <row r="774" spans="2:13" ht="20.399999999999999" x14ac:dyDescent="0.3">
      <c r="B774" s="7" t="s">
        <v>3886</v>
      </c>
      <c r="C774" s="7" t="s">
        <v>3887</v>
      </c>
      <c r="D774" s="7" t="s">
        <v>3888</v>
      </c>
      <c r="E774" s="7" t="s">
        <v>7115</v>
      </c>
      <c r="F774" s="7" t="s">
        <v>4</v>
      </c>
      <c r="G774" s="7" t="s">
        <v>6</v>
      </c>
      <c r="H774" s="17"/>
      <c r="I774" s="17"/>
      <c r="J774" s="17"/>
      <c r="K774" s="7"/>
      <c r="L774" s="323" t="s">
        <v>180</v>
      </c>
      <c r="M774" s="7" t="s">
        <v>848</v>
      </c>
    </row>
    <row r="775" spans="2:13" ht="20.399999999999999" x14ac:dyDescent="0.3">
      <c r="B775" s="7" t="s">
        <v>4184</v>
      </c>
      <c r="C775" s="7" t="s">
        <v>4185</v>
      </c>
      <c r="D775" s="7" t="s">
        <v>4186</v>
      </c>
      <c r="E775" s="7" t="s">
        <v>7115</v>
      </c>
      <c r="F775" s="7" t="s">
        <v>8</v>
      </c>
      <c r="G775" s="7" t="s">
        <v>6</v>
      </c>
      <c r="H775" s="17"/>
      <c r="I775" s="17"/>
      <c r="J775" s="17"/>
      <c r="K775" s="7"/>
      <c r="L775" s="323" t="s">
        <v>13</v>
      </c>
      <c r="M775" s="7" t="s">
        <v>848</v>
      </c>
    </row>
    <row r="776" spans="2:13" ht="20.399999999999999" x14ac:dyDescent="0.3">
      <c r="B776" s="7" t="s">
        <v>4189</v>
      </c>
      <c r="C776" s="7" t="s">
        <v>5421</v>
      </c>
      <c r="D776" s="7" t="s">
        <v>5422</v>
      </c>
      <c r="E776" s="7" t="s">
        <v>7115</v>
      </c>
      <c r="F776" s="7" t="s">
        <v>8</v>
      </c>
      <c r="G776" s="7" t="s">
        <v>6</v>
      </c>
      <c r="H776" s="17"/>
      <c r="I776" s="17"/>
      <c r="J776" s="17"/>
      <c r="K776" s="7"/>
      <c r="L776" s="323" t="s">
        <v>13</v>
      </c>
      <c r="M776" s="7" t="s">
        <v>848</v>
      </c>
    </row>
    <row r="777" spans="2:13" ht="20.399999999999999" x14ac:dyDescent="0.3">
      <c r="B777" s="7" t="s">
        <v>4193</v>
      </c>
      <c r="C777" s="7" t="s">
        <v>4190</v>
      </c>
      <c r="D777" s="7" t="s">
        <v>4194</v>
      </c>
      <c r="E777" s="7" t="s">
        <v>7115</v>
      </c>
      <c r="F777" s="7" t="s">
        <v>8</v>
      </c>
      <c r="G777" s="7" t="s">
        <v>6</v>
      </c>
      <c r="H777" s="17"/>
      <c r="I777" s="17"/>
      <c r="J777" s="17"/>
      <c r="K777" s="7"/>
      <c r="L777" s="323" t="s">
        <v>13</v>
      </c>
      <c r="M777" s="7" t="s">
        <v>848</v>
      </c>
    </row>
    <row r="778" spans="2:13" ht="20.399999999999999" x14ac:dyDescent="0.3">
      <c r="B778" s="7" t="s">
        <v>4197</v>
      </c>
      <c r="C778" s="7" t="s">
        <v>4198</v>
      </c>
      <c r="D778" s="7" t="s">
        <v>4199</v>
      </c>
      <c r="E778" s="7" t="s">
        <v>7115</v>
      </c>
      <c r="F778" s="7" t="s">
        <v>8</v>
      </c>
      <c r="G778" s="7" t="s">
        <v>6</v>
      </c>
      <c r="H778" s="17"/>
      <c r="I778" s="17"/>
      <c r="J778" s="17"/>
      <c r="K778" s="7"/>
      <c r="L778" s="323" t="s">
        <v>13</v>
      </c>
      <c r="M778" s="7" t="s">
        <v>848</v>
      </c>
    </row>
    <row r="779" spans="2:13" ht="20.399999999999999" x14ac:dyDescent="0.3">
      <c r="B779" s="7" t="s">
        <v>4202</v>
      </c>
      <c r="C779" s="7" t="s">
        <v>5424</v>
      </c>
      <c r="D779" s="7" t="s">
        <v>5425</v>
      </c>
      <c r="E779" s="7" t="s">
        <v>7115</v>
      </c>
      <c r="F779" s="7" t="s">
        <v>8</v>
      </c>
      <c r="G779" s="7" t="s">
        <v>6</v>
      </c>
      <c r="H779" s="17"/>
      <c r="I779" s="17"/>
      <c r="J779" s="17"/>
      <c r="K779" s="7"/>
      <c r="L779" s="323" t="s">
        <v>13</v>
      </c>
      <c r="M779" s="7" t="s">
        <v>848</v>
      </c>
    </row>
    <row r="780" spans="2:13" ht="20.399999999999999" x14ac:dyDescent="0.3">
      <c r="B780" s="7" t="s">
        <v>4207</v>
      </c>
      <c r="C780" s="7" t="s">
        <v>4208</v>
      </c>
      <c r="D780" s="7" t="s">
        <v>4209</v>
      </c>
      <c r="E780" s="7" t="s">
        <v>7115</v>
      </c>
      <c r="F780" s="7" t="s">
        <v>8</v>
      </c>
      <c r="G780" s="7" t="s">
        <v>6</v>
      </c>
      <c r="H780" s="17"/>
      <c r="I780" s="17"/>
      <c r="J780" s="17"/>
      <c r="K780" s="7"/>
      <c r="L780" s="323" t="s">
        <v>13</v>
      </c>
      <c r="M780" s="7" t="s">
        <v>848</v>
      </c>
    </row>
    <row r="781" spans="2:13" ht="20.399999999999999" x14ac:dyDescent="0.3">
      <c r="B781" s="7" t="s">
        <v>4212</v>
      </c>
      <c r="C781" s="7" t="s">
        <v>4213</v>
      </c>
      <c r="D781" s="7" t="s">
        <v>4214</v>
      </c>
      <c r="E781" s="7" t="s">
        <v>7115</v>
      </c>
      <c r="F781" s="7" t="s">
        <v>8</v>
      </c>
      <c r="G781" s="7" t="s">
        <v>5</v>
      </c>
      <c r="H781" s="17"/>
      <c r="I781" s="17"/>
      <c r="J781" s="17"/>
      <c r="K781" s="7"/>
      <c r="L781" s="323" t="s">
        <v>13</v>
      </c>
      <c r="M781" s="7" t="s">
        <v>848</v>
      </c>
    </row>
    <row r="782" spans="2:13" ht="20.399999999999999" x14ac:dyDescent="0.3">
      <c r="B782" s="7" t="s">
        <v>4217</v>
      </c>
      <c r="C782" s="7" t="s">
        <v>4218</v>
      </c>
      <c r="D782" s="7" t="s">
        <v>4219</v>
      </c>
      <c r="E782" s="7" t="s">
        <v>7115</v>
      </c>
      <c r="F782" s="7" t="s">
        <v>8</v>
      </c>
      <c r="G782" s="7" t="s">
        <v>6</v>
      </c>
      <c r="H782" s="17"/>
      <c r="I782" s="17"/>
      <c r="J782" s="17"/>
      <c r="K782" s="7"/>
      <c r="L782" s="323" t="s">
        <v>13</v>
      </c>
      <c r="M782" s="7" t="s">
        <v>848</v>
      </c>
    </row>
    <row r="783" spans="2:13" ht="20.399999999999999" x14ac:dyDescent="0.3">
      <c r="B783" s="265" t="s">
        <v>4222</v>
      </c>
      <c r="C783" s="265" t="s">
        <v>4223</v>
      </c>
      <c r="D783" s="265" t="s">
        <v>4224</v>
      </c>
      <c r="E783" s="265" t="s">
        <v>7115</v>
      </c>
      <c r="F783" s="265" t="s">
        <v>8</v>
      </c>
      <c r="G783" s="265" t="s">
        <v>6</v>
      </c>
      <c r="H783" s="266"/>
      <c r="I783" s="17"/>
      <c r="J783" s="266"/>
      <c r="K783" s="265"/>
      <c r="L783" s="323" t="s">
        <v>13</v>
      </c>
      <c r="M783" s="265" t="s">
        <v>848</v>
      </c>
    </row>
    <row r="784" spans="2:13" ht="20.399999999999999" x14ac:dyDescent="0.3">
      <c r="B784" s="265" t="s">
        <v>4227</v>
      </c>
      <c r="C784" s="265" t="s">
        <v>5426</v>
      </c>
      <c r="D784" s="265" t="s">
        <v>5427</v>
      </c>
      <c r="E784" s="265" t="s">
        <v>7115</v>
      </c>
      <c r="F784" s="265" t="s">
        <v>8</v>
      </c>
      <c r="G784" s="265" t="s">
        <v>6</v>
      </c>
      <c r="H784" s="266"/>
      <c r="I784" s="17"/>
      <c r="J784" s="266"/>
      <c r="K784" s="265"/>
      <c r="L784" s="323" t="s">
        <v>13</v>
      </c>
      <c r="M784" s="265" t="s">
        <v>848</v>
      </c>
    </row>
    <row r="785" spans="2:13" ht="20.399999999999999" x14ac:dyDescent="0.3">
      <c r="B785" s="265" t="s">
        <v>4232</v>
      </c>
      <c r="C785" s="265" t="s">
        <v>5428</v>
      </c>
      <c r="D785" s="265" t="s">
        <v>5429</v>
      </c>
      <c r="E785" s="265" t="s">
        <v>7115</v>
      </c>
      <c r="F785" s="265" t="s">
        <v>8</v>
      </c>
      <c r="G785" s="265" t="s">
        <v>6</v>
      </c>
      <c r="H785" s="266"/>
      <c r="I785" s="17"/>
      <c r="J785" s="266"/>
      <c r="K785" s="265"/>
      <c r="L785" s="323" t="s">
        <v>13</v>
      </c>
      <c r="M785" s="265" t="s">
        <v>848</v>
      </c>
    </row>
    <row r="786" spans="2:13" ht="28.8" x14ac:dyDescent="0.3">
      <c r="B786" s="265" t="s">
        <v>4236</v>
      </c>
      <c r="C786" s="265" t="s">
        <v>4237</v>
      </c>
      <c r="D786" s="265" t="s">
        <v>4238</v>
      </c>
      <c r="E786" s="265" t="s">
        <v>7115</v>
      </c>
      <c r="F786" s="265" t="s">
        <v>4</v>
      </c>
      <c r="G786" s="265" t="s">
        <v>5</v>
      </c>
      <c r="H786" s="266"/>
      <c r="I786" s="17"/>
      <c r="J786" s="266"/>
      <c r="K786" s="265"/>
      <c r="L786" s="323" t="s">
        <v>13</v>
      </c>
      <c r="M786" s="265" t="s">
        <v>848</v>
      </c>
    </row>
    <row r="787" spans="2:13" ht="28.8" x14ac:dyDescent="0.3">
      <c r="B787" s="265" t="s">
        <v>4240</v>
      </c>
      <c r="C787" s="265" t="s">
        <v>4805</v>
      </c>
      <c r="D787" s="265" t="s">
        <v>4806</v>
      </c>
      <c r="E787" s="265" t="s">
        <v>7115</v>
      </c>
      <c r="F787" s="265" t="s">
        <v>4</v>
      </c>
      <c r="G787" s="265" t="s">
        <v>5</v>
      </c>
      <c r="H787" s="266"/>
      <c r="I787" s="17"/>
      <c r="J787" s="266"/>
      <c r="K787" s="265"/>
      <c r="L787" s="323" t="s">
        <v>13</v>
      </c>
      <c r="M787" s="265" t="s">
        <v>848</v>
      </c>
    </row>
    <row r="788" spans="2:13" ht="20.399999999999999" x14ac:dyDescent="0.3">
      <c r="B788" s="265" t="s">
        <v>557</v>
      </c>
      <c r="C788" s="265" t="s">
        <v>558</v>
      </c>
      <c r="D788" s="265" t="s">
        <v>559</v>
      </c>
      <c r="E788" s="265" t="s">
        <v>7115</v>
      </c>
      <c r="F788" s="265" t="s">
        <v>8</v>
      </c>
      <c r="G788" s="265" t="s">
        <v>5</v>
      </c>
      <c r="H788" s="266"/>
      <c r="I788" s="17"/>
      <c r="J788" s="266"/>
      <c r="K788" s="265"/>
      <c r="L788" s="323" t="s">
        <v>9</v>
      </c>
      <c r="M788" s="265" t="s">
        <v>560</v>
      </c>
    </row>
    <row r="789" spans="2:13" ht="20.399999999999999" x14ac:dyDescent="0.3">
      <c r="B789" s="265" t="s">
        <v>563</v>
      </c>
      <c r="C789" s="265" t="s">
        <v>564</v>
      </c>
      <c r="D789" s="265" t="s">
        <v>565</v>
      </c>
      <c r="E789" s="265" t="s">
        <v>7115</v>
      </c>
      <c r="F789" s="265" t="s">
        <v>8</v>
      </c>
      <c r="G789" s="265" t="s">
        <v>5</v>
      </c>
      <c r="H789" s="266"/>
      <c r="I789" s="17"/>
      <c r="J789" s="266"/>
      <c r="K789" s="265"/>
      <c r="L789" s="323" t="s">
        <v>9</v>
      </c>
      <c r="M789" s="265" t="s">
        <v>560</v>
      </c>
    </row>
    <row r="790" spans="2:13" x14ac:dyDescent="0.3">
      <c r="B790" s="265" t="s">
        <v>570</v>
      </c>
      <c r="C790" s="265" t="s">
        <v>571</v>
      </c>
      <c r="D790" s="265" t="s">
        <v>572</v>
      </c>
      <c r="E790" s="265" t="s">
        <v>7115</v>
      </c>
      <c r="F790" s="265" t="s">
        <v>8</v>
      </c>
      <c r="G790" s="265" t="s">
        <v>5</v>
      </c>
      <c r="H790" s="266"/>
      <c r="I790" s="17"/>
      <c r="J790" s="266"/>
      <c r="K790" s="265"/>
      <c r="L790" s="323"/>
      <c r="M790" s="265" t="s">
        <v>560</v>
      </c>
    </row>
    <row r="791" spans="2:13" ht="20.399999999999999" x14ac:dyDescent="0.3">
      <c r="B791" s="265" t="s">
        <v>575</v>
      </c>
      <c r="C791" s="265" t="s">
        <v>576</v>
      </c>
      <c r="D791" s="265" t="s">
        <v>577</v>
      </c>
      <c r="E791" s="265" t="s">
        <v>7115</v>
      </c>
      <c r="F791" s="265" t="s">
        <v>8</v>
      </c>
      <c r="G791" s="265" t="s">
        <v>5</v>
      </c>
      <c r="H791" s="266"/>
      <c r="I791" s="17"/>
      <c r="J791" s="266"/>
      <c r="K791" s="265"/>
      <c r="L791" s="323" t="s">
        <v>578</v>
      </c>
      <c r="M791" s="265" t="s">
        <v>560</v>
      </c>
    </row>
    <row r="792" spans="2:13" ht="28.8" x14ac:dyDescent="0.3">
      <c r="B792" s="265" t="s">
        <v>580</v>
      </c>
      <c r="C792" s="265" t="s">
        <v>581</v>
      </c>
      <c r="D792" s="265" t="s">
        <v>566</v>
      </c>
      <c r="E792" s="265" t="s">
        <v>7115</v>
      </c>
      <c r="F792" s="265" t="s">
        <v>4</v>
      </c>
      <c r="G792" s="265" t="s">
        <v>6</v>
      </c>
      <c r="H792" s="266"/>
      <c r="I792" s="17"/>
      <c r="J792" s="266"/>
      <c r="K792" s="265"/>
      <c r="L792" s="323" t="s">
        <v>9</v>
      </c>
      <c r="M792" s="265" t="s">
        <v>560</v>
      </c>
    </row>
    <row r="793" spans="2:13" ht="20.399999999999999" x14ac:dyDescent="0.3">
      <c r="B793" s="265" t="s">
        <v>583</v>
      </c>
      <c r="C793" s="265" t="s">
        <v>584</v>
      </c>
      <c r="D793" s="265" t="s">
        <v>585</v>
      </c>
      <c r="E793" s="265" t="s">
        <v>7115</v>
      </c>
      <c r="F793" s="265" t="s">
        <v>4</v>
      </c>
      <c r="G793" s="265" t="s">
        <v>6</v>
      </c>
      <c r="H793" s="266"/>
      <c r="I793" s="17"/>
      <c r="J793" s="266"/>
      <c r="K793" s="265"/>
      <c r="L793" s="323" t="s">
        <v>168</v>
      </c>
      <c r="M793" s="265" t="s">
        <v>560</v>
      </c>
    </row>
    <row r="794" spans="2:13" ht="28.8" x14ac:dyDescent="0.3">
      <c r="B794" s="265" t="s">
        <v>685</v>
      </c>
      <c r="C794" s="265" t="s">
        <v>686</v>
      </c>
      <c r="D794" s="265" t="s">
        <v>687</v>
      </c>
      <c r="E794" s="265" t="s">
        <v>7115</v>
      </c>
      <c r="F794" s="265" t="s">
        <v>4</v>
      </c>
      <c r="G794" s="265" t="s">
        <v>6</v>
      </c>
      <c r="H794" s="266"/>
      <c r="I794" s="17"/>
      <c r="J794" s="266"/>
      <c r="K794" s="265"/>
      <c r="L794" s="323" t="s">
        <v>688</v>
      </c>
      <c r="M794" s="265" t="s">
        <v>560</v>
      </c>
    </row>
    <row r="795" spans="2:13" ht="28.8" x14ac:dyDescent="0.3">
      <c r="B795" s="265" t="s">
        <v>690</v>
      </c>
      <c r="C795" s="265" t="s">
        <v>691</v>
      </c>
      <c r="D795" s="265" t="s">
        <v>692</v>
      </c>
      <c r="E795" s="265" t="s">
        <v>7115</v>
      </c>
      <c r="F795" s="265" t="s">
        <v>4</v>
      </c>
      <c r="G795" s="265" t="s">
        <v>5</v>
      </c>
      <c r="H795" s="266"/>
      <c r="I795" s="17"/>
      <c r="J795" s="266"/>
      <c r="K795" s="265"/>
      <c r="L795" s="323" t="s">
        <v>9</v>
      </c>
      <c r="M795" s="265" t="s">
        <v>560</v>
      </c>
    </row>
    <row r="796" spans="2:13" ht="28.8" x14ac:dyDescent="0.3">
      <c r="B796" s="265" t="s">
        <v>694</v>
      </c>
      <c r="C796" s="265" t="s">
        <v>695</v>
      </c>
      <c r="D796" s="265" t="s">
        <v>696</v>
      </c>
      <c r="E796" s="265" t="s">
        <v>7115</v>
      </c>
      <c r="F796" s="265" t="s">
        <v>4</v>
      </c>
      <c r="G796" s="265" t="s">
        <v>5</v>
      </c>
      <c r="H796" s="266"/>
      <c r="I796" s="17"/>
      <c r="J796" s="266"/>
      <c r="K796" s="265"/>
      <c r="L796" s="323" t="s">
        <v>9</v>
      </c>
      <c r="M796" s="265" t="s">
        <v>560</v>
      </c>
    </row>
    <row r="797" spans="2:13" ht="28.8" x14ac:dyDescent="0.3">
      <c r="B797" s="265" t="s">
        <v>698</v>
      </c>
      <c r="C797" s="265" t="s">
        <v>699</v>
      </c>
      <c r="D797" s="265" t="s">
        <v>700</v>
      </c>
      <c r="E797" s="265" t="s">
        <v>7115</v>
      </c>
      <c r="F797" s="265" t="s">
        <v>4</v>
      </c>
      <c r="G797" s="265" t="s">
        <v>5</v>
      </c>
      <c r="H797" s="266"/>
      <c r="I797" s="17"/>
      <c r="J797" s="266"/>
      <c r="K797" s="265"/>
      <c r="L797" s="323" t="s">
        <v>9</v>
      </c>
      <c r="M797" s="265" t="s">
        <v>560</v>
      </c>
    </row>
    <row r="798" spans="2:13" ht="28.8" x14ac:dyDescent="0.3">
      <c r="B798" s="265" t="s">
        <v>702</v>
      </c>
      <c r="C798" s="265" t="s">
        <v>703</v>
      </c>
      <c r="D798" s="265" t="s">
        <v>704</v>
      </c>
      <c r="E798" s="265" t="s">
        <v>7115</v>
      </c>
      <c r="F798" s="265" t="s">
        <v>4</v>
      </c>
      <c r="G798" s="265" t="s">
        <v>5</v>
      </c>
      <c r="H798" s="266"/>
      <c r="I798" s="17"/>
      <c r="J798" s="266"/>
      <c r="K798" s="265"/>
      <c r="L798" s="323" t="s">
        <v>9</v>
      </c>
      <c r="M798" s="265" t="s">
        <v>560</v>
      </c>
    </row>
    <row r="799" spans="2:13" ht="20.399999999999999" x14ac:dyDescent="0.3">
      <c r="B799" s="265" t="s">
        <v>1559</v>
      </c>
      <c r="C799" s="265" t="s">
        <v>1560</v>
      </c>
      <c r="D799" s="265" t="s">
        <v>1561</v>
      </c>
      <c r="E799" s="265" t="s">
        <v>7115</v>
      </c>
      <c r="F799" s="265" t="s">
        <v>8</v>
      </c>
      <c r="G799" s="265" t="s">
        <v>5</v>
      </c>
      <c r="H799" s="266"/>
      <c r="I799" s="17"/>
      <c r="J799" s="266"/>
      <c r="K799" s="265"/>
      <c r="L799" s="323" t="s">
        <v>9</v>
      </c>
      <c r="M799" s="265" t="s">
        <v>560</v>
      </c>
    </row>
    <row r="800" spans="2:13" ht="20.399999999999999" x14ac:dyDescent="0.3">
      <c r="B800" s="265" t="s">
        <v>1564</v>
      </c>
      <c r="C800" s="265" t="s">
        <v>1565</v>
      </c>
      <c r="D800" s="265" t="s">
        <v>1566</v>
      </c>
      <c r="E800" s="265" t="s">
        <v>7115</v>
      </c>
      <c r="F800" s="265" t="s">
        <v>8</v>
      </c>
      <c r="G800" s="265" t="s">
        <v>5</v>
      </c>
      <c r="H800" s="266"/>
      <c r="I800" s="17"/>
      <c r="J800" s="266"/>
      <c r="K800" s="265"/>
      <c r="L800" s="323" t="s">
        <v>9</v>
      </c>
      <c r="M800" s="265" t="s">
        <v>560</v>
      </c>
    </row>
    <row r="801" spans="2:13" x14ac:dyDescent="0.3">
      <c r="B801" s="265" t="s">
        <v>1569</v>
      </c>
      <c r="C801" s="265" t="s">
        <v>1570</v>
      </c>
      <c r="D801" s="265" t="s">
        <v>1571</v>
      </c>
      <c r="E801" s="265" t="s">
        <v>7115</v>
      </c>
      <c r="F801" s="265" t="s">
        <v>8</v>
      </c>
      <c r="G801" s="265" t="s">
        <v>5</v>
      </c>
      <c r="H801" s="266"/>
      <c r="I801" s="17"/>
      <c r="J801" s="266"/>
      <c r="K801" s="265"/>
      <c r="L801" s="323"/>
      <c r="M801" s="265" t="s">
        <v>560</v>
      </c>
    </row>
    <row r="802" spans="2:13" ht="28.8" x14ac:dyDescent="0.3">
      <c r="B802" s="265" t="s">
        <v>2461</v>
      </c>
      <c r="C802" s="265" t="s">
        <v>2462</v>
      </c>
      <c r="D802" s="265" t="s">
        <v>2463</v>
      </c>
      <c r="E802" s="265" t="s">
        <v>7115</v>
      </c>
      <c r="F802" s="265" t="s">
        <v>4</v>
      </c>
      <c r="G802" s="265" t="s">
        <v>5</v>
      </c>
      <c r="H802" s="266"/>
      <c r="I802" s="17"/>
      <c r="J802" s="266"/>
      <c r="K802" s="265"/>
      <c r="L802" s="323"/>
      <c r="M802" s="265" t="s">
        <v>560</v>
      </c>
    </row>
    <row r="803" spans="2:13" ht="28.8" x14ac:dyDescent="0.3">
      <c r="B803" s="265" t="s">
        <v>2467</v>
      </c>
      <c r="C803" s="265" t="s">
        <v>2468</v>
      </c>
      <c r="D803" s="265" t="s">
        <v>2469</v>
      </c>
      <c r="E803" s="265" t="s">
        <v>7115</v>
      </c>
      <c r="F803" s="265" t="s">
        <v>4</v>
      </c>
      <c r="G803" s="265" t="s">
        <v>5</v>
      </c>
      <c r="H803" s="266"/>
      <c r="I803" s="17"/>
      <c r="J803" s="266"/>
      <c r="K803" s="265"/>
      <c r="L803" s="323"/>
      <c r="M803" s="265" t="s">
        <v>560</v>
      </c>
    </row>
    <row r="804" spans="2:13" ht="28.8" x14ac:dyDescent="0.3">
      <c r="B804" s="265" t="s">
        <v>437</v>
      </c>
      <c r="C804" s="265" t="s">
        <v>438</v>
      </c>
      <c r="D804" s="265" t="s">
        <v>439</v>
      </c>
      <c r="E804" s="265" t="s">
        <v>7115</v>
      </c>
      <c r="F804" s="265" t="s">
        <v>4</v>
      </c>
      <c r="G804" s="265" t="s">
        <v>5</v>
      </c>
      <c r="H804" s="266"/>
      <c r="I804" s="17"/>
      <c r="J804" s="266"/>
      <c r="K804" s="265"/>
      <c r="L804" s="323" t="s">
        <v>15</v>
      </c>
      <c r="M804" s="265" t="s">
        <v>440</v>
      </c>
    </row>
    <row r="805" spans="2:13" ht="28.8" x14ac:dyDescent="0.3">
      <c r="B805" s="265" t="s">
        <v>4588</v>
      </c>
      <c r="C805" s="265" t="s">
        <v>4597</v>
      </c>
      <c r="D805" s="265" t="s">
        <v>4589</v>
      </c>
      <c r="E805" s="265" t="s">
        <v>7115</v>
      </c>
      <c r="F805" s="265" t="s">
        <v>4</v>
      </c>
      <c r="G805" s="265" t="s">
        <v>6</v>
      </c>
      <c r="H805" s="266"/>
      <c r="I805" s="17"/>
      <c r="J805" s="266"/>
      <c r="K805" s="265"/>
      <c r="L805" s="323" t="s">
        <v>10</v>
      </c>
      <c r="M805" s="265" t="s">
        <v>440</v>
      </c>
    </row>
    <row r="806" spans="2:13" ht="28.8" x14ac:dyDescent="0.3">
      <c r="B806" s="265" t="s">
        <v>4592</v>
      </c>
      <c r="C806" s="265" t="s">
        <v>4598</v>
      </c>
      <c r="D806" s="265" t="s">
        <v>4593</v>
      </c>
      <c r="E806" s="265" t="s">
        <v>7115</v>
      </c>
      <c r="F806" s="265" t="s">
        <v>4</v>
      </c>
      <c r="G806" s="265" t="s">
        <v>6</v>
      </c>
      <c r="H806" s="266"/>
      <c r="I806" s="17"/>
      <c r="J806" s="266"/>
      <c r="K806" s="265"/>
      <c r="L806" s="323" t="s">
        <v>10</v>
      </c>
      <c r="M806" s="265" t="s">
        <v>440</v>
      </c>
    </row>
    <row r="807" spans="2:13" x14ac:dyDescent="0.3">
      <c r="B807" s="265" t="s">
        <v>441</v>
      </c>
      <c r="C807" s="265" t="s">
        <v>442</v>
      </c>
      <c r="D807" s="265" t="s">
        <v>443</v>
      </c>
      <c r="E807" s="265" t="s">
        <v>7116</v>
      </c>
      <c r="F807" s="265" t="s">
        <v>8</v>
      </c>
      <c r="G807" s="265" t="s">
        <v>5</v>
      </c>
      <c r="H807" s="266"/>
      <c r="I807" s="17"/>
      <c r="J807" s="266"/>
      <c r="K807" s="265"/>
      <c r="L807" s="323"/>
      <c r="M807" s="265" t="s">
        <v>440</v>
      </c>
    </row>
    <row r="808" spans="2:13" ht="20.399999999999999" x14ac:dyDescent="0.3">
      <c r="B808" s="265" t="s">
        <v>4595</v>
      </c>
      <c r="C808" s="265" t="s">
        <v>3619</v>
      </c>
      <c r="D808" s="265" t="s">
        <v>4596</v>
      </c>
      <c r="E808" s="265" t="s">
        <v>7115</v>
      </c>
      <c r="F808" s="265" t="s">
        <v>4</v>
      </c>
      <c r="G808" s="265" t="s">
        <v>5</v>
      </c>
      <c r="H808" s="266"/>
      <c r="I808" s="17"/>
      <c r="J808" s="266"/>
      <c r="K808" s="265"/>
      <c r="L808" s="323" t="s">
        <v>10</v>
      </c>
      <c r="M808" s="265" t="s">
        <v>440</v>
      </c>
    </row>
    <row r="809" spans="2:13" ht="28.8" x14ac:dyDescent="0.3">
      <c r="B809" s="265" t="s">
        <v>529</v>
      </c>
      <c r="C809" s="265" t="s">
        <v>6303</v>
      </c>
      <c r="D809" s="265" t="s">
        <v>6304</v>
      </c>
      <c r="E809" s="265" t="s">
        <v>7115</v>
      </c>
      <c r="F809" s="265" t="s">
        <v>8</v>
      </c>
      <c r="G809" s="265" t="s">
        <v>5</v>
      </c>
      <c r="H809" s="266"/>
      <c r="I809" s="17"/>
      <c r="J809" s="266"/>
      <c r="K809" s="265"/>
      <c r="L809" s="323" t="s">
        <v>531</v>
      </c>
      <c r="M809" s="265" t="s">
        <v>440</v>
      </c>
    </row>
    <row r="810" spans="2:13" ht="28.8" x14ac:dyDescent="0.3">
      <c r="B810" s="265" t="s">
        <v>534</v>
      </c>
      <c r="C810" s="265" t="s">
        <v>535</v>
      </c>
      <c r="D810" s="265" t="s">
        <v>536</v>
      </c>
      <c r="E810" s="265" t="s">
        <v>7115</v>
      </c>
      <c r="F810" s="265" t="s">
        <v>8</v>
      </c>
      <c r="G810" s="265" t="s">
        <v>5</v>
      </c>
      <c r="H810" s="266"/>
      <c r="I810" s="17"/>
      <c r="J810" s="266"/>
      <c r="K810" s="265"/>
      <c r="L810" s="323" t="s">
        <v>531</v>
      </c>
      <c r="M810" s="265" t="s">
        <v>440</v>
      </c>
    </row>
    <row r="811" spans="2:13" ht="28.8" x14ac:dyDescent="0.3">
      <c r="B811" s="265" t="s">
        <v>539</v>
      </c>
      <c r="C811" s="265" t="s">
        <v>6305</v>
      </c>
      <c r="D811" s="265" t="s">
        <v>6306</v>
      </c>
      <c r="E811" s="265" t="s">
        <v>7115</v>
      </c>
      <c r="F811" s="265" t="s">
        <v>8</v>
      </c>
      <c r="G811" s="265" t="s">
        <v>6</v>
      </c>
      <c r="H811" s="266"/>
      <c r="I811" s="17"/>
      <c r="J811" s="266"/>
      <c r="K811" s="265"/>
      <c r="L811" s="323" t="s">
        <v>144</v>
      </c>
      <c r="M811" s="265" t="s">
        <v>440</v>
      </c>
    </row>
    <row r="812" spans="2:13" ht="28.8" x14ac:dyDescent="0.3">
      <c r="B812" s="265" t="s">
        <v>542</v>
      </c>
      <c r="C812" s="265" t="s">
        <v>543</v>
      </c>
      <c r="D812" s="265" t="s">
        <v>544</v>
      </c>
      <c r="E812" s="265" t="s">
        <v>7115</v>
      </c>
      <c r="F812" s="265" t="s">
        <v>8</v>
      </c>
      <c r="G812" s="265" t="s">
        <v>5</v>
      </c>
      <c r="H812" s="266"/>
      <c r="I812" s="17"/>
      <c r="J812" s="266"/>
      <c r="K812" s="265"/>
      <c r="L812" s="323" t="s">
        <v>531</v>
      </c>
      <c r="M812" s="265" t="s">
        <v>440</v>
      </c>
    </row>
    <row r="813" spans="2:13" ht="28.8" x14ac:dyDescent="0.3">
      <c r="B813" s="265" t="s">
        <v>547</v>
      </c>
      <c r="C813" s="265" t="s">
        <v>548</v>
      </c>
      <c r="D813" s="265" t="s">
        <v>549</v>
      </c>
      <c r="E813" s="265" t="s">
        <v>7115</v>
      </c>
      <c r="F813" s="265" t="s">
        <v>8</v>
      </c>
      <c r="G813" s="265" t="s">
        <v>5</v>
      </c>
      <c r="H813" s="266"/>
      <c r="I813" s="17"/>
      <c r="J813" s="266"/>
      <c r="K813" s="265"/>
      <c r="L813" s="323" t="s">
        <v>531</v>
      </c>
      <c r="M813" s="265" t="s">
        <v>440</v>
      </c>
    </row>
    <row r="814" spans="2:13" ht="28.8" x14ac:dyDescent="0.3">
      <c r="B814" s="265" t="s">
        <v>552</v>
      </c>
      <c r="C814" s="265" t="s">
        <v>553</v>
      </c>
      <c r="D814" s="265" t="s">
        <v>554</v>
      </c>
      <c r="E814" s="265" t="s">
        <v>7115</v>
      </c>
      <c r="F814" s="265" t="s">
        <v>8</v>
      </c>
      <c r="G814" s="265" t="s">
        <v>5</v>
      </c>
      <c r="H814" s="266"/>
      <c r="I814" s="17"/>
      <c r="J814" s="266"/>
      <c r="K814" s="265"/>
      <c r="L814" s="323" t="s">
        <v>144</v>
      </c>
      <c r="M814" s="265" t="s">
        <v>440</v>
      </c>
    </row>
    <row r="815" spans="2:13" ht="20.399999999999999" x14ac:dyDescent="0.3">
      <c r="B815" s="265" t="s">
        <v>592</v>
      </c>
      <c r="C815" s="265" t="s">
        <v>593</v>
      </c>
      <c r="D815" s="265" t="s">
        <v>594</v>
      </c>
      <c r="E815" s="265" t="s">
        <v>7115</v>
      </c>
      <c r="F815" s="265" t="s">
        <v>8</v>
      </c>
      <c r="G815" s="265" t="s">
        <v>5</v>
      </c>
      <c r="H815" s="266"/>
      <c r="I815" s="266"/>
      <c r="J815" s="266"/>
      <c r="K815" s="265"/>
      <c r="L815" s="323" t="s">
        <v>10</v>
      </c>
      <c r="M815" s="265" t="s">
        <v>440</v>
      </c>
    </row>
    <row r="816" spans="2:13" ht="20.399999999999999" x14ac:dyDescent="0.3">
      <c r="B816" s="265" t="s">
        <v>596</v>
      </c>
      <c r="C816" s="265" t="s">
        <v>4660</v>
      </c>
      <c r="D816" s="265" t="s">
        <v>3420</v>
      </c>
      <c r="E816" s="265" t="s">
        <v>7115</v>
      </c>
      <c r="F816" s="265" t="s">
        <v>4</v>
      </c>
      <c r="G816" s="265" t="s">
        <v>5</v>
      </c>
      <c r="H816" s="266"/>
      <c r="I816" s="17"/>
      <c r="J816" s="266"/>
      <c r="K816" s="265"/>
      <c r="L816" s="323" t="s">
        <v>10</v>
      </c>
      <c r="M816" s="265" t="s">
        <v>440</v>
      </c>
    </row>
    <row r="817" spans="2:13" ht="20.399999999999999" x14ac:dyDescent="0.3">
      <c r="B817" s="265" t="s">
        <v>1323</v>
      </c>
      <c r="C817" s="265" t="s">
        <v>1324</v>
      </c>
      <c r="D817" s="265" t="s">
        <v>1325</v>
      </c>
      <c r="E817" s="265" t="s">
        <v>7115</v>
      </c>
      <c r="F817" s="265" t="s">
        <v>8</v>
      </c>
      <c r="G817" s="265" t="s">
        <v>5</v>
      </c>
      <c r="H817" s="266"/>
      <c r="I817" s="17"/>
      <c r="J817" s="266"/>
      <c r="K817" s="265"/>
      <c r="L817" s="323" t="s">
        <v>144</v>
      </c>
      <c r="M817" s="265" t="s">
        <v>440</v>
      </c>
    </row>
    <row r="818" spans="2:13" ht="20.399999999999999" x14ac:dyDescent="0.3">
      <c r="B818" s="265" t="s">
        <v>1328</v>
      </c>
      <c r="C818" s="265" t="s">
        <v>1329</v>
      </c>
      <c r="D818" s="265" t="s">
        <v>1330</v>
      </c>
      <c r="E818" s="265" t="s">
        <v>7115</v>
      </c>
      <c r="F818" s="265" t="s">
        <v>8</v>
      </c>
      <c r="G818" s="265" t="s">
        <v>5</v>
      </c>
      <c r="H818" s="266"/>
      <c r="I818" s="17"/>
      <c r="J818" s="266"/>
      <c r="K818" s="265"/>
      <c r="L818" s="323" t="s">
        <v>144</v>
      </c>
      <c r="M818" s="265" t="s">
        <v>440</v>
      </c>
    </row>
    <row r="819" spans="2:13" ht="28.8" x14ac:dyDescent="0.3">
      <c r="B819" s="265" t="s">
        <v>1455</v>
      </c>
      <c r="C819" s="265" t="s">
        <v>1456</v>
      </c>
      <c r="D819" s="265" t="s">
        <v>1457</v>
      </c>
      <c r="E819" s="265" t="s">
        <v>7115</v>
      </c>
      <c r="F819" s="265" t="s">
        <v>4</v>
      </c>
      <c r="G819" s="265" t="s">
        <v>6</v>
      </c>
      <c r="H819" s="266"/>
      <c r="I819" s="17"/>
      <c r="J819" s="266"/>
      <c r="K819" s="265"/>
      <c r="L819" s="323" t="s">
        <v>13</v>
      </c>
      <c r="M819" s="265" t="s">
        <v>440</v>
      </c>
    </row>
    <row r="820" spans="2:13" ht="28.8" x14ac:dyDescent="0.3">
      <c r="B820" s="265" t="s">
        <v>2019</v>
      </c>
      <c r="C820" s="265" t="s">
        <v>2020</v>
      </c>
      <c r="D820" s="265" t="s">
        <v>2021</v>
      </c>
      <c r="E820" s="265" t="s">
        <v>7115</v>
      </c>
      <c r="F820" s="265" t="s">
        <v>4</v>
      </c>
      <c r="G820" s="265" t="s">
        <v>5</v>
      </c>
      <c r="H820" s="266"/>
      <c r="I820" s="17"/>
      <c r="J820" s="266"/>
      <c r="K820" s="265"/>
      <c r="L820" s="323" t="s">
        <v>13</v>
      </c>
      <c r="M820" s="265" t="s">
        <v>440</v>
      </c>
    </row>
    <row r="821" spans="2:13" ht="28.8" x14ac:dyDescent="0.3">
      <c r="B821" s="265" t="s">
        <v>2023</v>
      </c>
      <c r="C821" s="265" t="s">
        <v>2024</v>
      </c>
      <c r="D821" s="265" t="s">
        <v>2025</v>
      </c>
      <c r="E821" s="265" t="s">
        <v>7115</v>
      </c>
      <c r="F821" s="265" t="s">
        <v>4</v>
      </c>
      <c r="G821" s="265" t="s">
        <v>5</v>
      </c>
      <c r="H821" s="266"/>
      <c r="I821" s="266"/>
      <c r="J821" s="266"/>
      <c r="K821" s="265"/>
      <c r="L821" s="323" t="s">
        <v>4385</v>
      </c>
      <c r="M821" s="265" t="s">
        <v>440</v>
      </c>
    </row>
    <row r="822" spans="2:13" ht="20.399999999999999" x14ac:dyDescent="0.3">
      <c r="B822" s="265" t="s">
        <v>2408</v>
      </c>
      <c r="C822" s="265" t="s">
        <v>2409</v>
      </c>
      <c r="D822" s="265" t="s">
        <v>2410</v>
      </c>
      <c r="E822" s="265" t="s">
        <v>7115</v>
      </c>
      <c r="F822" s="265" t="s">
        <v>4</v>
      </c>
      <c r="G822" s="265" t="s">
        <v>5</v>
      </c>
      <c r="H822" s="266"/>
      <c r="I822" s="17"/>
      <c r="J822" s="266"/>
      <c r="K822" s="265"/>
      <c r="L822" s="323" t="s">
        <v>4385</v>
      </c>
      <c r="M822" s="265" t="s">
        <v>440</v>
      </c>
    </row>
    <row r="823" spans="2:13" ht="28.8" x14ac:dyDescent="0.3">
      <c r="B823" s="265" t="s">
        <v>2412</v>
      </c>
      <c r="C823" s="265" t="s">
        <v>2413</v>
      </c>
      <c r="D823" s="265" t="s">
        <v>2414</v>
      </c>
      <c r="E823" s="265" t="s">
        <v>7115</v>
      </c>
      <c r="F823" s="265" t="s">
        <v>4</v>
      </c>
      <c r="G823" s="265" t="s">
        <v>5</v>
      </c>
      <c r="H823" s="266"/>
      <c r="I823" s="17"/>
      <c r="J823" s="266"/>
      <c r="K823" s="265"/>
      <c r="L823" s="323" t="s">
        <v>4385</v>
      </c>
      <c r="M823" s="265" t="s">
        <v>440</v>
      </c>
    </row>
    <row r="824" spans="2:13" x14ac:dyDescent="0.3">
      <c r="B824" s="265" t="s">
        <v>2416</v>
      </c>
      <c r="C824" s="265" t="s">
        <v>2417</v>
      </c>
      <c r="D824" s="265" t="s">
        <v>2418</v>
      </c>
      <c r="E824" s="265" t="s">
        <v>7115</v>
      </c>
      <c r="F824" s="265" t="s">
        <v>4</v>
      </c>
      <c r="G824" s="265" t="s">
        <v>5</v>
      </c>
      <c r="H824" s="266"/>
      <c r="I824" s="266"/>
      <c r="J824" s="266"/>
      <c r="K824" s="265"/>
      <c r="L824" s="323"/>
      <c r="M824" s="265" t="s">
        <v>440</v>
      </c>
    </row>
    <row r="825" spans="2:13" ht="28.8" x14ac:dyDescent="0.3">
      <c r="B825" s="265" t="s">
        <v>2721</v>
      </c>
      <c r="C825" s="265" t="s">
        <v>2722</v>
      </c>
      <c r="D825" s="265" t="s">
        <v>2723</v>
      </c>
      <c r="E825" s="265" t="s">
        <v>7115</v>
      </c>
      <c r="F825" s="265" t="s">
        <v>4</v>
      </c>
      <c r="G825" s="265" t="s">
        <v>5</v>
      </c>
      <c r="H825" s="266"/>
      <c r="I825" s="17"/>
      <c r="J825" s="266"/>
      <c r="K825" s="265"/>
      <c r="L825" s="323" t="s">
        <v>4385</v>
      </c>
      <c r="M825" s="265" t="s">
        <v>440</v>
      </c>
    </row>
    <row r="826" spans="2:13" ht="28.8" x14ac:dyDescent="0.3">
      <c r="B826" s="265" t="s">
        <v>2725</v>
      </c>
      <c r="C826" s="265" t="s">
        <v>2726</v>
      </c>
      <c r="D826" s="265" t="s">
        <v>2727</v>
      </c>
      <c r="E826" s="265" t="s">
        <v>7115</v>
      </c>
      <c r="F826" s="265" t="s">
        <v>4</v>
      </c>
      <c r="G826" s="265" t="s">
        <v>5</v>
      </c>
      <c r="H826" s="266"/>
      <c r="I826" s="17"/>
      <c r="J826" s="266"/>
      <c r="K826" s="265"/>
      <c r="L826" s="323" t="s">
        <v>13</v>
      </c>
      <c r="M826" s="265" t="s">
        <v>440</v>
      </c>
    </row>
    <row r="827" spans="2:13" ht="28.8" x14ac:dyDescent="0.3">
      <c r="B827" s="265" t="s">
        <v>3058</v>
      </c>
      <c r="C827" s="265" t="s">
        <v>3059</v>
      </c>
      <c r="D827" s="265" t="s">
        <v>3060</v>
      </c>
      <c r="E827" s="265" t="s">
        <v>7115</v>
      </c>
      <c r="F827" s="265" t="s">
        <v>4</v>
      </c>
      <c r="G827" s="265" t="s">
        <v>5</v>
      </c>
      <c r="H827" s="266"/>
      <c r="I827" s="17"/>
      <c r="J827" s="266"/>
      <c r="K827" s="265"/>
      <c r="L827" s="323" t="s">
        <v>13</v>
      </c>
      <c r="M827" s="265" t="s">
        <v>440</v>
      </c>
    </row>
    <row r="828" spans="2:13" ht="28.8" x14ac:dyDescent="0.3">
      <c r="B828" s="265" t="s">
        <v>3062</v>
      </c>
      <c r="C828" s="265" t="s">
        <v>3063</v>
      </c>
      <c r="D828" s="265" t="s">
        <v>3064</v>
      </c>
      <c r="E828" s="265" t="s">
        <v>7115</v>
      </c>
      <c r="F828" s="265" t="s">
        <v>4</v>
      </c>
      <c r="G828" s="265" t="s">
        <v>5</v>
      </c>
      <c r="H828" s="266"/>
      <c r="I828" s="17"/>
      <c r="J828" s="266"/>
      <c r="K828" s="265"/>
      <c r="L828" s="323" t="s">
        <v>13</v>
      </c>
      <c r="M828" s="265" t="s">
        <v>440</v>
      </c>
    </row>
    <row r="829" spans="2:13" x14ac:dyDescent="0.3">
      <c r="B829" s="265" t="s">
        <v>3417</v>
      </c>
      <c r="C829" s="265" t="s">
        <v>3418</v>
      </c>
      <c r="D829" s="265" t="s">
        <v>3419</v>
      </c>
      <c r="E829" s="265" t="s">
        <v>7115</v>
      </c>
      <c r="F829" s="265" t="s">
        <v>4</v>
      </c>
      <c r="G829" s="265" t="s">
        <v>5</v>
      </c>
      <c r="H829" s="266"/>
      <c r="I829" s="17"/>
      <c r="J829" s="266"/>
      <c r="K829" s="265"/>
      <c r="L829" s="323"/>
      <c r="M829" s="265" t="s">
        <v>440</v>
      </c>
    </row>
    <row r="830" spans="2:13" ht="28.8" x14ac:dyDescent="0.3">
      <c r="B830" s="265" t="s">
        <v>3422</v>
      </c>
      <c r="C830" s="265" t="s">
        <v>3423</v>
      </c>
      <c r="D830" s="265" t="s">
        <v>3424</v>
      </c>
      <c r="E830" s="265" t="s">
        <v>7115</v>
      </c>
      <c r="F830" s="265" t="s">
        <v>4</v>
      </c>
      <c r="G830" s="265" t="s">
        <v>5</v>
      </c>
      <c r="H830" s="266"/>
      <c r="I830" s="17"/>
      <c r="J830" s="266"/>
      <c r="K830" s="265"/>
      <c r="L830" s="323"/>
      <c r="M830" s="265" t="s">
        <v>440</v>
      </c>
    </row>
    <row r="831" spans="2:13" ht="28.8" x14ac:dyDescent="0.3">
      <c r="B831" s="265" t="s">
        <v>3427</v>
      </c>
      <c r="C831" s="265" t="s">
        <v>3428</v>
      </c>
      <c r="D831" s="265" t="s">
        <v>3429</v>
      </c>
      <c r="E831" s="265" t="s">
        <v>7117</v>
      </c>
      <c r="F831" s="265" t="s">
        <v>8</v>
      </c>
      <c r="G831" s="265" t="s">
        <v>5</v>
      </c>
      <c r="H831" s="266"/>
      <c r="I831" s="17"/>
      <c r="J831" s="266"/>
      <c r="K831" s="265"/>
      <c r="L831" s="323"/>
      <c r="M831" s="265" t="s">
        <v>440</v>
      </c>
    </row>
    <row r="832" spans="2:13" ht="28.8" x14ac:dyDescent="0.3">
      <c r="B832" s="265" t="s">
        <v>3431</v>
      </c>
      <c r="C832" s="265" t="s">
        <v>4783</v>
      </c>
      <c r="D832" s="265" t="s">
        <v>4784</v>
      </c>
      <c r="E832" s="265" t="s">
        <v>7115</v>
      </c>
      <c r="F832" s="265" t="s">
        <v>4</v>
      </c>
      <c r="G832" s="265" t="s">
        <v>5</v>
      </c>
      <c r="H832" s="266"/>
      <c r="I832" s="17"/>
      <c r="J832" s="266"/>
      <c r="K832" s="265"/>
      <c r="L832" s="323" t="s">
        <v>10</v>
      </c>
      <c r="M832" s="265" t="s">
        <v>440</v>
      </c>
    </row>
    <row r="833" spans="2:13" ht="28.8" x14ac:dyDescent="0.3">
      <c r="B833" s="265" t="s">
        <v>3434</v>
      </c>
      <c r="C833" s="265" t="s">
        <v>3435</v>
      </c>
      <c r="D833" s="265" t="s">
        <v>3436</v>
      </c>
      <c r="E833" s="265" t="s">
        <v>7117</v>
      </c>
      <c r="F833" s="265" t="s">
        <v>8</v>
      </c>
      <c r="G833" s="265" t="s">
        <v>5</v>
      </c>
      <c r="H833" s="266"/>
      <c r="I833" s="17"/>
      <c r="J833" s="266"/>
      <c r="K833" s="265"/>
      <c r="L833" s="323" t="s">
        <v>144</v>
      </c>
      <c r="M833" s="265" t="s">
        <v>440</v>
      </c>
    </row>
    <row r="834" spans="2:13" ht="28.8" x14ac:dyDescent="0.3">
      <c r="B834" s="265" t="s">
        <v>3439</v>
      </c>
      <c r="C834" s="265" t="s">
        <v>3440</v>
      </c>
      <c r="D834" s="265" t="s">
        <v>3441</v>
      </c>
      <c r="E834" s="265" t="s">
        <v>7117</v>
      </c>
      <c r="F834" s="265" t="s">
        <v>8</v>
      </c>
      <c r="G834" s="265" t="s">
        <v>6</v>
      </c>
      <c r="H834" s="266"/>
      <c r="I834" s="17"/>
      <c r="J834" s="266"/>
      <c r="K834" s="265"/>
      <c r="L834" s="323" t="s">
        <v>144</v>
      </c>
      <c r="M834" s="265" t="s">
        <v>440</v>
      </c>
    </row>
    <row r="835" spans="2:13" ht="28.8" x14ac:dyDescent="0.3">
      <c r="B835" s="265" t="s">
        <v>3444</v>
      </c>
      <c r="C835" s="265" t="s">
        <v>3445</v>
      </c>
      <c r="D835" s="265" t="s">
        <v>3446</v>
      </c>
      <c r="E835" s="265" t="s">
        <v>7117</v>
      </c>
      <c r="F835" s="265" t="s">
        <v>8</v>
      </c>
      <c r="G835" s="265" t="s">
        <v>6</v>
      </c>
      <c r="H835" s="266"/>
      <c r="I835" s="17"/>
      <c r="J835" s="266"/>
      <c r="K835" s="265"/>
      <c r="L835" s="323" t="s">
        <v>144</v>
      </c>
      <c r="M835" s="265" t="s">
        <v>440</v>
      </c>
    </row>
    <row r="836" spans="2:13" ht="28.8" x14ac:dyDescent="0.3">
      <c r="B836" s="265" t="s">
        <v>3449</v>
      </c>
      <c r="C836" s="265" t="s">
        <v>3450</v>
      </c>
      <c r="D836" s="265" t="s">
        <v>3451</v>
      </c>
      <c r="E836" s="265" t="s">
        <v>7117</v>
      </c>
      <c r="F836" s="265" t="s">
        <v>8</v>
      </c>
      <c r="G836" s="265" t="s">
        <v>6</v>
      </c>
      <c r="H836" s="266"/>
      <c r="I836" s="17"/>
      <c r="J836" s="266"/>
      <c r="K836" s="265"/>
      <c r="L836" s="323" t="s">
        <v>144</v>
      </c>
      <c r="M836" s="265" t="s">
        <v>440</v>
      </c>
    </row>
    <row r="837" spans="2:13" ht="28.8" x14ac:dyDescent="0.3">
      <c r="B837" s="265" t="s">
        <v>3454</v>
      </c>
      <c r="C837" s="265" t="s">
        <v>3455</v>
      </c>
      <c r="D837" s="265" t="s">
        <v>3456</v>
      </c>
      <c r="E837" s="265" t="s">
        <v>7117</v>
      </c>
      <c r="F837" s="265" t="s">
        <v>8</v>
      </c>
      <c r="G837" s="265" t="s">
        <v>6</v>
      </c>
      <c r="H837" s="266"/>
      <c r="I837" s="17"/>
      <c r="J837" s="266"/>
      <c r="K837" s="265"/>
      <c r="L837" s="323" t="s">
        <v>144</v>
      </c>
      <c r="M837" s="265" t="s">
        <v>440</v>
      </c>
    </row>
    <row r="838" spans="2:13" ht="28.8" x14ac:dyDescent="0.3">
      <c r="B838" s="265" t="s">
        <v>3459</v>
      </c>
      <c r="C838" s="265" t="s">
        <v>3460</v>
      </c>
      <c r="D838" s="265" t="s">
        <v>3461</v>
      </c>
      <c r="E838" s="265" t="s">
        <v>7117</v>
      </c>
      <c r="F838" s="265" t="s">
        <v>8</v>
      </c>
      <c r="G838" s="265" t="s">
        <v>5</v>
      </c>
      <c r="H838" s="266"/>
      <c r="I838" s="17"/>
      <c r="J838" s="266"/>
      <c r="K838" s="265"/>
      <c r="L838" s="323"/>
      <c r="M838" s="265" t="s">
        <v>440</v>
      </c>
    </row>
    <row r="839" spans="2:13" x14ac:dyDescent="0.3">
      <c r="B839" s="265" t="s">
        <v>3463</v>
      </c>
      <c r="C839" s="265" t="s">
        <v>3464</v>
      </c>
      <c r="D839" s="265" t="s">
        <v>3465</v>
      </c>
      <c r="E839" s="265" t="s">
        <v>7115</v>
      </c>
      <c r="F839" s="265" t="s">
        <v>4</v>
      </c>
      <c r="G839" s="265" t="s">
        <v>5</v>
      </c>
      <c r="H839" s="266"/>
      <c r="I839" s="17"/>
      <c r="J839" s="266"/>
      <c r="K839" s="265"/>
      <c r="L839" s="323"/>
      <c r="M839" s="265" t="s">
        <v>440</v>
      </c>
    </row>
    <row r="840" spans="2:13" x14ac:dyDescent="0.3">
      <c r="B840" s="265" t="s">
        <v>3467</v>
      </c>
      <c r="C840" s="265" t="s">
        <v>3468</v>
      </c>
      <c r="D840" s="265" t="s">
        <v>3469</v>
      </c>
      <c r="E840" s="265" t="s">
        <v>7115</v>
      </c>
      <c r="F840" s="265" t="s">
        <v>4</v>
      </c>
      <c r="G840" s="265" t="s">
        <v>5</v>
      </c>
      <c r="H840" s="266"/>
      <c r="I840" s="17"/>
      <c r="J840" s="266"/>
      <c r="K840" s="265"/>
      <c r="L840" s="323"/>
      <c r="M840" s="265" t="s">
        <v>440</v>
      </c>
    </row>
    <row r="841" spans="2:13" ht="28.8" x14ac:dyDescent="0.3">
      <c r="B841" s="265" t="s">
        <v>3471</v>
      </c>
      <c r="C841" s="265" t="s">
        <v>4785</v>
      </c>
      <c r="D841" s="265" t="s">
        <v>4786</v>
      </c>
      <c r="E841" s="265" t="s">
        <v>7115</v>
      </c>
      <c r="F841" s="265" t="s">
        <v>4</v>
      </c>
      <c r="G841" s="265" t="s">
        <v>5</v>
      </c>
      <c r="H841" s="266"/>
      <c r="I841" s="17"/>
      <c r="J841" s="266"/>
      <c r="K841" s="265"/>
      <c r="L841" s="323" t="s">
        <v>10</v>
      </c>
      <c r="M841" s="265" t="s">
        <v>440</v>
      </c>
    </row>
    <row r="842" spans="2:13" ht="28.8" x14ac:dyDescent="0.3">
      <c r="B842" s="265" t="s">
        <v>3473</v>
      </c>
      <c r="C842" s="265" t="s">
        <v>3474</v>
      </c>
      <c r="D842" s="265" t="s">
        <v>3475</v>
      </c>
      <c r="E842" s="265" t="s">
        <v>7115</v>
      </c>
      <c r="F842" s="265" t="s">
        <v>4</v>
      </c>
      <c r="G842" s="265" t="s">
        <v>5</v>
      </c>
      <c r="H842" s="266"/>
      <c r="I842" s="17"/>
      <c r="J842" s="266"/>
      <c r="K842" s="265"/>
      <c r="L842" s="323" t="s">
        <v>10</v>
      </c>
      <c r="M842" s="265" t="s">
        <v>440</v>
      </c>
    </row>
    <row r="843" spans="2:13" ht="28.8" x14ac:dyDescent="0.3">
      <c r="B843" s="265" t="s">
        <v>3477</v>
      </c>
      <c r="C843" s="265" t="s">
        <v>4787</v>
      </c>
      <c r="D843" s="265" t="s">
        <v>4788</v>
      </c>
      <c r="E843" s="265" t="s">
        <v>7115</v>
      </c>
      <c r="F843" s="265" t="s">
        <v>4</v>
      </c>
      <c r="G843" s="265" t="s">
        <v>5</v>
      </c>
      <c r="H843" s="266"/>
      <c r="I843" s="17"/>
      <c r="J843" s="266"/>
      <c r="K843" s="265"/>
      <c r="L843" s="323" t="s">
        <v>10</v>
      </c>
      <c r="M843" s="265" t="s">
        <v>440</v>
      </c>
    </row>
    <row r="844" spans="2:13" ht="28.8" x14ac:dyDescent="0.3">
      <c r="B844" s="265" t="s">
        <v>3479</v>
      </c>
      <c r="C844" s="265" t="s">
        <v>3480</v>
      </c>
      <c r="D844" s="265" t="s">
        <v>3481</v>
      </c>
      <c r="E844" s="265" t="s">
        <v>7115</v>
      </c>
      <c r="F844" s="265" t="s">
        <v>4</v>
      </c>
      <c r="G844" s="265" t="s">
        <v>5</v>
      </c>
      <c r="H844" s="266"/>
      <c r="I844" s="17"/>
      <c r="J844" s="266"/>
      <c r="K844" s="265"/>
      <c r="L844" s="323" t="s">
        <v>4385</v>
      </c>
      <c r="M844" s="265" t="s">
        <v>440</v>
      </c>
    </row>
    <row r="845" spans="2:13" ht="28.8" x14ac:dyDescent="0.3">
      <c r="B845" s="265" t="s">
        <v>3483</v>
      </c>
      <c r="C845" s="265" t="s">
        <v>4789</v>
      </c>
      <c r="D845" s="265" t="s">
        <v>4790</v>
      </c>
      <c r="E845" s="265" t="s">
        <v>7115</v>
      </c>
      <c r="F845" s="265" t="s">
        <v>4</v>
      </c>
      <c r="G845" s="265" t="s">
        <v>5</v>
      </c>
      <c r="H845" s="266"/>
      <c r="I845" s="17"/>
      <c r="J845" s="266"/>
      <c r="K845" s="265"/>
      <c r="L845" s="323" t="s">
        <v>10</v>
      </c>
      <c r="M845" s="265" t="s">
        <v>440</v>
      </c>
    </row>
    <row r="846" spans="2:13" ht="28.8" x14ac:dyDescent="0.3">
      <c r="B846" s="265" t="s">
        <v>3485</v>
      </c>
      <c r="C846" s="265" t="s">
        <v>4791</v>
      </c>
      <c r="D846" s="265" t="s">
        <v>4792</v>
      </c>
      <c r="E846" s="265" t="s">
        <v>7115</v>
      </c>
      <c r="F846" s="265" t="s">
        <v>4</v>
      </c>
      <c r="G846" s="265" t="s">
        <v>5</v>
      </c>
      <c r="H846" s="266"/>
      <c r="I846" s="17"/>
      <c r="J846" s="266"/>
      <c r="K846" s="265"/>
      <c r="L846" s="323" t="s">
        <v>10</v>
      </c>
      <c r="M846" s="265" t="s">
        <v>440</v>
      </c>
    </row>
    <row r="847" spans="2:13" ht="20.399999999999999" x14ac:dyDescent="0.3">
      <c r="B847" s="265" t="s">
        <v>3487</v>
      </c>
      <c r="C847" s="265" t="s">
        <v>3488</v>
      </c>
      <c r="D847" s="265" t="s">
        <v>3489</v>
      </c>
      <c r="E847" s="265" t="s">
        <v>7115</v>
      </c>
      <c r="F847" s="265" t="s">
        <v>4</v>
      </c>
      <c r="G847" s="265" t="s">
        <v>5</v>
      </c>
      <c r="H847" s="266"/>
      <c r="I847" s="17"/>
      <c r="J847" s="266"/>
      <c r="K847" s="265"/>
      <c r="L847" s="323" t="s">
        <v>13</v>
      </c>
      <c r="M847" s="265" t="s">
        <v>440</v>
      </c>
    </row>
    <row r="848" spans="2:13" ht="28.8" x14ac:dyDescent="0.3">
      <c r="B848" s="265" t="s">
        <v>3573</v>
      </c>
      <c r="C848" s="265" t="s">
        <v>3574</v>
      </c>
      <c r="D848" s="265" t="s">
        <v>3575</v>
      </c>
      <c r="E848" s="265" t="s">
        <v>7115</v>
      </c>
      <c r="F848" s="265" t="s">
        <v>4</v>
      </c>
      <c r="G848" s="265" t="s">
        <v>5</v>
      </c>
      <c r="H848" s="266"/>
      <c r="I848" s="17"/>
      <c r="J848" s="266"/>
      <c r="K848" s="265"/>
      <c r="L848" s="323" t="s">
        <v>4385</v>
      </c>
      <c r="M848" s="265" t="s">
        <v>440</v>
      </c>
    </row>
    <row r="849" spans="2:13" ht="28.8" x14ac:dyDescent="0.3">
      <c r="B849" s="265" t="s">
        <v>6273</v>
      </c>
      <c r="C849" s="265" t="s">
        <v>3445</v>
      </c>
      <c r="D849" s="265" t="s">
        <v>6274</v>
      </c>
      <c r="E849" s="265" t="s">
        <v>7117</v>
      </c>
      <c r="F849" s="265" t="s">
        <v>8</v>
      </c>
      <c r="G849" s="265" t="s">
        <v>6</v>
      </c>
      <c r="H849" s="266"/>
      <c r="I849" s="17"/>
      <c r="J849" s="266"/>
      <c r="K849" s="265"/>
      <c r="L849" s="323" t="s">
        <v>6270</v>
      </c>
      <c r="M849" s="265" t="s">
        <v>440</v>
      </c>
    </row>
    <row r="850" spans="2:13" ht="28.8" x14ac:dyDescent="0.3">
      <c r="B850" s="265" t="s">
        <v>4402</v>
      </c>
      <c r="C850" s="265" t="s">
        <v>4403</v>
      </c>
      <c r="D850" s="265" t="s">
        <v>4404</v>
      </c>
      <c r="E850" s="265" t="s">
        <v>7117</v>
      </c>
      <c r="F850" s="265" t="s">
        <v>8</v>
      </c>
      <c r="G850" s="265" t="s">
        <v>5</v>
      </c>
      <c r="H850" s="266"/>
      <c r="I850" s="17"/>
      <c r="J850" s="266"/>
      <c r="K850" s="265"/>
      <c r="L850" s="323"/>
      <c r="M850" s="265" t="s">
        <v>454</v>
      </c>
    </row>
    <row r="851" spans="2:13" ht="28.8" x14ac:dyDescent="0.3">
      <c r="B851" s="265" t="s">
        <v>4408</v>
      </c>
      <c r="C851" s="265" t="s">
        <v>6296</v>
      </c>
      <c r="D851" s="265" t="s">
        <v>6297</v>
      </c>
      <c r="E851" s="265" t="s">
        <v>7117</v>
      </c>
      <c r="F851" s="265" t="s">
        <v>8</v>
      </c>
      <c r="G851" s="265" t="s">
        <v>6</v>
      </c>
      <c r="H851" s="266"/>
      <c r="I851" s="17"/>
      <c r="J851" s="266"/>
      <c r="K851" s="265"/>
      <c r="L851" s="323"/>
      <c r="M851" s="265" t="s">
        <v>454</v>
      </c>
    </row>
    <row r="852" spans="2:13" ht="28.8" x14ac:dyDescent="0.3">
      <c r="B852" s="265" t="s">
        <v>4411</v>
      </c>
      <c r="C852" s="265" t="s">
        <v>6299</v>
      </c>
      <c r="D852" s="265" t="s">
        <v>6300</v>
      </c>
      <c r="E852" s="265" t="s">
        <v>7117</v>
      </c>
      <c r="F852" s="265" t="s">
        <v>8</v>
      </c>
      <c r="G852" s="265" t="s">
        <v>5</v>
      </c>
      <c r="H852" s="266"/>
      <c r="I852" s="17"/>
      <c r="J852" s="266"/>
      <c r="K852" s="265"/>
      <c r="L852" s="323"/>
      <c r="M852" s="265" t="s">
        <v>454</v>
      </c>
    </row>
    <row r="853" spans="2:13" ht="28.8" x14ac:dyDescent="0.3">
      <c r="B853" s="265" t="s">
        <v>4414</v>
      </c>
      <c r="C853" s="265" t="s">
        <v>4415</v>
      </c>
      <c r="D853" s="265" t="s">
        <v>4416</v>
      </c>
      <c r="E853" s="265" t="s">
        <v>7117</v>
      </c>
      <c r="F853" s="265" t="s">
        <v>8</v>
      </c>
      <c r="G853" s="265" t="s">
        <v>5</v>
      </c>
      <c r="H853" s="266"/>
      <c r="I853" s="17"/>
      <c r="J853" s="266"/>
      <c r="K853" s="265"/>
      <c r="L853" s="323"/>
      <c r="M853" s="265" t="s">
        <v>454</v>
      </c>
    </row>
    <row r="854" spans="2:13" ht="28.8" x14ac:dyDescent="0.3">
      <c r="B854" s="265" t="s">
        <v>451</v>
      </c>
      <c r="C854" s="265" t="s">
        <v>452</v>
      </c>
      <c r="D854" s="265" t="s">
        <v>453</v>
      </c>
      <c r="E854" s="265" t="s">
        <v>7115</v>
      </c>
      <c r="F854" s="265" t="s">
        <v>8</v>
      </c>
      <c r="G854" s="265" t="s">
        <v>5</v>
      </c>
      <c r="H854" s="266"/>
      <c r="I854" s="17"/>
      <c r="J854" s="266"/>
      <c r="K854" s="265"/>
      <c r="L854" s="323"/>
      <c r="M854" s="265" t="s">
        <v>454</v>
      </c>
    </row>
    <row r="855" spans="2:13" ht="28.8" x14ac:dyDescent="0.3">
      <c r="B855" s="265" t="s">
        <v>457</v>
      </c>
      <c r="C855" s="265" t="s">
        <v>458</v>
      </c>
      <c r="D855" s="265" t="s">
        <v>459</v>
      </c>
      <c r="E855" s="265" t="s">
        <v>7115</v>
      </c>
      <c r="F855" s="265" t="s">
        <v>8</v>
      </c>
      <c r="G855" s="265" t="s">
        <v>5</v>
      </c>
      <c r="H855" s="266"/>
      <c r="I855" s="17"/>
      <c r="J855" s="266"/>
      <c r="K855" s="265"/>
      <c r="L855" s="323"/>
      <c r="M855" s="265" t="s">
        <v>454</v>
      </c>
    </row>
    <row r="856" spans="2:13" ht="28.8" x14ac:dyDescent="0.3">
      <c r="B856" s="265" t="s">
        <v>462</v>
      </c>
      <c r="C856" s="265" t="s">
        <v>463</v>
      </c>
      <c r="D856" s="265" t="s">
        <v>464</v>
      </c>
      <c r="E856" s="265" t="s">
        <v>7115</v>
      </c>
      <c r="F856" s="265" t="s">
        <v>8</v>
      </c>
      <c r="G856" s="265" t="s">
        <v>5</v>
      </c>
      <c r="H856" s="266"/>
      <c r="I856" s="17"/>
      <c r="J856" s="266"/>
      <c r="K856" s="265"/>
      <c r="L856" s="323"/>
      <c r="M856" s="265" t="s">
        <v>454</v>
      </c>
    </row>
    <row r="857" spans="2:13" ht="28.8" x14ac:dyDescent="0.3">
      <c r="B857" s="265" t="s">
        <v>467</v>
      </c>
      <c r="C857" s="265" t="s">
        <v>468</v>
      </c>
      <c r="D857" s="265" t="s">
        <v>469</v>
      </c>
      <c r="E857" s="265" t="s">
        <v>7115</v>
      </c>
      <c r="F857" s="265" t="s">
        <v>8</v>
      </c>
      <c r="G857" s="265" t="s">
        <v>5</v>
      </c>
      <c r="H857" s="266"/>
      <c r="I857" s="17"/>
      <c r="J857" s="266"/>
      <c r="K857" s="265"/>
      <c r="L857" s="323"/>
      <c r="M857" s="265" t="s">
        <v>454</v>
      </c>
    </row>
    <row r="858" spans="2:13" ht="28.8" x14ac:dyDescent="0.3">
      <c r="B858" s="265" t="s">
        <v>472</v>
      </c>
      <c r="C858" s="265" t="s">
        <v>473</v>
      </c>
      <c r="D858" s="265" t="s">
        <v>474</v>
      </c>
      <c r="E858" s="265" t="s">
        <v>7117</v>
      </c>
      <c r="F858" s="265" t="s">
        <v>8</v>
      </c>
      <c r="G858" s="265" t="s">
        <v>5</v>
      </c>
      <c r="H858" s="266"/>
      <c r="I858" s="17"/>
      <c r="J858" s="266"/>
      <c r="K858" s="265"/>
      <c r="L858" s="323"/>
      <c r="M858" s="265" t="s">
        <v>454</v>
      </c>
    </row>
    <row r="859" spans="2:13" ht="28.8" x14ac:dyDescent="0.3">
      <c r="B859" s="265" t="s">
        <v>477</v>
      </c>
      <c r="C859" s="265" t="s">
        <v>478</v>
      </c>
      <c r="D859" s="265" t="s">
        <v>479</v>
      </c>
      <c r="E859" s="265" t="s">
        <v>7117</v>
      </c>
      <c r="F859" s="265" t="s">
        <v>8</v>
      </c>
      <c r="G859" s="265" t="s">
        <v>5</v>
      </c>
      <c r="H859" s="266"/>
      <c r="I859" s="266"/>
      <c r="J859" s="266"/>
      <c r="K859" s="265"/>
      <c r="L859" s="323"/>
      <c r="M859" s="265" t="s">
        <v>454</v>
      </c>
    </row>
    <row r="860" spans="2:13" ht="28.8" x14ac:dyDescent="0.3">
      <c r="B860" s="265" t="s">
        <v>482</v>
      </c>
      <c r="C860" s="265" t="s">
        <v>483</v>
      </c>
      <c r="D860" s="265" t="s">
        <v>484</v>
      </c>
      <c r="E860" s="265" t="s">
        <v>7117</v>
      </c>
      <c r="F860" s="265" t="s">
        <v>8</v>
      </c>
      <c r="G860" s="265" t="s">
        <v>5</v>
      </c>
      <c r="H860" s="266"/>
      <c r="I860" s="266"/>
      <c r="J860" s="266"/>
      <c r="K860" s="265"/>
      <c r="L860" s="323"/>
      <c r="M860" s="265" t="s">
        <v>454</v>
      </c>
    </row>
    <row r="861" spans="2:13" ht="28.8" x14ac:dyDescent="0.3">
      <c r="B861" s="265" t="s">
        <v>487</v>
      </c>
      <c r="C861" s="265" t="s">
        <v>488</v>
      </c>
      <c r="D861" s="265" t="s">
        <v>489</v>
      </c>
      <c r="E861" s="265" t="s">
        <v>7117</v>
      </c>
      <c r="F861" s="265" t="s">
        <v>8</v>
      </c>
      <c r="G861" s="265" t="s">
        <v>5</v>
      </c>
      <c r="H861" s="266"/>
      <c r="I861" s="266"/>
      <c r="J861" s="266"/>
      <c r="K861" s="265"/>
      <c r="L861" s="323"/>
      <c r="M861" s="265" t="s">
        <v>454</v>
      </c>
    </row>
    <row r="862" spans="2:13" ht="28.8" x14ac:dyDescent="0.3">
      <c r="B862" s="265" t="s">
        <v>588</v>
      </c>
      <c r="C862" s="265" t="s">
        <v>589</v>
      </c>
      <c r="D862" s="265" t="s">
        <v>590</v>
      </c>
      <c r="E862" s="265" t="s">
        <v>7117</v>
      </c>
      <c r="F862" s="265" t="s">
        <v>8</v>
      </c>
      <c r="G862" s="265" t="s">
        <v>5</v>
      </c>
      <c r="H862" s="266"/>
      <c r="I862" s="266"/>
      <c r="J862" s="266"/>
      <c r="K862" s="265"/>
      <c r="L862" s="323" t="s">
        <v>4599</v>
      </c>
      <c r="M862" s="265" t="s">
        <v>454</v>
      </c>
    </row>
    <row r="863" spans="2:13" ht="20.399999999999999" x14ac:dyDescent="0.3">
      <c r="B863" s="265" t="s">
        <v>1092</v>
      </c>
      <c r="C863" s="265" t="s">
        <v>1093</v>
      </c>
      <c r="D863" s="265" t="s">
        <v>1094</v>
      </c>
      <c r="E863" s="265" t="s">
        <v>7115</v>
      </c>
      <c r="F863" s="265" t="s">
        <v>4</v>
      </c>
      <c r="G863" s="265" t="s">
        <v>5</v>
      </c>
      <c r="H863" s="266"/>
      <c r="I863" s="266"/>
      <c r="J863" s="266"/>
      <c r="K863" s="265"/>
      <c r="L863" s="323" t="s">
        <v>13</v>
      </c>
      <c r="M863" s="265" t="s">
        <v>454</v>
      </c>
    </row>
    <row r="864" spans="2:13" ht="28.8" x14ac:dyDescent="0.3">
      <c r="B864" s="265" t="s">
        <v>1970</v>
      </c>
      <c r="C864" s="265" t="s">
        <v>1971</v>
      </c>
      <c r="D864" s="265" t="s">
        <v>1972</v>
      </c>
      <c r="E864" s="265" t="s">
        <v>7115</v>
      </c>
      <c r="F864" s="265" t="s">
        <v>8</v>
      </c>
      <c r="G864" s="265" t="s">
        <v>6</v>
      </c>
      <c r="H864" s="266"/>
      <c r="I864" s="266"/>
      <c r="J864" s="266"/>
      <c r="K864" s="265"/>
      <c r="L864" s="323" t="s">
        <v>15</v>
      </c>
      <c r="M864" s="265" t="s">
        <v>454</v>
      </c>
    </row>
    <row r="865" spans="2:13" ht="28.8" x14ac:dyDescent="0.3">
      <c r="B865" s="265" t="s">
        <v>1975</v>
      </c>
      <c r="C865" s="265" t="s">
        <v>1976</v>
      </c>
      <c r="D865" s="265" t="s">
        <v>1977</v>
      </c>
      <c r="E865" s="265" t="s">
        <v>7115</v>
      </c>
      <c r="F865" s="265" t="s">
        <v>8</v>
      </c>
      <c r="G865" s="265" t="s">
        <v>6</v>
      </c>
      <c r="H865" s="266"/>
      <c r="I865" s="266"/>
      <c r="J865" s="266"/>
      <c r="K865" s="265"/>
      <c r="L865" s="323" t="s">
        <v>15</v>
      </c>
      <c r="M865" s="265" t="s">
        <v>454</v>
      </c>
    </row>
    <row r="866" spans="2:13" ht="28.8" x14ac:dyDescent="0.3">
      <c r="B866" s="265" t="s">
        <v>1980</v>
      </c>
      <c r="C866" s="265" t="s">
        <v>5194</v>
      </c>
      <c r="D866" s="265" t="s">
        <v>5195</v>
      </c>
      <c r="E866" s="265" t="s">
        <v>7115</v>
      </c>
      <c r="F866" s="265" t="s">
        <v>8</v>
      </c>
      <c r="G866" s="265" t="s">
        <v>6</v>
      </c>
      <c r="H866" s="266"/>
      <c r="I866" s="266"/>
      <c r="J866" s="266"/>
      <c r="K866" s="265"/>
      <c r="L866" s="323" t="s">
        <v>15</v>
      </c>
      <c r="M866" s="265" t="s">
        <v>454</v>
      </c>
    </row>
    <row r="867" spans="2:13" ht="28.8" x14ac:dyDescent="0.3">
      <c r="B867" s="265" t="s">
        <v>1983</v>
      </c>
      <c r="C867" s="265" t="s">
        <v>1383</v>
      </c>
      <c r="D867" s="265" t="s">
        <v>1984</v>
      </c>
      <c r="E867" s="265" t="s">
        <v>7115</v>
      </c>
      <c r="F867" s="265" t="s">
        <v>8</v>
      </c>
      <c r="G867" s="265" t="s">
        <v>6</v>
      </c>
      <c r="H867" s="266"/>
      <c r="I867" s="266"/>
      <c r="J867" s="266"/>
      <c r="K867" s="265"/>
      <c r="L867" s="323" t="s">
        <v>15</v>
      </c>
      <c r="M867" s="265" t="s">
        <v>454</v>
      </c>
    </row>
    <row r="868" spans="2:13" ht="28.8" x14ac:dyDescent="0.3">
      <c r="B868" s="265" t="s">
        <v>5196</v>
      </c>
      <c r="C868" s="265" t="s">
        <v>1987</v>
      </c>
      <c r="D868" s="265" t="s">
        <v>1988</v>
      </c>
      <c r="E868" s="265" t="s">
        <v>7117</v>
      </c>
      <c r="F868" s="265" t="s">
        <v>8</v>
      </c>
      <c r="G868" s="265" t="s">
        <v>6</v>
      </c>
      <c r="H868" s="266"/>
      <c r="I868" s="266"/>
      <c r="J868" s="266"/>
      <c r="K868" s="265"/>
      <c r="L868" s="323" t="s">
        <v>15</v>
      </c>
      <c r="M868" s="265" t="s">
        <v>454</v>
      </c>
    </row>
    <row r="869" spans="2:13" ht="28.8" x14ac:dyDescent="0.3">
      <c r="B869" s="265" t="s">
        <v>5197</v>
      </c>
      <c r="C869" s="265" t="s">
        <v>5198</v>
      </c>
      <c r="D869" s="265" t="s">
        <v>5199</v>
      </c>
      <c r="E869" s="265" t="s">
        <v>7115</v>
      </c>
      <c r="F869" s="265" t="s">
        <v>8</v>
      </c>
      <c r="G869" s="265" t="s">
        <v>6</v>
      </c>
      <c r="H869" s="266"/>
      <c r="I869" s="266"/>
      <c r="J869" s="266"/>
      <c r="K869" s="265"/>
      <c r="L869" s="323" t="s">
        <v>15</v>
      </c>
      <c r="M869" s="265" t="s">
        <v>454</v>
      </c>
    </row>
    <row r="870" spans="2:13" ht="28.8" x14ac:dyDescent="0.3">
      <c r="B870" s="265" t="s">
        <v>1992</v>
      </c>
      <c r="C870" s="265" t="s">
        <v>1993</v>
      </c>
      <c r="D870" s="265" t="s">
        <v>1994</v>
      </c>
      <c r="E870" s="265" t="s">
        <v>7115</v>
      </c>
      <c r="F870" s="265" t="s">
        <v>4</v>
      </c>
      <c r="G870" s="265" t="s">
        <v>5</v>
      </c>
      <c r="H870" s="266"/>
      <c r="I870" s="266"/>
      <c r="J870" s="266"/>
      <c r="K870" s="265"/>
      <c r="L870" s="323" t="s">
        <v>15</v>
      </c>
      <c r="M870" s="265" t="s">
        <v>454</v>
      </c>
    </row>
    <row r="871" spans="2:13" ht="28.8" x14ac:dyDescent="0.3">
      <c r="B871" s="265" t="s">
        <v>1996</v>
      </c>
      <c r="C871" s="265" t="s">
        <v>4760</v>
      </c>
      <c r="D871" s="265" t="s">
        <v>4761</v>
      </c>
      <c r="E871" s="265" t="s">
        <v>7115</v>
      </c>
      <c r="F871" s="265" t="s">
        <v>4</v>
      </c>
      <c r="G871" s="265" t="s">
        <v>5</v>
      </c>
      <c r="H871" s="266"/>
      <c r="I871" s="17"/>
      <c r="J871" s="266"/>
      <c r="K871" s="265"/>
      <c r="L871" s="323" t="s">
        <v>15</v>
      </c>
      <c r="M871" s="265" t="s">
        <v>454</v>
      </c>
    </row>
    <row r="872" spans="2:13" ht="28.8" x14ac:dyDescent="0.3">
      <c r="B872" s="265" t="s">
        <v>1998</v>
      </c>
      <c r="C872" s="265" t="s">
        <v>1999</v>
      </c>
      <c r="D872" s="265" t="s">
        <v>2000</v>
      </c>
      <c r="E872" s="265" t="s">
        <v>7115</v>
      </c>
      <c r="F872" s="265" t="s">
        <v>4</v>
      </c>
      <c r="G872" s="265" t="s">
        <v>6</v>
      </c>
      <c r="H872" s="266"/>
      <c r="I872" s="17"/>
      <c r="J872" s="266"/>
      <c r="K872" s="265"/>
      <c r="L872" s="323" t="s">
        <v>15</v>
      </c>
      <c r="M872" s="265" t="s">
        <v>454</v>
      </c>
    </row>
    <row r="873" spans="2:13" ht="28.8" x14ac:dyDescent="0.3">
      <c r="B873" s="265" t="s">
        <v>2003</v>
      </c>
      <c r="C873" s="265" t="s">
        <v>5200</v>
      </c>
      <c r="D873" s="265" t="s">
        <v>5201</v>
      </c>
      <c r="E873" s="265" t="s">
        <v>7115</v>
      </c>
      <c r="F873" s="265" t="s">
        <v>8</v>
      </c>
      <c r="G873" s="265" t="s">
        <v>6</v>
      </c>
      <c r="H873" s="266"/>
      <c r="I873" s="17"/>
      <c r="J873" s="266"/>
      <c r="K873" s="265"/>
      <c r="L873" s="323" t="s">
        <v>15</v>
      </c>
      <c r="M873" s="265" t="s">
        <v>454</v>
      </c>
    </row>
    <row r="874" spans="2:13" ht="28.8" x14ac:dyDescent="0.3">
      <c r="B874" s="265" t="s">
        <v>2006</v>
      </c>
      <c r="C874" s="265" t="s">
        <v>5202</v>
      </c>
      <c r="D874" s="265" t="s">
        <v>5203</v>
      </c>
      <c r="E874" s="265" t="s">
        <v>7115</v>
      </c>
      <c r="F874" s="265" t="s">
        <v>8</v>
      </c>
      <c r="G874" s="265" t="s">
        <v>6</v>
      </c>
      <c r="H874" s="266"/>
      <c r="I874" s="17"/>
      <c r="J874" s="266"/>
      <c r="K874" s="265"/>
      <c r="L874" s="323" t="s">
        <v>15</v>
      </c>
      <c r="M874" s="265" t="s">
        <v>454</v>
      </c>
    </row>
    <row r="875" spans="2:13" ht="20.399999999999999" x14ac:dyDescent="0.3">
      <c r="B875" s="7" t="s">
        <v>2009</v>
      </c>
      <c r="C875" s="7" t="s">
        <v>2010</v>
      </c>
      <c r="D875" s="7" t="s">
        <v>2011</v>
      </c>
      <c r="E875" s="7" t="s">
        <v>7115</v>
      </c>
      <c r="F875" s="7" t="s">
        <v>8</v>
      </c>
      <c r="G875" s="7" t="s">
        <v>6</v>
      </c>
      <c r="H875" s="17"/>
      <c r="I875" s="17"/>
      <c r="J875" s="17"/>
      <c r="K875" s="7"/>
      <c r="L875" s="323" t="s">
        <v>15</v>
      </c>
      <c r="M875" s="7" t="s">
        <v>454</v>
      </c>
    </row>
    <row r="876" spans="2:13" ht="20.399999999999999" x14ac:dyDescent="0.3">
      <c r="B876" s="7" t="s">
        <v>2014</v>
      </c>
      <c r="C876" s="7" t="s">
        <v>2015</v>
      </c>
      <c r="D876" s="7" t="s">
        <v>2016</v>
      </c>
      <c r="E876" s="7" t="s">
        <v>7115</v>
      </c>
      <c r="F876" s="7" t="s">
        <v>8</v>
      </c>
      <c r="G876" s="7" t="s">
        <v>6</v>
      </c>
      <c r="H876" s="17"/>
      <c r="I876" s="17"/>
      <c r="J876" s="17"/>
      <c r="K876" s="7"/>
      <c r="L876" s="323" t="s">
        <v>15</v>
      </c>
      <c r="M876" s="7" t="s">
        <v>454</v>
      </c>
    </row>
    <row r="877" spans="2:13" ht="20.399999999999999" x14ac:dyDescent="0.3">
      <c r="B877" s="7" t="s">
        <v>2300</v>
      </c>
      <c r="C877" s="7" t="s">
        <v>2301</v>
      </c>
      <c r="D877" s="7" t="s">
        <v>2302</v>
      </c>
      <c r="E877" s="7" t="s">
        <v>7117</v>
      </c>
      <c r="F877" s="7" t="s">
        <v>8</v>
      </c>
      <c r="G877" s="7" t="s">
        <v>5</v>
      </c>
      <c r="H877" s="17"/>
      <c r="I877" s="17"/>
      <c r="J877" s="17"/>
      <c r="K877" s="7"/>
      <c r="L877" s="323" t="s">
        <v>2304</v>
      </c>
      <c r="M877" s="7" t="s">
        <v>454</v>
      </c>
    </row>
    <row r="878" spans="2:13" ht="20.399999999999999" x14ac:dyDescent="0.3">
      <c r="B878" s="7" t="s">
        <v>2307</v>
      </c>
      <c r="C878" s="7" t="s">
        <v>2308</v>
      </c>
      <c r="D878" s="7" t="s">
        <v>2309</v>
      </c>
      <c r="E878" s="7" t="s">
        <v>7117</v>
      </c>
      <c r="F878" s="7" t="s">
        <v>8</v>
      </c>
      <c r="G878" s="7" t="s">
        <v>5</v>
      </c>
      <c r="H878" s="17"/>
      <c r="I878" s="17"/>
      <c r="J878" s="17"/>
      <c r="K878" s="7"/>
      <c r="L878" s="323" t="s">
        <v>2304</v>
      </c>
      <c r="M878" s="7" t="s">
        <v>454</v>
      </c>
    </row>
    <row r="879" spans="2:13" ht="20.399999999999999" x14ac:dyDescent="0.3">
      <c r="B879" s="7" t="s">
        <v>2313</v>
      </c>
      <c r="C879" s="7" t="s">
        <v>2314</v>
      </c>
      <c r="D879" s="7" t="s">
        <v>2315</v>
      </c>
      <c r="E879" s="7" t="s">
        <v>7117</v>
      </c>
      <c r="F879" s="7" t="s">
        <v>8</v>
      </c>
      <c r="G879" s="7" t="s">
        <v>5</v>
      </c>
      <c r="H879" s="17"/>
      <c r="I879" s="17"/>
      <c r="J879" s="17"/>
      <c r="K879" s="7"/>
      <c r="L879" s="323" t="s">
        <v>2304</v>
      </c>
      <c r="M879" s="7" t="s">
        <v>454</v>
      </c>
    </row>
    <row r="880" spans="2:13" ht="20.399999999999999" x14ac:dyDescent="0.3">
      <c r="B880" s="7" t="s">
        <v>2318</v>
      </c>
      <c r="C880" s="7" t="s">
        <v>2319</v>
      </c>
      <c r="D880" s="7" t="s">
        <v>2320</v>
      </c>
      <c r="E880" s="7" t="s">
        <v>7117</v>
      </c>
      <c r="F880" s="7" t="s">
        <v>8</v>
      </c>
      <c r="G880" s="7" t="s">
        <v>5</v>
      </c>
      <c r="H880" s="17"/>
      <c r="I880" s="17"/>
      <c r="J880" s="17"/>
      <c r="K880" s="7"/>
      <c r="L880" s="323" t="s">
        <v>2304</v>
      </c>
      <c r="M880" s="7" t="s">
        <v>454</v>
      </c>
    </row>
    <row r="881" spans="2:13" ht="20.399999999999999" x14ac:dyDescent="0.3">
      <c r="B881" s="7" t="s">
        <v>6453</v>
      </c>
      <c r="C881" s="7" t="s">
        <v>6454</v>
      </c>
      <c r="D881" s="7" t="s">
        <v>6455</v>
      </c>
      <c r="E881" s="7" t="s">
        <v>7117</v>
      </c>
      <c r="F881" s="7" t="s">
        <v>8</v>
      </c>
      <c r="G881" s="7" t="s">
        <v>6</v>
      </c>
      <c r="H881" s="17"/>
      <c r="I881" s="17"/>
      <c r="J881" s="17"/>
      <c r="K881" s="7"/>
      <c r="L881" s="323" t="s">
        <v>6457</v>
      </c>
      <c r="M881" s="7" t="s">
        <v>454</v>
      </c>
    </row>
    <row r="882" spans="2:13" ht="20.399999999999999" x14ac:dyDescent="0.3">
      <c r="B882" s="7" t="s">
        <v>6266</v>
      </c>
      <c r="C882" s="7" t="s">
        <v>6267</v>
      </c>
      <c r="D882" s="7" t="s">
        <v>6268</v>
      </c>
      <c r="E882" s="7" t="s">
        <v>7117</v>
      </c>
      <c r="F882" s="7" t="s">
        <v>8</v>
      </c>
      <c r="G882" s="7" t="s">
        <v>6</v>
      </c>
      <c r="H882" s="17"/>
      <c r="I882" s="17"/>
      <c r="J882" s="17"/>
      <c r="K882" s="7"/>
      <c r="L882" s="323" t="s">
        <v>6270</v>
      </c>
      <c r="M882" s="7" t="s">
        <v>454</v>
      </c>
    </row>
    <row r="883" spans="2:13" ht="20.399999999999999" x14ac:dyDescent="0.3">
      <c r="B883" s="7" t="s">
        <v>4123</v>
      </c>
      <c r="C883" s="7" t="s">
        <v>4553</v>
      </c>
      <c r="D883" s="7" t="s">
        <v>4554</v>
      </c>
      <c r="E883" s="7" t="s">
        <v>7115</v>
      </c>
      <c r="F883" s="7" t="s">
        <v>8</v>
      </c>
      <c r="G883" s="7" t="s">
        <v>5</v>
      </c>
      <c r="H883" s="17"/>
      <c r="I883" s="17"/>
      <c r="J883" s="17"/>
      <c r="K883" s="7"/>
      <c r="L883" s="323" t="s">
        <v>4120</v>
      </c>
      <c r="M883" s="7" t="s">
        <v>454</v>
      </c>
    </row>
    <row r="884" spans="2:13" ht="20.399999999999999" x14ac:dyDescent="0.3">
      <c r="B884" s="7" t="s">
        <v>4126</v>
      </c>
      <c r="C884" s="7" t="s">
        <v>5905</v>
      </c>
      <c r="D884" s="7" t="s">
        <v>4139</v>
      </c>
      <c r="E884" s="7" t="s">
        <v>7115</v>
      </c>
      <c r="F884" s="7" t="s">
        <v>8</v>
      </c>
      <c r="G884" s="7" t="s">
        <v>5</v>
      </c>
      <c r="H884" s="17"/>
      <c r="I884" s="17"/>
      <c r="J884" s="17"/>
      <c r="K884" s="7"/>
      <c r="L884" s="323" t="s">
        <v>4120</v>
      </c>
      <c r="M884" s="7" t="s">
        <v>454</v>
      </c>
    </row>
    <row r="885" spans="2:13" ht="20.399999999999999" x14ac:dyDescent="0.3">
      <c r="B885" s="7" t="s">
        <v>4129</v>
      </c>
      <c r="C885" s="7" t="s">
        <v>5906</v>
      </c>
      <c r="D885" s="7" t="s">
        <v>5907</v>
      </c>
      <c r="E885" s="7" t="s">
        <v>7115</v>
      </c>
      <c r="F885" s="7" t="s">
        <v>8</v>
      </c>
      <c r="G885" s="7" t="s">
        <v>5</v>
      </c>
      <c r="H885" s="17"/>
      <c r="I885" s="17"/>
      <c r="J885" s="17"/>
      <c r="K885" s="7"/>
      <c r="L885" s="323" t="s">
        <v>4120</v>
      </c>
      <c r="M885" s="7" t="s">
        <v>454</v>
      </c>
    </row>
    <row r="886" spans="2:13" ht="20.399999999999999" x14ac:dyDescent="0.3">
      <c r="B886" s="7" t="s">
        <v>4132</v>
      </c>
      <c r="C886" s="7" t="s">
        <v>4555</v>
      </c>
      <c r="D886" s="7" t="s">
        <v>4556</v>
      </c>
      <c r="E886" s="7" t="s">
        <v>7115</v>
      </c>
      <c r="F886" s="7" t="s">
        <v>8</v>
      </c>
      <c r="G886" s="7" t="s">
        <v>5</v>
      </c>
      <c r="H886" s="17"/>
      <c r="I886" s="17"/>
      <c r="J886" s="17"/>
      <c r="K886" s="7"/>
      <c r="L886" s="323" t="s">
        <v>4120</v>
      </c>
      <c r="M886" s="7" t="s">
        <v>454</v>
      </c>
    </row>
    <row r="887" spans="2:13" ht="20.399999999999999" x14ac:dyDescent="0.3">
      <c r="B887" s="7" t="s">
        <v>4135</v>
      </c>
      <c r="C887" s="7" t="s">
        <v>4557</v>
      </c>
      <c r="D887" s="7" t="s">
        <v>4558</v>
      </c>
      <c r="E887" s="7" t="s">
        <v>7115</v>
      </c>
      <c r="F887" s="7" t="s">
        <v>8</v>
      </c>
      <c r="G887" s="7" t="s">
        <v>5</v>
      </c>
      <c r="H887" s="17"/>
      <c r="I887" s="17"/>
      <c r="J887" s="17"/>
      <c r="K887" s="7"/>
      <c r="L887" s="323" t="s">
        <v>4120</v>
      </c>
      <c r="M887" s="7" t="s">
        <v>454</v>
      </c>
    </row>
    <row r="888" spans="2:13" x14ac:dyDescent="0.3">
      <c r="B888" s="7" t="s">
        <v>4138</v>
      </c>
      <c r="C888" s="7" t="s">
        <v>4559</v>
      </c>
      <c r="D888" s="7" t="s">
        <v>4139</v>
      </c>
      <c r="E888" s="7" t="s">
        <v>7115</v>
      </c>
      <c r="F888" s="7" t="s">
        <v>8</v>
      </c>
      <c r="G888" s="7" t="s">
        <v>5</v>
      </c>
      <c r="H888" s="17"/>
      <c r="I888" s="17"/>
      <c r="J888" s="17"/>
      <c r="K888" s="7"/>
      <c r="L888" s="323"/>
      <c r="M888" s="7" t="s">
        <v>454</v>
      </c>
    </row>
    <row r="889" spans="2:13" ht="20.399999999999999" x14ac:dyDescent="0.3">
      <c r="B889" s="7" t="s">
        <v>4142</v>
      </c>
      <c r="C889" s="7" t="s">
        <v>4560</v>
      </c>
      <c r="D889" s="7" t="s">
        <v>4561</v>
      </c>
      <c r="E889" s="7" t="s">
        <v>7115</v>
      </c>
      <c r="F889" s="7" t="s">
        <v>8</v>
      </c>
      <c r="G889" s="7" t="s">
        <v>5</v>
      </c>
      <c r="H889" s="17"/>
      <c r="I889" s="17"/>
      <c r="J889" s="17"/>
      <c r="K889" s="7"/>
      <c r="L889" s="323" t="s">
        <v>4120</v>
      </c>
      <c r="M889" s="7" t="s">
        <v>454</v>
      </c>
    </row>
    <row r="890" spans="2:13" ht="20.399999999999999" x14ac:dyDescent="0.3">
      <c r="B890" s="7" t="s">
        <v>4147</v>
      </c>
      <c r="C890" s="7" t="s">
        <v>4148</v>
      </c>
      <c r="D890" s="7" t="s">
        <v>4149</v>
      </c>
      <c r="E890" s="7" t="s">
        <v>7115</v>
      </c>
      <c r="F890" s="7" t="s">
        <v>8</v>
      </c>
      <c r="G890" s="7" t="s">
        <v>5</v>
      </c>
      <c r="H890" s="17"/>
      <c r="I890" s="17"/>
      <c r="J890" s="17"/>
      <c r="K890" s="7"/>
      <c r="L890" s="323" t="s">
        <v>4120</v>
      </c>
      <c r="M890" s="7" t="s">
        <v>454</v>
      </c>
    </row>
    <row r="891" spans="2:13" ht="20.399999999999999" x14ac:dyDescent="0.3">
      <c r="B891" s="7" t="s">
        <v>4152</v>
      </c>
      <c r="C891" s="7" t="s">
        <v>4153</v>
      </c>
      <c r="D891" s="7" t="s">
        <v>4154</v>
      </c>
      <c r="E891" s="7" t="s">
        <v>7115</v>
      </c>
      <c r="F891" s="7" t="s">
        <v>8</v>
      </c>
      <c r="G891" s="7" t="s">
        <v>5</v>
      </c>
      <c r="H891" s="17"/>
      <c r="I891" s="17"/>
      <c r="J891" s="17"/>
      <c r="K891" s="7"/>
      <c r="L891" s="323" t="s">
        <v>4120</v>
      </c>
      <c r="M891" s="7" t="s">
        <v>454</v>
      </c>
    </row>
    <row r="892" spans="2:13" ht="20.399999999999999" x14ac:dyDescent="0.3">
      <c r="B892" s="265" t="s">
        <v>4157</v>
      </c>
      <c r="C892" s="265" t="s">
        <v>4158</v>
      </c>
      <c r="D892" s="265" t="s">
        <v>4159</v>
      </c>
      <c r="E892" s="265" t="s">
        <v>7115</v>
      </c>
      <c r="F892" s="265" t="s">
        <v>8</v>
      </c>
      <c r="G892" s="265" t="s">
        <v>5</v>
      </c>
      <c r="H892" s="266"/>
      <c r="I892" s="17"/>
      <c r="J892" s="266"/>
      <c r="K892" s="265"/>
      <c r="L892" s="323" t="s">
        <v>4120</v>
      </c>
      <c r="M892" s="265" t="s">
        <v>454</v>
      </c>
    </row>
    <row r="893" spans="2:13" ht="20.399999999999999" x14ac:dyDescent="0.3">
      <c r="B893" s="265" t="s">
        <v>4162</v>
      </c>
      <c r="C893" s="265" t="s">
        <v>4163</v>
      </c>
      <c r="D893" s="265" t="s">
        <v>4164</v>
      </c>
      <c r="E893" s="265" t="s">
        <v>7115</v>
      </c>
      <c r="F893" s="265" t="s">
        <v>8</v>
      </c>
      <c r="G893" s="265" t="s">
        <v>5</v>
      </c>
      <c r="H893" s="266"/>
      <c r="I893" s="17"/>
      <c r="J893" s="266"/>
      <c r="K893" s="265"/>
      <c r="L893" s="323" t="s">
        <v>4120</v>
      </c>
      <c r="M893" s="265" t="s">
        <v>454</v>
      </c>
    </row>
    <row r="894" spans="2:13" ht="20.399999999999999" x14ac:dyDescent="0.3">
      <c r="B894" s="265" t="s">
        <v>4167</v>
      </c>
      <c r="C894" s="265" t="s">
        <v>4168</v>
      </c>
      <c r="D894" s="265" t="s">
        <v>4169</v>
      </c>
      <c r="E894" s="265" t="s">
        <v>7115</v>
      </c>
      <c r="F894" s="265" t="s">
        <v>8</v>
      </c>
      <c r="G894" s="265" t="s">
        <v>5</v>
      </c>
      <c r="H894" s="266"/>
      <c r="I894" s="17"/>
      <c r="J894" s="266"/>
      <c r="K894" s="265"/>
      <c r="L894" s="323" t="s">
        <v>4120</v>
      </c>
      <c r="M894" s="265" t="s">
        <v>454</v>
      </c>
    </row>
    <row r="895" spans="2:13" ht="20.399999999999999" x14ac:dyDescent="0.3">
      <c r="B895" s="265" t="s">
        <v>4172</v>
      </c>
      <c r="C895" s="265" t="s">
        <v>4173</v>
      </c>
      <c r="D895" s="265" t="s">
        <v>4174</v>
      </c>
      <c r="E895" s="265" t="s">
        <v>7115</v>
      </c>
      <c r="F895" s="265" t="s">
        <v>8</v>
      </c>
      <c r="G895" s="265" t="s">
        <v>5</v>
      </c>
      <c r="H895" s="266"/>
      <c r="I895" s="17"/>
      <c r="J895" s="266"/>
      <c r="K895" s="265"/>
      <c r="L895" s="323" t="s">
        <v>4120</v>
      </c>
      <c r="M895" s="265" t="s">
        <v>454</v>
      </c>
    </row>
    <row r="896" spans="2:13" ht="20.399999999999999" x14ac:dyDescent="0.3">
      <c r="B896" s="265" t="s">
        <v>4177</v>
      </c>
      <c r="C896" s="265" t="s">
        <v>4562</v>
      </c>
      <c r="D896" s="265" t="s">
        <v>4563</v>
      </c>
      <c r="E896" s="265" t="s">
        <v>7115</v>
      </c>
      <c r="F896" s="265" t="s">
        <v>8</v>
      </c>
      <c r="G896" s="265" t="s">
        <v>5</v>
      </c>
      <c r="H896" s="266"/>
      <c r="I896" s="17"/>
      <c r="J896" s="266"/>
      <c r="K896" s="265"/>
      <c r="L896" s="323" t="s">
        <v>4120</v>
      </c>
      <c r="M896" s="265" t="s">
        <v>454</v>
      </c>
    </row>
    <row r="897" spans="2:13" ht="28.8" x14ac:dyDescent="0.3">
      <c r="B897" s="265" t="s">
        <v>5910</v>
      </c>
      <c r="C897" s="265" t="s">
        <v>3977</v>
      </c>
      <c r="D897" s="265" t="s">
        <v>5911</v>
      </c>
      <c r="E897" s="265" t="s">
        <v>7117</v>
      </c>
      <c r="F897" s="265" t="s">
        <v>8</v>
      </c>
      <c r="G897" s="265" t="s">
        <v>5</v>
      </c>
      <c r="H897" s="266"/>
      <c r="I897" s="17"/>
      <c r="J897" s="266"/>
      <c r="K897" s="265"/>
      <c r="L897" s="323" t="s">
        <v>4120</v>
      </c>
      <c r="M897" s="265" t="s">
        <v>454</v>
      </c>
    </row>
    <row r="898" spans="2:13" ht="28.8" x14ac:dyDescent="0.3">
      <c r="B898" s="265" t="s">
        <v>5912</v>
      </c>
      <c r="C898" s="265" t="s">
        <v>5913</v>
      </c>
      <c r="D898" s="265" t="s">
        <v>5914</v>
      </c>
      <c r="E898" s="265" t="s">
        <v>7117</v>
      </c>
      <c r="F898" s="265" t="s">
        <v>8</v>
      </c>
      <c r="G898" s="265" t="s">
        <v>5</v>
      </c>
      <c r="H898" s="266"/>
      <c r="I898" s="17"/>
      <c r="J898" s="266"/>
      <c r="K898" s="265"/>
      <c r="L898" s="323" t="s">
        <v>4120</v>
      </c>
      <c r="M898" s="265" t="s">
        <v>454</v>
      </c>
    </row>
    <row r="899" spans="2:13" ht="20.399999999999999" x14ac:dyDescent="0.3">
      <c r="B899" s="265" t="s">
        <v>4179</v>
      </c>
      <c r="C899" s="265" t="s">
        <v>4180</v>
      </c>
      <c r="D899" s="265" t="s">
        <v>4181</v>
      </c>
      <c r="E899" s="265" t="s">
        <v>7115</v>
      </c>
      <c r="F899" s="265" t="s">
        <v>4</v>
      </c>
      <c r="G899" s="265" t="s">
        <v>5</v>
      </c>
      <c r="H899" s="266"/>
      <c r="I899" s="17"/>
      <c r="J899" s="266"/>
      <c r="K899" s="265"/>
      <c r="L899" s="323" t="s">
        <v>13</v>
      </c>
      <c r="M899" s="265" t="s">
        <v>454</v>
      </c>
    </row>
    <row r="900" spans="2:13" x14ac:dyDescent="0.3">
      <c r="B900" s="265" t="s">
        <v>96</v>
      </c>
      <c r="C900" s="265" t="s">
        <v>97</v>
      </c>
      <c r="D900" s="265" t="s">
        <v>98</v>
      </c>
      <c r="E900" s="265" t="s">
        <v>7115</v>
      </c>
      <c r="F900" s="265" t="s">
        <v>8</v>
      </c>
      <c r="G900" s="265" t="s">
        <v>6</v>
      </c>
      <c r="H900" s="266"/>
      <c r="I900" s="17"/>
      <c r="J900" s="266"/>
      <c r="K900" s="265"/>
      <c r="L900" s="323"/>
      <c r="M900" s="265" t="s">
        <v>99</v>
      </c>
    </row>
    <row r="901" spans="2:13" ht="28.8" x14ac:dyDescent="0.3">
      <c r="B901" s="265" t="s">
        <v>103</v>
      </c>
      <c r="C901" s="265" t="s">
        <v>104</v>
      </c>
      <c r="D901" s="265" t="s">
        <v>105</v>
      </c>
      <c r="E901" s="265" t="s">
        <v>7115</v>
      </c>
      <c r="F901" s="265" t="s">
        <v>4</v>
      </c>
      <c r="G901" s="265" t="s">
        <v>5</v>
      </c>
      <c r="H901" s="266"/>
      <c r="I901" s="17"/>
      <c r="J901" s="266"/>
      <c r="K901" s="265"/>
      <c r="L901" s="323" t="s">
        <v>13</v>
      </c>
      <c r="M901" s="265" t="s">
        <v>99</v>
      </c>
    </row>
    <row r="902" spans="2:13" ht="28.8" x14ac:dyDescent="0.3">
      <c r="B902" s="265" t="s">
        <v>108</v>
      </c>
      <c r="C902" s="265" t="s">
        <v>5142</v>
      </c>
      <c r="D902" s="265" t="s">
        <v>5143</v>
      </c>
      <c r="E902" s="265" t="s">
        <v>7115</v>
      </c>
      <c r="F902" s="265" t="s">
        <v>4</v>
      </c>
      <c r="G902" s="265" t="s">
        <v>6</v>
      </c>
      <c r="H902" s="266"/>
      <c r="I902" s="17"/>
      <c r="J902" s="266"/>
      <c r="K902" s="265"/>
      <c r="L902" s="323" t="s">
        <v>13</v>
      </c>
      <c r="M902" s="265" t="s">
        <v>99</v>
      </c>
    </row>
    <row r="903" spans="2:13" ht="28.8" x14ac:dyDescent="0.3">
      <c r="B903" s="265" t="s">
        <v>110</v>
      </c>
      <c r="C903" s="265" t="s">
        <v>111</v>
      </c>
      <c r="D903" s="265" t="s">
        <v>112</v>
      </c>
      <c r="E903" s="265" t="s">
        <v>7115</v>
      </c>
      <c r="F903" s="265" t="s">
        <v>4</v>
      </c>
      <c r="G903" s="265" t="s">
        <v>5</v>
      </c>
      <c r="H903" s="266"/>
      <c r="I903" s="17"/>
      <c r="J903" s="266"/>
      <c r="K903" s="265"/>
      <c r="L903" s="323" t="s">
        <v>13</v>
      </c>
      <c r="M903" s="265" t="s">
        <v>99</v>
      </c>
    </row>
    <row r="904" spans="2:13" ht="28.8" x14ac:dyDescent="0.3">
      <c r="B904" s="265" t="s">
        <v>114</v>
      </c>
      <c r="C904" s="265" t="s">
        <v>115</v>
      </c>
      <c r="D904" s="265" t="s">
        <v>116</v>
      </c>
      <c r="E904" s="265" t="s">
        <v>7115</v>
      </c>
      <c r="F904" s="265" t="s">
        <v>4</v>
      </c>
      <c r="G904" s="265" t="s">
        <v>6</v>
      </c>
      <c r="H904" s="266"/>
      <c r="I904" s="17"/>
      <c r="J904" s="266"/>
      <c r="K904" s="265"/>
      <c r="L904" s="323" t="s">
        <v>13</v>
      </c>
      <c r="M904" s="265" t="s">
        <v>99</v>
      </c>
    </row>
    <row r="905" spans="2:13" ht="28.8" x14ac:dyDescent="0.3">
      <c r="B905" s="265" t="s">
        <v>118</v>
      </c>
      <c r="C905" s="265" t="s">
        <v>119</v>
      </c>
      <c r="D905" s="265" t="s">
        <v>120</v>
      </c>
      <c r="E905" s="265" t="s">
        <v>7115</v>
      </c>
      <c r="F905" s="265" t="s">
        <v>4</v>
      </c>
      <c r="G905" s="265" t="s">
        <v>5</v>
      </c>
      <c r="H905" s="266"/>
      <c r="I905" s="17"/>
      <c r="J905" s="266"/>
      <c r="K905" s="265"/>
      <c r="L905" s="323" t="s">
        <v>13</v>
      </c>
      <c r="M905" s="265" t="s">
        <v>99</v>
      </c>
    </row>
    <row r="906" spans="2:13" ht="28.8" x14ac:dyDescent="0.3">
      <c r="B906" s="265" t="s">
        <v>122</v>
      </c>
      <c r="C906" s="265" t="s">
        <v>123</v>
      </c>
      <c r="D906" s="265" t="s">
        <v>124</v>
      </c>
      <c r="E906" s="265" t="s">
        <v>7115</v>
      </c>
      <c r="F906" s="265" t="s">
        <v>4</v>
      </c>
      <c r="G906" s="265" t="s">
        <v>5</v>
      </c>
      <c r="H906" s="266"/>
      <c r="I906" s="17"/>
      <c r="J906" s="266"/>
      <c r="K906" s="265"/>
      <c r="L906" s="323" t="s">
        <v>13</v>
      </c>
      <c r="M906" s="265" t="s">
        <v>99</v>
      </c>
    </row>
    <row r="907" spans="2:13" ht="28.8" x14ac:dyDescent="0.3">
      <c r="B907" s="265" t="s">
        <v>126</v>
      </c>
      <c r="C907" s="265" t="s">
        <v>127</v>
      </c>
      <c r="D907" s="265" t="s">
        <v>128</v>
      </c>
      <c r="E907" s="265" t="s">
        <v>7115</v>
      </c>
      <c r="F907" s="265" t="s">
        <v>4</v>
      </c>
      <c r="G907" s="265" t="s">
        <v>5</v>
      </c>
      <c r="H907" s="266"/>
      <c r="I907" s="17"/>
      <c r="J907" s="266"/>
      <c r="K907" s="265"/>
      <c r="L907" s="323" t="s">
        <v>13</v>
      </c>
      <c r="M907" s="265" t="s">
        <v>99</v>
      </c>
    </row>
    <row r="908" spans="2:13" ht="28.8" x14ac:dyDescent="0.3">
      <c r="B908" s="265" t="s">
        <v>130</v>
      </c>
      <c r="C908" s="265" t="s">
        <v>6283</v>
      </c>
      <c r="D908" s="265" t="s">
        <v>6284</v>
      </c>
      <c r="E908" s="265" t="s">
        <v>7115</v>
      </c>
      <c r="F908" s="265" t="s">
        <v>4</v>
      </c>
      <c r="G908" s="265" t="s">
        <v>5</v>
      </c>
      <c r="H908" s="266"/>
      <c r="I908" s="17"/>
      <c r="J908" s="266"/>
      <c r="K908" s="265"/>
      <c r="L908" s="323" t="s">
        <v>13</v>
      </c>
      <c r="M908" s="265" t="s">
        <v>99</v>
      </c>
    </row>
    <row r="909" spans="2:13" ht="28.8" x14ac:dyDescent="0.3">
      <c r="B909" s="265" t="s">
        <v>132</v>
      </c>
      <c r="C909" s="265" t="s">
        <v>133</v>
      </c>
      <c r="D909" s="265" t="s">
        <v>134</v>
      </c>
      <c r="E909" s="265" t="s">
        <v>7115</v>
      </c>
      <c r="F909" s="265" t="s">
        <v>4</v>
      </c>
      <c r="G909" s="265" t="s">
        <v>5</v>
      </c>
      <c r="H909" s="266"/>
      <c r="I909" s="17"/>
      <c r="J909" s="266"/>
      <c r="K909" s="265"/>
      <c r="L909" s="323" t="s">
        <v>13</v>
      </c>
      <c r="M909" s="265" t="s">
        <v>99</v>
      </c>
    </row>
    <row r="910" spans="2:13" ht="28.8" x14ac:dyDescent="0.3">
      <c r="B910" s="265" t="s">
        <v>136</v>
      </c>
      <c r="C910" s="265" t="s">
        <v>137</v>
      </c>
      <c r="D910" s="265" t="s">
        <v>138</v>
      </c>
      <c r="E910" s="265" t="s">
        <v>7115</v>
      </c>
      <c r="F910" s="265" t="s">
        <v>4</v>
      </c>
      <c r="G910" s="265" t="s">
        <v>5</v>
      </c>
      <c r="H910" s="266"/>
      <c r="I910" s="17"/>
      <c r="J910" s="266"/>
      <c r="K910" s="265"/>
      <c r="L910" s="323" t="s">
        <v>13</v>
      </c>
      <c r="M910" s="265" t="s">
        <v>99</v>
      </c>
    </row>
    <row r="911" spans="2:13" ht="28.8" x14ac:dyDescent="0.3">
      <c r="B911" s="265" t="s">
        <v>5709</v>
      </c>
      <c r="C911" s="265" t="s">
        <v>4686</v>
      </c>
      <c r="D911" s="265" t="s">
        <v>4687</v>
      </c>
      <c r="E911" s="265" t="s">
        <v>7117</v>
      </c>
      <c r="F911" s="265" t="s">
        <v>8</v>
      </c>
      <c r="G911" s="265" t="s">
        <v>5</v>
      </c>
      <c r="H911" s="266"/>
      <c r="I911" s="17"/>
      <c r="J911" s="266"/>
      <c r="K911" s="265"/>
      <c r="L911" s="323" t="s">
        <v>4601</v>
      </c>
      <c r="M911" s="265" t="s">
        <v>99</v>
      </c>
    </row>
    <row r="912" spans="2:13" ht="28.8" x14ac:dyDescent="0.3">
      <c r="B912" s="265" t="s">
        <v>1139</v>
      </c>
      <c r="C912" s="265" t="s">
        <v>1140</v>
      </c>
      <c r="D912" s="265" t="s">
        <v>1141</v>
      </c>
      <c r="E912" s="265" t="s">
        <v>7117</v>
      </c>
      <c r="F912" s="265" t="s">
        <v>4</v>
      </c>
      <c r="G912" s="265" t="s">
        <v>5</v>
      </c>
      <c r="H912" s="266"/>
      <c r="I912" s="17"/>
      <c r="J912" s="266"/>
      <c r="K912" s="265"/>
      <c r="L912" s="323"/>
      <c r="M912" s="265" t="s">
        <v>99</v>
      </c>
    </row>
    <row r="913" spans="2:13" ht="28.8" x14ac:dyDescent="0.3">
      <c r="B913" s="265" t="s">
        <v>2329</v>
      </c>
      <c r="C913" s="265" t="s">
        <v>2330</v>
      </c>
      <c r="D913" s="265" t="s">
        <v>2331</v>
      </c>
      <c r="E913" s="265" t="s">
        <v>7115</v>
      </c>
      <c r="F913" s="265" t="s">
        <v>8</v>
      </c>
      <c r="G913" s="265" t="s">
        <v>5</v>
      </c>
      <c r="H913" s="266"/>
      <c r="I913" s="17"/>
      <c r="J913" s="266"/>
      <c r="K913" s="265"/>
      <c r="L913" s="323"/>
      <c r="M913" s="265" t="s">
        <v>99</v>
      </c>
    </row>
    <row r="914" spans="2:13" ht="28.8" x14ac:dyDescent="0.3">
      <c r="B914" s="265" t="s">
        <v>2335</v>
      </c>
      <c r="C914" s="265" t="s">
        <v>2336</v>
      </c>
      <c r="D914" s="265" t="s">
        <v>2337</v>
      </c>
      <c r="E914" s="265" t="s">
        <v>7115</v>
      </c>
      <c r="F914" s="265" t="s">
        <v>8</v>
      </c>
      <c r="G914" s="265" t="s">
        <v>5</v>
      </c>
      <c r="H914" s="266"/>
      <c r="I914" s="17"/>
      <c r="J914" s="266"/>
      <c r="K914" s="265"/>
      <c r="L914" s="323"/>
      <c r="M914" s="265" t="s">
        <v>99</v>
      </c>
    </row>
    <row r="915" spans="2:13" ht="28.8" x14ac:dyDescent="0.3">
      <c r="B915" s="265" t="s">
        <v>2340</v>
      </c>
      <c r="C915" s="265" t="s">
        <v>2341</v>
      </c>
      <c r="D915" s="265" t="s">
        <v>2342</v>
      </c>
      <c r="E915" s="265" t="s">
        <v>7115</v>
      </c>
      <c r="F915" s="265" t="s">
        <v>8</v>
      </c>
      <c r="G915" s="265" t="s">
        <v>5</v>
      </c>
      <c r="H915" s="266"/>
      <c r="I915" s="17"/>
      <c r="J915" s="266"/>
      <c r="K915" s="265"/>
      <c r="L915" s="323"/>
      <c r="M915" s="265" t="s">
        <v>99</v>
      </c>
    </row>
    <row r="916" spans="2:13" ht="28.8" x14ac:dyDescent="0.3">
      <c r="B916" s="265" t="s">
        <v>2345</v>
      </c>
      <c r="C916" s="265" t="s">
        <v>2346</v>
      </c>
      <c r="D916" s="265" t="s">
        <v>2347</v>
      </c>
      <c r="E916" s="265" t="s">
        <v>7115</v>
      </c>
      <c r="F916" s="265" t="s">
        <v>8</v>
      </c>
      <c r="G916" s="265" t="s">
        <v>5</v>
      </c>
      <c r="H916" s="266"/>
      <c r="I916" s="17"/>
      <c r="J916" s="266"/>
      <c r="K916" s="265"/>
      <c r="L916" s="323"/>
      <c r="M916" s="265" t="s">
        <v>99</v>
      </c>
    </row>
    <row r="917" spans="2:13" ht="28.8" x14ac:dyDescent="0.3">
      <c r="B917" s="265" t="s">
        <v>2350</v>
      </c>
      <c r="C917" s="265" t="s">
        <v>2351</v>
      </c>
      <c r="D917" s="265" t="s">
        <v>2352</v>
      </c>
      <c r="E917" s="265" t="s">
        <v>7115</v>
      </c>
      <c r="F917" s="265" t="s">
        <v>8</v>
      </c>
      <c r="G917" s="265" t="s">
        <v>5</v>
      </c>
      <c r="H917" s="266"/>
      <c r="I917" s="17"/>
      <c r="J917" s="266"/>
      <c r="K917" s="265"/>
      <c r="L917" s="323"/>
      <c r="M917" s="265" t="s">
        <v>99</v>
      </c>
    </row>
    <row r="918" spans="2:13" ht="28.8" x14ac:dyDescent="0.3">
      <c r="B918" s="265" t="s">
        <v>2355</v>
      </c>
      <c r="C918" s="265" t="s">
        <v>2356</v>
      </c>
      <c r="D918" s="265" t="s">
        <v>2357</v>
      </c>
      <c r="E918" s="265" t="s">
        <v>7115</v>
      </c>
      <c r="F918" s="265" t="s">
        <v>8</v>
      </c>
      <c r="G918" s="265" t="s">
        <v>5</v>
      </c>
      <c r="H918" s="266"/>
      <c r="I918" s="17"/>
      <c r="J918" s="266"/>
      <c r="K918" s="265"/>
      <c r="L918" s="323"/>
      <c r="M918" s="265" t="s">
        <v>99</v>
      </c>
    </row>
    <row r="919" spans="2:13" ht="28.8" x14ac:dyDescent="0.3">
      <c r="B919" s="265" t="s">
        <v>2360</v>
      </c>
      <c r="C919" s="265" t="s">
        <v>2361</v>
      </c>
      <c r="D919" s="265" t="s">
        <v>2362</v>
      </c>
      <c r="E919" s="265" t="s">
        <v>7115</v>
      </c>
      <c r="F919" s="265" t="s">
        <v>8</v>
      </c>
      <c r="G919" s="265" t="s">
        <v>5</v>
      </c>
      <c r="H919" s="266"/>
      <c r="I919" s="17"/>
      <c r="J919" s="266"/>
      <c r="K919" s="265"/>
      <c r="L919" s="323"/>
      <c r="M919" s="265" t="s">
        <v>99</v>
      </c>
    </row>
    <row r="920" spans="2:13" ht="28.8" x14ac:dyDescent="0.3">
      <c r="B920" s="265" t="s">
        <v>2365</v>
      </c>
      <c r="C920" s="265" t="s">
        <v>2366</v>
      </c>
      <c r="D920" s="265" t="s">
        <v>2367</v>
      </c>
      <c r="E920" s="265" t="s">
        <v>7115</v>
      </c>
      <c r="F920" s="265" t="s">
        <v>8</v>
      </c>
      <c r="G920" s="265" t="s">
        <v>5</v>
      </c>
      <c r="H920" s="266"/>
      <c r="I920" s="17"/>
      <c r="J920" s="266"/>
      <c r="K920" s="265"/>
      <c r="L920" s="323"/>
      <c r="M920" s="265" t="s">
        <v>99</v>
      </c>
    </row>
    <row r="921" spans="2:13" x14ac:dyDescent="0.3">
      <c r="B921" s="265" t="s">
        <v>2590</v>
      </c>
      <c r="C921" s="265" t="s">
        <v>2591</v>
      </c>
      <c r="D921" s="265" t="s">
        <v>2592</v>
      </c>
      <c r="E921" s="265" t="s">
        <v>7116</v>
      </c>
      <c r="F921" s="265" t="s">
        <v>8</v>
      </c>
      <c r="G921" s="265" t="s">
        <v>5</v>
      </c>
      <c r="H921" s="266"/>
      <c r="I921" s="17"/>
      <c r="J921" s="266"/>
      <c r="K921" s="265"/>
      <c r="L921" s="323"/>
      <c r="M921" s="265" t="s">
        <v>99</v>
      </c>
    </row>
    <row r="922" spans="2:13" ht="28.8" x14ac:dyDescent="0.3">
      <c r="B922" s="265" t="s">
        <v>4795</v>
      </c>
      <c r="C922" s="265" t="s">
        <v>4796</v>
      </c>
      <c r="D922" s="265" t="s">
        <v>4797</v>
      </c>
      <c r="E922" s="265" t="s">
        <v>7116</v>
      </c>
      <c r="F922" s="265" t="s">
        <v>8</v>
      </c>
      <c r="G922" s="265" t="s">
        <v>6</v>
      </c>
      <c r="H922" s="266"/>
      <c r="I922" s="17"/>
      <c r="J922" s="266"/>
      <c r="K922" s="265"/>
      <c r="L922" s="323"/>
      <c r="M922" s="265" t="s">
        <v>99</v>
      </c>
    </row>
    <row r="923" spans="2:13" ht="28.8" x14ac:dyDescent="0.3">
      <c r="B923" s="265" t="s">
        <v>4801</v>
      </c>
      <c r="C923" s="265" t="s">
        <v>4802</v>
      </c>
      <c r="D923" s="265" t="s">
        <v>4803</v>
      </c>
      <c r="E923" s="265" t="s">
        <v>7116</v>
      </c>
      <c r="F923" s="265" t="s">
        <v>8</v>
      </c>
      <c r="G923" s="265" t="s">
        <v>6</v>
      </c>
      <c r="H923" s="266"/>
      <c r="I923" s="17"/>
      <c r="J923" s="266"/>
      <c r="K923" s="265"/>
      <c r="L923" s="323"/>
      <c r="M923" s="265" t="s">
        <v>99</v>
      </c>
    </row>
    <row r="924" spans="2:13" ht="28.8" x14ac:dyDescent="0.3">
      <c r="B924" s="265" t="s">
        <v>850</v>
      </c>
      <c r="C924" s="265" t="s">
        <v>851</v>
      </c>
      <c r="D924" s="265" t="s">
        <v>852</v>
      </c>
      <c r="E924" s="265" t="s">
        <v>7115</v>
      </c>
      <c r="F924" s="265" t="s">
        <v>4</v>
      </c>
      <c r="G924" s="265" t="s">
        <v>5</v>
      </c>
      <c r="H924" s="266"/>
      <c r="I924" s="17"/>
      <c r="J924" s="266"/>
      <c r="K924" s="265"/>
      <c r="L924" s="323" t="s">
        <v>13</v>
      </c>
      <c r="M924" s="265" t="s">
        <v>853</v>
      </c>
    </row>
    <row r="925" spans="2:13" ht="28.8" x14ac:dyDescent="0.3">
      <c r="B925" s="265" t="s">
        <v>857</v>
      </c>
      <c r="C925" s="265" t="s">
        <v>858</v>
      </c>
      <c r="D925" s="265" t="s">
        <v>859</v>
      </c>
      <c r="E925" s="265" t="s">
        <v>7115</v>
      </c>
      <c r="F925" s="265" t="s">
        <v>8</v>
      </c>
      <c r="G925" s="265" t="s">
        <v>5</v>
      </c>
      <c r="H925" s="266"/>
      <c r="I925" s="17"/>
      <c r="J925" s="266"/>
      <c r="K925" s="265"/>
      <c r="L925" s="323" t="s">
        <v>13</v>
      </c>
      <c r="M925" s="265" t="s">
        <v>853</v>
      </c>
    </row>
    <row r="926" spans="2:13" ht="28.8" x14ac:dyDescent="0.3">
      <c r="B926" s="265" t="s">
        <v>862</v>
      </c>
      <c r="C926" s="265" t="s">
        <v>863</v>
      </c>
      <c r="D926" s="265" t="s">
        <v>864</v>
      </c>
      <c r="E926" s="265" t="s">
        <v>7115</v>
      </c>
      <c r="F926" s="265" t="s">
        <v>8</v>
      </c>
      <c r="G926" s="265" t="s">
        <v>5</v>
      </c>
      <c r="H926" s="266"/>
      <c r="I926" s="17"/>
      <c r="J926" s="266"/>
      <c r="K926" s="265"/>
      <c r="L926" s="323" t="s">
        <v>13</v>
      </c>
      <c r="M926" s="265" t="s">
        <v>853</v>
      </c>
    </row>
    <row r="927" spans="2:13" ht="28.8" x14ac:dyDescent="0.3">
      <c r="B927" s="265" t="s">
        <v>866</v>
      </c>
      <c r="C927" s="265" t="s">
        <v>4421</v>
      </c>
      <c r="D927" s="265" t="s">
        <v>4422</v>
      </c>
      <c r="E927" s="265" t="s">
        <v>7115</v>
      </c>
      <c r="F927" s="265" t="s">
        <v>4</v>
      </c>
      <c r="G927" s="265" t="s">
        <v>5</v>
      </c>
      <c r="H927" s="266"/>
      <c r="I927" s="17"/>
      <c r="J927" s="266"/>
      <c r="K927" s="265"/>
      <c r="L927" s="323" t="s">
        <v>13</v>
      </c>
      <c r="M927" s="265" t="s">
        <v>853</v>
      </c>
    </row>
    <row r="928" spans="2:13" ht="28.8" x14ac:dyDescent="0.3">
      <c r="B928" s="265" t="s">
        <v>869</v>
      </c>
      <c r="C928" s="265" t="s">
        <v>870</v>
      </c>
      <c r="D928" s="265" t="s">
        <v>871</v>
      </c>
      <c r="E928" s="265" t="s">
        <v>7115</v>
      </c>
      <c r="F928" s="265" t="s">
        <v>8</v>
      </c>
      <c r="G928" s="265" t="s">
        <v>5</v>
      </c>
      <c r="H928" s="266"/>
      <c r="I928" s="17"/>
      <c r="J928" s="266"/>
      <c r="K928" s="265"/>
      <c r="L928" s="323" t="s">
        <v>13</v>
      </c>
      <c r="M928" s="265" t="s">
        <v>853</v>
      </c>
    </row>
    <row r="929" spans="2:13" ht="28.8" x14ac:dyDescent="0.3">
      <c r="B929" s="265" t="s">
        <v>874</v>
      </c>
      <c r="C929" s="265" t="s">
        <v>875</v>
      </c>
      <c r="D929" s="265" t="s">
        <v>876</v>
      </c>
      <c r="E929" s="265" t="s">
        <v>7115</v>
      </c>
      <c r="F929" s="265" t="s">
        <v>8</v>
      </c>
      <c r="G929" s="265" t="s">
        <v>5</v>
      </c>
      <c r="H929" s="266"/>
      <c r="I929" s="17"/>
      <c r="J929" s="266"/>
      <c r="K929" s="265"/>
      <c r="L929" s="323" t="s">
        <v>13</v>
      </c>
      <c r="M929" s="265" t="s">
        <v>853</v>
      </c>
    </row>
    <row r="930" spans="2:13" ht="28.8" x14ac:dyDescent="0.3">
      <c r="B930" s="265" t="s">
        <v>879</v>
      </c>
      <c r="C930" s="265" t="s">
        <v>880</v>
      </c>
      <c r="D930" s="265" t="s">
        <v>881</v>
      </c>
      <c r="E930" s="265" t="s">
        <v>7115</v>
      </c>
      <c r="F930" s="265" t="s">
        <v>8</v>
      </c>
      <c r="G930" s="265" t="s">
        <v>5</v>
      </c>
      <c r="H930" s="266"/>
      <c r="I930" s="17"/>
      <c r="J930" s="266"/>
      <c r="K930" s="265"/>
      <c r="L930" s="323" t="s">
        <v>13</v>
      </c>
      <c r="M930" s="265" t="s">
        <v>853</v>
      </c>
    </row>
    <row r="931" spans="2:13" ht="28.8" x14ac:dyDescent="0.3">
      <c r="B931" s="265" t="s">
        <v>884</v>
      </c>
      <c r="C931" s="265" t="s">
        <v>4423</v>
      </c>
      <c r="D931" s="265" t="s">
        <v>4424</v>
      </c>
      <c r="E931" s="265" t="s">
        <v>7115</v>
      </c>
      <c r="F931" s="265" t="s">
        <v>8</v>
      </c>
      <c r="G931" s="265" t="s">
        <v>5</v>
      </c>
      <c r="H931" s="266"/>
      <c r="I931" s="17"/>
      <c r="J931" s="266"/>
      <c r="K931" s="265"/>
      <c r="L931" s="323" t="s">
        <v>13</v>
      </c>
      <c r="M931" s="265" t="s">
        <v>853</v>
      </c>
    </row>
    <row r="932" spans="2:13" x14ac:dyDescent="0.3">
      <c r="B932" s="265" t="s">
        <v>6139</v>
      </c>
      <c r="C932" s="265" t="s">
        <v>6140</v>
      </c>
      <c r="D932" s="265" t="s">
        <v>6141</v>
      </c>
      <c r="E932" s="265" t="s">
        <v>7118</v>
      </c>
      <c r="F932" s="265" t="s">
        <v>8</v>
      </c>
      <c r="G932" s="265" t="s">
        <v>5</v>
      </c>
      <c r="H932" s="266"/>
      <c r="I932" s="17"/>
      <c r="J932" s="266"/>
      <c r="K932" s="265"/>
      <c r="L932" s="323"/>
      <c r="M932" s="265" t="s">
        <v>5448</v>
      </c>
    </row>
    <row r="933" spans="2:13" x14ac:dyDescent="0.3">
      <c r="B933" s="265" t="s">
        <v>6393</v>
      </c>
      <c r="C933" s="265" t="s">
        <v>5213</v>
      </c>
      <c r="D933" s="265" t="s">
        <v>5214</v>
      </c>
      <c r="E933" s="265" t="s">
        <v>7118</v>
      </c>
      <c r="F933" s="265" t="s">
        <v>8</v>
      </c>
      <c r="G933" s="265" t="s">
        <v>5</v>
      </c>
      <c r="H933" s="266"/>
      <c r="I933" s="17"/>
      <c r="J933" s="266"/>
      <c r="K933" s="265"/>
      <c r="L933" s="323" t="s">
        <v>5126</v>
      </c>
      <c r="M933" s="265" t="s">
        <v>5448</v>
      </c>
    </row>
    <row r="934" spans="2:13" x14ac:dyDescent="0.3">
      <c r="B934" s="265" t="s">
        <v>6394</v>
      </c>
      <c r="C934" s="265" t="s">
        <v>5725</v>
      </c>
      <c r="D934" s="265" t="s">
        <v>5726</v>
      </c>
      <c r="E934" s="265" t="s">
        <v>7118</v>
      </c>
      <c r="F934" s="265" t="s">
        <v>8</v>
      </c>
      <c r="G934" s="265" t="s">
        <v>5</v>
      </c>
      <c r="H934" s="266"/>
      <c r="I934" s="17"/>
      <c r="J934" s="266"/>
      <c r="K934" s="265"/>
      <c r="L934" s="323" t="s">
        <v>5127</v>
      </c>
      <c r="M934" s="265" t="s">
        <v>5448</v>
      </c>
    </row>
    <row r="935" spans="2:13" x14ac:dyDescent="0.3">
      <c r="B935" s="265" t="s">
        <v>6142</v>
      </c>
      <c r="C935" s="265" t="s">
        <v>5217</v>
      </c>
      <c r="D935" s="265" t="s">
        <v>5218</v>
      </c>
      <c r="E935" s="265" t="s">
        <v>7118</v>
      </c>
      <c r="F935" s="265" t="s">
        <v>8</v>
      </c>
      <c r="G935" s="265" t="s">
        <v>5</v>
      </c>
      <c r="H935" s="266"/>
      <c r="I935" s="17"/>
      <c r="J935" s="266"/>
      <c r="K935" s="265"/>
      <c r="L935" s="323" t="s">
        <v>5127</v>
      </c>
      <c r="M935" s="265" t="s">
        <v>5448</v>
      </c>
    </row>
    <row r="936" spans="2:13" ht="20.399999999999999" x14ac:dyDescent="0.3">
      <c r="B936" s="265" t="s">
        <v>5728</v>
      </c>
      <c r="C936" s="265" t="s">
        <v>5729</v>
      </c>
      <c r="D936" s="265" t="s">
        <v>5730</v>
      </c>
      <c r="E936" s="265" t="s">
        <v>7118</v>
      </c>
      <c r="F936" s="265" t="s">
        <v>8</v>
      </c>
      <c r="G936" s="265" t="s">
        <v>5</v>
      </c>
      <c r="H936" s="266"/>
      <c r="I936" s="17"/>
      <c r="J936" s="266"/>
      <c r="K936" s="265"/>
      <c r="L936" s="323" t="s">
        <v>5731</v>
      </c>
      <c r="M936" s="265" t="s">
        <v>5448</v>
      </c>
    </row>
    <row r="937" spans="2:13" ht="28.8" x14ac:dyDescent="0.3">
      <c r="B937" s="265" t="s">
        <v>657</v>
      </c>
      <c r="C937" s="265" t="s">
        <v>658</v>
      </c>
      <c r="D937" s="265" t="s">
        <v>659</v>
      </c>
      <c r="E937" s="265" t="s">
        <v>7115</v>
      </c>
      <c r="F937" s="265" t="s">
        <v>4</v>
      </c>
      <c r="G937" s="265" t="s">
        <v>5</v>
      </c>
      <c r="H937" s="266"/>
      <c r="I937" s="17"/>
      <c r="J937" s="266"/>
      <c r="K937" s="265"/>
      <c r="L937" s="323" t="s">
        <v>13</v>
      </c>
      <c r="M937" s="265" t="s">
        <v>660</v>
      </c>
    </row>
    <row r="938" spans="2:13" ht="20.399999999999999" x14ac:dyDescent="0.3">
      <c r="B938" s="265" t="s">
        <v>960</v>
      </c>
      <c r="C938" s="265" t="s">
        <v>961</v>
      </c>
      <c r="D938" s="265" t="s">
        <v>962</v>
      </c>
      <c r="E938" s="265" t="s">
        <v>7115</v>
      </c>
      <c r="F938" s="265" t="s">
        <v>4</v>
      </c>
      <c r="G938" s="265" t="s">
        <v>5</v>
      </c>
      <c r="H938" s="266"/>
      <c r="I938" s="17"/>
      <c r="J938" s="266"/>
      <c r="K938" s="265"/>
      <c r="L938" s="323" t="s">
        <v>12</v>
      </c>
      <c r="M938" s="265" t="s">
        <v>660</v>
      </c>
    </row>
    <row r="939" spans="2:13" ht="28.8" x14ac:dyDescent="0.3">
      <c r="B939" s="265" t="s">
        <v>1000</v>
      </c>
      <c r="C939" s="265" t="s">
        <v>1001</v>
      </c>
      <c r="D939" s="265" t="s">
        <v>1002</v>
      </c>
      <c r="E939" s="265" t="s">
        <v>7115</v>
      </c>
      <c r="F939" s="265" t="s">
        <v>4</v>
      </c>
      <c r="G939" s="265" t="s">
        <v>6</v>
      </c>
      <c r="H939" s="266"/>
      <c r="I939" s="17"/>
      <c r="J939" s="266"/>
      <c r="K939" s="265"/>
      <c r="L939" s="323"/>
      <c r="M939" s="265" t="s">
        <v>660</v>
      </c>
    </row>
    <row r="940" spans="2:13" ht="28.8" x14ac:dyDescent="0.3">
      <c r="B940" s="265" t="s">
        <v>1005</v>
      </c>
      <c r="C940" s="265" t="s">
        <v>1006</v>
      </c>
      <c r="D940" s="265" t="s">
        <v>1007</v>
      </c>
      <c r="E940" s="265" t="s">
        <v>7115</v>
      </c>
      <c r="F940" s="265" t="s">
        <v>8</v>
      </c>
      <c r="G940" s="265" t="s">
        <v>5</v>
      </c>
      <c r="H940" s="266"/>
      <c r="I940" s="17"/>
      <c r="J940" s="266"/>
      <c r="K940" s="265"/>
      <c r="L940" s="323" t="s">
        <v>11</v>
      </c>
      <c r="M940" s="265" t="s">
        <v>660</v>
      </c>
    </row>
    <row r="941" spans="2:13" ht="28.8" x14ac:dyDescent="0.3">
      <c r="B941" s="265" t="s">
        <v>1010</v>
      </c>
      <c r="C941" s="265" t="s">
        <v>1011</v>
      </c>
      <c r="D941" s="265" t="s">
        <v>1012</v>
      </c>
      <c r="E941" s="265" t="s">
        <v>7115</v>
      </c>
      <c r="F941" s="265" t="s">
        <v>8</v>
      </c>
      <c r="G941" s="265" t="s">
        <v>6</v>
      </c>
      <c r="H941" s="266"/>
      <c r="I941" s="17"/>
      <c r="J941" s="266"/>
      <c r="K941" s="265"/>
      <c r="L941" s="323" t="s">
        <v>13</v>
      </c>
      <c r="M941" s="265" t="s">
        <v>660</v>
      </c>
    </row>
    <row r="942" spans="2:13" ht="28.8" x14ac:dyDescent="0.3">
      <c r="B942" s="265" t="s">
        <v>1014</v>
      </c>
      <c r="C942" s="265" t="s">
        <v>4679</v>
      </c>
      <c r="D942" s="265" t="s">
        <v>4680</v>
      </c>
      <c r="E942" s="265" t="s">
        <v>7115</v>
      </c>
      <c r="F942" s="265" t="s">
        <v>4</v>
      </c>
      <c r="G942" s="265" t="s">
        <v>5</v>
      </c>
      <c r="H942" s="266"/>
      <c r="I942" s="17"/>
      <c r="J942" s="266"/>
      <c r="K942" s="265"/>
      <c r="L942" s="323" t="s">
        <v>13</v>
      </c>
      <c r="M942" s="265" t="s">
        <v>660</v>
      </c>
    </row>
    <row r="943" spans="2:13" ht="28.8" x14ac:dyDescent="0.3">
      <c r="B943" s="265" t="s">
        <v>1016</v>
      </c>
      <c r="C943" s="265" t="s">
        <v>4681</v>
      </c>
      <c r="D943" s="265" t="s">
        <v>4682</v>
      </c>
      <c r="E943" s="265" t="s">
        <v>7115</v>
      </c>
      <c r="F943" s="265" t="s">
        <v>4</v>
      </c>
      <c r="G943" s="265" t="s">
        <v>6</v>
      </c>
      <c r="H943" s="266"/>
      <c r="I943" s="17"/>
      <c r="J943" s="266"/>
      <c r="K943" s="265"/>
      <c r="L943" s="323" t="s">
        <v>13</v>
      </c>
      <c r="M943" s="265" t="s">
        <v>660</v>
      </c>
    </row>
    <row r="944" spans="2:13" ht="20.399999999999999" x14ac:dyDescent="0.3">
      <c r="B944" s="265" t="s">
        <v>1474</v>
      </c>
      <c r="C944" s="265" t="s">
        <v>1475</v>
      </c>
      <c r="D944" s="265" t="s">
        <v>1476</v>
      </c>
      <c r="E944" s="265" t="s">
        <v>7118</v>
      </c>
      <c r="F944" s="265" t="s">
        <v>8</v>
      </c>
      <c r="G944" s="265" t="s">
        <v>5</v>
      </c>
      <c r="H944" s="266"/>
      <c r="I944" s="17"/>
      <c r="J944" s="266"/>
      <c r="K944" s="265"/>
      <c r="L944" s="323" t="s">
        <v>10</v>
      </c>
      <c r="M944" s="265" t="s">
        <v>660</v>
      </c>
    </row>
    <row r="945" spans="2:13" ht="20.399999999999999" x14ac:dyDescent="0.3">
      <c r="B945" s="265" t="s">
        <v>1479</v>
      </c>
      <c r="C945" s="265" t="s">
        <v>1480</v>
      </c>
      <c r="D945" s="265" t="s">
        <v>1481</v>
      </c>
      <c r="E945" s="265" t="s">
        <v>7118</v>
      </c>
      <c r="F945" s="265" t="s">
        <v>8</v>
      </c>
      <c r="G945" s="265" t="s">
        <v>5</v>
      </c>
      <c r="H945" s="266"/>
      <c r="I945" s="17"/>
      <c r="J945" s="266"/>
      <c r="K945" s="265"/>
      <c r="L945" s="323" t="s">
        <v>10</v>
      </c>
      <c r="M945" s="265" t="s">
        <v>660</v>
      </c>
    </row>
    <row r="946" spans="2:13" ht="20.399999999999999" x14ac:dyDescent="0.3">
      <c r="B946" s="265" t="s">
        <v>1484</v>
      </c>
      <c r="C946" s="265" t="s">
        <v>1485</v>
      </c>
      <c r="D946" s="265" t="s">
        <v>1486</v>
      </c>
      <c r="E946" s="265" t="s">
        <v>7118</v>
      </c>
      <c r="F946" s="265" t="s">
        <v>8</v>
      </c>
      <c r="G946" s="265" t="s">
        <v>5</v>
      </c>
      <c r="H946" s="266"/>
      <c r="I946" s="17"/>
      <c r="J946" s="266"/>
      <c r="K946" s="265"/>
      <c r="L946" s="323" t="s">
        <v>10</v>
      </c>
      <c r="M946" s="265" t="s">
        <v>660</v>
      </c>
    </row>
    <row r="947" spans="2:13" ht="20.399999999999999" x14ac:dyDescent="0.3">
      <c r="B947" s="265" t="s">
        <v>1489</v>
      </c>
      <c r="C947" s="265" t="s">
        <v>1490</v>
      </c>
      <c r="D947" s="265" t="s">
        <v>1491</v>
      </c>
      <c r="E947" s="265" t="s">
        <v>7118</v>
      </c>
      <c r="F947" s="265" t="s">
        <v>8</v>
      </c>
      <c r="G947" s="265" t="s">
        <v>5</v>
      </c>
      <c r="H947" s="266"/>
      <c r="I947" s="17"/>
      <c r="J947" s="266"/>
      <c r="K947" s="265"/>
      <c r="L947" s="323" t="s">
        <v>10</v>
      </c>
      <c r="M947" s="265" t="s">
        <v>660</v>
      </c>
    </row>
    <row r="948" spans="2:13" ht="28.8" x14ac:dyDescent="0.3">
      <c r="B948" s="265" t="s">
        <v>1949</v>
      </c>
      <c r="C948" s="265" t="s">
        <v>1950</v>
      </c>
      <c r="D948" s="265" t="s">
        <v>1951</v>
      </c>
      <c r="E948" s="265" t="s">
        <v>7115</v>
      </c>
      <c r="F948" s="265" t="s">
        <v>4</v>
      </c>
      <c r="G948" s="265" t="s">
        <v>6</v>
      </c>
      <c r="H948" s="266"/>
      <c r="I948" s="17"/>
      <c r="J948" s="266"/>
      <c r="K948" s="265"/>
      <c r="L948" s="323" t="s">
        <v>1953</v>
      </c>
      <c r="M948" s="265" t="s">
        <v>660</v>
      </c>
    </row>
    <row r="949" spans="2:13" ht="28.8" x14ac:dyDescent="0.3">
      <c r="B949" s="265" t="s">
        <v>1955</v>
      </c>
      <c r="C949" s="265" t="s">
        <v>1956</v>
      </c>
      <c r="D949" s="265" t="s">
        <v>1957</v>
      </c>
      <c r="E949" s="265" t="s">
        <v>7115</v>
      </c>
      <c r="F949" s="265" t="s">
        <v>4</v>
      </c>
      <c r="G949" s="265" t="s">
        <v>6</v>
      </c>
      <c r="H949" s="266"/>
      <c r="I949" s="17"/>
      <c r="J949" s="266"/>
      <c r="K949" s="265"/>
      <c r="L949" s="323" t="s">
        <v>1953</v>
      </c>
      <c r="M949" s="265" t="s">
        <v>660</v>
      </c>
    </row>
    <row r="950" spans="2:13" ht="28.8" x14ac:dyDescent="0.3">
      <c r="B950" s="265" t="s">
        <v>1959</v>
      </c>
      <c r="C950" s="265" t="s">
        <v>1960</v>
      </c>
      <c r="D950" s="265" t="s">
        <v>1961</v>
      </c>
      <c r="E950" s="265" t="s">
        <v>7115</v>
      </c>
      <c r="F950" s="265" t="s">
        <v>4</v>
      </c>
      <c r="G950" s="265" t="s">
        <v>6</v>
      </c>
      <c r="H950" s="266"/>
      <c r="I950" s="266"/>
      <c r="J950" s="266"/>
      <c r="K950" s="265"/>
      <c r="L950" s="323" t="s">
        <v>1953</v>
      </c>
      <c r="M950" s="7" t="s">
        <v>660</v>
      </c>
    </row>
    <row r="951" spans="2:13" ht="28.8" x14ac:dyDescent="0.3">
      <c r="B951" s="265" t="s">
        <v>1963</v>
      </c>
      <c r="C951" s="265" t="s">
        <v>1964</v>
      </c>
      <c r="D951" s="265" t="s">
        <v>1965</v>
      </c>
      <c r="E951" s="265" t="s">
        <v>7115</v>
      </c>
      <c r="F951" s="265" t="s">
        <v>4</v>
      </c>
      <c r="G951" s="265" t="s">
        <v>6</v>
      </c>
      <c r="H951" s="266"/>
      <c r="I951" s="266"/>
      <c r="J951" s="266"/>
      <c r="K951" s="265"/>
      <c r="L951" s="323" t="s">
        <v>1953</v>
      </c>
      <c r="M951" s="7" t="s">
        <v>660</v>
      </c>
    </row>
    <row r="952" spans="2:13" ht="28.8" x14ac:dyDescent="0.3">
      <c r="B952" s="265" t="s">
        <v>4747</v>
      </c>
      <c r="C952" s="265" t="s">
        <v>4748</v>
      </c>
      <c r="D952" s="265" t="s">
        <v>4749</v>
      </c>
      <c r="E952" s="265" t="s">
        <v>7115</v>
      </c>
      <c r="F952" s="265" t="s">
        <v>4</v>
      </c>
      <c r="G952" s="265" t="s">
        <v>5</v>
      </c>
      <c r="H952" s="266"/>
      <c r="I952" s="17"/>
      <c r="J952" s="266"/>
      <c r="K952" s="265"/>
      <c r="L952" s="323"/>
      <c r="M952" s="265" t="s">
        <v>660</v>
      </c>
    </row>
    <row r="953" spans="2:13" ht="28.8" x14ac:dyDescent="0.3">
      <c r="B953" s="265" t="s">
        <v>4752</v>
      </c>
      <c r="C953" s="265" t="s">
        <v>4748</v>
      </c>
      <c r="D953" s="265" t="s">
        <v>4753</v>
      </c>
      <c r="E953" s="265" t="s">
        <v>7115</v>
      </c>
      <c r="F953" s="265" t="s">
        <v>4</v>
      </c>
      <c r="G953" s="265" t="s">
        <v>5</v>
      </c>
      <c r="H953" s="266"/>
      <c r="I953" s="17"/>
      <c r="J953" s="266"/>
      <c r="K953" s="265"/>
      <c r="L953" s="323"/>
      <c r="M953" s="265" t="s">
        <v>660</v>
      </c>
    </row>
    <row r="954" spans="2:13" ht="28.8" x14ac:dyDescent="0.3">
      <c r="B954" s="265" t="s">
        <v>4755</v>
      </c>
      <c r="C954" s="265" t="s">
        <v>4756</v>
      </c>
      <c r="D954" s="265" t="s">
        <v>4749</v>
      </c>
      <c r="E954" s="265" t="s">
        <v>7115</v>
      </c>
      <c r="F954" s="265" t="s">
        <v>4</v>
      </c>
      <c r="G954" s="265" t="s">
        <v>6</v>
      </c>
      <c r="H954" s="266"/>
      <c r="I954" s="17"/>
      <c r="J954" s="266"/>
      <c r="K954" s="265"/>
      <c r="L954" s="323"/>
      <c r="M954" s="265" t="s">
        <v>660</v>
      </c>
    </row>
    <row r="955" spans="2:13" ht="28.8" x14ac:dyDescent="0.3">
      <c r="B955" s="265" t="s">
        <v>4758</v>
      </c>
      <c r="C955" s="265" t="s">
        <v>4756</v>
      </c>
      <c r="D955" s="265" t="s">
        <v>4753</v>
      </c>
      <c r="E955" s="265" t="s">
        <v>7115</v>
      </c>
      <c r="F955" s="265" t="s">
        <v>4</v>
      </c>
      <c r="G955" s="265" t="s">
        <v>5</v>
      </c>
      <c r="H955" s="266"/>
      <c r="I955" s="17"/>
      <c r="J955" s="266"/>
      <c r="K955" s="265"/>
      <c r="L955" s="323"/>
      <c r="M955" s="265" t="s">
        <v>660</v>
      </c>
    </row>
    <row r="956" spans="2:13" ht="28.8" x14ac:dyDescent="0.3">
      <c r="B956" s="265" t="s">
        <v>4485</v>
      </c>
      <c r="C956" s="265" t="s">
        <v>4486</v>
      </c>
      <c r="D956" s="265" t="s">
        <v>4487</v>
      </c>
      <c r="E956" s="265" t="s">
        <v>7115</v>
      </c>
      <c r="F956" s="265" t="s">
        <v>4</v>
      </c>
      <c r="G956" s="265" t="s">
        <v>6</v>
      </c>
      <c r="H956" s="266"/>
      <c r="I956" s="17"/>
      <c r="J956" s="266"/>
      <c r="K956" s="265"/>
      <c r="L956" s="323"/>
      <c r="M956" s="265" t="s">
        <v>660</v>
      </c>
    </row>
    <row r="957" spans="2:13" ht="28.8" x14ac:dyDescent="0.3">
      <c r="B957" s="265" t="s">
        <v>4490</v>
      </c>
      <c r="C957" s="265" t="s">
        <v>4759</v>
      </c>
      <c r="D957" s="265" t="s">
        <v>4491</v>
      </c>
      <c r="E957" s="265" t="s">
        <v>7115</v>
      </c>
      <c r="F957" s="265" t="s">
        <v>4</v>
      </c>
      <c r="G957" s="265" t="s">
        <v>6</v>
      </c>
      <c r="H957" s="266"/>
      <c r="I957" s="17"/>
      <c r="J957" s="266"/>
      <c r="K957" s="265"/>
      <c r="L957" s="323"/>
      <c r="M957" s="265" t="s">
        <v>660</v>
      </c>
    </row>
    <row r="958" spans="2:13" ht="28.8" x14ac:dyDescent="0.3">
      <c r="B958" s="265" t="s">
        <v>4493</v>
      </c>
      <c r="C958" s="265" t="s">
        <v>4494</v>
      </c>
      <c r="D958" s="265" t="s">
        <v>4495</v>
      </c>
      <c r="E958" s="265" t="s">
        <v>7115</v>
      </c>
      <c r="F958" s="265" t="s">
        <v>4</v>
      </c>
      <c r="G958" s="265" t="s">
        <v>6</v>
      </c>
      <c r="H958" s="266"/>
      <c r="I958" s="17"/>
      <c r="J958" s="266"/>
      <c r="K958" s="265"/>
      <c r="L958" s="323"/>
      <c r="M958" s="265" t="s">
        <v>660</v>
      </c>
    </row>
    <row r="959" spans="2:13" ht="28.8" x14ac:dyDescent="0.3">
      <c r="B959" s="265" t="s">
        <v>4497</v>
      </c>
      <c r="C959" s="265" t="s">
        <v>4498</v>
      </c>
      <c r="D959" s="265" t="s">
        <v>4499</v>
      </c>
      <c r="E959" s="265" t="s">
        <v>7115</v>
      </c>
      <c r="F959" s="265" t="s">
        <v>4</v>
      </c>
      <c r="G959" s="265" t="s">
        <v>6</v>
      </c>
      <c r="H959" s="266"/>
      <c r="I959" s="17"/>
      <c r="J959" s="266"/>
      <c r="K959" s="265"/>
      <c r="L959" s="323"/>
      <c r="M959" s="265" t="s">
        <v>660</v>
      </c>
    </row>
    <row r="960" spans="2:13" x14ac:dyDescent="0.3">
      <c r="B960" s="265" t="s">
        <v>2160</v>
      </c>
      <c r="C960" s="265" t="s">
        <v>2161</v>
      </c>
      <c r="D960" s="265" t="s">
        <v>2162</v>
      </c>
      <c r="E960" s="265" t="s">
        <v>7115</v>
      </c>
      <c r="F960" s="265" t="s">
        <v>8</v>
      </c>
      <c r="G960" s="265" t="s">
        <v>6</v>
      </c>
      <c r="H960" s="266"/>
      <c r="I960" s="17"/>
      <c r="J960" s="266"/>
      <c r="K960" s="265"/>
      <c r="L960" s="323"/>
      <c r="M960" s="265" t="s">
        <v>660</v>
      </c>
    </row>
    <row r="961" spans="2:13" ht="28.8" x14ac:dyDescent="0.3">
      <c r="B961" s="265" t="s">
        <v>2166</v>
      </c>
      <c r="C961" s="265" t="s">
        <v>2167</v>
      </c>
      <c r="D961" s="265" t="s">
        <v>2168</v>
      </c>
      <c r="E961" s="265" t="s">
        <v>7115</v>
      </c>
      <c r="F961" s="265" t="s">
        <v>8</v>
      </c>
      <c r="G961" s="265" t="s">
        <v>5</v>
      </c>
      <c r="H961" s="266"/>
      <c r="I961" s="266"/>
      <c r="J961" s="266"/>
      <c r="K961" s="265"/>
      <c r="L961" s="323"/>
      <c r="M961" s="265" t="s">
        <v>660</v>
      </c>
    </row>
    <row r="962" spans="2:13" ht="28.8" x14ac:dyDescent="0.3">
      <c r="B962" s="265" t="s">
        <v>2171</v>
      </c>
      <c r="C962" s="265" t="s">
        <v>2172</v>
      </c>
      <c r="D962" s="265" t="s">
        <v>2173</v>
      </c>
      <c r="E962" s="265" t="s">
        <v>7115</v>
      </c>
      <c r="F962" s="265" t="s">
        <v>8</v>
      </c>
      <c r="G962" s="265" t="s">
        <v>5</v>
      </c>
      <c r="H962" s="266"/>
      <c r="I962" s="266"/>
      <c r="J962" s="266"/>
      <c r="K962" s="265"/>
      <c r="L962" s="323"/>
      <c r="M962" s="265" t="s">
        <v>660</v>
      </c>
    </row>
    <row r="963" spans="2:13" ht="28.8" x14ac:dyDescent="0.3">
      <c r="B963" s="265" t="s">
        <v>2176</v>
      </c>
      <c r="C963" s="265" t="s">
        <v>2177</v>
      </c>
      <c r="D963" s="265" t="s">
        <v>2178</v>
      </c>
      <c r="E963" s="265" t="s">
        <v>7115</v>
      </c>
      <c r="F963" s="265" t="s">
        <v>8</v>
      </c>
      <c r="G963" s="265" t="s">
        <v>5</v>
      </c>
      <c r="H963" s="266"/>
      <c r="I963" s="266"/>
      <c r="J963" s="266"/>
      <c r="K963" s="265"/>
      <c r="L963" s="323"/>
      <c r="M963" s="265" t="s">
        <v>660</v>
      </c>
    </row>
    <row r="964" spans="2:13" x14ac:dyDescent="0.3">
      <c r="B964" s="265" t="s">
        <v>2181</v>
      </c>
      <c r="C964" s="265" t="s">
        <v>2182</v>
      </c>
      <c r="D964" s="265" t="s">
        <v>2183</v>
      </c>
      <c r="E964" s="265" t="s">
        <v>7115</v>
      </c>
      <c r="F964" s="265" t="s">
        <v>8</v>
      </c>
      <c r="G964" s="265" t="s">
        <v>5</v>
      </c>
      <c r="H964" s="266"/>
      <c r="I964" s="17"/>
      <c r="J964" s="266"/>
      <c r="K964" s="265"/>
      <c r="L964" s="323"/>
      <c r="M964" s="265" t="s">
        <v>660</v>
      </c>
    </row>
    <row r="965" spans="2:13" x14ac:dyDescent="0.3">
      <c r="B965" s="265" t="s">
        <v>2186</v>
      </c>
      <c r="C965" s="265" t="s">
        <v>2161</v>
      </c>
      <c r="D965" s="265" t="s">
        <v>2187</v>
      </c>
      <c r="E965" s="265" t="s">
        <v>7115</v>
      </c>
      <c r="F965" s="265" t="s">
        <v>8</v>
      </c>
      <c r="G965" s="265" t="s">
        <v>5</v>
      </c>
      <c r="H965" s="266"/>
      <c r="I965" s="17"/>
      <c r="J965" s="266"/>
      <c r="K965" s="265"/>
      <c r="L965" s="323"/>
      <c r="M965" s="265" t="s">
        <v>660</v>
      </c>
    </row>
    <row r="966" spans="2:13" x14ac:dyDescent="0.3">
      <c r="B966" s="265" t="s">
        <v>2190</v>
      </c>
      <c r="C966" s="265" t="s">
        <v>2191</v>
      </c>
      <c r="D966" s="265" t="s">
        <v>2192</v>
      </c>
      <c r="E966" s="265" t="s">
        <v>7115</v>
      </c>
      <c r="F966" s="265" t="s">
        <v>8</v>
      </c>
      <c r="G966" s="265" t="s">
        <v>5</v>
      </c>
      <c r="H966" s="266"/>
      <c r="I966" s="17"/>
      <c r="J966" s="266"/>
      <c r="K966" s="265"/>
      <c r="L966" s="323"/>
      <c r="M966" s="265" t="s">
        <v>660</v>
      </c>
    </row>
    <row r="967" spans="2:13" x14ac:dyDescent="0.3">
      <c r="B967" s="265" t="s">
        <v>2195</v>
      </c>
      <c r="C967" s="265" t="s">
        <v>2196</v>
      </c>
      <c r="D967" s="265" t="s">
        <v>2197</v>
      </c>
      <c r="E967" s="265" t="s">
        <v>7115</v>
      </c>
      <c r="F967" s="265" t="s">
        <v>8</v>
      </c>
      <c r="G967" s="265" t="s">
        <v>5</v>
      </c>
      <c r="H967" s="266"/>
      <c r="I967" s="17"/>
      <c r="J967" s="266"/>
      <c r="K967" s="265"/>
      <c r="L967" s="323"/>
      <c r="M967" s="265" t="s">
        <v>660</v>
      </c>
    </row>
    <row r="968" spans="2:13" x14ac:dyDescent="0.3">
      <c r="B968" s="265" t="s">
        <v>2200</v>
      </c>
      <c r="C968" s="265" t="s">
        <v>2201</v>
      </c>
      <c r="D968" s="265" t="s">
        <v>2202</v>
      </c>
      <c r="E968" s="265" t="s">
        <v>7115</v>
      </c>
      <c r="F968" s="265" t="s">
        <v>8</v>
      </c>
      <c r="G968" s="265" t="s">
        <v>5</v>
      </c>
      <c r="H968" s="266"/>
      <c r="I968" s="17"/>
      <c r="J968" s="266"/>
      <c r="K968" s="265"/>
      <c r="L968" s="323"/>
      <c r="M968" s="265" t="s">
        <v>660</v>
      </c>
    </row>
    <row r="969" spans="2:13" x14ac:dyDescent="0.3">
      <c r="B969" s="265" t="s">
        <v>2205</v>
      </c>
      <c r="C969" s="265" t="s">
        <v>2206</v>
      </c>
      <c r="D969" s="265" t="s">
        <v>2207</v>
      </c>
      <c r="E969" s="265" t="s">
        <v>7115</v>
      </c>
      <c r="F969" s="265" t="s">
        <v>8</v>
      </c>
      <c r="G969" s="265" t="s">
        <v>5</v>
      </c>
      <c r="H969" s="266"/>
      <c r="I969" s="17"/>
      <c r="J969" s="266"/>
      <c r="K969" s="265"/>
      <c r="L969" s="323"/>
      <c r="M969" s="265" t="s">
        <v>660</v>
      </c>
    </row>
    <row r="970" spans="2:13" x14ac:dyDescent="0.3">
      <c r="B970" s="265" t="s">
        <v>2210</v>
      </c>
      <c r="C970" s="265" t="s">
        <v>2211</v>
      </c>
      <c r="D970" s="265" t="s">
        <v>2212</v>
      </c>
      <c r="E970" s="265" t="s">
        <v>7115</v>
      </c>
      <c r="F970" s="265" t="s">
        <v>8</v>
      </c>
      <c r="G970" s="265" t="s">
        <v>5</v>
      </c>
      <c r="H970" s="266"/>
      <c r="I970" s="17"/>
      <c r="J970" s="266"/>
      <c r="K970" s="265"/>
      <c r="L970" s="323"/>
      <c r="M970" s="265" t="s">
        <v>660</v>
      </c>
    </row>
    <row r="971" spans="2:13" x14ac:dyDescent="0.3">
      <c r="B971" s="265" t="s">
        <v>2215</v>
      </c>
      <c r="C971" s="265" t="s">
        <v>2216</v>
      </c>
      <c r="D971" s="265" t="s">
        <v>2217</v>
      </c>
      <c r="E971" s="265" t="s">
        <v>7115</v>
      </c>
      <c r="F971" s="265" t="s">
        <v>8</v>
      </c>
      <c r="G971" s="265" t="s">
        <v>5</v>
      </c>
      <c r="H971" s="266"/>
      <c r="I971" s="17"/>
      <c r="J971" s="266"/>
      <c r="K971" s="265"/>
      <c r="L971" s="323"/>
      <c r="M971" s="265" t="s">
        <v>660</v>
      </c>
    </row>
    <row r="972" spans="2:13" x14ac:dyDescent="0.3">
      <c r="B972" s="265" t="s">
        <v>2421</v>
      </c>
      <c r="C972" s="265" t="s">
        <v>2422</v>
      </c>
      <c r="D972" s="265" t="s">
        <v>2423</v>
      </c>
      <c r="E972" s="265" t="s">
        <v>7116</v>
      </c>
      <c r="F972" s="265" t="s">
        <v>8</v>
      </c>
      <c r="G972" s="265" t="s">
        <v>5</v>
      </c>
      <c r="H972" s="266"/>
      <c r="I972" s="17"/>
      <c r="J972" s="266"/>
      <c r="K972" s="265"/>
      <c r="L972" s="323"/>
      <c r="M972" s="265" t="s">
        <v>660</v>
      </c>
    </row>
    <row r="973" spans="2:13" x14ac:dyDescent="0.3">
      <c r="B973" s="265" t="s">
        <v>2426</v>
      </c>
      <c r="C973" s="265" t="s">
        <v>2427</v>
      </c>
      <c r="D973" s="265" t="s">
        <v>2428</v>
      </c>
      <c r="E973" s="265" t="s">
        <v>7116</v>
      </c>
      <c r="F973" s="265" t="s">
        <v>8</v>
      </c>
      <c r="G973" s="265" t="s">
        <v>5</v>
      </c>
      <c r="H973" s="266"/>
      <c r="I973" s="17"/>
      <c r="J973" s="266"/>
      <c r="K973" s="265"/>
      <c r="L973" s="323"/>
      <c r="M973" s="265" t="s">
        <v>660</v>
      </c>
    </row>
    <row r="974" spans="2:13" ht="28.8" x14ac:dyDescent="0.3">
      <c r="B974" s="265" t="s">
        <v>2430</v>
      </c>
      <c r="C974" s="265" t="s">
        <v>2431</v>
      </c>
      <c r="D974" s="265" t="s">
        <v>2432</v>
      </c>
      <c r="E974" s="265" t="s">
        <v>7115</v>
      </c>
      <c r="F974" s="265" t="s">
        <v>4</v>
      </c>
      <c r="G974" s="265" t="s">
        <v>5</v>
      </c>
      <c r="H974" s="266"/>
      <c r="I974" s="17"/>
      <c r="J974" s="266"/>
      <c r="K974" s="265"/>
      <c r="L974" s="323" t="s">
        <v>13</v>
      </c>
      <c r="M974" s="265" t="s">
        <v>660</v>
      </c>
    </row>
    <row r="975" spans="2:13" ht="20.399999999999999" x14ac:dyDescent="0.3">
      <c r="B975" s="265" t="s">
        <v>2435</v>
      </c>
      <c r="C975" s="265" t="s">
        <v>2436</v>
      </c>
      <c r="D975" s="265" t="s">
        <v>2437</v>
      </c>
      <c r="E975" s="265" t="s">
        <v>7115</v>
      </c>
      <c r="F975" s="265" t="s">
        <v>4</v>
      </c>
      <c r="G975" s="265" t="s">
        <v>5</v>
      </c>
      <c r="H975" s="266"/>
      <c r="I975" s="17"/>
      <c r="J975" s="266"/>
      <c r="K975" s="265"/>
      <c r="L975" s="323" t="s">
        <v>13</v>
      </c>
      <c r="M975" s="265" t="s">
        <v>660</v>
      </c>
    </row>
    <row r="976" spans="2:13" ht="28.8" x14ac:dyDescent="0.3">
      <c r="B976" s="265" t="s">
        <v>3773</v>
      </c>
      <c r="C976" s="265" t="s">
        <v>3774</v>
      </c>
      <c r="D976" s="265" t="s">
        <v>3775</v>
      </c>
      <c r="E976" s="265" t="s">
        <v>7116</v>
      </c>
      <c r="F976" s="265" t="s">
        <v>8</v>
      </c>
      <c r="G976" s="265" t="s">
        <v>5</v>
      </c>
      <c r="H976" s="266"/>
      <c r="I976" s="17"/>
      <c r="J976" s="266"/>
      <c r="K976" s="265"/>
      <c r="L976" s="323"/>
      <c r="M976" s="265" t="s">
        <v>660</v>
      </c>
    </row>
    <row r="977" spans="2:13" ht="28.8" x14ac:dyDescent="0.3">
      <c r="B977" s="265" t="s">
        <v>3778</v>
      </c>
      <c r="C977" s="265" t="s">
        <v>3779</v>
      </c>
      <c r="D977" s="265" t="s">
        <v>3780</v>
      </c>
      <c r="E977" s="265" t="s">
        <v>7116</v>
      </c>
      <c r="F977" s="265" t="s">
        <v>8</v>
      </c>
      <c r="G977" s="265" t="s">
        <v>5</v>
      </c>
      <c r="H977" s="266"/>
      <c r="I977" s="17"/>
      <c r="J977" s="266"/>
      <c r="K977" s="265"/>
      <c r="L977" s="323"/>
      <c r="M977" s="265" t="s">
        <v>660</v>
      </c>
    </row>
    <row r="978" spans="2:13" ht="28.8" x14ac:dyDescent="0.3">
      <c r="B978" s="265" t="s">
        <v>3783</v>
      </c>
      <c r="C978" s="265" t="s">
        <v>3784</v>
      </c>
      <c r="D978" s="265" t="s">
        <v>3785</v>
      </c>
      <c r="E978" s="265" t="s">
        <v>7116</v>
      </c>
      <c r="F978" s="265" t="s">
        <v>8</v>
      </c>
      <c r="G978" s="265" t="s">
        <v>5</v>
      </c>
      <c r="H978" s="266"/>
      <c r="I978" s="17"/>
      <c r="J978" s="266"/>
      <c r="K978" s="265"/>
      <c r="L978" s="323"/>
      <c r="M978" s="265" t="s">
        <v>660</v>
      </c>
    </row>
    <row r="979" spans="2:13" ht="28.8" x14ac:dyDescent="0.3">
      <c r="B979" s="265" t="s">
        <v>3788</v>
      </c>
      <c r="C979" s="265" t="s">
        <v>3789</v>
      </c>
      <c r="D979" s="265" t="s">
        <v>3790</v>
      </c>
      <c r="E979" s="265" t="s">
        <v>7116</v>
      </c>
      <c r="F979" s="265" t="s">
        <v>8</v>
      </c>
      <c r="G979" s="265" t="s">
        <v>5</v>
      </c>
      <c r="H979" s="266"/>
      <c r="I979" s="17"/>
      <c r="J979" s="266"/>
      <c r="K979" s="265"/>
      <c r="L979" s="323"/>
      <c r="M979" s="265" t="s">
        <v>660</v>
      </c>
    </row>
    <row r="980" spans="2:13" ht="28.8" x14ac:dyDescent="0.3">
      <c r="B980" s="265" t="s">
        <v>6560</v>
      </c>
      <c r="C980" s="265" t="s">
        <v>3792</v>
      </c>
      <c r="D980" s="265" t="s">
        <v>3793</v>
      </c>
      <c r="E980" s="265" t="s">
        <v>7115</v>
      </c>
      <c r="F980" s="265" t="s">
        <v>4</v>
      </c>
      <c r="G980" s="265" t="s">
        <v>5</v>
      </c>
      <c r="H980" s="266"/>
      <c r="I980" s="17"/>
      <c r="J980" s="266"/>
      <c r="K980" s="265"/>
      <c r="L980" s="323" t="s">
        <v>10</v>
      </c>
      <c r="M980" s="265" t="s">
        <v>660</v>
      </c>
    </row>
    <row r="981" spans="2:13" ht="28.8" x14ac:dyDescent="0.3">
      <c r="B981" s="265" t="s">
        <v>6561</v>
      </c>
      <c r="C981" s="265" t="s">
        <v>3795</v>
      </c>
      <c r="D981" s="265" t="s">
        <v>3796</v>
      </c>
      <c r="E981" s="265" t="s">
        <v>7115</v>
      </c>
      <c r="F981" s="265" t="s">
        <v>4</v>
      </c>
      <c r="G981" s="265" t="s">
        <v>5</v>
      </c>
      <c r="H981" s="266"/>
      <c r="I981" s="17"/>
      <c r="J981" s="266"/>
      <c r="K981" s="265"/>
      <c r="L981" s="323" t="s">
        <v>10</v>
      </c>
      <c r="M981" s="265" t="s">
        <v>660</v>
      </c>
    </row>
    <row r="982" spans="2:13" ht="20.399999999999999" x14ac:dyDescent="0.3">
      <c r="B982" s="265" t="s">
        <v>1494</v>
      </c>
      <c r="C982" s="265" t="s">
        <v>6360</v>
      </c>
      <c r="D982" s="265" t="s">
        <v>6361</v>
      </c>
      <c r="E982" s="265" t="s">
        <v>7115</v>
      </c>
      <c r="F982" s="265" t="s">
        <v>8</v>
      </c>
      <c r="G982" s="265" t="s">
        <v>5</v>
      </c>
      <c r="H982" s="266"/>
      <c r="I982" s="17"/>
      <c r="J982" s="266"/>
      <c r="K982" s="265"/>
      <c r="L982" s="323" t="s">
        <v>10</v>
      </c>
      <c r="M982" s="265" t="s">
        <v>1495</v>
      </c>
    </row>
    <row r="983" spans="2:13" ht="20.399999999999999" x14ac:dyDescent="0.3">
      <c r="B983" s="265" t="s">
        <v>4704</v>
      </c>
      <c r="C983" s="265" t="s">
        <v>4705</v>
      </c>
      <c r="D983" s="265" t="s">
        <v>4706</v>
      </c>
      <c r="E983" s="265" t="s">
        <v>7115</v>
      </c>
      <c r="F983" s="265" t="s">
        <v>8</v>
      </c>
      <c r="G983" s="265" t="s">
        <v>5</v>
      </c>
      <c r="H983" s="266"/>
      <c r="I983" s="17"/>
      <c r="J983" s="266"/>
      <c r="K983" s="265"/>
      <c r="L983" s="323" t="s">
        <v>10</v>
      </c>
      <c r="M983" s="265" t="s">
        <v>1495</v>
      </c>
    </row>
    <row r="984" spans="2:13" ht="20.399999999999999" x14ac:dyDescent="0.3">
      <c r="B984" s="265" t="s">
        <v>1498</v>
      </c>
      <c r="C984" s="265" t="s">
        <v>6363</v>
      </c>
      <c r="D984" s="265" t="s">
        <v>6364</v>
      </c>
      <c r="E984" s="265" t="s">
        <v>7115</v>
      </c>
      <c r="F984" s="265" t="s">
        <v>8</v>
      </c>
      <c r="G984" s="265" t="s">
        <v>5</v>
      </c>
      <c r="H984" s="266"/>
      <c r="I984" s="17"/>
      <c r="J984" s="266"/>
      <c r="K984" s="265"/>
      <c r="L984" s="323" t="s">
        <v>1499</v>
      </c>
      <c r="M984" s="265" t="s">
        <v>1495</v>
      </c>
    </row>
    <row r="985" spans="2:13" ht="20.399999999999999" x14ac:dyDescent="0.3">
      <c r="B985" s="265" t="s">
        <v>1502</v>
      </c>
      <c r="C985" s="265" t="s">
        <v>6365</v>
      </c>
      <c r="D985" s="265" t="s">
        <v>6366</v>
      </c>
      <c r="E985" s="265" t="s">
        <v>7115</v>
      </c>
      <c r="F985" s="265" t="s">
        <v>8</v>
      </c>
      <c r="G985" s="265" t="s">
        <v>5</v>
      </c>
      <c r="H985" s="266"/>
      <c r="I985" s="17"/>
      <c r="J985" s="266"/>
      <c r="K985" s="265"/>
      <c r="L985" s="323" t="s">
        <v>10</v>
      </c>
      <c r="M985" s="265" t="s">
        <v>1495</v>
      </c>
    </row>
    <row r="986" spans="2:13" ht="20.399999999999999" x14ac:dyDescent="0.3">
      <c r="B986" s="265" t="s">
        <v>1505</v>
      </c>
      <c r="C986" s="265" t="s">
        <v>4707</v>
      </c>
      <c r="D986" s="265" t="s">
        <v>4708</v>
      </c>
      <c r="E986" s="265" t="s">
        <v>7115</v>
      </c>
      <c r="F986" s="265" t="s">
        <v>8</v>
      </c>
      <c r="G986" s="265" t="s">
        <v>5</v>
      </c>
      <c r="H986" s="266"/>
      <c r="I986" s="17"/>
      <c r="J986" s="266"/>
      <c r="K986" s="265"/>
      <c r="L986" s="323" t="s">
        <v>10</v>
      </c>
      <c r="M986" s="265" t="s">
        <v>1495</v>
      </c>
    </row>
    <row r="987" spans="2:13" ht="20.399999999999999" x14ac:dyDescent="0.3">
      <c r="B987" s="265" t="s">
        <v>1508</v>
      </c>
      <c r="C987" s="265" t="s">
        <v>4709</v>
      </c>
      <c r="D987" s="265" t="s">
        <v>4710</v>
      </c>
      <c r="E987" s="265" t="s">
        <v>7115</v>
      </c>
      <c r="F987" s="265" t="s">
        <v>8</v>
      </c>
      <c r="G987" s="265" t="s">
        <v>5</v>
      </c>
      <c r="H987" s="266"/>
      <c r="I987" s="17"/>
      <c r="J987" s="266"/>
      <c r="K987" s="265"/>
      <c r="L987" s="323" t="s">
        <v>1509</v>
      </c>
      <c r="M987" s="265" t="s">
        <v>1495</v>
      </c>
    </row>
    <row r="988" spans="2:13" ht="20.399999999999999" x14ac:dyDescent="0.3">
      <c r="B988" s="265" t="s">
        <v>1512</v>
      </c>
      <c r="C988" s="265" t="s">
        <v>6367</v>
      </c>
      <c r="D988" s="265" t="s">
        <v>6368</v>
      </c>
      <c r="E988" s="265" t="s">
        <v>7115</v>
      </c>
      <c r="F988" s="265" t="s">
        <v>8</v>
      </c>
      <c r="G988" s="265" t="s">
        <v>6</v>
      </c>
      <c r="H988" s="266"/>
      <c r="I988" s="17"/>
      <c r="J988" s="266"/>
      <c r="K988" s="265"/>
      <c r="L988" s="323" t="s">
        <v>10</v>
      </c>
      <c r="M988" s="265" t="s">
        <v>1495</v>
      </c>
    </row>
    <row r="989" spans="2:13" ht="20.399999999999999" x14ac:dyDescent="0.3">
      <c r="B989" s="265" t="s">
        <v>4713</v>
      </c>
      <c r="C989" s="265" t="s">
        <v>6369</v>
      </c>
      <c r="D989" s="265" t="s">
        <v>1543</v>
      </c>
      <c r="E989" s="265" t="s">
        <v>7115</v>
      </c>
      <c r="F989" s="265" t="s">
        <v>8</v>
      </c>
      <c r="G989" s="265" t="s">
        <v>5</v>
      </c>
      <c r="H989" s="266"/>
      <c r="I989" s="17"/>
      <c r="J989" s="266"/>
      <c r="K989" s="265"/>
      <c r="L989" s="323" t="s">
        <v>10</v>
      </c>
      <c r="M989" s="265" t="s">
        <v>1495</v>
      </c>
    </row>
    <row r="990" spans="2:13" ht="20.399999999999999" x14ac:dyDescent="0.3">
      <c r="B990" s="265" t="s">
        <v>4716</v>
      </c>
      <c r="C990" s="265" t="s">
        <v>4717</v>
      </c>
      <c r="D990" s="265" t="s">
        <v>4718</v>
      </c>
      <c r="E990" s="265" t="s">
        <v>7115</v>
      </c>
      <c r="F990" s="265" t="s">
        <v>8</v>
      </c>
      <c r="G990" s="265" t="s">
        <v>5</v>
      </c>
      <c r="H990" s="266"/>
      <c r="I990" s="17"/>
      <c r="J990" s="266"/>
      <c r="K990" s="265"/>
      <c r="L990" s="323" t="s">
        <v>10</v>
      </c>
      <c r="M990" s="265" t="s">
        <v>1495</v>
      </c>
    </row>
    <row r="991" spans="2:13" ht="20.399999999999999" x14ac:dyDescent="0.3">
      <c r="B991" s="265" t="s">
        <v>4721</v>
      </c>
      <c r="C991" s="265" t="s">
        <v>4722</v>
      </c>
      <c r="D991" s="265" t="s">
        <v>4723</v>
      </c>
      <c r="E991" s="265" t="s">
        <v>7115</v>
      </c>
      <c r="F991" s="265" t="s">
        <v>8</v>
      </c>
      <c r="G991" s="265" t="s">
        <v>5</v>
      </c>
      <c r="H991" s="266"/>
      <c r="I991" s="17"/>
      <c r="J991" s="266"/>
      <c r="K991" s="265"/>
      <c r="L991" s="323" t="s">
        <v>10</v>
      </c>
      <c r="M991" s="265" t="s">
        <v>1495</v>
      </c>
    </row>
    <row r="992" spans="2:13" ht="28.8" x14ac:dyDescent="0.3">
      <c r="B992" s="265" t="s">
        <v>1515</v>
      </c>
      <c r="C992" s="265" t="s">
        <v>1516</v>
      </c>
      <c r="D992" s="265" t="s">
        <v>1517</v>
      </c>
      <c r="E992" s="265" t="s">
        <v>7118</v>
      </c>
      <c r="F992" s="265" t="s">
        <v>8</v>
      </c>
      <c r="G992" s="265" t="s">
        <v>5</v>
      </c>
      <c r="H992" s="266"/>
      <c r="I992" s="17"/>
      <c r="J992" s="266"/>
      <c r="K992" s="265"/>
      <c r="L992" s="323"/>
      <c r="M992" s="265" t="s">
        <v>1495</v>
      </c>
    </row>
    <row r="993" spans="2:13" ht="28.8" x14ac:dyDescent="0.3">
      <c r="B993" s="265" t="s">
        <v>1520</v>
      </c>
      <c r="C993" s="265" t="s">
        <v>1521</v>
      </c>
      <c r="D993" s="265" t="s">
        <v>1522</v>
      </c>
      <c r="E993" s="265" t="s">
        <v>7116</v>
      </c>
      <c r="F993" s="265" t="s">
        <v>8</v>
      </c>
      <c r="G993" s="265" t="s">
        <v>5</v>
      </c>
      <c r="H993" s="266"/>
      <c r="I993" s="17"/>
      <c r="J993" s="266"/>
      <c r="K993" s="265"/>
      <c r="L993" s="323" t="s">
        <v>17</v>
      </c>
      <c r="M993" s="265" t="s">
        <v>1495</v>
      </c>
    </row>
    <row r="994" spans="2:13" ht="28.8" x14ac:dyDescent="0.3">
      <c r="B994" s="265" t="s">
        <v>1524</v>
      </c>
      <c r="C994" s="265" t="s">
        <v>1525</v>
      </c>
      <c r="D994" s="265" t="s">
        <v>1526</v>
      </c>
      <c r="E994" s="265" t="s">
        <v>7115</v>
      </c>
      <c r="F994" s="265" t="s">
        <v>4</v>
      </c>
      <c r="G994" s="265" t="s">
        <v>6</v>
      </c>
      <c r="H994" s="266"/>
      <c r="I994" s="266"/>
      <c r="J994" s="266"/>
      <c r="K994" s="265"/>
      <c r="L994" s="323" t="s">
        <v>1527</v>
      </c>
      <c r="M994" s="265" t="s">
        <v>1495</v>
      </c>
    </row>
    <row r="995" spans="2:13" ht="28.8" x14ac:dyDescent="0.3">
      <c r="B995" s="265" t="s">
        <v>1529</v>
      </c>
      <c r="C995" s="265" t="s">
        <v>1530</v>
      </c>
      <c r="D995" s="265" t="s">
        <v>1531</v>
      </c>
      <c r="E995" s="265" t="s">
        <v>7115</v>
      </c>
      <c r="F995" s="265" t="s">
        <v>4</v>
      </c>
      <c r="G995" s="265" t="s">
        <v>5</v>
      </c>
      <c r="H995" s="266"/>
      <c r="I995" s="266"/>
      <c r="J995" s="266"/>
      <c r="K995" s="265"/>
      <c r="L995" s="323" t="s">
        <v>1527</v>
      </c>
      <c r="M995" s="265" t="s">
        <v>1495</v>
      </c>
    </row>
    <row r="996" spans="2:13" ht="28.8" x14ac:dyDescent="0.3">
      <c r="B996" s="265" t="s">
        <v>1533</v>
      </c>
      <c r="C996" s="265" t="s">
        <v>1534</v>
      </c>
      <c r="D996" s="265" t="s">
        <v>1535</v>
      </c>
      <c r="E996" s="265" t="s">
        <v>7115</v>
      </c>
      <c r="F996" s="265" t="s">
        <v>4</v>
      </c>
      <c r="G996" s="265" t="s">
        <v>6</v>
      </c>
      <c r="H996" s="266"/>
      <c r="I996" s="266"/>
      <c r="J996" s="266"/>
      <c r="K996" s="265"/>
      <c r="L996" s="323" t="s">
        <v>1527</v>
      </c>
      <c r="M996" s="265" t="s">
        <v>1495</v>
      </c>
    </row>
    <row r="997" spans="2:13" ht="28.8" x14ac:dyDescent="0.3">
      <c r="B997" s="265" t="s">
        <v>1537</v>
      </c>
      <c r="C997" s="265" t="s">
        <v>1538</v>
      </c>
      <c r="D997" s="265" t="s">
        <v>1539</v>
      </c>
      <c r="E997" s="265" t="s">
        <v>7115</v>
      </c>
      <c r="F997" s="265" t="s">
        <v>4</v>
      </c>
      <c r="G997" s="265" t="s">
        <v>5</v>
      </c>
      <c r="H997" s="266"/>
      <c r="I997" s="266"/>
      <c r="J997" s="266"/>
      <c r="K997" s="265"/>
      <c r="L997" s="323" t="s">
        <v>1527</v>
      </c>
      <c r="M997" s="265" t="s">
        <v>1495</v>
      </c>
    </row>
    <row r="998" spans="2:13" ht="28.8" x14ac:dyDescent="0.3">
      <c r="B998" s="265" t="s">
        <v>1541</v>
      </c>
      <c r="C998" s="265" t="s">
        <v>1542</v>
      </c>
      <c r="D998" s="265" t="s">
        <v>1543</v>
      </c>
      <c r="E998" s="265" t="s">
        <v>7115</v>
      </c>
      <c r="F998" s="265" t="s">
        <v>4</v>
      </c>
      <c r="G998" s="265" t="s">
        <v>5</v>
      </c>
      <c r="H998" s="266"/>
      <c r="I998" s="266"/>
      <c r="J998" s="266"/>
      <c r="K998" s="265"/>
      <c r="L998" s="323" t="s">
        <v>1527</v>
      </c>
      <c r="M998" s="265" t="s">
        <v>1495</v>
      </c>
    </row>
    <row r="999" spans="2:13" ht="28.8" x14ac:dyDescent="0.3">
      <c r="B999" s="265" t="s">
        <v>6387</v>
      </c>
      <c r="C999" s="265" t="s">
        <v>6388</v>
      </c>
      <c r="D999" s="265" t="s">
        <v>6389</v>
      </c>
      <c r="E999" s="265" t="s">
        <v>7115</v>
      </c>
      <c r="F999" s="265" t="s">
        <v>4</v>
      </c>
      <c r="G999" s="265" t="s">
        <v>6</v>
      </c>
      <c r="H999" s="266"/>
      <c r="I999" s="266"/>
      <c r="J999" s="266"/>
      <c r="K999" s="265"/>
      <c r="L999" s="323" t="s">
        <v>9</v>
      </c>
      <c r="M999" s="265" t="s">
        <v>1495</v>
      </c>
    </row>
    <row r="1000" spans="2:13" ht="28.8" x14ac:dyDescent="0.3">
      <c r="B1000" s="265" t="s">
        <v>4762</v>
      </c>
      <c r="C1000" s="265" t="s">
        <v>2055</v>
      </c>
      <c r="D1000" s="265" t="s">
        <v>2056</v>
      </c>
      <c r="E1000" s="265" t="s">
        <v>7118</v>
      </c>
      <c r="F1000" s="265" t="s">
        <v>8</v>
      </c>
      <c r="G1000" s="265" t="s">
        <v>6</v>
      </c>
      <c r="H1000" s="266"/>
      <c r="I1000" s="17"/>
      <c r="J1000" s="266"/>
      <c r="K1000" s="265"/>
      <c r="L1000" s="323"/>
      <c r="M1000" s="265" t="s">
        <v>1495</v>
      </c>
    </row>
    <row r="1001" spans="2:13" ht="28.8" x14ac:dyDescent="0.3">
      <c r="B1001" s="265" t="s">
        <v>4764</v>
      </c>
      <c r="C1001" s="265" t="s">
        <v>2059</v>
      </c>
      <c r="D1001" s="265" t="s">
        <v>2060</v>
      </c>
      <c r="E1001" s="265" t="s">
        <v>7118</v>
      </c>
      <c r="F1001" s="265" t="s">
        <v>8</v>
      </c>
      <c r="G1001" s="265" t="s">
        <v>6</v>
      </c>
      <c r="H1001" s="266"/>
      <c r="I1001" s="17"/>
      <c r="J1001" s="266"/>
      <c r="K1001" s="265"/>
      <c r="L1001" s="323"/>
      <c r="M1001" s="265" t="s">
        <v>1495</v>
      </c>
    </row>
    <row r="1002" spans="2:13" x14ac:dyDescent="0.3">
      <c r="B1002" s="265" t="s">
        <v>46</v>
      </c>
      <c r="C1002" s="265" t="s">
        <v>40</v>
      </c>
      <c r="D1002" s="265" t="s">
        <v>47</v>
      </c>
      <c r="E1002" s="265" t="s">
        <v>7115</v>
      </c>
      <c r="F1002" s="265" t="s">
        <v>4</v>
      </c>
      <c r="G1002" s="265" t="s">
        <v>6</v>
      </c>
      <c r="H1002" s="266"/>
      <c r="I1002" s="17"/>
      <c r="J1002" s="266"/>
      <c r="K1002" s="265"/>
      <c r="L1002" s="323"/>
      <c r="M1002" s="265" t="s">
        <v>48</v>
      </c>
    </row>
    <row r="1003" spans="2:13" ht="28.8" x14ac:dyDescent="0.3">
      <c r="B1003" s="265" t="s">
        <v>2220</v>
      </c>
      <c r="C1003" s="265" t="s">
        <v>2221</v>
      </c>
      <c r="D1003" s="265" t="s">
        <v>2222</v>
      </c>
      <c r="E1003" s="265" t="s">
        <v>7116</v>
      </c>
      <c r="F1003" s="265" t="s">
        <v>8</v>
      </c>
      <c r="G1003" s="265" t="s">
        <v>6</v>
      </c>
      <c r="H1003" s="266"/>
      <c r="I1003" s="17"/>
      <c r="J1003" s="266"/>
      <c r="K1003" s="265"/>
      <c r="L1003" s="323"/>
      <c r="M1003" s="265" t="s">
        <v>48</v>
      </c>
    </row>
    <row r="1004" spans="2:13" ht="28.8" x14ac:dyDescent="0.3">
      <c r="B1004" s="265" t="s">
        <v>2225</v>
      </c>
      <c r="C1004" s="265" t="s">
        <v>2226</v>
      </c>
      <c r="D1004" s="265" t="s">
        <v>2227</v>
      </c>
      <c r="E1004" s="265" t="s">
        <v>7116</v>
      </c>
      <c r="F1004" s="265" t="s">
        <v>8</v>
      </c>
      <c r="G1004" s="265" t="s">
        <v>6</v>
      </c>
      <c r="H1004" s="266"/>
      <c r="I1004" s="17"/>
      <c r="J1004" s="266"/>
      <c r="K1004" s="265"/>
      <c r="L1004" s="323"/>
      <c r="M1004" s="265" t="s">
        <v>48</v>
      </c>
    </row>
    <row r="1005" spans="2:13" ht="28.8" x14ac:dyDescent="0.3">
      <c r="B1005" s="265" t="s">
        <v>2230</v>
      </c>
      <c r="C1005" s="265" t="s">
        <v>2231</v>
      </c>
      <c r="D1005" s="265" t="s">
        <v>2232</v>
      </c>
      <c r="E1005" s="265" t="s">
        <v>7115</v>
      </c>
      <c r="F1005" s="265" t="s">
        <v>8</v>
      </c>
      <c r="G1005" s="265" t="s">
        <v>6</v>
      </c>
      <c r="H1005" s="266"/>
      <c r="I1005" s="17"/>
      <c r="J1005" s="266"/>
      <c r="K1005" s="265"/>
      <c r="L1005" s="323" t="s">
        <v>1024</v>
      </c>
      <c r="M1005" s="265" t="s">
        <v>48</v>
      </c>
    </row>
    <row r="1006" spans="2:13" ht="28.8" x14ac:dyDescent="0.3">
      <c r="B1006" s="265" t="s">
        <v>2235</v>
      </c>
      <c r="C1006" s="265" t="s">
        <v>2236</v>
      </c>
      <c r="D1006" s="265" t="s">
        <v>2237</v>
      </c>
      <c r="E1006" s="265" t="s">
        <v>7115</v>
      </c>
      <c r="F1006" s="265" t="s">
        <v>8</v>
      </c>
      <c r="G1006" s="265" t="s">
        <v>6</v>
      </c>
      <c r="H1006" s="266"/>
      <c r="I1006" s="17"/>
      <c r="J1006" s="266"/>
      <c r="K1006" s="265"/>
      <c r="L1006" s="323" t="s">
        <v>1024</v>
      </c>
      <c r="M1006" s="265" t="s">
        <v>48</v>
      </c>
    </row>
    <row r="1007" spans="2:13" ht="28.8" x14ac:dyDescent="0.3">
      <c r="B1007" s="265" t="s">
        <v>2240</v>
      </c>
      <c r="C1007" s="265" t="s">
        <v>2241</v>
      </c>
      <c r="D1007" s="265" t="s">
        <v>2242</v>
      </c>
      <c r="E1007" s="265" t="s">
        <v>7115</v>
      </c>
      <c r="F1007" s="265" t="s">
        <v>8</v>
      </c>
      <c r="G1007" s="265" t="s">
        <v>6</v>
      </c>
      <c r="H1007" s="266"/>
      <c r="I1007" s="17"/>
      <c r="J1007" s="266"/>
      <c r="K1007" s="265"/>
      <c r="L1007" s="323" t="s">
        <v>1024</v>
      </c>
      <c r="M1007" s="265" t="s">
        <v>48</v>
      </c>
    </row>
    <row r="1008" spans="2:13" ht="28.8" x14ac:dyDescent="0.3">
      <c r="B1008" s="265" t="s">
        <v>2245</v>
      </c>
      <c r="C1008" s="265" t="s">
        <v>2246</v>
      </c>
      <c r="D1008" s="265" t="s">
        <v>2247</v>
      </c>
      <c r="E1008" s="265" t="s">
        <v>7115</v>
      </c>
      <c r="F1008" s="265" t="s">
        <v>8</v>
      </c>
      <c r="G1008" s="265" t="s">
        <v>6</v>
      </c>
      <c r="H1008" s="266"/>
      <c r="I1008" s="17"/>
      <c r="J1008" s="266"/>
      <c r="K1008" s="265"/>
      <c r="L1008" s="323" t="s">
        <v>1024</v>
      </c>
      <c r="M1008" s="265" t="s">
        <v>48</v>
      </c>
    </row>
    <row r="1009" spans="2:13" ht="28.8" x14ac:dyDescent="0.3">
      <c r="B1009" s="265" t="s">
        <v>2250</v>
      </c>
      <c r="C1009" s="265" t="s">
        <v>2251</v>
      </c>
      <c r="D1009" s="265" t="s">
        <v>2252</v>
      </c>
      <c r="E1009" s="265" t="s">
        <v>7115</v>
      </c>
      <c r="F1009" s="265" t="s">
        <v>8</v>
      </c>
      <c r="G1009" s="265" t="s">
        <v>6</v>
      </c>
      <c r="H1009" s="266"/>
      <c r="I1009" s="17"/>
      <c r="J1009" s="266"/>
      <c r="K1009" s="265"/>
      <c r="L1009" s="323" t="s">
        <v>1024</v>
      </c>
      <c r="M1009" s="265" t="s">
        <v>48</v>
      </c>
    </row>
    <row r="1010" spans="2:13" ht="28.8" x14ac:dyDescent="0.3">
      <c r="B1010" s="265" t="s">
        <v>2255</v>
      </c>
      <c r="C1010" s="265" t="s">
        <v>2256</v>
      </c>
      <c r="D1010" s="265" t="s">
        <v>2257</v>
      </c>
      <c r="E1010" s="265" t="s">
        <v>7115</v>
      </c>
      <c r="F1010" s="265" t="s">
        <v>8</v>
      </c>
      <c r="G1010" s="265" t="s">
        <v>5</v>
      </c>
      <c r="H1010" s="266"/>
      <c r="I1010" s="17"/>
      <c r="J1010" s="266"/>
      <c r="K1010" s="265"/>
      <c r="L1010" s="323" t="s">
        <v>1024</v>
      </c>
      <c r="M1010" s="265" t="s">
        <v>48</v>
      </c>
    </row>
    <row r="1011" spans="2:13" ht="28.8" x14ac:dyDescent="0.3">
      <c r="B1011" s="265" t="s">
        <v>2260</v>
      </c>
      <c r="C1011" s="265" t="s">
        <v>2261</v>
      </c>
      <c r="D1011" s="265" t="s">
        <v>2262</v>
      </c>
      <c r="E1011" s="265" t="s">
        <v>7115</v>
      </c>
      <c r="F1011" s="265" t="s">
        <v>8</v>
      </c>
      <c r="G1011" s="265" t="s">
        <v>5</v>
      </c>
      <c r="H1011" s="266"/>
      <c r="I1011" s="17"/>
      <c r="J1011" s="266"/>
      <c r="K1011" s="265"/>
      <c r="L1011" s="323" t="s">
        <v>1024</v>
      </c>
      <c r="M1011" s="265" t="s">
        <v>48</v>
      </c>
    </row>
    <row r="1012" spans="2:13" ht="28.8" x14ac:dyDescent="0.3">
      <c r="B1012" s="265" t="s">
        <v>2265</v>
      </c>
      <c r="C1012" s="265" t="s">
        <v>2266</v>
      </c>
      <c r="D1012" s="265" t="s">
        <v>2267</v>
      </c>
      <c r="E1012" s="265" t="s">
        <v>7115</v>
      </c>
      <c r="F1012" s="265" t="s">
        <v>8</v>
      </c>
      <c r="G1012" s="265" t="s">
        <v>5</v>
      </c>
      <c r="H1012" s="266"/>
      <c r="I1012" s="17"/>
      <c r="J1012" s="266"/>
      <c r="K1012" s="265"/>
      <c r="L1012" s="323" t="s">
        <v>1024</v>
      </c>
      <c r="M1012" s="265" t="s">
        <v>48</v>
      </c>
    </row>
    <row r="1013" spans="2:13" ht="28.8" x14ac:dyDescent="0.3">
      <c r="B1013" s="265" t="s">
        <v>2270</v>
      </c>
      <c r="C1013" s="265" t="s">
        <v>2271</v>
      </c>
      <c r="D1013" s="265" t="s">
        <v>2272</v>
      </c>
      <c r="E1013" s="265" t="s">
        <v>7115</v>
      </c>
      <c r="F1013" s="265" t="s">
        <v>8</v>
      </c>
      <c r="G1013" s="265" t="s">
        <v>5</v>
      </c>
      <c r="H1013" s="266"/>
      <c r="I1013" s="17"/>
      <c r="J1013" s="266"/>
      <c r="K1013" s="265"/>
      <c r="L1013" s="323" t="s">
        <v>1024</v>
      </c>
      <c r="M1013" s="265" t="s">
        <v>48</v>
      </c>
    </row>
    <row r="1014" spans="2:13" ht="28.8" x14ac:dyDescent="0.3">
      <c r="B1014" s="265" t="s">
        <v>2275</v>
      </c>
      <c r="C1014" s="265" t="s">
        <v>2276</v>
      </c>
      <c r="D1014" s="265" t="s">
        <v>2277</v>
      </c>
      <c r="E1014" s="265" t="s">
        <v>7115</v>
      </c>
      <c r="F1014" s="265" t="s">
        <v>8</v>
      </c>
      <c r="G1014" s="265" t="s">
        <v>5</v>
      </c>
      <c r="H1014" s="266"/>
      <c r="I1014" s="17"/>
      <c r="J1014" s="266"/>
      <c r="K1014" s="265"/>
      <c r="L1014" s="323" t="s">
        <v>1024</v>
      </c>
      <c r="M1014" s="265" t="s">
        <v>48</v>
      </c>
    </row>
    <row r="1015" spans="2:13" ht="28.8" x14ac:dyDescent="0.3">
      <c r="B1015" s="265" t="s">
        <v>2280</v>
      </c>
      <c r="C1015" s="265" t="s">
        <v>2281</v>
      </c>
      <c r="D1015" s="265" t="s">
        <v>2282</v>
      </c>
      <c r="E1015" s="265" t="s">
        <v>7115</v>
      </c>
      <c r="F1015" s="265" t="s">
        <v>8</v>
      </c>
      <c r="G1015" s="265" t="s">
        <v>5</v>
      </c>
      <c r="H1015" s="266"/>
      <c r="I1015" s="17"/>
      <c r="J1015" s="266"/>
      <c r="K1015" s="265"/>
      <c r="L1015" s="323" t="s">
        <v>1024</v>
      </c>
      <c r="M1015" s="265" t="s">
        <v>48</v>
      </c>
    </row>
    <row r="1016" spans="2:13" ht="28.8" x14ac:dyDescent="0.3">
      <c r="B1016" s="265" t="s">
        <v>2285</v>
      </c>
      <c r="C1016" s="265" t="s">
        <v>2286</v>
      </c>
      <c r="D1016" s="265" t="s">
        <v>2287</v>
      </c>
      <c r="E1016" s="265" t="s">
        <v>7115</v>
      </c>
      <c r="F1016" s="265" t="s">
        <v>8</v>
      </c>
      <c r="G1016" s="265" t="s">
        <v>6</v>
      </c>
      <c r="H1016" s="266"/>
      <c r="I1016" s="17"/>
      <c r="J1016" s="266"/>
      <c r="K1016" s="265"/>
      <c r="L1016" s="323" t="s">
        <v>1024</v>
      </c>
      <c r="M1016" s="265" t="s">
        <v>48</v>
      </c>
    </row>
    <row r="1017" spans="2:13" ht="28.8" x14ac:dyDescent="0.3">
      <c r="B1017" s="265" t="s">
        <v>2290</v>
      </c>
      <c r="C1017" s="265" t="s">
        <v>2291</v>
      </c>
      <c r="D1017" s="265" t="s">
        <v>2292</v>
      </c>
      <c r="E1017" s="265" t="s">
        <v>7115</v>
      </c>
      <c r="F1017" s="265" t="s">
        <v>8</v>
      </c>
      <c r="G1017" s="265" t="s">
        <v>6</v>
      </c>
      <c r="H1017" s="266"/>
      <c r="I1017" s="17"/>
      <c r="J1017" s="266"/>
      <c r="K1017" s="265"/>
      <c r="L1017" s="323" t="s">
        <v>1024</v>
      </c>
      <c r="M1017" s="265" t="s">
        <v>48</v>
      </c>
    </row>
    <row r="1018" spans="2:13" ht="28.8" x14ac:dyDescent="0.3">
      <c r="B1018" s="265" t="s">
        <v>2295</v>
      </c>
      <c r="C1018" s="265" t="s">
        <v>2296</v>
      </c>
      <c r="D1018" s="265" t="s">
        <v>2297</v>
      </c>
      <c r="E1018" s="265" t="s">
        <v>7115</v>
      </c>
      <c r="F1018" s="265" t="s">
        <v>8</v>
      </c>
      <c r="G1018" s="265" t="s">
        <v>5</v>
      </c>
      <c r="H1018" s="266"/>
      <c r="I1018" s="17"/>
      <c r="J1018" s="266"/>
      <c r="K1018" s="265"/>
      <c r="L1018" s="323" t="s">
        <v>1024</v>
      </c>
      <c r="M1018" s="265" t="s">
        <v>48</v>
      </c>
    </row>
    <row r="1019" spans="2:13" x14ac:dyDescent="0.3">
      <c r="B1019" s="7" t="s">
        <v>2713</v>
      </c>
      <c r="C1019" s="7" t="s">
        <v>2714</v>
      </c>
      <c r="D1019" s="7" t="s">
        <v>2715</v>
      </c>
      <c r="E1019" s="7" t="s">
        <v>7115</v>
      </c>
      <c r="F1019" s="7" t="s">
        <v>4</v>
      </c>
      <c r="G1019" s="7" t="s">
        <v>5</v>
      </c>
      <c r="H1019" s="17"/>
      <c r="I1019" s="17"/>
      <c r="J1019" s="17"/>
      <c r="K1019" s="7"/>
      <c r="L1019" s="323"/>
      <c r="M1019" s="7" t="s">
        <v>48</v>
      </c>
    </row>
    <row r="1020" spans="2:13" ht="20.399999999999999" x14ac:dyDescent="0.3">
      <c r="B1020" s="265" t="s">
        <v>2859</v>
      </c>
      <c r="C1020" s="265" t="s">
        <v>2860</v>
      </c>
      <c r="D1020" s="265" t="s">
        <v>2861</v>
      </c>
      <c r="E1020" s="265" t="s">
        <v>7115</v>
      </c>
      <c r="F1020" s="265" t="s">
        <v>8</v>
      </c>
      <c r="G1020" s="265" t="s">
        <v>5</v>
      </c>
      <c r="H1020" s="266"/>
      <c r="I1020" s="17"/>
      <c r="J1020" s="266"/>
      <c r="K1020" s="265"/>
      <c r="L1020" s="323" t="s">
        <v>1024</v>
      </c>
      <c r="M1020" s="265" t="s">
        <v>48</v>
      </c>
    </row>
    <row r="1021" spans="2:13" ht="20.399999999999999" x14ac:dyDescent="0.3">
      <c r="B1021" s="265" t="s">
        <v>2868</v>
      </c>
      <c r="C1021" s="265" t="s">
        <v>2869</v>
      </c>
      <c r="D1021" s="265" t="s">
        <v>2870</v>
      </c>
      <c r="E1021" s="265" t="s">
        <v>7115</v>
      </c>
      <c r="F1021" s="265" t="s">
        <v>8</v>
      </c>
      <c r="G1021" s="265" t="s">
        <v>6</v>
      </c>
      <c r="H1021" s="266"/>
      <c r="I1021" s="17"/>
      <c r="J1021" s="266"/>
      <c r="K1021" s="265"/>
      <c r="L1021" s="323" t="s">
        <v>1024</v>
      </c>
      <c r="M1021" s="265" t="s">
        <v>48</v>
      </c>
    </row>
    <row r="1022" spans="2:13" ht="20.399999999999999" x14ac:dyDescent="0.3">
      <c r="B1022" s="265" t="s">
        <v>2873</v>
      </c>
      <c r="C1022" s="265" t="s">
        <v>2874</v>
      </c>
      <c r="D1022" s="265" t="s">
        <v>2875</v>
      </c>
      <c r="E1022" s="265" t="s">
        <v>7115</v>
      </c>
      <c r="F1022" s="265" t="s">
        <v>8</v>
      </c>
      <c r="G1022" s="265" t="s">
        <v>6</v>
      </c>
      <c r="H1022" s="266"/>
      <c r="I1022" s="17"/>
      <c r="J1022" s="266"/>
      <c r="K1022" s="265"/>
      <c r="L1022" s="323" t="s">
        <v>1024</v>
      </c>
      <c r="M1022" s="265" t="s">
        <v>48</v>
      </c>
    </row>
    <row r="1023" spans="2:13" ht="20.399999999999999" x14ac:dyDescent="0.3">
      <c r="B1023" s="265" t="s">
        <v>2878</v>
      </c>
      <c r="C1023" s="265" t="s">
        <v>2879</v>
      </c>
      <c r="D1023" s="265" t="s">
        <v>2880</v>
      </c>
      <c r="E1023" s="265" t="s">
        <v>7115</v>
      </c>
      <c r="F1023" s="265" t="s">
        <v>8</v>
      </c>
      <c r="G1023" s="265" t="s">
        <v>6</v>
      </c>
      <c r="H1023" s="266"/>
      <c r="I1023" s="17"/>
      <c r="J1023" s="266"/>
      <c r="K1023" s="265"/>
      <c r="L1023" s="323" t="s">
        <v>1024</v>
      </c>
      <c r="M1023" s="265" t="s">
        <v>48</v>
      </c>
    </row>
    <row r="1024" spans="2:13" ht="28.8" x14ac:dyDescent="0.3">
      <c r="B1024" s="265" t="s">
        <v>2882</v>
      </c>
      <c r="C1024" s="265" t="s">
        <v>2883</v>
      </c>
      <c r="D1024" s="265" t="s">
        <v>2884</v>
      </c>
      <c r="E1024" s="265" t="s">
        <v>7115</v>
      </c>
      <c r="F1024" s="265" t="s">
        <v>4</v>
      </c>
      <c r="G1024" s="265" t="s">
        <v>6</v>
      </c>
      <c r="H1024" s="266"/>
      <c r="I1024" s="17"/>
      <c r="J1024" s="266"/>
      <c r="K1024" s="265"/>
      <c r="L1024" s="323" t="s">
        <v>13</v>
      </c>
      <c r="M1024" s="265" t="s">
        <v>48</v>
      </c>
    </row>
    <row r="1025" spans="2:13" ht="28.8" x14ac:dyDescent="0.3">
      <c r="B1025" s="265" t="s">
        <v>2887</v>
      </c>
      <c r="C1025" s="265" t="s">
        <v>2888</v>
      </c>
      <c r="D1025" s="265" t="s">
        <v>2889</v>
      </c>
      <c r="E1025" s="265" t="s">
        <v>7117</v>
      </c>
      <c r="F1025" s="265" t="s">
        <v>8</v>
      </c>
      <c r="G1025" s="265" t="s">
        <v>6</v>
      </c>
      <c r="H1025" s="266"/>
      <c r="I1025" s="17"/>
      <c r="J1025" s="266"/>
      <c r="K1025" s="265"/>
      <c r="L1025" s="323" t="s">
        <v>1024</v>
      </c>
      <c r="M1025" s="265" t="s">
        <v>48</v>
      </c>
    </row>
    <row r="1026" spans="2:13" ht="28.8" x14ac:dyDescent="0.3">
      <c r="B1026" s="265" t="s">
        <v>5274</v>
      </c>
      <c r="C1026" s="265" t="s">
        <v>2864</v>
      </c>
      <c r="D1026" s="265" t="s">
        <v>2865</v>
      </c>
      <c r="E1026" s="265" t="s">
        <v>7117</v>
      </c>
      <c r="F1026" s="265" t="s">
        <v>8</v>
      </c>
      <c r="G1026" s="265" t="s">
        <v>5</v>
      </c>
      <c r="H1026" s="266"/>
      <c r="I1026" s="17"/>
      <c r="J1026" s="266"/>
      <c r="K1026" s="265"/>
      <c r="L1026" s="323" t="s">
        <v>1024</v>
      </c>
      <c r="M1026" s="265" t="s">
        <v>48</v>
      </c>
    </row>
    <row r="1027" spans="2:13" x14ac:dyDescent="0.3">
      <c r="B1027" s="265" t="s">
        <v>3752</v>
      </c>
      <c r="C1027" s="265" t="s">
        <v>3753</v>
      </c>
      <c r="D1027" s="265" t="s">
        <v>3754</v>
      </c>
      <c r="E1027" s="265" t="s">
        <v>7115</v>
      </c>
      <c r="F1027" s="265" t="s">
        <v>4</v>
      </c>
      <c r="G1027" s="265" t="s">
        <v>6</v>
      </c>
      <c r="H1027" s="266"/>
      <c r="I1027" s="17"/>
      <c r="J1027" s="266"/>
      <c r="K1027" s="265"/>
      <c r="L1027" s="323"/>
      <c r="M1027" s="265" t="s">
        <v>48</v>
      </c>
    </row>
    <row r="1028" spans="2:13" x14ac:dyDescent="0.3">
      <c r="B1028" s="265" t="s">
        <v>4244</v>
      </c>
      <c r="C1028" s="265" t="s">
        <v>4245</v>
      </c>
      <c r="D1028" s="265" t="s">
        <v>4246</v>
      </c>
      <c r="E1028" s="265" t="s">
        <v>7115</v>
      </c>
      <c r="F1028" s="265" t="s">
        <v>4</v>
      </c>
      <c r="G1028" s="265" t="s">
        <v>6</v>
      </c>
      <c r="H1028" s="266"/>
      <c r="I1028" s="17"/>
      <c r="J1028" s="266"/>
      <c r="K1028" s="265"/>
      <c r="L1028" s="323"/>
      <c r="M1028" s="265" t="s">
        <v>48</v>
      </c>
    </row>
    <row r="1029" spans="2:13" ht="20.399999999999999" x14ac:dyDescent="0.3">
      <c r="B1029" s="265" t="s">
        <v>39</v>
      </c>
      <c r="C1029" s="265" t="s">
        <v>40</v>
      </c>
      <c r="D1029" s="265" t="s">
        <v>41</v>
      </c>
      <c r="E1029" s="265" t="s">
        <v>7115</v>
      </c>
      <c r="F1029" s="265" t="s">
        <v>4</v>
      </c>
      <c r="G1029" s="265" t="s">
        <v>6</v>
      </c>
      <c r="H1029" s="266"/>
      <c r="I1029" s="17"/>
      <c r="J1029" s="266"/>
      <c r="K1029" s="265"/>
      <c r="L1029" s="323" t="s">
        <v>13</v>
      </c>
      <c r="M1029" s="265" t="s">
        <v>43</v>
      </c>
    </row>
    <row r="1030" spans="2:13" ht="20.399999999999999" x14ac:dyDescent="0.3">
      <c r="B1030" s="265" t="s">
        <v>1020</v>
      </c>
      <c r="C1030" s="265" t="s">
        <v>1021</v>
      </c>
      <c r="D1030" s="265" t="s">
        <v>1022</v>
      </c>
      <c r="E1030" s="265" t="s">
        <v>7115</v>
      </c>
      <c r="F1030" s="265" t="s">
        <v>8</v>
      </c>
      <c r="G1030" s="265" t="s">
        <v>5</v>
      </c>
      <c r="H1030" s="266"/>
      <c r="I1030" s="17"/>
      <c r="J1030" s="266"/>
      <c r="K1030" s="265"/>
      <c r="L1030" s="323" t="s">
        <v>1024</v>
      </c>
      <c r="M1030" s="265" t="s">
        <v>43</v>
      </c>
    </row>
    <row r="1031" spans="2:13" ht="20.399999999999999" x14ac:dyDescent="0.3">
      <c r="B1031" s="265" t="s">
        <v>1027</v>
      </c>
      <c r="C1031" s="265" t="s">
        <v>4429</v>
      </c>
      <c r="D1031" s="265" t="s">
        <v>4430</v>
      </c>
      <c r="E1031" s="265" t="s">
        <v>7115</v>
      </c>
      <c r="F1031" s="265" t="s">
        <v>8</v>
      </c>
      <c r="G1031" s="265" t="s">
        <v>5</v>
      </c>
      <c r="H1031" s="266"/>
      <c r="I1031" s="17"/>
      <c r="J1031" s="266"/>
      <c r="K1031" s="265"/>
      <c r="L1031" s="323" t="s">
        <v>1024</v>
      </c>
      <c r="M1031" s="265" t="s">
        <v>43</v>
      </c>
    </row>
    <row r="1032" spans="2:13" ht="20.399999999999999" x14ac:dyDescent="0.3">
      <c r="B1032" s="265" t="s">
        <v>1030</v>
      </c>
      <c r="C1032" s="265" t="s">
        <v>4431</v>
      </c>
      <c r="D1032" s="265" t="s">
        <v>4432</v>
      </c>
      <c r="E1032" s="265" t="s">
        <v>7115</v>
      </c>
      <c r="F1032" s="265" t="s">
        <v>8</v>
      </c>
      <c r="G1032" s="265" t="s">
        <v>5</v>
      </c>
      <c r="H1032" s="266"/>
      <c r="I1032" s="17"/>
      <c r="J1032" s="266"/>
      <c r="K1032" s="265"/>
      <c r="L1032" s="323" t="s">
        <v>1024</v>
      </c>
      <c r="M1032" s="265" t="s">
        <v>43</v>
      </c>
    </row>
    <row r="1033" spans="2:13" ht="20.399999999999999" x14ac:dyDescent="0.3">
      <c r="B1033" s="265" t="s">
        <v>1033</v>
      </c>
      <c r="C1033" s="265" t="s">
        <v>1034</v>
      </c>
      <c r="D1033" s="265" t="s">
        <v>1035</v>
      </c>
      <c r="E1033" s="265" t="s">
        <v>7115</v>
      </c>
      <c r="F1033" s="265" t="s">
        <v>8</v>
      </c>
      <c r="G1033" s="265" t="s">
        <v>5</v>
      </c>
      <c r="H1033" s="266"/>
      <c r="I1033" s="17"/>
      <c r="J1033" s="266"/>
      <c r="K1033" s="265"/>
      <c r="L1033" s="323" t="s">
        <v>1024</v>
      </c>
      <c r="M1033" s="265" t="s">
        <v>43</v>
      </c>
    </row>
    <row r="1034" spans="2:13" ht="20.399999999999999" x14ac:dyDescent="0.3">
      <c r="B1034" s="265" t="s">
        <v>1038</v>
      </c>
      <c r="C1034" s="265" t="s">
        <v>4433</v>
      </c>
      <c r="D1034" s="265" t="s">
        <v>4434</v>
      </c>
      <c r="E1034" s="265" t="s">
        <v>7115</v>
      </c>
      <c r="F1034" s="265" t="s">
        <v>8</v>
      </c>
      <c r="G1034" s="265" t="s">
        <v>5</v>
      </c>
      <c r="H1034" s="266"/>
      <c r="I1034" s="17"/>
      <c r="J1034" s="266"/>
      <c r="K1034" s="265"/>
      <c r="L1034" s="323" t="s">
        <v>1024</v>
      </c>
      <c r="M1034" s="265" t="s">
        <v>43</v>
      </c>
    </row>
    <row r="1035" spans="2:13" ht="20.399999999999999" x14ac:dyDescent="0.3">
      <c r="B1035" s="265" t="s">
        <v>1041</v>
      </c>
      <c r="C1035" s="265" t="s">
        <v>4435</v>
      </c>
      <c r="D1035" s="265" t="s">
        <v>4436</v>
      </c>
      <c r="E1035" s="265" t="s">
        <v>7115</v>
      </c>
      <c r="F1035" s="265" t="s">
        <v>8</v>
      </c>
      <c r="G1035" s="265" t="s">
        <v>5</v>
      </c>
      <c r="H1035" s="266"/>
      <c r="I1035" s="17"/>
      <c r="J1035" s="266"/>
      <c r="K1035" s="265"/>
      <c r="L1035" s="323" t="s">
        <v>1024</v>
      </c>
      <c r="M1035" s="265" t="s">
        <v>43</v>
      </c>
    </row>
    <row r="1036" spans="2:13" ht="20.399999999999999" x14ac:dyDescent="0.3">
      <c r="B1036" s="265" t="s">
        <v>1044</v>
      </c>
      <c r="C1036" s="265" t="s">
        <v>4437</v>
      </c>
      <c r="D1036" s="265" t="s">
        <v>4438</v>
      </c>
      <c r="E1036" s="265" t="s">
        <v>7115</v>
      </c>
      <c r="F1036" s="265" t="s">
        <v>8</v>
      </c>
      <c r="G1036" s="265" t="s">
        <v>5</v>
      </c>
      <c r="H1036" s="266"/>
      <c r="I1036" s="17"/>
      <c r="J1036" s="266"/>
      <c r="K1036" s="265"/>
      <c r="L1036" s="323" t="s">
        <v>1024</v>
      </c>
      <c r="M1036" s="265" t="s">
        <v>43</v>
      </c>
    </row>
    <row r="1037" spans="2:13" ht="20.399999999999999" x14ac:dyDescent="0.3">
      <c r="B1037" s="265" t="s">
        <v>1047</v>
      </c>
      <c r="C1037" s="265" t="s">
        <v>1048</v>
      </c>
      <c r="D1037" s="265" t="s">
        <v>1049</v>
      </c>
      <c r="E1037" s="265" t="s">
        <v>7115</v>
      </c>
      <c r="F1037" s="265" t="s">
        <v>8</v>
      </c>
      <c r="G1037" s="265" t="s">
        <v>5</v>
      </c>
      <c r="H1037" s="266"/>
      <c r="I1037" s="17"/>
      <c r="J1037" s="266"/>
      <c r="K1037" s="265"/>
      <c r="L1037" s="323" t="s">
        <v>1024</v>
      </c>
      <c r="M1037" s="265" t="s">
        <v>43</v>
      </c>
    </row>
    <row r="1038" spans="2:13" ht="28.8" x14ac:dyDescent="0.3">
      <c r="B1038" s="265" t="s">
        <v>1052</v>
      </c>
      <c r="C1038" s="265" t="s">
        <v>4439</v>
      </c>
      <c r="D1038" s="265" t="s">
        <v>4440</v>
      </c>
      <c r="E1038" s="265" t="s">
        <v>7117</v>
      </c>
      <c r="F1038" s="265" t="s">
        <v>8</v>
      </c>
      <c r="G1038" s="265" t="s">
        <v>5</v>
      </c>
      <c r="H1038" s="266"/>
      <c r="I1038" s="17"/>
      <c r="J1038" s="266"/>
      <c r="K1038" s="265"/>
      <c r="L1038" s="323" t="s">
        <v>1024</v>
      </c>
      <c r="M1038" s="265" t="s">
        <v>43</v>
      </c>
    </row>
    <row r="1039" spans="2:13" ht="28.8" x14ac:dyDescent="0.3">
      <c r="B1039" s="265" t="s">
        <v>1055</v>
      </c>
      <c r="C1039" s="265" t="s">
        <v>4441</v>
      </c>
      <c r="D1039" s="265" t="s">
        <v>4432</v>
      </c>
      <c r="E1039" s="265" t="s">
        <v>7117</v>
      </c>
      <c r="F1039" s="265" t="s">
        <v>8</v>
      </c>
      <c r="G1039" s="265" t="s">
        <v>5</v>
      </c>
      <c r="H1039" s="266"/>
      <c r="I1039" s="17"/>
      <c r="J1039" s="266"/>
      <c r="K1039" s="265"/>
      <c r="L1039" s="323" t="s">
        <v>1024</v>
      </c>
      <c r="M1039" s="265" t="s">
        <v>43</v>
      </c>
    </row>
    <row r="1040" spans="2:13" ht="20.399999999999999" x14ac:dyDescent="0.3">
      <c r="B1040" s="265" t="s">
        <v>1763</v>
      </c>
      <c r="C1040" s="265" t="s">
        <v>1764</v>
      </c>
      <c r="D1040" s="265" t="s">
        <v>1765</v>
      </c>
      <c r="E1040" s="265" t="s">
        <v>7115</v>
      </c>
      <c r="F1040" s="265" t="s">
        <v>8</v>
      </c>
      <c r="G1040" s="265" t="s">
        <v>5</v>
      </c>
      <c r="H1040" s="266"/>
      <c r="I1040" s="17"/>
      <c r="J1040" s="266"/>
      <c r="K1040" s="265"/>
      <c r="L1040" s="323" t="s">
        <v>1024</v>
      </c>
      <c r="M1040" s="265" t="s">
        <v>43</v>
      </c>
    </row>
    <row r="1041" spans="2:13" ht="20.399999999999999" x14ac:dyDescent="0.3">
      <c r="B1041" s="265" t="s">
        <v>1768</v>
      </c>
      <c r="C1041" s="265" t="s">
        <v>1769</v>
      </c>
      <c r="D1041" s="265" t="s">
        <v>1770</v>
      </c>
      <c r="E1041" s="265" t="s">
        <v>7115</v>
      </c>
      <c r="F1041" s="265" t="s">
        <v>8</v>
      </c>
      <c r="G1041" s="265" t="s">
        <v>5</v>
      </c>
      <c r="H1041" s="266"/>
      <c r="I1041" s="17"/>
      <c r="J1041" s="266"/>
      <c r="K1041" s="265"/>
      <c r="L1041" s="323" t="s">
        <v>1024</v>
      </c>
      <c r="M1041" s="265" t="s">
        <v>43</v>
      </c>
    </row>
    <row r="1042" spans="2:13" ht="20.399999999999999" x14ac:dyDescent="0.3">
      <c r="B1042" s="265" t="s">
        <v>1773</v>
      </c>
      <c r="C1042" s="265" t="s">
        <v>1774</v>
      </c>
      <c r="D1042" s="265" t="s">
        <v>1775</v>
      </c>
      <c r="E1042" s="265" t="s">
        <v>7115</v>
      </c>
      <c r="F1042" s="265" t="s">
        <v>8</v>
      </c>
      <c r="G1042" s="265" t="s">
        <v>5</v>
      </c>
      <c r="H1042" s="266"/>
      <c r="I1042" s="17"/>
      <c r="J1042" s="266"/>
      <c r="K1042" s="265"/>
      <c r="L1042" s="323" t="s">
        <v>1024</v>
      </c>
      <c r="M1042" s="265" t="s">
        <v>43</v>
      </c>
    </row>
    <row r="1043" spans="2:13" ht="20.399999999999999" x14ac:dyDescent="0.3">
      <c r="B1043" s="265" t="s">
        <v>1778</v>
      </c>
      <c r="C1043" s="265" t="s">
        <v>1779</v>
      </c>
      <c r="D1043" s="265" t="s">
        <v>1780</v>
      </c>
      <c r="E1043" s="265" t="s">
        <v>7115</v>
      </c>
      <c r="F1043" s="265" t="s">
        <v>8</v>
      </c>
      <c r="G1043" s="265" t="s">
        <v>5</v>
      </c>
      <c r="H1043" s="266"/>
      <c r="I1043" s="17"/>
      <c r="J1043" s="266"/>
      <c r="K1043" s="265"/>
      <c r="L1043" s="323" t="s">
        <v>1024</v>
      </c>
      <c r="M1043" s="265" t="s">
        <v>43</v>
      </c>
    </row>
    <row r="1044" spans="2:13" ht="20.399999999999999" x14ac:dyDescent="0.3">
      <c r="B1044" s="265" t="s">
        <v>1783</v>
      </c>
      <c r="C1044" s="265" t="s">
        <v>1784</v>
      </c>
      <c r="D1044" s="265" t="s">
        <v>1785</v>
      </c>
      <c r="E1044" s="265" t="s">
        <v>7115</v>
      </c>
      <c r="F1044" s="265" t="s">
        <v>8</v>
      </c>
      <c r="G1044" s="265" t="s">
        <v>5</v>
      </c>
      <c r="H1044" s="266"/>
      <c r="I1044" s="17"/>
      <c r="J1044" s="266"/>
      <c r="K1044" s="265"/>
      <c r="L1044" s="323" t="s">
        <v>1024</v>
      </c>
      <c r="M1044" s="265" t="s">
        <v>43</v>
      </c>
    </row>
    <row r="1045" spans="2:13" ht="20.399999999999999" x14ac:dyDescent="0.3">
      <c r="B1045" s="265" t="s">
        <v>1788</v>
      </c>
      <c r="C1045" s="265" t="s">
        <v>1789</v>
      </c>
      <c r="D1045" s="265" t="s">
        <v>1790</v>
      </c>
      <c r="E1045" s="265" t="s">
        <v>7115</v>
      </c>
      <c r="F1045" s="265" t="s">
        <v>8</v>
      </c>
      <c r="G1045" s="265" t="s">
        <v>5</v>
      </c>
      <c r="H1045" s="266"/>
      <c r="I1045" s="17"/>
      <c r="J1045" s="266"/>
      <c r="K1045" s="265"/>
      <c r="L1045" s="323" t="s">
        <v>1024</v>
      </c>
      <c r="M1045" s="265" t="s">
        <v>43</v>
      </c>
    </row>
    <row r="1046" spans="2:13" ht="20.399999999999999" x14ac:dyDescent="0.3">
      <c r="B1046" s="265" t="s">
        <v>1793</v>
      </c>
      <c r="C1046" s="265" t="s">
        <v>1794</v>
      </c>
      <c r="D1046" s="265" t="s">
        <v>1795</v>
      </c>
      <c r="E1046" s="265" t="s">
        <v>7115</v>
      </c>
      <c r="F1046" s="265" t="s">
        <v>8</v>
      </c>
      <c r="G1046" s="265" t="s">
        <v>5</v>
      </c>
      <c r="H1046" s="266"/>
      <c r="I1046" s="17"/>
      <c r="J1046" s="266"/>
      <c r="K1046" s="265"/>
      <c r="L1046" s="323" t="s">
        <v>1024</v>
      </c>
      <c r="M1046" s="265" t="s">
        <v>43</v>
      </c>
    </row>
    <row r="1047" spans="2:13" ht="20.399999999999999" x14ac:dyDescent="0.3">
      <c r="B1047" s="265" t="s">
        <v>1798</v>
      </c>
      <c r="C1047" s="265" t="s">
        <v>4481</v>
      </c>
      <c r="D1047" s="265" t="s">
        <v>4430</v>
      </c>
      <c r="E1047" s="265" t="s">
        <v>7115</v>
      </c>
      <c r="F1047" s="265" t="s">
        <v>8</v>
      </c>
      <c r="G1047" s="265" t="s">
        <v>5</v>
      </c>
      <c r="H1047" s="266"/>
      <c r="I1047" s="17"/>
      <c r="J1047" s="266"/>
      <c r="K1047" s="265"/>
      <c r="L1047" s="323" t="s">
        <v>1024</v>
      </c>
      <c r="M1047" s="265" t="s">
        <v>43</v>
      </c>
    </row>
    <row r="1048" spans="2:13" ht="20.399999999999999" x14ac:dyDescent="0.3">
      <c r="B1048" s="265" t="s">
        <v>1801</v>
      </c>
      <c r="C1048" s="265" t="s">
        <v>1802</v>
      </c>
      <c r="D1048" s="265" t="s">
        <v>1803</v>
      </c>
      <c r="E1048" s="265" t="s">
        <v>7115</v>
      </c>
      <c r="F1048" s="265" t="s">
        <v>8</v>
      </c>
      <c r="G1048" s="265" t="s">
        <v>5</v>
      </c>
      <c r="H1048" s="266"/>
      <c r="I1048" s="17"/>
      <c r="J1048" s="266"/>
      <c r="K1048" s="265"/>
      <c r="L1048" s="323" t="s">
        <v>1024</v>
      </c>
      <c r="M1048" s="265" t="s">
        <v>43</v>
      </c>
    </row>
    <row r="1049" spans="2:13" ht="20.399999999999999" x14ac:dyDescent="0.3">
      <c r="B1049" s="265" t="s">
        <v>1806</v>
      </c>
      <c r="C1049" s="265" t="s">
        <v>1807</v>
      </c>
      <c r="D1049" s="265" t="s">
        <v>1808</v>
      </c>
      <c r="E1049" s="265" t="s">
        <v>7115</v>
      </c>
      <c r="F1049" s="265" t="s">
        <v>8</v>
      </c>
      <c r="G1049" s="265" t="s">
        <v>5</v>
      </c>
      <c r="H1049" s="266"/>
      <c r="I1049" s="17"/>
      <c r="J1049" s="266"/>
      <c r="K1049" s="265"/>
      <c r="L1049" s="323" t="s">
        <v>1809</v>
      </c>
      <c r="M1049" s="265" t="s">
        <v>43</v>
      </c>
    </row>
    <row r="1050" spans="2:13" ht="20.399999999999999" x14ac:dyDescent="0.3">
      <c r="B1050" s="265" t="s">
        <v>1812</v>
      </c>
      <c r="C1050" s="265" t="s">
        <v>1813</v>
      </c>
      <c r="D1050" s="265" t="s">
        <v>1814</v>
      </c>
      <c r="E1050" s="265" t="s">
        <v>7115</v>
      </c>
      <c r="F1050" s="265" t="s">
        <v>8</v>
      </c>
      <c r="G1050" s="265" t="s">
        <v>5</v>
      </c>
      <c r="H1050" s="266"/>
      <c r="I1050" s="17"/>
      <c r="J1050" s="266"/>
      <c r="K1050" s="265"/>
      <c r="L1050" s="323" t="s">
        <v>1024</v>
      </c>
      <c r="M1050" s="265" t="s">
        <v>43</v>
      </c>
    </row>
    <row r="1051" spans="2:13" ht="20.399999999999999" x14ac:dyDescent="0.3">
      <c r="B1051" s="265" t="s">
        <v>1817</v>
      </c>
      <c r="C1051" s="265" t="s">
        <v>1818</v>
      </c>
      <c r="D1051" s="265" t="s">
        <v>1814</v>
      </c>
      <c r="E1051" s="265" t="s">
        <v>7115</v>
      </c>
      <c r="F1051" s="265" t="s">
        <v>8</v>
      </c>
      <c r="G1051" s="265" t="s">
        <v>5</v>
      </c>
      <c r="H1051" s="266"/>
      <c r="I1051" s="17"/>
      <c r="J1051" s="266"/>
      <c r="K1051" s="265"/>
      <c r="L1051" s="323" t="s">
        <v>1024</v>
      </c>
      <c r="M1051" s="265" t="s">
        <v>43</v>
      </c>
    </row>
    <row r="1052" spans="2:13" ht="20.399999999999999" x14ac:dyDescent="0.3">
      <c r="B1052" s="265" t="s">
        <v>1821</v>
      </c>
      <c r="C1052" s="265" t="s">
        <v>4482</v>
      </c>
      <c r="D1052" s="265" t="s">
        <v>4483</v>
      </c>
      <c r="E1052" s="265" t="s">
        <v>7115</v>
      </c>
      <c r="F1052" s="265" t="s">
        <v>8</v>
      </c>
      <c r="G1052" s="265" t="s">
        <v>5</v>
      </c>
      <c r="H1052" s="266"/>
      <c r="I1052" s="17"/>
      <c r="J1052" s="266"/>
      <c r="K1052" s="265"/>
      <c r="L1052" s="323" t="s">
        <v>1024</v>
      </c>
      <c r="M1052" s="265" t="s">
        <v>43</v>
      </c>
    </row>
    <row r="1053" spans="2:13" ht="20.399999999999999" x14ac:dyDescent="0.3">
      <c r="B1053" s="265" t="s">
        <v>1824</v>
      </c>
      <c r="C1053" s="265" t="s">
        <v>1825</v>
      </c>
      <c r="D1053" s="265" t="s">
        <v>1826</v>
      </c>
      <c r="E1053" s="265" t="s">
        <v>7115</v>
      </c>
      <c r="F1053" s="265" t="s">
        <v>8</v>
      </c>
      <c r="G1053" s="265" t="s">
        <v>5</v>
      </c>
      <c r="H1053" s="266"/>
      <c r="I1053" s="17"/>
      <c r="J1053" s="266"/>
      <c r="K1053" s="265"/>
      <c r="L1053" s="323" t="s">
        <v>1024</v>
      </c>
      <c r="M1053" s="265" t="s">
        <v>43</v>
      </c>
    </row>
    <row r="1054" spans="2:13" ht="20.399999999999999" x14ac:dyDescent="0.3">
      <c r="B1054" s="265" t="s">
        <v>1757</v>
      </c>
      <c r="C1054" s="265" t="s">
        <v>1758</v>
      </c>
      <c r="D1054" s="265" t="s">
        <v>1759</v>
      </c>
      <c r="E1054" s="265" t="s">
        <v>7115</v>
      </c>
      <c r="F1054" s="265" t="s">
        <v>8</v>
      </c>
      <c r="G1054" s="265" t="s">
        <v>5</v>
      </c>
      <c r="H1054" s="266"/>
      <c r="I1054" s="17"/>
      <c r="J1054" s="266"/>
      <c r="K1054" s="265"/>
      <c r="L1054" s="323" t="s">
        <v>1760</v>
      </c>
      <c r="M1054" s="265" t="s">
        <v>43</v>
      </c>
    </row>
    <row r="1055" spans="2:13" ht="28.8" x14ac:dyDescent="0.3">
      <c r="B1055" s="265" t="s">
        <v>1829</v>
      </c>
      <c r="C1055" s="265" t="s">
        <v>1830</v>
      </c>
      <c r="D1055" s="265" t="s">
        <v>1831</v>
      </c>
      <c r="E1055" s="265" t="s">
        <v>7117</v>
      </c>
      <c r="F1055" s="265" t="s">
        <v>8</v>
      </c>
      <c r="G1055" s="265" t="s">
        <v>5</v>
      </c>
      <c r="H1055" s="266"/>
      <c r="I1055" s="17"/>
      <c r="J1055" s="266"/>
      <c r="K1055" s="265"/>
      <c r="L1055" s="323" t="s">
        <v>1024</v>
      </c>
      <c r="M1055" s="265" t="s">
        <v>43</v>
      </c>
    </row>
    <row r="1056" spans="2:13" ht="28.8" x14ac:dyDescent="0.3">
      <c r="B1056" s="265" t="s">
        <v>1834</v>
      </c>
      <c r="C1056" s="265" t="s">
        <v>1835</v>
      </c>
      <c r="D1056" s="265" t="s">
        <v>1808</v>
      </c>
      <c r="E1056" s="265" t="s">
        <v>7117</v>
      </c>
      <c r="F1056" s="265" t="s">
        <v>8</v>
      </c>
      <c r="G1056" s="265" t="s">
        <v>5</v>
      </c>
      <c r="H1056" s="266"/>
      <c r="I1056" s="17"/>
      <c r="J1056" s="266"/>
      <c r="K1056" s="265"/>
      <c r="L1056" s="323" t="s">
        <v>1024</v>
      </c>
      <c r="M1056" s="265" t="s">
        <v>43</v>
      </c>
    </row>
    <row r="1057" spans="2:13" ht="28.8" x14ac:dyDescent="0.3">
      <c r="B1057" s="265" t="s">
        <v>1838</v>
      </c>
      <c r="C1057" s="265" t="s">
        <v>1839</v>
      </c>
      <c r="D1057" s="265" t="s">
        <v>1840</v>
      </c>
      <c r="E1057" s="265" t="s">
        <v>7117</v>
      </c>
      <c r="F1057" s="265" t="s">
        <v>8</v>
      </c>
      <c r="G1057" s="265" t="s">
        <v>5</v>
      </c>
      <c r="H1057" s="266"/>
      <c r="I1057" s="17"/>
      <c r="J1057" s="266"/>
      <c r="K1057" s="265"/>
      <c r="L1057" s="323" t="s">
        <v>1024</v>
      </c>
      <c r="M1057" s="265" t="s">
        <v>43</v>
      </c>
    </row>
    <row r="1058" spans="2:13" ht="28.8" x14ac:dyDescent="0.3">
      <c r="B1058" s="265" t="s">
        <v>1843</v>
      </c>
      <c r="C1058" s="265" t="s">
        <v>1844</v>
      </c>
      <c r="D1058" s="265" t="s">
        <v>1845</v>
      </c>
      <c r="E1058" s="265" t="s">
        <v>7117</v>
      </c>
      <c r="F1058" s="265" t="s">
        <v>8</v>
      </c>
      <c r="G1058" s="265" t="s">
        <v>5</v>
      </c>
      <c r="H1058" s="266"/>
      <c r="I1058" s="17"/>
      <c r="J1058" s="266"/>
      <c r="K1058" s="265"/>
      <c r="L1058" s="323" t="s">
        <v>1024</v>
      </c>
      <c r="M1058" s="265" t="s">
        <v>43</v>
      </c>
    </row>
    <row r="1059" spans="2:13" ht="28.8" x14ac:dyDescent="0.3">
      <c r="B1059" s="265" t="s">
        <v>1848</v>
      </c>
      <c r="C1059" s="265" t="s">
        <v>1849</v>
      </c>
      <c r="D1059" s="265" t="s">
        <v>1850</v>
      </c>
      <c r="E1059" s="265" t="s">
        <v>7117</v>
      </c>
      <c r="F1059" s="265" t="s">
        <v>8</v>
      </c>
      <c r="G1059" s="265" t="s">
        <v>5</v>
      </c>
      <c r="H1059" s="266"/>
      <c r="I1059" s="17"/>
      <c r="J1059" s="266"/>
      <c r="K1059" s="265"/>
      <c r="L1059" s="323" t="s">
        <v>1024</v>
      </c>
      <c r="M1059" s="265" t="s">
        <v>43</v>
      </c>
    </row>
    <row r="1060" spans="2:13" ht="28.8" x14ac:dyDescent="0.3">
      <c r="B1060" s="265" t="s">
        <v>1853</v>
      </c>
      <c r="C1060" s="265" t="s">
        <v>1854</v>
      </c>
      <c r="D1060" s="265" t="s">
        <v>1855</v>
      </c>
      <c r="E1060" s="265" t="s">
        <v>7117</v>
      </c>
      <c r="F1060" s="265" t="s">
        <v>8</v>
      </c>
      <c r="G1060" s="265" t="s">
        <v>5</v>
      </c>
      <c r="H1060" s="266"/>
      <c r="I1060" s="17"/>
      <c r="J1060" s="266"/>
      <c r="K1060" s="265"/>
      <c r="L1060" s="323" t="s">
        <v>1024</v>
      </c>
      <c r="M1060" s="265" t="s">
        <v>43</v>
      </c>
    </row>
    <row r="1061" spans="2:13" ht="28.8" x14ac:dyDescent="0.3">
      <c r="B1061" s="265" t="s">
        <v>3757</v>
      </c>
      <c r="C1061" s="265" t="s">
        <v>3758</v>
      </c>
      <c r="D1061" s="265" t="s">
        <v>3759</v>
      </c>
      <c r="E1061" s="265" t="s">
        <v>7116</v>
      </c>
      <c r="F1061" s="265" t="s">
        <v>4</v>
      </c>
      <c r="G1061" s="265" t="s">
        <v>5</v>
      </c>
      <c r="H1061" s="266"/>
      <c r="I1061" s="17"/>
      <c r="J1061" s="266"/>
      <c r="K1061" s="265"/>
      <c r="L1061" s="323" t="s">
        <v>3762</v>
      </c>
      <c r="M1061" s="265" t="s">
        <v>3761</v>
      </c>
    </row>
    <row r="1062" spans="2:13" ht="28.8" x14ac:dyDescent="0.3">
      <c r="B1062" s="265" t="s">
        <v>5973</v>
      </c>
      <c r="C1062" s="265" t="s">
        <v>6459</v>
      </c>
      <c r="D1062" s="265" t="s">
        <v>6460</v>
      </c>
      <c r="E1062" s="265" t="s">
        <v>7117</v>
      </c>
      <c r="F1062" s="265" t="s">
        <v>8</v>
      </c>
      <c r="G1062" s="265" t="s">
        <v>5</v>
      </c>
      <c r="H1062" s="266"/>
      <c r="I1062" s="17"/>
      <c r="J1062" s="266"/>
      <c r="K1062" s="265"/>
      <c r="L1062" s="323" t="s">
        <v>6180</v>
      </c>
      <c r="M1062" s="265" t="s">
        <v>5027</v>
      </c>
    </row>
    <row r="1063" spans="2:13" ht="28.8" x14ac:dyDescent="0.3">
      <c r="B1063" s="265" t="s">
        <v>5113</v>
      </c>
      <c r="C1063" s="265" t="s">
        <v>5661</v>
      </c>
      <c r="D1063" s="265" t="s">
        <v>5662</v>
      </c>
      <c r="E1063" s="265" t="s">
        <v>7117</v>
      </c>
      <c r="F1063" s="265" t="s">
        <v>8</v>
      </c>
      <c r="G1063" s="265" t="s">
        <v>5</v>
      </c>
      <c r="H1063" s="266"/>
      <c r="I1063" s="17"/>
      <c r="J1063" s="266"/>
      <c r="K1063" s="265"/>
      <c r="L1063" s="323" t="s">
        <v>5138</v>
      </c>
      <c r="M1063" s="265" t="s">
        <v>5027</v>
      </c>
    </row>
    <row r="1064" spans="2:13" ht="28.8" x14ac:dyDescent="0.3">
      <c r="B1064" s="265" t="s">
        <v>5117</v>
      </c>
      <c r="C1064" s="265" t="s">
        <v>5401</v>
      </c>
      <c r="D1064" s="265" t="s">
        <v>5118</v>
      </c>
      <c r="E1064" s="265" t="s">
        <v>7117</v>
      </c>
      <c r="F1064" s="265" t="s">
        <v>8</v>
      </c>
      <c r="G1064" s="265" t="s">
        <v>5</v>
      </c>
      <c r="H1064" s="266"/>
      <c r="I1064" s="17"/>
      <c r="J1064" s="266"/>
      <c r="K1064" s="265"/>
      <c r="L1064" s="323" t="s">
        <v>5139</v>
      </c>
      <c r="M1064" s="265" t="s">
        <v>5027</v>
      </c>
    </row>
    <row r="1065" spans="2:13" ht="28.8" x14ac:dyDescent="0.3">
      <c r="B1065" s="265" t="s">
        <v>5121</v>
      </c>
      <c r="C1065" s="265" t="s">
        <v>5402</v>
      </c>
      <c r="D1065" s="265" t="s">
        <v>5122</v>
      </c>
      <c r="E1065" s="265" t="s">
        <v>7117</v>
      </c>
      <c r="F1065" s="265" t="s">
        <v>8</v>
      </c>
      <c r="G1065" s="265" t="s">
        <v>5</v>
      </c>
      <c r="H1065" s="266"/>
      <c r="I1065" s="17"/>
      <c r="J1065" s="266"/>
      <c r="K1065" s="265"/>
      <c r="L1065" s="323" t="s">
        <v>5139</v>
      </c>
      <c r="M1065" s="265" t="s">
        <v>5027</v>
      </c>
    </row>
    <row r="1066" spans="2:13" ht="28.8" x14ac:dyDescent="0.3">
      <c r="B1066" s="265" t="s">
        <v>5125</v>
      </c>
      <c r="C1066" s="265" t="s">
        <v>5895</v>
      </c>
      <c r="D1066" s="265" t="s">
        <v>5896</v>
      </c>
      <c r="E1066" s="265" t="s">
        <v>7117</v>
      </c>
      <c r="F1066" s="265" t="s">
        <v>8</v>
      </c>
      <c r="G1066" s="265" t="s">
        <v>5</v>
      </c>
      <c r="H1066" s="266"/>
      <c r="I1066" s="17"/>
      <c r="J1066" s="266"/>
      <c r="K1066" s="265"/>
      <c r="L1066" s="323" t="s">
        <v>5139</v>
      </c>
      <c r="M1066" s="265" t="s">
        <v>5027</v>
      </c>
    </row>
    <row r="1067" spans="2:13" x14ac:dyDescent="0.3">
      <c r="B1067" s="265" t="s">
        <v>6390</v>
      </c>
      <c r="C1067" s="265" t="s">
        <v>6391</v>
      </c>
      <c r="D1067" s="265" t="s">
        <v>6392</v>
      </c>
      <c r="E1067" s="265" t="s">
        <v>7118</v>
      </c>
      <c r="F1067" s="265" t="s">
        <v>8</v>
      </c>
      <c r="G1067" s="265" t="s">
        <v>5</v>
      </c>
      <c r="H1067" s="266"/>
      <c r="I1067" s="17"/>
      <c r="J1067" s="266"/>
      <c r="K1067" s="265"/>
      <c r="L1067" s="265"/>
      <c r="M1067" s="265"/>
    </row>
    <row r="1068" spans="2:13" x14ac:dyDescent="0.3">
      <c r="B1068" s="265" t="s">
        <v>6395</v>
      </c>
      <c r="C1068" s="265" t="s">
        <v>6396</v>
      </c>
      <c r="D1068" s="265" t="s">
        <v>6397</v>
      </c>
      <c r="E1068" s="265" t="s">
        <v>7118</v>
      </c>
      <c r="F1068" s="265" t="s">
        <v>8</v>
      </c>
      <c r="G1068" s="265" t="s">
        <v>5</v>
      </c>
      <c r="H1068" s="266"/>
      <c r="I1068" s="17"/>
      <c r="J1068" s="266"/>
      <c r="K1068" s="265"/>
      <c r="L1068" s="265"/>
      <c r="M1068" s="265"/>
    </row>
    <row r="1069" spans="2:13" x14ac:dyDescent="0.3">
      <c r="B1069" s="265" t="s">
        <v>6399</v>
      </c>
      <c r="C1069" s="265" t="s">
        <v>6400</v>
      </c>
      <c r="D1069" s="265" t="s">
        <v>6401</v>
      </c>
      <c r="E1069" s="265" t="s">
        <v>7118</v>
      </c>
      <c r="F1069" s="265" t="s">
        <v>8</v>
      </c>
      <c r="G1069" s="265" t="s">
        <v>5</v>
      </c>
      <c r="H1069" s="266"/>
      <c r="I1069" s="17"/>
      <c r="J1069" s="266"/>
      <c r="K1069" s="265"/>
      <c r="L1069" s="265"/>
      <c r="M1069" s="265"/>
    </row>
    <row r="1070" spans="2:13" x14ac:dyDescent="0.3">
      <c r="B1070" s="265"/>
      <c r="C1070" s="265"/>
      <c r="D1070" s="265"/>
      <c r="E1070" s="265"/>
      <c r="F1070" s="265"/>
      <c r="G1070" s="265"/>
      <c r="H1070" s="266"/>
      <c r="I1070" s="266"/>
      <c r="J1070" s="266"/>
      <c r="K1070" s="265"/>
      <c r="L1070" s="265"/>
      <c r="M1070" s="265"/>
    </row>
    <row r="1071" spans="2:13" x14ac:dyDescent="0.3">
      <c r="B1071" s="265"/>
      <c r="C1071" s="265"/>
      <c r="D1071" s="265"/>
      <c r="E1071" s="265"/>
      <c r="F1071" s="265"/>
      <c r="G1071" s="265"/>
      <c r="H1071" s="266"/>
      <c r="I1071" s="266"/>
      <c r="J1071" s="266"/>
      <c r="K1071" s="265"/>
      <c r="L1071" s="265"/>
      <c r="M1071" s="265"/>
    </row>
    <row r="1072" spans="2:13" x14ac:dyDescent="0.3">
      <c r="B1072" s="265"/>
      <c r="C1072" s="265"/>
      <c r="D1072" s="265"/>
      <c r="E1072" s="265"/>
      <c r="F1072" s="265"/>
      <c r="G1072" s="265"/>
      <c r="H1072" s="266"/>
      <c r="I1072" s="266"/>
      <c r="J1072" s="266"/>
      <c r="K1072" s="265"/>
      <c r="L1072" s="265"/>
      <c r="M1072" s="265"/>
    </row>
    <row r="1073" spans="2:13" x14ac:dyDescent="0.3">
      <c r="B1073" s="265"/>
      <c r="C1073" s="265"/>
      <c r="D1073" s="265"/>
      <c r="E1073" s="265"/>
      <c r="F1073" s="265"/>
      <c r="G1073" s="265"/>
      <c r="H1073" s="266"/>
      <c r="I1073" s="266"/>
      <c r="J1073" s="266"/>
      <c r="K1073" s="265"/>
      <c r="L1073" s="265"/>
      <c r="M1073" s="265"/>
    </row>
    <row r="1074" spans="2:13" x14ac:dyDescent="0.3">
      <c r="B1074" s="265"/>
      <c r="C1074" s="265"/>
      <c r="D1074" s="265"/>
      <c r="E1074" s="265"/>
      <c r="F1074" s="265"/>
      <c r="G1074" s="265"/>
      <c r="H1074" s="266"/>
      <c r="I1074" s="266"/>
      <c r="J1074" s="266"/>
      <c r="K1074" s="265"/>
      <c r="L1074" s="265"/>
      <c r="M1074" s="265"/>
    </row>
    <row r="1075" spans="2:13" x14ac:dyDescent="0.3">
      <c r="B1075" s="265"/>
      <c r="C1075" s="265"/>
      <c r="D1075" s="265"/>
      <c r="E1075" s="265"/>
      <c r="F1075" s="265"/>
      <c r="G1075" s="265"/>
      <c r="H1075" s="266"/>
      <c r="I1075" s="266"/>
      <c r="J1075" s="266"/>
      <c r="K1075" s="265"/>
      <c r="L1075" s="265"/>
      <c r="M1075" s="265"/>
    </row>
    <row r="1076" spans="2:13" x14ac:dyDescent="0.3">
      <c r="B1076" s="265"/>
      <c r="C1076" s="265"/>
      <c r="D1076" s="265"/>
      <c r="E1076" s="265"/>
      <c r="F1076" s="265"/>
      <c r="G1076" s="265"/>
      <c r="H1076" s="266"/>
      <c r="I1076" s="266"/>
      <c r="J1076" s="266"/>
      <c r="K1076" s="265"/>
      <c r="L1076" s="265"/>
      <c r="M1076" s="265"/>
    </row>
    <row r="1077" spans="2:13" x14ac:dyDescent="0.3">
      <c r="B1077" s="265"/>
      <c r="C1077" s="265"/>
      <c r="D1077" s="265"/>
      <c r="E1077" s="265"/>
      <c r="F1077" s="265"/>
      <c r="G1077" s="265"/>
      <c r="H1077" s="266"/>
      <c r="I1077" s="266"/>
      <c r="J1077" s="266"/>
      <c r="K1077" s="265"/>
      <c r="L1077" s="265"/>
      <c r="M1077" s="265"/>
    </row>
    <row r="1078" spans="2:13" ht="45" customHeight="1" x14ac:dyDescent="0.3">
      <c r="B1078" s="265"/>
      <c r="C1078" s="265"/>
      <c r="D1078" s="265"/>
      <c r="E1078" s="265"/>
      <c r="F1078" s="265"/>
      <c r="G1078" s="265"/>
      <c r="H1078" s="266"/>
      <c r="I1078" s="266"/>
      <c r="J1078" s="266"/>
      <c r="K1078" s="265"/>
      <c r="L1078" s="265"/>
      <c r="M1078" s="272"/>
    </row>
    <row r="1079" spans="2:13" ht="45" customHeight="1" x14ac:dyDescent="0.3">
      <c r="B1079" s="280"/>
      <c r="C1079" s="265"/>
      <c r="D1079" s="265"/>
      <c r="E1079" s="265"/>
      <c r="F1079" s="265"/>
      <c r="G1079" s="265"/>
      <c r="H1079" s="266"/>
      <c r="I1079" s="17"/>
      <c r="J1079" s="266"/>
      <c r="K1079" s="265"/>
      <c r="L1079" s="265"/>
      <c r="M1079" s="272"/>
    </row>
    <row r="1080" spans="2:13" ht="45" customHeight="1" x14ac:dyDescent="0.3">
      <c r="B1080" s="280"/>
      <c r="C1080" s="265"/>
      <c r="D1080" s="265"/>
      <c r="E1080" s="265"/>
      <c r="F1080" s="265"/>
      <c r="G1080" s="265"/>
      <c r="H1080" s="266"/>
      <c r="I1080" s="17"/>
      <c r="J1080" s="266"/>
      <c r="K1080" s="265"/>
      <c r="L1080" s="265"/>
      <c r="M1080" s="272"/>
    </row>
    <row r="1081" spans="2:13" ht="45" customHeight="1" x14ac:dyDescent="0.3">
      <c r="B1081" s="280"/>
      <c r="C1081" s="265"/>
      <c r="D1081" s="265"/>
      <c r="E1081" s="265"/>
      <c r="F1081" s="265"/>
      <c r="G1081" s="265"/>
      <c r="H1081" s="266"/>
      <c r="I1081" s="17"/>
      <c r="J1081" s="266"/>
      <c r="K1081" s="265"/>
      <c r="L1081" s="265"/>
      <c r="M1081" s="272"/>
    </row>
    <row r="1082" spans="2:13" s="272" customFormat="1" ht="45" customHeight="1" x14ac:dyDescent="0.3">
      <c r="B1082" s="280"/>
      <c r="C1082" s="265"/>
      <c r="D1082" s="265"/>
      <c r="E1082" s="265"/>
      <c r="F1082" s="265"/>
      <c r="G1082" s="265"/>
      <c r="H1082" s="266"/>
      <c r="I1082" s="17"/>
      <c r="J1082" s="266"/>
      <c r="K1082" s="265"/>
      <c r="L1082" s="265"/>
    </row>
    <row r="1083" spans="2:13" s="272" customFormat="1" ht="45" customHeight="1" x14ac:dyDescent="0.3">
      <c r="B1083" s="280"/>
      <c r="C1083" s="265"/>
      <c r="D1083" s="265"/>
      <c r="E1083" s="265"/>
      <c r="F1083" s="265"/>
      <c r="G1083" s="265"/>
      <c r="H1083" s="266"/>
      <c r="I1083" s="17"/>
      <c r="J1083" s="266"/>
      <c r="K1083" s="265"/>
      <c r="L1083" s="265"/>
    </row>
    <row r="1084" spans="2:13" s="272" customFormat="1" ht="45" customHeight="1" x14ac:dyDescent="0.3">
      <c r="B1084" s="280"/>
      <c r="C1084" s="265"/>
      <c r="D1084" s="265"/>
      <c r="E1084" s="265"/>
      <c r="F1084" s="265"/>
      <c r="G1084" s="265"/>
      <c r="H1084" s="266"/>
      <c r="I1084" s="17"/>
      <c r="J1084" s="266"/>
      <c r="K1084" s="265"/>
      <c r="L1084" s="265"/>
    </row>
    <row r="1085" spans="2:13" s="272" customFormat="1" ht="45" customHeight="1" x14ac:dyDescent="0.3">
      <c r="B1085" s="280"/>
      <c r="C1085" s="265"/>
      <c r="D1085" s="265"/>
      <c r="E1085" s="265"/>
      <c r="F1085" s="265"/>
      <c r="G1085" s="265"/>
      <c r="H1085" s="266"/>
      <c r="I1085" s="17"/>
      <c r="J1085" s="266"/>
      <c r="K1085" s="265"/>
      <c r="L1085" s="265"/>
    </row>
    <row r="1086" spans="2:13" s="272" customFormat="1" ht="45" customHeight="1" x14ac:dyDescent="0.3">
      <c r="B1086" s="280"/>
      <c r="C1086" s="265"/>
      <c r="D1086" s="265"/>
      <c r="E1086" s="265"/>
      <c r="F1086" s="265"/>
      <c r="G1086" s="265"/>
      <c r="H1086" s="266"/>
      <c r="I1086" s="17"/>
      <c r="J1086" s="266"/>
      <c r="K1086" s="265"/>
      <c r="L1086" s="265"/>
    </row>
    <row r="1087" spans="2:13" s="272" customFormat="1" ht="45" customHeight="1" x14ac:dyDescent="0.3">
      <c r="B1087" s="265"/>
      <c r="C1087" s="265"/>
      <c r="D1087" s="265"/>
      <c r="E1087" s="265"/>
      <c r="F1087" s="265"/>
      <c r="G1087" s="265"/>
      <c r="H1087" s="266"/>
      <c r="I1087" s="17"/>
      <c r="J1087" s="266"/>
      <c r="K1087" s="265"/>
      <c r="L1087" s="265"/>
    </row>
    <row r="1088" spans="2:13" s="272" customFormat="1" ht="45" customHeight="1" x14ac:dyDescent="0.3">
      <c r="B1088" s="265"/>
      <c r="C1088" s="265"/>
      <c r="D1088" s="265"/>
      <c r="E1088" s="265"/>
      <c r="F1088" s="265"/>
      <c r="G1088" s="265"/>
      <c r="H1088" s="266"/>
      <c r="I1088" s="17"/>
      <c r="J1088" s="266"/>
      <c r="K1088" s="265"/>
      <c r="L1088" s="265"/>
    </row>
    <row r="1089" spans="2:12" s="272" customFormat="1" ht="45" customHeight="1" x14ac:dyDescent="0.3">
      <c r="B1089" s="265"/>
      <c r="C1089" s="265"/>
      <c r="D1089" s="265"/>
      <c r="E1089" s="265"/>
      <c r="F1089" s="265"/>
      <c r="G1089" s="265"/>
      <c r="H1089" s="266"/>
      <c r="I1089" s="17"/>
      <c r="J1089" s="266"/>
      <c r="K1089" s="265"/>
      <c r="L1089" s="265"/>
    </row>
    <row r="1090" spans="2:12" s="272" customFormat="1" ht="45" customHeight="1" x14ac:dyDescent="0.3">
      <c r="B1090" s="265"/>
      <c r="C1090" s="265"/>
      <c r="D1090" s="265"/>
      <c r="E1090" s="265"/>
      <c r="F1090" s="265"/>
      <c r="G1090" s="265"/>
      <c r="H1090" s="266"/>
      <c r="I1090" s="17"/>
      <c r="J1090" s="266"/>
      <c r="K1090" s="265"/>
      <c r="L1090" s="265"/>
    </row>
    <row r="1091" spans="2:12" s="272" customFormat="1" ht="45" customHeight="1" x14ac:dyDescent="0.3">
      <c r="B1091" s="265"/>
      <c r="C1091" s="265"/>
      <c r="D1091" s="265"/>
      <c r="E1091" s="265"/>
      <c r="F1091" s="265"/>
      <c r="G1091" s="265"/>
      <c r="H1091" s="266"/>
      <c r="I1091" s="17"/>
      <c r="J1091" s="266"/>
      <c r="K1091" s="265"/>
      <c r="L1091" s="265"/>
    </row>
    <row r="1092" spans="2:12" s="272" customFormat="1" ht="45" customHeight="1" x14ac:dyDescent="0.3">
      <c r="B1092" s="279"/>
      <c r="C1092" s="265"/>
      <c r="D1092" s="265"/>
      <c r="E1092" s="265"/>
      <c r="F1092" s="265"/>
      <c r="G1092" s="265"/>
      <c r="H1092" s="266"/>
      <c r="I1092" s="17"/>
      <c r="J1092" s="266"/>
      <c r="K1092" s="265"/>
      <c r="L1092" s="265"/>
    </row>
    <row r="1093" spans="2:12" s="272" customFormat="1" ht="45" customHeight="1" x14ac:dyDescent="0.3">
      <c r="B1093" s="279"/>
      <c r="C1093" s="265"/>
      <c r="D1093" s="265"/>
      <c r="E1093" s="265"/>
      <c r="F1093" s="265"/>
      <c r="G1093" s="265"/>
      <c r="H1093" s="266"/>
      <c r="I1093" s="17"/>
      <c r="J1093" s="266"/>
      <c r="K1093" s="265"/>
      <c r="L1093" s="265"/>
    </row>
    <row r="1094" spans="2:12" s="272" customFormat="1" ht="45" customHeight="1" x14ac:dyDescent="0.3">
      <c r="B1094" s="279"/>
      <c r="C1094" s="265"/>
      <c r="D1094" s="265"/>
      <c r="E1094" s="265"/>
      <c r="F1094" s="265"/>
      <c r="G1094" s="265"/>
      <c r="H1094" s="266"/>
      <c r="I1094" s="17"/>
      <c r="J1094" s="266"/>
      <c r="K1094" s="265"/>
      <c r="L1094" s="265"/>
    </row>
    <row r="1095" spans="2:12" s="272" customFormat="1" ht="45" customHeight="1" x14ac:dyDescent="0.3">
      <c r="B1095" s="280"/>
      <c r="C1095" s="265"/>
      <c r="D1095" s="265"/>
      <c r="E1095" s="265"/>
      <c r="F1095" s="265"/>
      <c r="G1095" s="265"/>
      <c r="H1095" s="266"/>
      <c r="I1095" s="17"/>
      <c r="J1095" s="266"/>
      <c r="K1095" s="265"/>
      <c r="L1095" s="265"/>
    </row>
    <row r="1096" spans="2:12" s="272" customFormat="1" ht="45" customHeight="1" x14ac:dyDescent="0.3">
      <c r="B1096" s="280"/>
      <c r="C1096" s="265"/>
      <c r="D1096" s="265"/>
      <c r="E1096" s="265"/>
      <c r="F1096" s="265"/>
      <c r="G1096" s="265"/>
      <c r="H1096" s="266"/>
      <c r="I1096" s="17"/>
      <c r="J1096" s="266"/>
      <c r="K1096" s="265"/>
      <c r="L1096" s="265"/>
    </row>
    <row r="1097" spans="2:12" s="272" customFormat="1" ht="45" customHeight="1" x14ac:dyDescent="0.3">
      <c r="B1097" s="280"/>
      <c r="C1097" s="265"/>
      <c r="D1097" s="265"/>
      <c r="E1097" s="265"/>
      <c r="F1097" s="265"/>
      <c r="G1097" s="265"/>
      <c r="H1097" s="266"/>
      <c r="I1097" s="17"/>
      <c r="J1097" s="266"/>
      <c r="K1097" s="265"/>
      <c r="L1097" s="265"/>
    </row>
    <row r="1098" spans="2:12" s="272" customFormat="1" ht="45" customHeight="1" x14ac:dyDescent="0.3">
      <c r="B1098" s="280"/>
      <c r="C1098" s="265"/>
      <c r="D1098" s="265"/>
      <c r="E1098" s="265"/>
      <c r="F1098" s="265"/>
      <c r="G1098" s="265"/>
      <c r="H1098" s="266"/>
      <c r="I1098" s="17"/>
      <c r="J1098" s="266"/>
      <c r="K1098" s="265"/>
      <c r="L1098" s="265"/>
    </row>
    <row r="1099" spans="2:12" s="272" customFormat="1" ht="45" customHeight="1" x14ac:dyDescent="0.3">
      <c r="B1099" s="280"/>
      <c r="C1099" s="265"/>
      <c r="D1099" s="265"/>
      <c r="E1099" s="265"/>
      <c r="F1099" s="265"/>
      <c r="G1099" s="265"/>
      <c r="H1099" s="266"/>
      <c r="I1099" s="17"/>
      <c r="J1099" s="266"/>
      <c r="K1099" s="265"/>
      <c r="L1099" s="265"/>
    </row>
    <row r="1100" spans="2:12" s="272" customFormat="1" ht="45" customHeight="1" x14ac:dyDescent="0.3">
      <c r="B1100" s="280"/>
      <c r="C1100" s="265"/>
      <c r="D1100" s="265"/>
      <c r="E1100" s="265"/>
      <c r="F1100" s="265"/>
      <c r="G1100" s="265"/>
      <c r="H1100" s="266"/>
      <c r="I1100" s="17"/>
      <c r="J1100" s="266"/>
      <c r="K1100" s="265"/>
      <c r="L1100" s="265"/>
    </row>
    <row r="1101" spans="2:12" s="272" customFormat="1" ht="45" customHeight="1" x14ac:dyDescent="0.3">
      <c r="B1101" s="265"/>
      <c r="C1101" s="265"/>
      <c r="D1101" s="265"/>
      <c r="E1101" s="265"/>
      <c r="F1101" s="265"/>
      <c r="G1101" s="265"/>
      <c r="H1101" s="266"/>
      <c r="I1101" s="17"/>
      <c r="J1101" s="266"/>
      <c r="K1101" s="265"/>
      <c r="L1101" s="265"/>
    </row>
    <row r="1102" spans="2:12" s="272" customFormat="1" ht="45" customHeight="1" x14ac:dyDescent="0.3">
      <c r="B1102" s="265"/>
      <c r="C1102" s="265"/>
      <c r="D1102" s="265"/>
      <c r="E1102" s="265"/>
      <c r="F1102" s="265"/>
      <c r="G1102" s="265"/>
      <c r="H1102" s="266"/>
      <c r="I1102" s="17"/>
      <c r="J1102" s="266"/>
      <c r="K1102" s="265"/>
      <c r="L1102" s="265"/>
    </row>
    <row r="1103" spans="2:12" s="272" customFormat="1" ht="45" customHeight="1" x14ac:dyDescent="0.3">
      <c r="B1103" s="265"/>
      <c r="C1103" s="265"/>
      <c r="D1103" s="265"/>
      <c r="E1103" s="265"/>
      <c r="F1103" s="265"/>
      <c r="G1103" s="265"/>
      <c r="H1103" s="266"/>
      <c r="I1103" s="17"/>
      <c r="J1103" s="266"/>
      <c r="K1103" s="265"/>
      <c r="L1103" s="265"/>
    </row>
    <row r="1104" spans="2:12" s="272" customFormat="1" ht="45" customHeight="1" x14ac:dyDescent="0.3">
      <c r="B1104" s="265"/>
      <c r="C1104" s="265"/>
      <c r="D1104" s="265"/>
      <c r="E1104" s="265"/>
      <c r="F1104" s="265"/>
      <c r="G1104" s="265"/>
      <c r="H1104" s="266"/>
      <c r="I1104" s="17"/>
      <c r="J1104" s="266"/>
      <c r="K1104" s="265"/>
      <c r="L1104" s="265"/>
    </row>
    <row r="1105" spans="2:12" s="272" customFormat="1" ht="45" customHeight="1" x14ac:dyDescent="0.3">
      <c r="B1105" s="280"/>
      <c r="C1105" s="265"/>
      <c r="D1105" s="265"/>
      <c r="E1105" s="265"/>
      <c r="F1105" s="265"/>
      <c r="G1105" s="265"/>
      <c r="H1105" s="266"/>
      <c r="I1105" s="17"/>
      <c r="J1105" s="266"/>
      <c r="K1105" s="265"/>
      <c r="L1105" s="265"/>
    </row>
    <row r="1106" spans="2:12" s="272" customFormat="1" ht="45" customHeight="1" x14ac:dyDescent="0.3">
      <c r="B1106" s="280"/>
      <c r="C1106" s="265"/>
      <c r="D1106" s="265"/>
      <c r="E1106" s="265"/>
      <c r="F1106" s="265"/>
      <c r="G1106" s="265"/>
      <c r="H1106" s="266"/>
      <c r="I1106" s="17"/>
      <c r="J1106" s="266"/>
      <c r="K1106" s="265"/>
      <c r="L1106" s="265"/>
    </row>
    <row r="1107" spans="2:12" s="272" customFormat="1" ht="45" customHeight="1" x14ac:dyDescent="0.3">
      <c r="B1107" s="280"/>
      <c r="C1107" s="265"/>
      <c r="D1107" s="265"/>
      <c r="E1107" s="265"/>
      <c r="F1107" s="265"/>
      <c r="G1107" s="265"/>
      <c r="H1107" s="266"/>
      <c r="I1107" s="17"/>
      <c r="J1107" s="266"/>
      <c r="K1107" s="265"/>
      <c r="L1107" s="265"/>
    </row>
    <row r="1108" spans="2:12" s="272" customFormat="1" ht="45" customHeight="1" x14ac:dyDescent="0.3">
      <c r="B1108" s="280"/>
      <c r="C1108" s="265"/>
      <c r="D1108" s="265"/>
      <c r="E1108" s="265"/>
      <c r="F1108" s="265"/>
      <c r="G1108" s="265"/>
      <c r="H1108" s="266"/>
      <c r="I1108" s="17"/>
      <c r="J1108" s="266"/>
      <c r="K1108" s="265"/>
      <c r="L1108" s="265"/>
    </row>
    <row r="1109" spans="2:12" s="272" customFormat="1" ht="45" customHeight="1" x14ac:dyDescent="0.3">
      <c r="B1109" s="280"/>
      <c r="C1109" s="265"/>
      <c r="D1109" s="265"/>
      <c r="E1109" s="265"/>
      <c r="F1109" s="265"/>
      <c r="G1109" s="265"/>
      <c r="H1109" s="266"/>
      <c r="I1109" s="17"/>
      <c r="J1109" s="266"/>
      <c r="K1109" s="265"/>
      <c r="L1109" s="265"/>
    </row>
    <row r="1110" spans="2:12" s="272" customFormat="1" ht="45" customHeight="1" x14ac:dyDescent="0.3">
      <c r="B1110" s="280"/>
      <c r="C1110" s="265"/>
      <c r="D1110" s="265"/>
      <c r="E1110" s="265"/>
      <c r="F1110" s="265"/>
      <c r="G1110" s="265"/>
      <c r="H1110" s="266"/>
      <c r="I1110" s="17"/>
      <c r="J1110" s="266"/>
      <c r="K1110" s="265"/>
      <c r="L1110" s="265"/>
    </row>
    <row r="1111" spans="2:12" s="272" customFormat="1" ht="45" customHeight="1" x14ac:dyDescent="0.3">
      <c r="B1111" s="280"/>
      <c r="C1111" s="265"/>
      <c r="D1111" s="265"/>
      <c r="E1111" s="265"/>
      <c r="F1111" s="265"/>
      <c r="G1111" s="265"/>
      <c r="H1111" s="266"/>
      <c r="I1111" s="17"/>
      <c r="J1111" s="266"/>
      <c r="K1111" s="265"/>
      <c r="L1111" s="265"/>
    </row>
    <row r="1112" spans="2:12" s="272" customFormat="1" ht="45" customHeight="1" x14ac:dyDescent="0.3">
      <c r="B1112" s="280"/>
      <c r="C1112" s="265"/>
      <c r="D1112" s="265"/>
      <c r="E1112" s="265"/>
      <c r="F1112" s="265"/>
      <c r="G1112" s="265"/>
      <c r="H1112" s="266"/>
      <c r="I1112" s="17"/>
      <c r="J1112" s="266"/>
      <c r="K1112" s="265"/>
      <c r="L1112" s="265"/>
    </row>
    <row r="1113" spans="2:12" s="272" customFormat="1" ht="45" customHeight="1" x14ac:dyDescent="0.3">
      <c r="B1113" s="280"/>
      <c r="C1113" s="265"/>
      <c r="D1113" s="265"/>
      <c r="E1113" s="265"/>
      <c r="F1113" s="265"/>
      <c r="G1113" s="265"/>
      <c r="H1113" s="266"/>
      <c r="I1113" s="17"/>
      <c r="J1113" s="266"/>
      <c r="K1113" s="265"/>
      <c r="L1113" s="265"/>
    </row>
    <row r="1114" spans="2:12" s="272" customFormat="1" ht="45" customHeight="1" x14ac:dyDescent="0.3">
      <c r="B1114" s="279"/>
      <c r="C1114" s="265"/>
      <c r="D1114" s="265"/>
      <c r="E1114" s="265"/>
      <c r="F1114" s="265"/>
      <c r="G1114" s="265"/>
      <c r="H1114" s="266"/>
      <c r="I1114" s="17"/>
      <c r="J1114" s="266"/>
      <c r="K1114" s="265"/>
      <c r="L1114" s="265"/>
    </row>
    <row r="1115" spans="2:12" s="272" customFormat="1" ht="45" customHeight="1" x14ac:dyDescent="0.3">
      <c r="B1115" s="265"/>
      <c r="C1115" s="265"/>
      <c r="D1115" s="265"/>
      <c r="E1115" s="265"/>
      <c r="F1115" s="265"/>
      <c r="G1115" s="265"/>
      <c r="H1115" s="266"/>
      <c r="I1115" s="17"/>
      <c r="J1115" s="266"/>
      <c r="K1115" s="265"/>
      <c r="L1115" s="265"/>
    </row>
    <row r="1116" spans="2:12" s="272" customFormat="1" ht="45" customHeight="1" x14ac:dyDescent="0.3">
      <c r="B1116" s="265"/>
      <c r="C1116" s="265"/>
      <c r="D1116" s="265"/>
      <c r="E1116" s="265"/>
      <c r="F1116" s="265"/>
      <c r="G1116" s="265"/>
      <c r="H1116" s="266"/>
      <c r="I1116" s="17"/>
      <c r="J1116" s="266"/>
      <c r="K1116" s="265"/>
      <c r="L1116" s="265"/>
    </row>
    <row r="1117" spans="2:12" s="272" customFormat="1" ht="45" customHeight="1" x14ac:dyDescent="0.3">
      <c r="B1117" s="265"/>
      <c r="C1117" s="265"/>
      <c r="D1117" s="265"/>
      <c r="E1117" s="265"/>
      <c r="F1117" s="265"/>
      <c r="G1117" s="265"/>
      <c r="H1117" s="266"/>
      <c r="I1117" s="17"/>
      <c r="J1117" s="266"/>
      <c r="K1117" s="265"/>
      <c r="L1117" s="265"/>
    </row>
    <row r="1118" spans="2:12" s="272" customFormat="1" ht="45" customHeight="1" x14ac:dyDescent="0.3">
      <c r="B1118" s="265"/>
      <c r="C1118" s="265"/>
      <c r="D1118" s="265"/>
      <c r="E1118" s="265"/>
      <c r="F1118" s="265"/>
      <c r="G1118" s="265"/>
      <c r="H1118" s="266"/>
      <c r="I1118" s="17"/>
      <c r="J1118" s="266"/>
      <c r="K1118" s="265"/>
      <c r="L1118" s="265"/>
    </row>
    <row r="1119" spans="2:12" s="272" customFormat="1" ht="45" customHeight="1" x14ac:dyDescent="0.3">
      <c r="B1119" s="265"/>
      <c r="C1119" s="265"/>
      <c r="D1119" s="265"/>
      <c r="E1119" s="265"/>
      <c r="F1119" s="265"/>
      <c r="G1119" s="265"/>
      <c r="H1119" s="266"/>
      <c r="I1119" s="17"/>
      <c r="J1119" s="266"/>
      <c r="K1119" s="265"/>
      <c r="L1119" s="265"/>
    </row>
    <row r="1120" spans="2:12" s="272" customFormat="1" ht="45" customHeight="1" x14ac:dyDescent="0.3">
      <c r="B1120" s="265"/>
      <c r="C1120" s="265"/>
      <c r="D1120" s="265"/>
      <c r="E1120" s="265"/>
      <c r="F1120" s="265"/>
      <c r="G1120" s="265"/>
      <c r="H1120" s="266"/>
      <c r="I1120" s="17"/>
      <c r="J1120" s="266"/>
      <c r="K1120" s="265"/>
      <c r="L1120" s="265"/>
    </row>
    <row r="1121" spans="2:12" s="272" customFormat="1" ht="45" customHeight="1" x14ac:dyDescent="0.3">
      <c r="B1121" s="265"/>
      <c r="C1121" s="265"/>
      <c r="D1121" s="265"/>
      <c r="E1121" s="265"/>
      <c r="F1121" s="265"/>
      <c r="G1121" s="265"/>
      <c r="H1121" s="266"/>
      <c r="I1121" s="17"/>
      <c r="J1121" s="266"/>
      <c r="K1121" s="265"/>
      <c r="L1121" s="265"/>
    </row>
    <row r="1122" spans="2:12" s="272" customFormat="1" ht="45" customHeight="1" x14ac:dyDescent="0.3">
      <c r="B1122" s="265"/>
      <c r="C1122" s="265"/>
      <c r="D1122" s="265"/>
      <c r="E1122" s="265"/>
      <c r="F1122" s="265"/>
      <c r="G1122" s="265"/>
      <c r="H1122" s="266"/>
      <c r="I1122" s="17"/>
      <c r="J1122" s="266"/>
      <c r="K1122" s="265"/>
      <c r="L1122" s="265"/>
    </row>
    <row r="1123" spans="2:12" s="272" customFormat="1" ht="45" customHeight="1" x14ac:dyDescent="0.3">
      <c r="B1123" s="265"/>
      <c r="C1123" s="265"/>
      <c r="D1123" s="265"/>
      <c r="E1123" s="265"/>
      <c r="F1123" s="265"/>
      <c r="G1123" s="265"/>
      <c r="H1123" s="266"/>
      <c r="I1123" s="17"/>
      <c r="J1123" s="266"/>
      <c r="K1123" s="265"/>
      <c r="L1123" s="265"/>
    </row>
    <row r="1124" spans="2:12" s="272" customFormat="1" ht="45" customHeight="1" x14ac:dyDescent="0.3">
      <c r="B1124" s="265"/>
      <c r="C1124" s="265"/>
      <c r="D1124" s="265"/>
      <c r="E1124" s="265"/>
      <c r="F1124" s="265"/>
      <c r="G1124" s="265"/>
      <c r="H1124" s="266"/>
      <c r="I1124" s="17"/>
      <c r="J1124" s="266"/>
      <c r="K1124" s="265"/>
      <c r="L1124" s="265"/>
    </row>
    <row r="1125" spans="2:12" s="272" customFormat="1" ht="45" customHeight="1" x14ac:dyDescent="0.3">
      <c r="B1125" s="265"/>
      <c r="C1125" s="265"/>
      <c r="D1125" s="265"/>
      <c r="E1125" s="265"/>
      <c r="F1125" s="265"/>
      <c r="G1125" s="265"/>
      <c r="H1125" s="266"/>
      <c r="I1125" s="17"/>
      <c r="J1125" s="266"/>
      <c r="K1125" s="265"/>
      <c r="L1125" s="265"/>
    </row>
    <row r="1126" spans="2:12" s="272" customFormat="1" ht="45" customHeight="1" x14ac:dyDescent="0.3">
      <c r="B1126" s="265"/>
      <c r="C1126" s="265"/>
      <c r="D1126" s="265"/>
      <c r="E1126" s="265"/>
      <c r="F1126" s="265"/>
      <c r="G1126" s="265"/>
      <c r="H1126" s="266"/>
      <c r="I1126" s="17"/>
      <c r="J1126" s="266"/>
      <c r="K1126" s="265"/>
      <c r="L1126" s="265"/>
    </row>
    <row r="1127" spans="2:12" s="272" customFormat="1" ht="45" customHeight="1" x14ac:dyDescent="0.3">
      <c r="B1127" s="265"/>
      <c r="C1127" s="265"/>
      <c r="D1127" s="265"/>
      <c r="E1127" s="265"/>
      <c r="F1127" s="265"/>
      <c r="G1127" s="265"/>
      <c r="H1127" s="266"/>
      <c r="I1127" s="17"/>
      <c r="J1127" s="266"/>
      <c r="K1127" s="265"/>
      <c r="L1127" s="265"/>
    </row>
    <row r="1128" spans="2:12" s="272" customFormat="1" ht="45" customHeight="1" x14ac:dyDescent="0.3">
      <c r="B1128" s="265"/>
      <c r="C1128" s="265"/>
      <c r="D1128" s="265"/>
      <c r="E1128" s="265"/>
      <c r="F1128" s="265"/>
      <c r="G1128" s="265"/>
      <c r="H1128" s="266"/>
      <c r="I1128" s="17"/>
      <c r="J1128" s="266"/>
      <c r="K1128" s="265"/>
      <c r="L1128" s="265"/>
    </row>
    <row r="1129" spans="2:12" s="272" customFormat="1" ht="45" customHeight="1" x14ac:dyDescent="0.3">
      <c r="B1129" s="265"/>
      <c r="C1129" s="265"/>
      <c r="D1129" s="265"/>
      <c r="E1129" s="265"/>
      <c r="F1129" s="265"/>
      <c r="G1129" s="265"/>
      <c r="H1129" s="266"/>
      <c r="I1129" s="266"/>
      <c r="J1129" s="266"/>
      <c r="K1129" s="265"/>
      <c r="L1129" s="265"/>
    </row>
    <row r="1130" spans="2:12" s="272" customFormat="1" ht="45" customHeight="1" x14ac:dyDescent="0.3">
      <c r="B1130" s="265"/>
      <c r="C1130" s="265"/>
      <c r="D1130" s="265"/>
      <c r="E1130" s="265"/>
      <c r="F1130" s="265"/>
      <c r="G1130" s="265"/>
      <c r="H1130" s="266"/>
      <c r="I1130" s="17"/>
      <c r="J1130" s="266"/>
      <c r="K1130" s="265"/>
      <c r="L1130" s="265"/>
    </row>
    <row r="1131" spans="2:12" s="272" customFormat="1" ht="45" customHeight="1" x14ac:dyDescent="0.3">
      <c r="B1131" s="279"/>
      <c r="C1131" s="265"/>
      <c r="D1131" s="265"/>
      <c r="E1131" s="265"/>
      <c r="F1131" s="265"/>
      <c r="G1131" s="265"/>
      <c r="H1131" s="266"/>
      <c r="I1131" s="17"/>
      <c r="J1131" s="266"/>
      <c r="K1131" s="265"/>
      <c r="L1131" s="265"/>
    </row>
    <row r="1132" spans="2:12" s="272" customFormat="1" ht="45" customHeight="1" x14ac:dyDescent="0.3">
      <c r="B1132" s="279"/>
      <c r="C1132" s="265"/>
      <c r="D1132" s="265"/>
      <c r="E1132" s="265"/>
      <c r="F1132" s="265"/>
      <c r="G1132" s="265"/>
      <c r="H1132" s="266"/>
      <c r="I1132" s="17"/>
      <c r="J1132" s="266"/>
      <c r="K1132" s="265"/>
      <c r="L1132" s="265"/>
    </row>
    <row r="1133" spans="2:12" s="272" customFormat="1" ht="45" customHeight="1" x14ac:dyDescent="0.3">
      <c r="B1133" s="279"/>
      <c r="C1133" s="265"/>
      <c r="D1133" s="265"/>
      <c r="E1133" s="265"/>
      <c r="F1133" s="265"/>
      <c r="G1133" s="265"/>
      <c r="H1133" s="266"/>
      <c r="I1133" s="17"/>
      <c r="J1133" s="266"/>
      <c r="K1133" s="265"/>
      <c r="L1133" s="265"/>
    </row>
    <row r="1134" spans="2:12" s="272" customFormat="1" ht="45" customHeight="1" x14ac:dyDescent="0.3">
      <c r="B1134" s="279"/>
      <c r="C1134" s="265"/>
      <c r="D1134" s="265"/>
      <c r="E1134" s="265"/>
      <c r="F1134" s="265"/>
      <c r="G1134" s="265"/>
      <c r="H1134" s="266"/>
      <c r="I1134" s="17"/>
      <c r="J1134" s="266"/>
      <c r="K1134" s="265"/>
      <c r="L1134" s="265"/>
    </row>
    <row r="1135" spans="2:12" s="272" customFormat="1" ht="45" customHeight="1" x14ac:dyDescent="0.3">
      <c r="B1135" s="279"/>
      <c r="C1135" s="265"/>
      <c r="D1135" s="265"/>
      <c r="E1135" s="265"/>
      <c r="F1135" s="265"/>
      <c r="G1135" s="265"/>
      <c r="H1135" s="266"/>
      <c r="I1135" s="17"/>
      <c r="J1135" s="266"/>
      <c r="K1135" s="265"/>
      <c r="L1135" s="265"/>
    </row>
    <row r="1136" spans="2:12" s="272" customFormat="1" ht="45" customHeight="1" x14ac:dyDescent="0.3">
      <c r="B1136" s="265"/>
      <c r="C1136" s="265"/>
      <c r="D1136" s="265"/>
      <c r="E1136" s="265"/>
      <c r="F1136" s="265"/>
      <c r="G1136" s="265"/>
      <c r="H1136" s="266"/>
      <c r="I1136" s="17"/>
      <c r="J1136" s="266"/>
      <c r="K1136" s="265"/>
      <c r="L1136" s="265"/>
    </row>
    <row r="1137" spans="2:13" s="272" customFormat="1" ht="45" customHeight="1" x14ac:dyDescent="0.3">
      <c r="B1137" s="265"/>
      <c r="C1137" s="265"/>
      <c r="D1137" s="265"/>
      <c r="E1137" s="265"/>
      <c r="F1137" s="265"/>
      <c r="G1137" s="265"/>
      <c r="H1137" s="266"/>
      <c r="I1137" s="17"/>
      <c r="J1137" s="266"/>
      <c r="K1137" s="265"/>
      <c r="L1137" s="265"/>
    </row>
    <row r="1138" spans="2:13" s="272" customFormat="1" ht="45" customHeight="1" x14ac:dyDescent="0.3">
      <c r="B1138" s="265"/>
      <c r="C1138" s="265"/>
      <c r="D1138" s="265"/>
      <c r="E1138" s="265"/>
      <c r="F1138" s="265"/>
      <c r="G1138" s="265"/>
      <c r="H1138" s="266"/>
      <c r="I1138" s="17"/>
      <c r="J1138" s="266"/>
      <c r="K1138" s="265"/>
      <c r="L1138" s="265"/>
    </row>
    <row r="1139" spans="2:13" s="272" customFormat="1" ht="45" customHeight="1" x14ac:dyDescent="0.3">
      <c r="B1139" s="265"/>
      <c r="C1139" s="265"/>
      <c r="D1139" s="265"/>
      <c r="E1139" s="265"/>
      <c r="F1139" s="265"/>
      <c r="G1139" s="265"/>
      <c r="H1139" s="266"/>
      <c r="I1139" s="17"/>
      <c r="J1139" s="266"/>
      <c r="K1139" s="265"/>
      <c r="L1139" s="265"/>
    </row>
    <row r="1140" spans="2:13" s="272" customFormat="1" ht="45" customHeight="1" x14ac:dyDescent="0.3">
      <c r="B1140" s="265"/>
      <c r="C1140" s="265"/>
      <c r="D1140" s="265"/>
      <c r="E1140" s="265"/>
      <c r="F1140" s="265"/>
      <c r="G1140" s="265"/>
      <c r="H1140" s="266"/>
      <c r="I1140" s="17"/>
      <c r="J1140" s="266"/>
      <c r="K1140" s="265"/>
      <c r="L1140" s="265"/>
    </row>
    <row r="1141" spans="2:13" s="272" customFormat="1" ht="45" customHeight="1" x14ac:dyDescent="0.3">
      <c r="B1141" s="265"/>
      <c r="C1141" s="265"/>
      <c r="D1141" s="265"/>
      <c r="E1141" s="265"/>
      <c r="F1141" s="265"/>
      <c r="G1141" s="265"/>
      <c r="H1141" s="266"/>
      <c r="I1141" s="17"/>
      <c r="J1141" s="266"/>
      <c r="K1141" s="265"/>
      <c r="L1141" s="265"/>
    </row>
    <row r="1142" spans="2:13" s="272" customFormat="1" ht="45" customHeight="1" x14ac:dyDescent="0.3">
      <c r="B1142" s="265"/>
      <c r="C1142" s="265"/>
      <c r="D1142" s="265"/>
      <c r="E1142" s="265"/>
      <c r="F1142" s="265"/>
      <c r="G1142" s="265"/>
      <c r="H1142" s="266"/>
      <c r="I1142" s="17"/>
      <c r="J1142" s="266"/>
      <c r="K1142" s="265"/>
      <c r="L1142" s="265"/>
    </row>
    <row r="1143" spans="2:13" s="272" customFormat="1" ht="45" customHeight="1" x14ac:dyDescent="0.3">
      <c r="B1143" s="265"/>
      <c r="C1143" s="265"/>
      <c r="D1143" s="265"/>
      <c r="E1143" s="265"/>
      <c r="F1143" s="265"/>
      <c r="G1143" s="265"/>
      <c r="H1143" s="266"/>
      <c r="I1143" s="17"/>
      <c r="J1143" s="266"/>
      <c r="K1143" s="265"/>
      <c r="L1143" s="265"/>
    </row>
    <row r="1144" spans="2:13" s="272" customFormat="1" ht="45" customHeight="1" x14ac:dyDescent="0.3">
      <c r="B1144" s="265"/>
      <c r="C1144" s="265"/>
      <c r="D1144" s="265"/>
      <c r="E1144" s="265"/>
      <c r="F1144" s="265"/>
      <c r="G1144" s="265"/>
      <c r="H1144" s="266"/>
      <c r="I1144" s="17"/>
      <c r="J1144" s="266"/>
      <c r="K1144" s="265"/>
      <c r="L1144" s="265"/>
    </row>
    <row r="1145" spans="2:13" s="272" customFormat="1" ht="45" customHeight="1" x14ac:dyDescent="0.3">
      <c r="B1145" s="265"/>
      <c r="C1145" s="265"/>
      <c r="D1145" s="265"/>
      <c r="E1145" s="265"/>
      <c r="F1145" s="265"/>
      <c r="G1145" s="265"/>
      <c r="H1145" s="266"/>
      <c r="I1145" s="17"/>
      <c r="J1145" s="266"/>
      <c r="K1145" s="265"/>
      <c r="L1145" s="265"/>
    </row>
    <row r="1146" spans="2:13" s="272" customFormat="1" ht="45" customHeight="1" x14ac:dyDescent="0.3">
      <c r="B1146" s="265"/>
      <c r="C1146" s="265"/>
      <c r="D1146" s="265"/>
      <c r="E1146" s="265"/>
      <c r="F1146" s="265"/>
      <c r="G1146" s="265"/>
      <c r="H1146" s="266"/>
      <c r="I1146" s="17"/>
      <c r="J1146" s="266"/>
      <c r="K1146" s="265"/>
      <c r="L1146" s="265"/>
    </row>
    <row r="1147" spans="2:13" s="272" customFormat="1" ht="45" customHeight="1" x14ac:dyDescent="0.3">
      <c r="B1147" s="265"/>
      <c r="C1147" s="265"/>
      <c r="D1147" s="265"/>
      <c r="E1147" s="265"/>
      <c r="F1147" s="265"/>
      <c r="G1147" s="265"/>
      <c r="H1147" s="266"/>
      <c r="I1147" s="17"/>
      <c r="J1147" s="266"/>
      <c r="K1147" s="265"/>
      <c r="L1147" s="265"/>
    </row>
    <row r="1148" spans="2:13" x14ac:dyDescent="0.3">
      <c r="B1148" s="272"/>
      <c r="C1148" s="272"/>
      <c r="D1148" s="272"/>
      <c r="E1148" s="272"/>
      <c r="F1148" s="272"/>
      <c r="G1148" s="272"/>
      <c r="H1148" s="272"/>
      <c r="J1148" s="272"/>
      <c r="K1148" s="272"/>
      <c r="L1148" s="272"/>
      <c r="M1148" s="272"/>
    </row>
    <row r="1149" spans="2:13" x14ac:dyDescent="0.3">
      <c r="B1149" s="272"/>
      <c r="C1149" s="272"/>
      <c r="D1149" s="272"/>
      <c r="E1149" s="272"/>
      <c r="F1149" s="272"/>
      <c r="G1149" s="272"/>
      <c r="H1149" s="272"/>
      <c r="J1149" s="272"/>
      <c r="K1149" s="272"/>
      <c r="L1149" s="272"/>
      <c r="M1149" s="272"/>
    </row>
    <row r="1150" spans="2:13" x14ac:dyDescent="0.3">
      <c r="B1150" s="272"/>
      <c r="C1150" s="272"/>
      <c r="D1150" s="272"/>
      <c r="E1150" s="272"/>
      <c r="F1150" s="272"/>
      <c r="G1150" s="272"/>
      <c r="H1150" s="272"/>
      <c r="J1150" s="272"/>
      <c r="K1150" s="272"/>
      <c r="L1150" s="272"/>
      <c r="M1150" s="272"/>
    </row>
    <row r="1151" spans="2:13" x14ac:dyDescent="0.3">
      <c r="B1151" s="272"/>
      <c r="C1151" s="272"/>
      <c r="D1151" s="272"/>
      <c r="E1151" s="272"/>
      <c r="F1151" s="272"/>
      <c r="G1151" s="272"/>
      <c r="H1151" s="272"/>
      <c r="J1151" s="272"/>
      <c r="K1151" s="272"/>
      <c r="L1151" s="272"/>
      <c r="M1151" s="272"/>
    </row>
    <row r="1152" spans="2:13" x14ac:dyDescent="0.3">
      <c r="B1152" s="272"/>
      <c r="C1152" s="272"/>
      <c r="D1152" s="272"/>
      <c r="E1152" s="272"/>
      <c r="F1152" s="272"/>
      <c r="G1152" s="272"/>
      <c r="H1152" s="272"/>
      <c r="J1152" s="272"/>
      <c r="K1152" s="272"/>
      <c r="L1152" s="272"/>
      <c r="M1152" s="272"/>
    </row>
    <row r="1153" spans="2:13" x14ac:dyDescent="0.3">
      <c r="B1153" s="272"/>
      <c r="C1153" s="272"/>
      <c r="D1153" s="272"/>
      <c r="E1153" s="272"/>
      <c r="F1153" s="272"/>
      <c r="G1153" s="272"/>
      <c r="H1153" s="272"/>
      <c r="J1153" s="272"/>
      <c r="K1153" s="272"/>
      <c r="L1153" s="272"/>
      <c r="M1153" s="272"/>
    </row>
    <row r="1154" spans="2:13" x14ac:dyDescent="0.3">
      <c r="B1154" s="272"/>
      <c r="C1154" s="272"/>
      <c r="D1154" s="272"/>
      <c r="E1154" s="272"/>
      <c r="F1154" s="272"/>
      <c r="G1154" s="272"/>
      <c r="H1154" s="272"/>
      <c r="J1154" s="272"/>
      <c r="K1154" s="272"/>
      <c r="L1154" s="272"/>
      <c r="M1154" s="272"/>
    </row>
    <row r="1155" spans="2:13" x14ac:dyDescent="0.3">
      <c r="B1155" s="272"/>
      <c r="C1155" s="272"/>
      <c r="D1155" s="272"/>
      <c r="E1155" s="272"/>
      <c r="F1155" s="272"/>
      <c r="G1155" s="272"/>
      <c r="H1155" s="272"/>
      <c r="J1155" s="272"/>
      <c r="K1155" s="272"/>
      <c r="L1155" s="272"/>
      <c r="M1155" s="272"/>
    </row>
    <row r="1156" spans="2:13" x14ac:dyDescent="0.3">
      <c r="B1156" s="272"/>
      <c r="C1156" s="272"/>
      <c r="D1156" s="272"/>
      <c r="E1156" s="272"/>
      <c r="F1156" s="272"/>
      <c r="G1156" s="272"/>
      <c r="H1156" s="272"/>
      <c r="J1156" s="272"/>
      <c r="K1156" s="272"/>
      <c r="L1156" s="272"/>
      <c r="M1156" s="272"/>
    </row>
    <row r="1157" spans="2:13" x14ac:dyDescent="0.3">
      <c r="B1157" s="272"/>
      <c r="C1157" s="272"/>
      <c r="D1157" s="272"/>
      <c r="E1157" s="272"/>
      <c r="F1157" s="272"/>
      <c r="G1157" s="272"/>
      <c r="H1157" s="272"/>
      <c r="J1157" s="272"/>
      <c r="K1157" s="272"/>
      <c r="L1157" s="272"/>
      <c r="M1157" s="272"/>
    </row>
    <row r="1158" spans="2:13" x14ac:dyDescent="0.3">
      <c r="B1158" s="272"/>
      <c r="C1158" s="272"/>
      <c r="D1158" s="272"/>
      <c r="E1158" s="272"/>
      <c r="F1158" s="272"/>
      <c r="G1158" s="272"/>
      <c r="H1158" s="272"/>
      <c r="J1158" s="272"/>
      <c r="K1158" s="272"/>
      <c r="L1158" s="272"/>
      <c r="M1158" s="272"/>
    </row>
    <row r="1159" spans="2:13" x14ac:dyDescent="0.3">
      <c r="B1159" s="272"/>
      <c r="C1159" s="272"/>
      <c r="D1159" s="272"/>
      <c r="E1159" s="272"/>
      <c r="F1159" s="272"/>
      <c r="G1159" s="272"/>
      <c r="H1159" s="272"/>
      <c r="J1159" s="272"/>
      <c r="K1159" s="272"/>
      <c r="L1159" s="272"/>
      <c r="M1159" s="272"/>
    </row>
    <row r="1160" spans="2:13" x14ac:dyDescent="0.3">
      <c r="B1160" s="272"/>
      <c r="C1160" s="272"/>
      <c r="D1160" s="272"/>
      <c r="E1160" s="272"/>
      <c r="F1160" s="272"/>
      <c r="G1160" s="272"/>
      <c r="H1160" s="272"/>
      <c r="J1160" s="272"/>
      <c r="K1160" s="272"/>
      <c r="L1160" s="272"/>
      <c r="M1160" s="272"/>
    </row>
    <row r="1161" spans="2:13" x14ac:dyDescent="0.3">
      <c r="B1161" s="272"/>
      <c r="C1161" s="272"/>
      <c r="D1161" s="272"/>
      <c r="E1161" s="272"/>
      <c r="F1161" s="272"/>
      <c r="G1161" s="272"/>
      <c r="H1161" s="272"/>
      <c r="J1161" s="272"/>
      <c r="K1161" s="272"/>
      <c r="L1161" s="272"/>
      <c r="M1161" s="272"/>
    </row>
    <row r="1162" spans="2:13" x14ac:dyDescent="0.3">
      <c r="B1162" s="272"/>
      <c r="C1162" s="272"/>
      <c r="D1162" s="272"/>
      <c r="E1162" s="272"/>
      <c r="F1162" s="272"/>
      <c r="G1162" s="272"/>
      <c r="H1162" s="272"/>
      <c r="J1162" s="272"/>
      <c r="K1162" s="272"/>
      <c r="L1162" s="272"/>
      <c r="M1162" s="272"/>
    </row>
    <row r="1163" spans="2:13" x14ac:dyDescent="0.3">
      <c r="B1163" s="272"/>
      <c r="C1163" s="272"/>
      <c r="D1163" s="272"/>
      <c r="E1163" s="272"/>
      <c r="F1163" s="272"/>
      <c r="G1163" s="272"/>
      <c r="H1163" s="272"/>
      <c r="J1163" s="272"/>
      <c r="K1163" s="272"/>
      <c r="L1163" s="272"/>
      <c r="M1163" s="272"/>
    </row>
    <row r="1164" spans="2:13" x14ac:dyDescent="0.3">
      <c r="B1164" s="272"/>
      <c r="C1164" s="272"/>
      <c r="D1164" s="272"/>
      <c r="E1164" s="272"/>
      <c r="F1164" s="272"/>
      <c r="G1164" s="272"/>
      <c r="H1164" s="272"/>
      <c r="J1164" s="272"/>
      <c r="K1164" s="272"/>
      <c r="L1164" s="272"/>
      <c r="M1164" s="272"/>
    </row>
    <row r="1165" spans="2:13" x14ac:dyDescent="0.3">
      <c r="B1165" s="272"/>
      <c r="C1165" s="272"/>
      <c r="D1165" s="272"/>
      <c r="E1165" s="272"/>
      <c r="F1165" s="272"/>
      <c r="G1165" s="272"/>
      <c r="H1165" s="272"/>
      <c r="J1165" s="272"/>
      <c r="K1165" s="272"/>
      <c r="L1165" s="272"/>
      <c r="M1165" s="272"/>
    </row>
    <row r="1166" spans="2:13" x14ac:dyDescent="0.3">
      <c r="B1166" s="272"/>
      <c r="C1166" s="272"/>
      <c r="D1166" s="272"/>
      <c r="E1166" s="272"/>
      <c r="F1166" s="272"/>
      <c r="G1166" s="272"/>
      <c r="H1166" s="272"/>
      <c r="J1166" s="272"/>
      <c r="K1166" s="272"/>
      <c r="L1166" s="272"/>
      <c r="M1166" s="272"/>
    </row>
    <row r="1167" spans="2:13" x14ac:dyDescent="0.3">
      <c r="B1167" s="272"/>
      <c r="C1167" s="272"/>
      <c r="D1167" s="272"/>
      <c r="E1167" s="272"/>
      <c r="F1167" s="272"/>
      <c r="G1167" s="272"/>
      <c r="H1167" s="272"/>
      <c r="J1167" s="272"/>
      <c r="K1167" s="272"/>
      <c r="L1167" s="272"/>
      <c r="M1167" s="272"/>
    </row>
    <row r="1168" spans="2:13" x14ac:dyDescent="0.3">
      <c r="B1168" s="272"/>
      <c r="C1168" s="272"/>
      <c r="D1168" s="272"/>
      <c r="E1168" s="272"/>
      <c r="F1168" s="272"/>
      <c r="G1168" s="272"/>
      <c r="H1168" s="272"/>
      <c r="J1168" s="272"/>
      <c r="K1168" s="272"/>
      <c r="L1168" s="272"/>
      <c r="M1168" s="272"/>
    </row>
    <row r="1169" spans="2:13" x14ac:dyDescent="0.3">
      <c r="B1169" s="272"/>
      <c r="C1169" s="272"/>
      <c r="D1169" s="272"/>
      <c r="E1169" s="272"/>
      <c r="F1169" s="272"/>
      <c r="G1169" s="272"/>
      <c r="H1169" s="272"/>
      <c r="J1169" s="272"/>
      <c r="K1169" s="272"/>
      <c r="L1169" s="272"/>
      <c r="M1169" s="272"/>
    </row>
    <row r="1170" spans="2:13" x14ac:dyDescent="0.3">
      <c r="B1170" s="272"/>
      <c r="C1170" s="272"/>
      <c r="D1170" s="272"/>
      <c r="E1170" s="272"/>
      <c r="F1170" s="272"/>
      <c r="G1170" s="272"/>
      <c r="H1170" s="272"/>
      <c r="J1170" s="272"/>
      <c r="K1170" s="272"/>
      <c r="L1170" s="272"/>
      <c r="M1170" s="272"/>
    </row>
    <row r="1171" spans="2:13" x14ac:dyDescent="0.3">
      <c r="B1171" s="272"/>
      <c r="C1171" s="272"/>
      <c r="D1171" s="272"/>
      <c r="E1171" s="272"/>
      <c r="F1171" s="272"/>
      <c r="G1171" s="272"/>
      <c r="H1171" s="272"/>
      <c r="J1171" s="272"/>
      <c r="K1171" s="272"/>
      <c r="L1171" s="272"/>
      <c r="M1171" s="272"/>
    </row>
    <row r="1172" spans="2:13" x14ac:dyDescent="0.3">
      <c r="B1172" s="272"/>
      <c r="C1172" s="272"/>
      <c r="D1172" s="272"/>
      <c r="E1172" s="272"/>
      <c r="F1172" s="272"/>
      <c r="G1172" s="272"/>
      <c r="H1172" s="272"/>
      <c r="J1172" s="272"/>
      <c r="K1172" s="272"/>
      <c r="L1172" s="272"/>
      <c r="M1172" s="272"/>
    </row>
    <row r="1173" spans="2:13" x14ac:dyDescent="0.3">
      <c r="B1173" s="272"/>
      <c r="C1173" s="272"/>
      <c r="D1173" s="272"/>
      <c r="E1173" s="272"/>
      <c r="F1173" s="272"/>
      <c r="G1173" s="272"/>
      <c r="H1173" s="272"/>
      <c r="J1173" s="272"/>
      <c r="K1173" s="272"/>
      <c r="L1173" s="272"/>
      <c r="M1173" s="272"/>
    </row>
    <row r="1174" spans="2:13" x14ac:dyDescent="0.3">
      <c r="B1174" s="272"/>
      <c r="C1174" s="272"/>
      <c r="D1174" s="272"/>
      <c r="E1174" s="272"/>
      <c r="F1174" s="272"/>
      <c r="G1174" s="272"/>
      <c r="H1174" s="272"/>
      <c r="J1174" s="272"/>
      <c r="K1174" s="272"/>
      <c r="L1174" s="272"/>
      <c r="M1174" s="272"/>
    </row>
    <row r="1175" spans="2:13" x14ac:dyDescent="0.3">
      <c r="B1175" s="272"/>
      <c r="C1175" s="272"/>
      <c r="D1175" s="272"/>
      <c r="E1175" s="272"/>
      <c r="F1175" s="272"/>
      <c r="G1175" s="272"/>
      <c r="H1175" s="272"/>
      <c r="J1175" s="272"/>
      <c r="K1175" s="272"/>
      <c r="L1175" s="272"/>
      <c r="M1175" s="272"/>
    </row>
    <row r="1176" spans="2:13" x14ac:dyDescent="0.3">
      <c r="B1176" s="272"/>
      <c r="C1176" s="272"/>
      <c r="D1176" s="272"/>
      <c r="E1176" s="272"/>
      <c r="F1176" s="272"/>
      <c r="G1176" s="272"/>
      <c r="H1176" s="272"/>
      <c r="J1176" s="272"/>
      <c r="K1176" s="272"/>
      <c r="L1176" s="272"/>
      <c r="M1176" s="272"/>
    </row>
    <row r="1177" spans="2:13" x14ac:dyDescent="0.3">
      <c r="B1177" s="272"/>
      <c r="C1177" s="272"/>
      <c r="D1177" s="272"/>
      <c r="E1177" s="272"/>
      <c r="F1177" s="272"/>
      <c r="G1177" s="272"/>
      <c r="H1177" s="272"/>
      <c r="J1177" s="272"/>
      <c r="K1177" s="272"/>
      <c r="L1177" s="272"/>
      <c r="M1177" s="272"/>
    </row>
    <row r="1178" spans="2:13" x14ac:dyDescent="0.3">
      <c r="B1178" s="272"/>
      <c r="C1178" s="272"/>
      <c r="D1178" s="272"/>
      <c r="E1178" s="272"/>
      <c r="F1178" s="272"/>
      <c r="G1178" s="272"/>
      <c r="H1178" s="272"/>
      <c r="J1178" s="272"/>
      <c r="K1178" s="272"/>
      <c r="L1178" s="272"/>
      <c r="M1178" s="272"/>
    </row>
    <row r="1179" spans="2:13" x14ac:dyDescent="0.3">
      <c r="B1179" s="272"/>
      <c r="C1179" s="272"/>
      <c r="D1179" s="272"/>
      <c r="E1179" s="272"/>
      <c r="F1179" s="272"/>
      <c r="G1179" s="272"/>
      <c r="H1179" s="272"/>
      <c r="J1179" s="272"/>
      <c r="K1179" s="272"/>
      <c r="L1179" s="272"/>
      <c r="M1179" s="272"/>
    </row>
    <row r="1180" spans="2:13" x14ac:dyDescent="0.3">
      <c r="B1180" s="272"/>
      <c r="C1180" s="272"/>
      <c r="D1180" s="272"/>
      <c r="E1180" s="272"/>
      <c r="F1180" s="272"/>
      <c r="G1180" s="272"/>
      <c r="H1180" s="272"/>
      <c r="J1180" s="272"/>
      <c r="K1180" s="272"/>
      <c r="L1180" s="272"/>
      <c r="M1180" s="272"/>
    </row>
    <row r="1181" spans="2:13" x14ac:dyDescent="0.3">
      <c r="B1181" s="272"/>
      <c r="C1181" s="272"/>
      <c r="D1181" s="272"/>
      <c r="E1181" s="272"/>
      <c r="F1181" s="272"/>
      <c r="G1181" s="272"/>
      <c r="H1181" s="272"/>
      <c r="J1181" s="272"/>
      <c r="K1181" s="272"/>
      <c r="L1181" s="272"/>
      <c r="M1181" s="272"/>
    </row>
    <row r="1182" spans="2:13" x14ac:dyDescent="0.3">
      <c r="B1182" s="272"/>
      <c r="C1182" s="272"/>
      <c r="D1182" s="272"/>
      <c r="E1182" s="272"/>
      <c r="F1182" s="272"/>
      <c r="G1182" s="272"/>
      <c r="H1182" s="272"/>
      <c r="J1182" s="272"/>
      <c r="K1182" s="272"/>
      <c r="L1182" s="272"/>
      <c r="M1182" s="272"/>
    </row>
    <row r="1183" spans="2:13" x14ac:dyDescent="0.3">
      <c r="B1183" s="272"/>
      <c r="C1183" s="272"/>
      <c r="D1183" s="272"/>
      <c r="E1183" s="272"/>
      <c r="F1183" s="272"/>
      <c r="G1183" s="272"/>
      <c r="H1183" s="272"/>
      <c r="J1183" s="272"/>
      <c r="K1183" s="272"/>
      <c r="L1183" s="272"/>
      <c r="M1183" s="272"/>
    </row>
    <row r="1184" spans="2:13" x14ac:dyDescent="0.3">
      <c r="B1184" s="272"/>
      <c r="C1184" s="272"/>
      <c r="D1184" s="272"/>
      <c r="E1184" s="272"/>
      <c r="F1184" s="272"/>
      <c r="G1184" s="272"/>
      <c r="H1184" s="272"/>
      <c r="J1184" s="272"/>
      <c r="K1184" s="272"/>
      <c r="L1184" s="272"/>
      <c r="M1184" s="272"/>
    </row>
    <row r="1185" spans="2:13" x14ac:dyDescent="0.3">
      <c r="B1185" s="272"/>
      <c r="C1185" s="272"/>
      <c r="D1185" s="272"/>
      <c r="E1185" s="272"/>
      <c r="F1185" s="272"/>
      <c r="G1185" s="272"/>
      <c r="H1185" s="272"/>
      <c r="J1185" s="272"/>
      <c r="K1185" s="272"/>
      <c r="L1185" s="272"/>
      <c r="M1185" s="272"/>
    </row>
    <row r="1186" spans="2:13" x14ac:dyDescent="0.3">
      <c r="B1186" s="272"/>
      <c r="C1186" s="272"/>
      <c r="D1186" s="272"/>
      <c r="E1186" s="272"/>
      <c r="F1186" s="272"/>
      <c r="G1186" s="272"/>
      <c r="H1186" s="272"/>
      <c r="J1186" s="272"/>
      <c r="K1186" s="272"/>
      <c r="L1186" s="272"/>
      <c r="M1186" s="272"/>
    </row>
    <row r="1187" spans="2:13" x14ac:dyDescent="0.3">
      <c r="B1187" s="272"/>
      <c r="C1187" s="272"/>
      <c r="D1187" s="272"/>
      <c r="E1187" s="272"/>
      <c r="F1187" s="272"/>
      <c r="G1187" s="272"/>
      <c r="H1187" s="272"/>
      <c r="J1187" s="272"/>
      <c r="K1187" s="272"/>
      <c r="L1187" s="272"/>
      <c r="M1187" s="272"/>
    </row>
    <row r="1188" spans="2:13" x14ac:dyDescent="0.3">
      <c r="B1188" s="272"/>
      <c r="C1188" s="272"/>
      <c r="D1188" s="272"/>
      <c r="E1188" s="272"/>
      <c r="F1188" s="272"/>
      <c r="G1188" s="272"/>
      <c r="H1188" s="272"/>
      <c r="J1188" s="272"/>
      <c r="K1188" s="272"/>
      <c r="L1188" s="272"/>
      <c r="M1188" s="272"/>
    </row>
    <row r="1189" spans="2:13" x14ac:dyDescent="0.3">
      <c r="B1189" s="272"/>
      <c r="C1189" s="272"/>
      <c r="D1189" s="272"/>
      <c r="E1189" s="272"/>
      <c r="F1189" s="272"/>
      <c r="G1189" s="272"/>
      <c r="H1189" s="272"/>
      <c r="J1189" s="272"/>
      <c r="K1189" s="272"/>
      <c r="L1189" s="272"/>
      <c r="M1189" s="272"/>
    </row>
    <row r="1190" spans="2:13" x14ac:dyDescent="0.3">
      <c r="B1190" s="272"/>
      <c r="C1190" s="272"/>
      <c r="D1190" s="272"/>
      <c r="E1190" s="272"/>
      <c r="F1190" s="272"/>
      <c r="G1190" s="272"/>
      <c r="H1190" s="272"/>
      <c r="J1190" s="272"/>
      <c r="K1190" s="272"/>
      <c r="L1190" s="272"/>
      <c r="M1190" s="272"/>
    </row>
    <row r="1191" spans="2:13" x14ac:dyDescent="0.3">
      <c r="B1191" s="272"/>
      <c r="C1191" s="272"/>
      <c r="D1191" s="272"/>
      <c r="E1191" s="272"/>
      <c r="F1191" s="272"/>
      <c r="G1191" s="272"/>
      <c r="H1191" s="272"/>
      <c r="J1191" s="272"/>
      <c r="K1191" s="272"/>
      <c r="L1191" s="272"/>
      <c r="M1191" s="272"/>
    </row>
    <row r="1192" spans="2:13" x14ac:dyDescent="0.3">
      <c r="B1192" s="272"/>
      <c r="C1192" s="272"/>
      <c r="D1192" s="272"/>
      <c r="E1192" s="272"/>
      <c r="F1192" s="272"/>
      <c r="G1192" s="272"/>
      <c r="H1192" s="272"/>
      <c r="J1192" s="272"/>
      <c r="K1192" s="272"/>
      <c r="L1192" s="272"/>
      <c r="M1192" s="272"/>
    </row>
    <row r="1193" spans="2:13" x14ac:dyDescent="0.3">
      <c r="B1193" s="272"/>
      <c r="C1193" s="272"/>
      <c r="D1193" s="272"/>
      <c r="E1193" s="272"/>
      <c r="F1193" s="272"/>
      <c r="G1193" s="272"/>
      <c r="H1193" s="272"/>
      <c r="J1193" s="272"/>
      <c r="K1193" s="272"/>
      <c r="L1193" s="272"/>
      <c r="M1193" s="272"/>
    </row>
    <row r="1194" spans="2:13" x14ac:dyDescent="0.3">
      <c r="B1194" s="272"/>
      <c r="C1194" s="272"/>
      <c r="D1194" s="272"/>
      <c r="E1194" s="272"/>
      <c r="F1194" s="272"/>
      <c r="G1194" s="272"/>
      <c r="H1194" s="272"/>
      <c r="I1194" s="272"/>
      <c r="J1194" s="272"/>
      <c r="K1194" s="272"/>
      <c r="L1194" s="272"/>
      <c r="M1194" s="272"/>
    </row>
    <row r="1195" spans="2:13" x14ac:dyDescent="0.3">
      <c r="B1195" s="272"/>
      <c r="C1195" s="272"/>
      <c r="D1195" s="272"/>
      <c r="E1195" s="272"/>
      <c r="F1195" s="272"/>
      <c r="G1195" s="272"/>
      <c r="H1195" s="272"/>
      <c r="I1195" s="272"/>
      <c r="J1195" s="272"/>
      <c r="K1195" s="272"/>
      <c r="L1195" s="272"/>
      <c r="M1195" s="272"/>
    </row>
    <row r="1196" spans="2:13" x14ac:dyDescent="0.3">
      <c r="B1196" s="272"/>
      <c r="C1196" s="272"/>
      <c r="D1196" s="272"/>
      <c r="E1196" s="272"/>
      <c r="F1196" s="272"/>
      <c r="G1196" s="272"/>
      <c r="H1196" s="272"/>
      <c r="I1196" s="272"/>
      <c r="J1196" s="272"/>
      <c r="K1196" s="272"/>
      <c r="L1196" s="272"/>
      <c r="M1196" s="272"/>
    </row>
    <row r="1197" spans="2:13" x14ac:dyDescent="0.3">
      <c r="B1197" s="272"/>
      <c r="C1197" s="272"/>
      <c r="D1197" s="272"/>
      <c r="E1197" s="272"/>
      <c r="F1197" s="272"/>
      <c r="G1197" s="272"/>
      <c r="H1197" s="272"/>
      <c r="I1197" s="272"/>
      <c r="J1197" s="272"/>
      <c r="K1197" s="272"/>
      <c r="L1197" s="272"/>
      <c r="M1197" s="272"/>
    </row>
    <row r="1198" spans="2:13" ht="17.399999999999999" x14ac:dyDescent="0.3">
      <c r="B1198" s="294"/>
      <c r="C1198" s="272"/>
      <c r="D1198" s="272"/>
      <c r="E1198" s="272"/>
      <c r="F1198" s="272"/>
      <c r="G1198" s="272"/>
      <c r="H1198" s="272"/>
      <c r="J1198" s="272"/>
      <c r="K1198" s="272"/>
      <c r="L1198" s="272"/>
      <c r="M1198" s="272"/>
    </row>
    <row r="1199" spans="2:13" ht="17.399999999999999" x14ac:dyDescent="0.3">
      <c r="B1199" s="294"/>
      <c r="C1199" s="272"/>
      <c r="D1199" s="272"/>
      <c r="E1199" s="272"/>
      <c r="F1199" s="272"/>
      <c r="G1199" s="272"/>
      <c r="H1199" s="272"/>
      <c r="J1199" s="272"/>
      <c r="K1199" s="272"/>
      <c r="L1199" s="272"/>
      <c r="M1199" s="272"/>
    </row>
    <row r="1200" spans="2:13" ht="17.399999999999999" x14ac:dyDescent="0.3">
      <c r="B1200" s="294"/>
      <c r="C1200" s="272"/>
      <c r="D1200" s="272"/>
      <c r="E1200" s="272"/>
      <c r="F1200" s="272"/>
      <c r="G1200" s="272"/>
      <c r="H1200" s="272"/>
      <c r="J1200" s="272"/>
      <c r="K1200" s="272"/>
      <c r="L1200" s="272"/>
      <c r="M1200" s="272"/>
    </row>
    <row r="1201" spans="2:13" ht="18" x14ac:dyDescent="0.3">
      <c r="B1201" s="295"/>
      <c r="C1201" s="272"/>
      <c r="D1201" s="272"/>
      <c r="E1201" s="272"/>
      <c r="F1201" s="272"/>
      <c r="G1201" s="272"/>
      <c r="H1201" s="272"/>
      <c r="J1201" s="272"/>
      <c r="K1201" s="272"/>
      <c r="L1201" s="272"/>
      <c r="M1201" s="272"/>
    </row>
    <row r="1202" spans="2:13" ht="17.399999999999999" x14ac:dyDescent="0.3">
      <c r="B1202" s="294"/>
      <c r="C1202" s="272"/>
      <c r="D1202" s="272"/>
      <c r="E1202" s="272"/>
      <c r="F1202" s="272"/>
      <c r="G1202" s="272"/>
      <c r="H1202" s="272"/>
      <c r="J1202" s="272"/>
      <c r="K1202" s="272"/>
      <c r="L1202" s="272"/>
      <c r="M1202" s="272"/>
    </row>
    <row r="1203" spans="2:13" ht="17.399999999999999" x14ac:dyDescent="0.3">
      <c r="B1203" s="294"/>
      <c r="C1203" s="272"/>
      <c r="D1203" s="272"/>
      <c r="E1203" s="272"/>
      <c r="F1203" s="272"/>
      <c r="G1203" s="272"/>
      <c r="H1203" s="272"/>
      <c r="J1203" s="272"/>
      <c r="K1203" s="272"/>
      <c r="L1203" s="272"/>
      <c r="M1203" s="272"/>
    </row>
    <row r="1204" spans="2:13" ht="17.399999999999999" x14ac:dyDescent="0.3">
      <c r="B1204" s="294"/>
      <c r="C1204" s="272"/>
      <c r="D1204" s="272"/>
      <c r="E1204" s="272"/>
      <c r="F1204" s="272"/>
      <c r="G1204" s="272"/>
      <c r="H1204" s="272"/>
      <c r="J1204" s="272"/>
      <c r="K1204" s="272"/>
      <c r="L1204" s="272"/>
      <c r="M1204" s="272"/>
    </row>
    <row r="1205" spans="2:13" x14ac:dyDescent="0.3">
      <c r="M1205" s="272"/>
    </row>
  </sheetData>
  <sortState xmlns:xlrd2="http://schemas.microsoft.com/office/spreadsheetml/2017/richdata2" ref="B540:M1069">
    <sortCondition ref="M540:M1069"/>
    <sortCondition ref="B540:B1069"/>
  </sortState>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130FF-D366-42C5-8FFD-D8481A3C3254}">
  <sheetPr codeName="Sheet4"/>
  <dimension ref="A1:E22"/>
  <sheetViews>
    <sheetView workbookViewId="0">
      <selection activeCell="B1061" sqref="B1061:M1140"/>
    </sheetView>
  </sheetViews>
  <sheetFormatPr defaultRowHeight="14.4" x14ac:dyDescent="0.3"/>
  <cols>
    <col min="1" max="1" width="96.33203125" customWidth="1"/>
    <col min="2" max="2" width="2.109375" customWidth="1"/>
  </cols>
  <sheetData>
    <row r="1" spans="1:1" ht="20.100000000000001" customHeight="1" x14ac:dyDescent="0.3">
      <c r="A1" s="28" t="s">
        <v>27</v>
      </c>
    </row>
    <row r="2" spans="1:1" ht="20.100000000000001" customHeight="1" x14ac:dyDescent="0.3">
      <c r="A2" s="28" t="s">
        <v>4810</v>
      </c>
    </row>
    <row r="3" spans="1:1" ht="20.100000000000001" customHeight="1" x14ac:dyDescent="0.3">
      <c r="A3" s="28" t="s">
        <v>4837</v>
      </c>
    </row>
    <row r="4" spans="1:1" ht="20.100000000000001" customHeight="1" x14ac:dyDescent="0.3">
      <c r="A4" s="28" t="s">
        <v>4577</v>
      </c>
    </row>
    <row r="5" spans="1:1" ht="20.100000000000001" customHeight="1" x14ac:dyDescent="0.3">
      <c r="A5" s="28" t="s">
        <v>4811</v>
      </c>
    </row>
    <row r="6" spans="1:1" ht="20.100000000000001" customHeight="1" x14ac:dyDescent="0.3">
      <c r="A6" s="28" t="s">
        <v>4578</v>
      </c>
    </row>
    <row r="7" spans="1:1" ht="20.100000000000001" customHeight="1" x14ac:dyDescent="0.3">
      <c r="A7" s="28" t="s">
        <v>4582</v>
      </c>
    </row>
    <row r="8" spans="1:1" ht="39" customHeight="1" x14ac:dyDescent="0.3">
      <c r="A8" s="28" t="s">
        <v>4290</v>
      </c>
    </row>
    <row r="9" spans="1:1" ht="36" customHeight="1" x14ac:dyDescent="0.3">
      <c r="A9" s="28" t="s">
        <v>4571</v>
      </c>
    </row>
    <row r="10" spans="1:1" ht="20.25" customHeight="1" x14ac:dyDescent="0.3">
      <c r="A10" s="28" t="s">
        <v>4572</v>
      </c>
    </row>
    <row r="11" spans="1:1" ht="60.75" customHeight="1" x14ac:dyDescent="0.3">
      <c r="A11" s="28" t="s">
        <v>4568</v>
      </c>
    </row>
    <row r="12" spans="1:1" ht="61.5" customHeight="1" x14ac:dyDescent="0.3">
      <c r="A12" s="28" t="s">
        <v>4291</v>
      </c>
    </row>
    <row r="13" spans="1:1" ht="45" customHeight="1" x14ac:dyDescent="0.3">
      <c r="A13" s="267" t="s">
        <v>4583</v>
      </c>
    </row>
    <row r="14" spans="1:1" ht="29.25" customHeight="1" x14ac:dyDescent="0.3">
      <c r="A14" s="28" t="s">
        <v>28</v>
      </c>
    </row>
    <row r="15" spans="1:1" ht="31.5" customHeight="1" x14ac:dyDescent="0.3">
      <c r="A15" s="259" t="s">
        <v>4569</v>
      </c>
    </row>
    <row r="16" spans="1:1" ht="31.2" x14ac:dyDescent="0.3">
      <c r="A16" s="28" t="s">
        <v>4579</v>
      </c>
    </row>
    <row r="17" spans="1:5" ht="45" customHeight="1" x14ac:dyDescent="0.3">
      <c r="A17" s="28" t="s">
        <v>4584</v>
      </c>
    </row>
    <row r="18" spans="1:5" ht="84.75" customHeight="1" x14ac:dyDescent="0.3">
      <c r="A18" s="28" t="s">
        <v>29</v>
      </c>
    </row>
    <row r="19" spans="1:5" ht="34.5" customHeight="1" x14ac:dyDescent="0.3">
      <c r="A19" s="260" t="s">
        <v>4570</v>
      </c>
      <c r="D19" t="s">
        <v>4585</v>
      </c>
      <c r="E19" t="s">
        <v>4586</v>
      </c>
    </row>
    <row r="20" spans="1:5" ht="15.6" x14ac:dyDescent="0.3">
      <c r="A20" s="28" t="s">
        <v>4288</v>
      </c>
      <c r="D20">
        <f>25/6076</f>
        <v>4.1145490454246219E-3</v>
      </c>
      <c r="E20">
        <v>25</v>
      </c>
    </row>
    <row r="21" spans="1:5" ht="15.6" x14ac:dyDescent="0.3">
      <c r="A21" s="28" t="s">
        <v>4289</v>
      </c>
      <c r="D21">
        <f>50/6076</f>
        <v>8.2290980908492437E-3</v>
      </c>
      <c r="E21">
        <v>50</v>
      </c>
    </row>
    <row r="22" spans="1:5" ht="15.6" x14ac:dyDescent="0.3">
      <c r="A22" s="28" t="s">
        <v>4287</v>
      </c>
      <c r="D22">
        <f>500/6076</f>
        <v>8.2290980908492434E-2</v>
      </c>
      <c r="E22">
        <v>500</v>
      </c>
    </row>
  </sheetData>
  <printOptions horizontalCentered="1" verticalCentered="1"/>
  <pageMargins left="0.2" right="0.25" top="0.2" bottom="0.2" header="0.3" footer="0.3"/>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81</vt:i4>
      </vt:variant>
    </vt:vector>
  </HeadingPairs>
  <TitlesOfParts>
    <vt:vector size="133" baseType="lpstr">
      <vt:lpstr>Raw 3-24</vt:lpstr>
      <vt:lpstr>Raw 3-28</vt:lpstr>
      <vt:lpstr>WTGs-2</vt:lpstr>
      <vt:lpstr>Revolution</vt:lpstr>
      <vt:lpstr>SOuthFork</vt:lpstr>
      <vt:lpstr>Sunrise</vt:lpstr>
      <vt:lpstr>Vineyard Wind</vt:lpstr>
      <vt:lpstr>Mod Data</vt:lpstr>
      <vt:lpstr>Information</vt:lpstr>
      <vt:lpstr>ANT-Info</vt:lpstr>
      <vt:lpstr>Calculator</vt:lpstr>
      <vt:lpstr>Patons to Verify</vt:lpstr>
      <vt:lpstr>AE-1 Harwich Port</vt:lpstr>
      <vt:lpstr>AE-2 Chatham W</vt:lpstr>
      <vt:lpstr>AE-3 Chatham E</vt:lpstr>
      <vt:lpstr>AN-1A Provincetown</vt:lpstr>
      <vt:lpstr>AN-1B Truro</vt:lpstr>
      <vt:lpstr>AN-1C Wellfleet</vt:lpstr>
      <vt:lpstr>AN-2 Chatham N</vt:lpstr>
      <vt:lpstr>AN-3 L Pleasant By</vt:lpstr>
      <vt:lpstr>AN-4 Nauset</vt:lpstr>
      <vt:lpstr>AN-5A Bassing</vt:lpstr>
      <vt:lpstr>AN-5B Round cove</vt:lpstr>
      <vt:lpstr>ANT WH</vt:lpstr>
      <vt:lpstr>AW-1 Yarmouth</vt:lpstr>
      <vt:lpstr>AW-2 Bass Rvr</vt:lpstr>
      <vt:lpstr>AW-3 Upper Bass Rvr</vt:lpstr>
      <vt:lpstr>BE-1 Popponsett Bay</vt:lpstr>
      <vt:lpstr>BE-2 Cotuit Hrbr</vt:lpstr>
      <vt:lpstr>BE-3 North &amp; West Bay</vt:lpstr>
      <vt:lpstr>BE-4 Centerville to Hyannis</vt:lpstr>
      <vt:lpstr>CAPE POC WHOI Buoys</vt:lpstr>
      <vt:lpstr>CS-A Falmouth South Shore</vt:lpstr>
      <vt:lpstr>CS-B1 Waquoit Bay &amp; Eel pnd</vt:lpstr>
      <vt:lpstr>CS-B2 Great &amp; Little Rvrs</vt:lpstr>
      <vt:lpstr>CS-C Falmouth West Coast</vt:lpstr>
      <vt:lpstr>CS-D Wing's &amp; Scraggy Necks</vt:lpstr>
      <vt:lpstr>CS-E Sagamore Beach</vt:lpstr>
      <vt:lpstr>CW-1 Barnstable Hbr</vt:lpstr>
      <vt:lpstr>CW-2 Sesuit Hrbr</vt:lpstr>
      <vt:lpstr>DELTA-A Onset</vt:lpstr>
      <vt:lpstr>DELTA-B Cromeset Pt</vt:lpstr>
      <vt:lpstr>DELTA-C Cohasset Narrows</vt:lpstr>
      <vt:lpstr>ECHO Sippican area</vt:lpstr>
      <vt:lpstr>FOX-A Mattapoiset to West I.</vt:lpstr>
      <vt:lpstr>FOX-B New Bedford to Apponagans</vt:lpstr>
      <vt:lpstr>FOX-C Cuttyhunk</vt:lpstr>
      <vt:lpstr>MV-A West Chop &amp; East</vt:lpstr>
      <vt:lpstr>MV-B West Chop &amp; west</vt:lpstr>
      <vt:lpstr>NTK-1 Cliff Beach &amp; east</vt:lpstr>
      <vt:lpstr>NTK-2 Fishers Landing &amp; West</vt:lpstr>
      <vt:lpstr>WTG-POC</vt:lpstr>
      <vt:lpstr>'AE-1 Harwich Port'!Print_Area</vt:lpstr>
      <vt:lpstr>'AE-2 Chatham W'!Print_Area</vt:lpstr>
      <vt:lpstr>'AE-3 Chatham E'!Print_Area</vt:lpstr>
      <vt:lpstr>'AN-1A Provincetown'!Print_Area</vt:lpstr>
      <vt:lpstr>'AN-1B Truro'!Print_Area</vt:lpstr>
      <vt:lpstr>'AN-1C Wellfleet'!Print_Area</vt:lpstr>
      <vt:lpstr>'AN-2 Chatham N'!Print_Area</vt:lpstr>
      <vt:lpstr>'AN-3 L Pleasant By'!Print_Area</vt:lpstr>
      <vt:lpstr>'AN-4 Nauset'!Print_Area</vt:lpstr>
      <vt:lpstr>'AN-5A Bassing'!Print_Area</vt:lpstr>
      <vt:lpstr>'AN-5B Round cove'!Print_Area</vt:lpstr>
      <vt:lpstr>'ANT WH'!Print_Area</vt:lpstr>
      <vt:lpstr>'AW-1 Yarmouth'!Print_Area</vt:lpstr>
      <vt:lpstr>'AW-2 Bass Rvr'!Print_Area</vt:lpstr>
      <vt:lpstr>'AW-3 Upper Bass Rvr'!Print_Area</vt:lpstr>
      <vt:lpstr>'BE-1 Popponsett Bay'!Print_Area</vt:lpstr>
      <vt:lpstr>'BE-2 Cotuit Hrbr'!Print_Area</vt:lpstr>
      <vt:lpstr>'BE-3 North &amp; West Bay'!Print_Area</vt:lpstr>
      <vt:lpstr>'BE-4 Centerville to Hyannis'!Print_Area</vt:lpstr>
      <vt:lpstr>'CAPE POC WHOI Buoys'!Print_Area</vt:lpstr>
      <vt:lpstr>'CS-A Falmouth South Shore'!Print_Area</vt:lpstr>
      <vt:lpstr>'CS-B1 Waquoit Bay &amp; Eel pnd'!Print_Area</vt:lpstr>
      <vt:lpstr>'CS-B2 Great &amp; Little Rvrs'!Print_Area</vt:lpstr>
      <vt:lpstr>'CS-C Falmouth West Coast'!Print_Area</vt:lpstr>
      <vt:lpstr>'CS-D Wing''s &amp; Scraggy Necks'!Print_Area</vt:lpstr>
      <vt:lpstr>'CS-E Sagamore Beach'!Print_Area</vt:lpstr>
      <vt:lpstr>'CW-1 Barnstable Hbr'!Print_Area</vt:lpstr>
      <vt:lpstr>'CW-2 Sesuit Hrbr'!Print_Area</vt:lpstr>
      <vt:lpstr>'DELTA-A Onset'!Print_Area</vt:lpstr>
      <vt:lpstr>'DELTA-B Cromeset Pt'!Print_Area</vt:lpstr>
      <vt:lpstr>'DELTA-C Cohasset Narrows'!Print_Area</vt:lpstr>
      <vt:lpstr>'ECHO Sippican area'!Print_Area</vt:lpstr>
      <vt:lpstr>'FOX-A Mattapoiset to West I.'!Print_Area</vt:lpstr>
      <vt:lpstr>'FOX-B New Bedford to Apponagans'!Print_Area</vt:lpstr>
      <vt:lpstr>'FOX-C Cuttyhunk'!Print_Area</vt:lpstr>
      <vt:lpstr>Information!Print_Area</vt:lpstr>
      <vt:lpstr>'MV-A West Chop &amp; East'!Print_Area</vt:lpstr>
      <vt:lpstr>'MV-B West Chop &amp; west'!Print_Area</vt:lpstr>
      <vt:lpstr>'NTK-1 Cliff Beach &amp; east'!Print_Area</vt:lpstr>
      <vt:lpstr>'NTK-2 Fishers Landing &amp; West'!Print_Area</vt:lpstr>
      <vt:lpstr>'WTG-POC'!Print_Area</vt:lpstr>
      <vt:lpstr>'AE-1 Harwich Port'!Print_Titles</vt:lpstr>
      <vt:lpstr>'AE-2 Chatham W'!Print_Titles</vt:lpstr>
      <vt:lpstr>'AE-3 Chatham E'!Print_Titles</vt:lpstr>
      <vt:lpstr>'AN-1A Provincetown'!Print_Titles</vt:lpstr>
      <vt:lpstr>'AN-1B Truro'!Print_Titles</vt:lpstr>
      <vt:lpstr>'AN-1C Wellfleet'!Print_Titles</vt:lpstr>
      <vt:lpstr>'AN-2 Chatham N'!Print_Titles</vt:lpstr>
      <vt:lpstr>'AN-3 L Pleasant By'!Print_Titles</vt:lpstr>
      <vt:lpstr>'AN-4 Nauset'!Print_Titles</vt:lpstr>
      <vt:lpstr>'AN-5A Bassing'!Print_Titles</vt:lpstr>
      <vt:lpstr>'AN-5B Round cove'!Print_Titles</vt:lpstr>
      <vt:lpstr>'ANT WH'!Print_Titles</vt:lpstr>
      <vt:lpstr>'AW-1 Yarmouth'!Print_Titles</vt:lpstr>
      <vt:lpstr>'AW-2 Bass Rvr'!Print_Titles</vt:lpstr>
      <vt:lpstr>'AW-3 Upper Bass Rvr'!Print_Titles</vt:lpstr>
      <vt:lpstr>'BE-1 Popponsett Bay'!Print_Titles</vt:lpstr>
      <vt:lpstr>'BE-2 Cotuit Hrbr'!Print_Titles</vt:lpstr>
      <vt:lpstr>'BE-3 North &amp; West Bay'!Print_Titles</vt:lpstr>
      <vt:lpstr>'BE-4 Centerville to Hyannis'!Print_Titles</vt:lpstr>
      <vt:lpstr>'CAPE POC WHOI Buoys'!Print_Titles</vt:lpstr>
      <vt:lpstr>'CS-A Falmouth South Shore'!Print_Titles</vt:lpstr>
      <vt:lpstr>'CS-B1 Waquoit Bay &amp; Eel pnd'!Print_Titles</vt:lpstr>
      <vt:lpstr>'CS-B2 Great &amp; Little Rvrs'!Print_Titles</vt:lpstr>
      <vt:lpstr>'CS-C Falmouth West Coast'!Print_Titles</vt:lpstr>
      <vt:lpstr>'CS-D Wing''s &amp; Scraggy Necks'!Print_Titles</vt:lpstr>
      <vt:lpstr>'CS-E Sagamore Beach'!Print_Titles</vt:lpstr>
      <vt:lpstr>'CW-1 Barnstable Hbr'!Print_Titles</vt:lpstr>
      <vt:lpstr>'CW-2 Sesuit Hrbr'!Print_Titles</vt:lpstr>
      <vt:lpstr>'DELTA-A Onset'!Print_Titles</vt:lpstr>
      <vt:lpstr>'DELTA-B Cromeset Pt'!Print_Titles</vt:lpstr>
      <vt:lpstr>'DELTA-C Cohasset Narrows'!Print_Titles</vt:lpstr>
      <vt:lpstr>'ECHO Sippican area'!Print_Titles</vt:lpstr>
      <vt:lpstr>'FOX-A Mattapoiset to West I.'!Print_Titles</vt:lpstr>
      <vt:lpstr>'FOX-B New Bedford to Apponagans'!Print_Titles</vt:lpstr>
      <vt:lpstr>'FOX-C Cuttyhunk'!Print_Titles</vt:lpstr>
      <vt:lpstr>'MV-A West Chop &amp; East'!Print_Titles</vt:lpstr>
      <vt:lpstr>'MV-B West Chop &amp; west'!Print_Titles</vt:lpstr>
      <vt:lpstr>'NTK-1 Cliff Beach &amp; east'!Print_Titles</vt:lpstr>
      <vt:lpstr>'NTK-2 Fishers Landing &amp; West'!Print_Titles</vt:lpstr>
      <vt:lpstr>'WTG-POC'!Print_Titles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Stephen</dc:creator>
  <cp:lastModifiedBy>Stephen Wagner</cp:lastModifiedBy>
  <cp:lastPrinted>2026-03-30T20:46:59Z</cp:lastPrinted>
  <dcterms:created xsi:type="dcterms:W3CDTF">2021-03-01T16:41:42Z</dcterms:created>
  <dcterms:modified xsi:type="dcterms:W3CDTF">2026-04-03T21:05:00Z</dcterms:modified>
</cp:coreProperties>
</file>