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5" windowWidth="7620" windowHeight="5595"/>
  </bookViews>
  <sheets>
    <sheet name="DIV 1 AVs" sheetId="1" r:id="rId1"/>
    <sheet name="Sheet1" sheetId="4" r:id="rId2"/>
    <sheet name="Sheet2" sheetId="5" r:id="rId3"/>
  </sheets>
  <calcPr calcId="145621"/>
</workbook>
</file>

<file path=xl/calcChain.xml><?xml version="1.0" encoding="utf-8"?>
<calcChain xmlns="http://schemas.openxmlformats.org/spreadsheetml/2006/main">
  <c r="H17" i="1" l="1"/>
  <c r="L17" i="1"/>
  <c r="T10" i="1"/>
  <c r="U10" i="1" s="1"/>
  <c r="N17" i="1"/>
  <c r="T17" i="1" s="1"/>
  <c r="U17" i="1" s="1"/>
  <c r="T6" i="1"/>
  <c r="T7" i="1"/>
  <c r="T8" i="1"/>
  <c r="T9" i="1"/>
  <c r="T11" i="1"/>
  <c r="T12" i="1"/>
  <c r="T13" i="1"/>
  <c r="T14" i="1"/>
  <c r="U14" i="1" s="1"/>
  <c r="T15" i="1"/>
  <c r="T5" i="1"/>
  <c r="U8" i="1"/>
  <c r="U9" i="1"/>
  <c r="U11" i="1"/>
  <c r="U12" i="1"/>
  <c r="U13" i="1"/>
  <c r="U15" i="1"/>
  <c r="U5" i="1"/>
  <c r="U6" i="1"/>
  <c r="U7" i="1"/>
  <c r="R17" i="1"/>
  <c r="Q17" i="1"/>
  <c r="M17" i="1"/>
  <c r="P17" i="1"/>
  <c r="K17" i="1"/>
  <c r="O17" i="1"/>
  <c r="J17" i="1"/>
  <c r="T19" i="1" s="1"/>
  <c r="I17" i="1"/>
  <c r="S9" i="1"/>
  <c r="B21" i="1"/>
  <c r="V10" i="1"/>
  <c r="V11" i="1"/>
  <c r="V12" i="1"/>
  <c r="V13" i="1"/>
  <c r="V14" i="1"/>
  <c r="V15" i="1"/>
  <c r="V9" i="1"/>
  <c r="V8" i="1"/>
  <c r="V7" i="1"/>
  <c r="V6" i="1"/>
  <c r="V5" i="1"/>
  <c r="S6" i="1"/>
  <c r="S5" i="1"/>
  <c r="S10" i="1"/>
  <c r="S8" i="1"/>
  <c r="V16" i="1"/>
  <c r="W16" i="1"/>
  <c r="S7" i="1"/>
  <c r="S11" i="1"/>
  <c r="S12" i="1"/>
  <c r="S13" i="1"/>
  <c r="S14" i="1"/>
  <c r="S15" i="1"/>
  <c r="P19" i="1"/>
  <c r="V17" i="1"/>
  <c r="W17" i="1"/>
  <c r="L19" i="1"/>
  <c r="H19" i="1"/>
  <c r="X17" i="1" l="1"/>
  <c r="Y19" i="1"/>
  <c r="S17" i="1"/>
</calcChain>
</file>

<file path=xl/sharedStrings.xml><?xml version="1.0" encoding="utf-8"?>
<sst xmlns="http://schemas.openxmlformats.org/spreadsheetml/2006/main" count="288" uniqueCount="132">
  <si>
    <t xml:space="preserve"> </t>
  </si>
  <si>
    <t>DIVISION 1</t>
  </si>
  <si>
    <t>TOTAL</t>
  </si>
  <si>
    <t>Division 1 Bridges</t>
  </si>
  <si>
    <t>ANT SWH</t>
  </si>
  <si>
    <t>COMPLETED TO DATE</t>
  </si>
  <si>
    <t>VER</t>
  </si>
  <si>
    <t>CHK</t>
  </si>
  <si>
    <t>PHO</t>
  </si>
  <si>
    <t>UNA</t>
  </si>
  <si>
    <t xml:space="preserve"> BRIDGES</t>
  </si>
  <si>
    <t>Northern Maine</t>
  </si>
  <si>
    <t>DIV 1</t>
  </si>
  <si>
    <t>SNNE</t>
  </si>
  <si>
    <t>TO GO</t>
  </si>
  <si>
    <t>% COMP</t>
  </si>
  <si>
    <t>% of Verified and updated unauth PATONs.</t>
  </si>
  <si>
    <t>COMPARISON TO PLAN</t>
  </si>
  <si>
    <t>BDG</t>
  </si>
  <si>
    <t>Runs</t>
  </si>
  <si>
    <t>COMMENTS</t>
  </si>
  <si>
    <t>Represents</t>
  </si>
  <si>
    <t>PATON PLAN</t>
  </si>
  <si>
    <t>Verifications, Rechecks and Unauthorized PATONs  %</t>
  </si>
  <si>
    <t>of the total D1NR PATONs</t>
  </si>
  <si>
    <t>of the total D1NR Bridges</t>
  </si>
  <si>
    <t>2018 Triennial Verification %</t>
  </si>
  <si>
    <t>AVCs</t>
  </si>
  <si>
    <t>Total AV support for 2018</t>
  </si>
  <si>
    <t>Work Level for 2018</t>
  </si>
  <si>
    <t>HIGH</t>
  </si>
  <si>
    <t>Qualified and current AVs in this Division</t>
  </si>
  <si>
    <t>Not available at this time.</t>
  </si>
  <si>
    <r>
      <rPr>
        <sz val="12"/>
        <rFont val="Calibri"/>
        <family val="2"/>
        <scheme val="minor"/>
      </rPr>
      <t>There are nine AVs listed in Division 1.</t>
    </r>
    <r>
      <rPr>
        <b/>
        <sz val="12"/>
        <rFont val="Calibri"/>
        <family val="2"/>
        <scheme val="minor"/>
      </rPr>
      <t xml:space="preserve">  Nancy Plunket </t>
    </r>
    <r>
      <rPr>
        <sz val="12"/>
        <rFont val="Calibri"/>
        <family val="2"/>
        <scheme val="minor"/>
      </rPr>
      <t>is the ADSO-NS for ANT SWH</t>
    </r>
    <r>
      <rPr>
        <b/>
        <sz val="12"/>
        <rFont val="Calibri"/>
        <family val="2"/>
        <scheme val="minor"/>
      </rPr>
      <t>.  Bex*, Eggleston*, Herman, Lambert A.*, Lambert T.*, Lear*, Ozog*, Sawyer*.</t>
    </r>
  </si>
  <si>
    <t>Outside support available?</t>
  </si>
  <si>
    <t>D01 - SWH01N</t>
  </si>
  <si>
    <t>D01 - SWH01C</t>
  </si>
  <si>
    <t>D01 - SWH01S</t>
  </si>
  <si>
    <t>D01 - SWH03</t>
  </si>
  <si>
    <t>D01 - SWH04</t>
  </si>
  <si>
    <t>D01 - SHW05</t>
  </si>
  <si>
    <t>D01 - SWH06</t>
  </si>
  <si>
    <t>D01 - SWH07</t>
  </si>
  <si>
    <t>D01 - SWH08</t>
  </si>
  <si>
    <t>DO1 -SWH10</t>
  </si>
  <si>
    <t>RECHK</t>
  </si>
  <si>
    <t>Rev Date</t>
  </si>
  <si>
    <t>PH</t>
  </si>
  <si>
    <t>Jerico Bay Run</t>
  </si>
  <si>
    <t xml:space="preserve"> Blue Hill Bay Run</t>
  </si>
  <si>
    <t xml:space="preserve"> Frenchman Bay Run</t>
  </si>
  <si>
    <t xml:space="preserve"> Eastern Bay Run</t>
  </si>
  <si>
    <t xml:space="preserve"> Jonesport Run</t>
  </si>
  <si>
    <t xml:space="preserve"> Eastport Run</t>
  </si>
  <si>
    <t>Eggemoggin Reach Run</t>
  </si>
  <si>
    <t>Penobscott South Run</t>
  </si>
  <si>
    <t>Penobscott Center Run</t>
  </si>
  <si>
    <t>Penobscott River North Run</t>
  </si>
  <si>
    <t>O</t>
  </si>
  <si>
    <t>Percentage of the number of required Rechecks to the total PATONs in this Division.</t>
  </si>
  <si>
    <t>AV Name</t>
  </si>
  <si>
    <t>Nancy Plunkett</t>
  </si>
  <si>
    <t>Fred Herman</t>
  </si>
  <si>
    <t>AV</t>
  </si>
  <si>
    <t>Al Eggleston</t>
  </si>
  <si>
    <t>Alice Lambert</t>
  </si>
  <si>
    <t>ADSO-NS</t>
  </si>
  <si>
    <t>Assignments</t>
  </si>
  <si>
    <t>DSO-NS Larkin</t>
  </si>
  <si>
    <t>ADSO-NS Plunkett</t>
  </si>
  <si>
    <t>SNENE CWO Nichols</t>
  </si>
  <si>
    <t xml:space="preserve">ANT </t>
  </si>
  <si>
    <t>BMC Kevin Moynahan</t>
  </si>
  <si>
    <t>Division 1 - NS Team Contacts</t>
  </si>
  <si>
    <t>2018 NS PLAN COMMENTS FOR DIVISION 1</t>
  </si>
  <si>
    <t>PROBLEMS IN 2018</t>
  </si>
  <si>
    <t>PROBLEM RESOLUTIONS FOR 2018</t>
  </si>
  <si>
    <t>AV  Fred Herman</t>
  </si>
  <si>
    <t>Contact information is posted at the bottom of the Run Sheets,</t>
  </si>
  <si>
    <t>013-02-01</t>
  </si>
  <si>
    <t>FSO-NS</t>
  </si>
  <si>
    <t>AV/PQS</t>
  </si>
  <si>
    <t>F1</t>
  </si>
  <si>
    <t>SNNE - ANT SOUTH PORTLAND</t>
  </si>
  <si>
    <t>Tom Sawyer</t>
  </si>
  <si>
    <t>D01 - SWHPOC</t>
  </si>
  <si>
    <t>Copies of the Summary Listing and all Run Sheets were sent to the Active AVs, the Sector and the CG ANT.</t>
  </si>
  <si>
    <t>Copies of this Summary Report and copies of every Run Sheet were e-mailed to AVs, Sector and CG ANT on 3/29/2018</t>
  </si>
  <si>
    <t>Corrrected RIN SWH01C.</t>
  </si>
  <si>
    <t>Copy sent on 3/30/2018.</t>
  </si>
  <si>
    <t>Flotilla</t>
  </si>
  <si>
    <t>COMP</t>
  </si>
  <si>
    <t>1. AVs - Review the current list of AVs below and make recommendations for deletion of AV Qualifications - Most are not current and inactive. Therefore, they are unable to participate in 2018.  List any AVCs who plan to participate in the 2018 AV Training Program.   We need devise a plan to qualify and utilize Dwane Minton this season. He has been attending the AV Training Sessions.</t>
  </si>
  <si>
    <t>2. Division 1 Navigation Systems Team - Form a NS Team in 2018 in Division 1.  Now is the time to identify any items that your  NS Team will be unable to complete this year.  Now is the time to alert the CG ANT as to which aids they will need to verify.</t>
  </si>
  <si>
    <t>3. 2018 PATON VERIFICATION SCHEDULE:  Only 24 or 12.3% of the PATONs are in the 2018 Plan.   However, when the scheduled rechecks and the pending Unauthorized PATONs are added, the total scheduled PATONs are 71.8% of the PATONs in the Division.  The scheduled PATONs have been updated to the Harbormaster System.</t>
  </si>
  <si>
    <t>4. 2018 PATON RECHECK SCHEDULE: - 40 rechecks are scheduled.  These can be resolved with a meeting with the Owner - Jessica Robinson.  Check the Run Sheets for the details of the problem Aids. Recommend that copies of the RUN Sheets be sent to the POC requesting updates and corrections that are noted. Or, most of these rechecks could be resolved by telephone with the POC.</t>
  </si>
  <si>
    <t>8.  UNAUTHORIZED PATONS: All known or observed "Unauthorized" aids located  in the Division 1 are included on the various Run Sheets.  All team members can submit Unauthorized aids to the DSO-NS for addition to the Runs.  Division 1 did a great job in 2017 getting two harbors documented with permit for their aids.  However, there has been much resistance in many areas of this Division for proper documentation by the Harbormasters.  One harbor has 28 lobster balls with no numbers deployed which are obviously not IALA-B compliant.  These aids have been reported to the Coast Guard and are documented on the Run Sheets so reported.  The Gilgey Harbor is another area with multiple unauthorized aids.  Our AVs have experienced strong resistance from the owners to properly permit their aids in this area.  These aids are listed on the Run sheets.  We need Coast Guard interaction with the Glkey Harbormaster to resolved these local issues.  A large part of the NS Activity in Division 1 in 2018 is with unauthorized aids and the needed activity is focused on Coast Guard Support.</t>
  </si>
  <si>
    <t>10. BRIDGES:  As normal, the plan includes the 8 bridges in Division 1.  AVs are requested to make copies of the specification sheets for each bridge for use as reference in the field.</t>
  </si>
  <si>
    <r>
      <t xml:space="preserve">5. PHOTOS - There are 116 photos in the plan.  Request assistance from the Division 1 OPS Team and the CG ANT.   Auxiliarists don't have to be AV Qualified to photograph aids. The Run Sheets show the PATONs that need a photo.  There needs to be considerable effort for getting this photo requirement completed.  </t>
    </r>
    <r>
      <rPr>
        <i/>
        <sz val="14"/>
        <rFont val="Times New Roman"/>
        <family val="1"/>
      </rPr>
      <t>Note that 76 of the photos are related to unauthorized aids</t>
    </r>
    <r>
      <rPr>
        <sz val="14"/>
        <rFont val="Times New Roman"/>
        <family val="1"/>
      </rPr>
      <t>.  The first action is to resolve the Unauthorized aid problem which I view will have to be a joint project with the AVs, the CG ANT and the Sector Staffs.  Many of the Unauthorized aids have been listed since 2012.</t>
    </r>
  </si>
  <si>
    <t xml:space="preserve">6. SECTOR AND CG ANT INTERFACE:  It is important that a final planning meeting be scheduled between the Sector, CG ANT and AV Staff to finalize these 2018 plans  Each Run needs to be assigned to a specific authority to insure that this overall 2018 plan is acheived in a timely manner, including PATON Verifications, Rechecks, Unauthorized aids, Photos and Bridge Surveys.  </t>
  </si>
  <si>
    <t>7. MONTHLY TRACKING REPORTING.  Monthly Field Progress Reports will be submitted at the end of each month - May through October.  This report will be developed with the DSO-NS and the ADSO-NS.  Copies will be forwarded to the D1NR AUX District Staff, AUX Division 1 Staff, Sector NNE, CG ANT SWH and DPW 1 Boston.</t>
  </si>
  <si>
    <r>
      <t xml:space="preserve">9.  RUN SHEETS:  Copies of all of the Run Sheets have been districbited.  Each Run Sheet show the detail of the schedule for the entire Run - Verifications, Rechecks, Unauthorized Aids, and Bridge Surveys and missing photographs.  It will be important that these run sheets be used when making the PATON observations in the field.  </t>
    </r>
    <r>
      <rPr>
        <i/>
        <sz val="14"/>
        <rFont val="Times New Roman"/>
        <family val="1"/>
      </rPr>
      <t>Run sheets must be returned to the DSO-NS after each patrol so the master copies can be updated.</t>
    </r>
    <r>
      <rPr>
        <sz val="14"/>
        <rFont val="Times New Roman"/>
        <family val="1"/>
      </rPr>
      <t xml:space="preserve">  Corrected copies will ne returned to the submitting AV.</t>
    </r>
  </si>
  <si>
    <t>Phone Run</t>
  </si>
  <si>
    <t>ADSO-NS N. PLUNKETT</t>
  </si>
  <si>
    <t>Dwaine Minton</t>
  </si>
  <si>
    <t>AV PROGRAM STATUS</t>
  </si>
  <si>
    <t>QUAL</t>
  </si>
  <si>
    <t>NS OFF</t>
  </si>
  <si>
    <t>Eleanor Sawyer</t>
  </si>
  <si>
    <t>Richard Ozog</t>
  </si>
  <si>
    <t>Tom Lambert</t>
  </si>
  <si>
    <t>CURRENT</t>
  </si>
  <si>
    <t>013-01-02</t>
  </si>
  <si>
    <t>Comments on this AV's current status.</t>
  </si>
  <si>
    <t>Nancy Plunket</t>
  </si>
  <si>
    <t>Billie Lear</t>
  </si>
  <si>
    <t>Last Year Active</t>
  </si>
  <si>
    <t>INACTIVE</t>
  </si>
  <si>
    <t>DIVISION 1 AID VERIFIERS</t>
  </si>
  <si>
    <t>Not from this Division.</t>
  </si>
  <si>
    <t>Change AV Quals to AV/PQS.</t>
  </si>
  <si>
    <t>Change AV Quals to AV/PQS in AV's Personal Record.</t>
  </si>
  <si>
    <t>ACTION ITEMS</t>
  </si>
  <si>
    <t>Delete this AV's AV Qua;ifications.</t>
  </si>
  <si>
    <t>Should this AV lose their AV quals?</t>
  </si>
  <si>
    <t>YES</t>
  </si>
  <si>
    <t>Steve Mann</t>
  </si>
  <si>
    <t>AVC</t>
  </si>
  <si>
    <t>ACTIVE TRAINEE</t>
  </si>
  <si>
    <t>013-01-01</t>
  </si>
  <si>
    <t>Needs to submit two CG-7054 PATON Reports on to line to complete.</t>
  </si>
  <si>
    <r>
      <rPr>
        <b/>
        <sz val="14"/>
        <color theme="1"/>
        <rFont val="Calibri"/>
        <family val="2"/>
        <scheme val="minor"/>
      </rPr>
      <t xml:space="preserve">The Directory was checked for Auxiliarists showing AV or AV/PQS qualifications and the current designation on their record.  This report shows this data.                                                                                                                                                                                                                                        1.  Please confirm whether this data is correct. Here are some of the questions that may need an answer.                                                                     2.  If an Auxiliarist in your Division was AV qualified previously and should still be qualified, indicate this on this report.  Also, indicate the last year when this Auxiliarist was active in the PATON or Bridge program.                                                                                                                                          3.  Review the CURRENT and NOT CURRENT designations and correct as needed.  If you correct a NOT CURRENT to CURRENT.  CURRENT status means you are confirmating that the AV participated in the PATON or Bridge program during 2018.                                                                                    4.   For those entries that don't show AV or AV/PQS designations, indicate the purpose that the Auxiliarist serves in your program as follow:
                             AVC - Aid Verifier Candidate.  BC - Boat Crew Support.  DEL - Delete this entry from this list.                                                               </t>
    </r>
    <r>
      <rPr>
        <b/>
        <sz val="22"/>
        <color rgb="FFFF0000"/>
        <rFont val="Calibri"/>
        <family val="2"/>
        <scheme val="minor"/>
      </rPr>
      <t xml:space="preserve">THIS IS THE UPDATED AV SUMMARY FOR THE 2018 SEASON AND THE ADSO-NS AGREES WITH ALL OF SUGGESTED ACTION ITEMS.    </t>
    </r>
    <r>
      <rPr>
        <b/>
        <sz val="14"/>
        <color theme="1"/>
        <rFont val="Calibri"/>
        <family val="2"/>
        <scheme val="minor"/>
      </rPr>
      <t xml:space="preserve">                                                                                                                                                               </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</si>
</sst>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409]d\-mmm\-yy;@"/>
    <numFmt numFmtId="167" formatCode="[$-409]dd\-mmm\-yy;@"/>
  </numFmts>
  <fonts count="70" x14ac:knownFonts="1">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b/>
      <sz val="14"/>
      <name val="Calibri"/>
      <family val="2"/>
      <scheme val="minor"/>
    </font>
    <font>
      <b/>
      <sz val="14"/>
      <color theme="1"/>
      <name val="Calibri"/>
      <family val="2"/>
      <scheme val="minor"/>
    </font>
    <font>
      <b/>
      <sz val="11"/>
      <name val="Calibri"/>
      <family val="2"/>
      <scheme val="minor"/>
    </font>
    <font>
      <b/>
      <sz val="8"/>
      <color theme="1"/>
      <name val="Calibri"/>
      <family val="2"/>
      <scheme val="minor"/>
    </font>
    <font>
      <sz val="11"/>
      <color rgb="FF0000CC"/>
      <name val="Calibri"/>
      <family val="2"/>
      <scheme val="minor"/>
    </font>
    <font>
      <sz val="11"/>
      <color theme="9" tint="-0.499984740745262"/>
      <name val="Calibri"/>
      <family val="2"/>
      <scheme val="minor"/>
    </font>
    <font>
      <b/>
      <sz val="9"/>
      <name val="Calibri"/>
      <family val="2"/>
      <scheme val="minor"/>
    </font>
    <font>
      <b/>
      <sz val="9"/>
      <color theme="1"/>
      <name val="Calibri"/>
      <family val="2"/>
      <scheme val="minor"/>
    </font>
    <font>
      <sz val="10"/>
      <color theme="1"/>
      <name val="Calibri"/>
      <family val="2"/>
      <scheme val="minor"/>
    </font>
    <font>
      <sz val="11"/>
      <name val="Calibri"/>
      <family val="2"/>
      <scheme val="minor"/>
    </font>
    <font>
      <b/>
      <sz val="12"/>
      <name val="Calibri"/>
      <family val="2"/>
      <scheme val="minor"/>
    </font>
    <font>
      <b/>
      <sz val="10"/>
      <color theme="1"/>
      <name val="Calibri"/>
      <family val="2"/>
      <scheme val="minor"/>
    </font>
    <font>
      <b/>
      <sz val="12"/>
      <color theme="0"/>
      <name val="Calibri"/>
      <family val="2"/>
      <scheme val="minor"/>
    </font>
    <font>
      <sz val="12"/>
      <name val="Calibri"/>
      <family val="2"/>
      <scheme val="minor"/>
    </font>
    <font>
      <b/>
      <sz val="20"/>
      <name val="Calibri"/>
      <family val="2"/>
      <scheme val="minor"/>
    </font>
    <font>
      <b/>
      <sz val="12"/>
      <color rgb="FF0000CC"/>
      <name val="Calibri"/>
      <family val="2"/>
      <scheme val="minor"/>
    </font>
    <font>
      <sz val="12"/>
      <color theme="1"/>
      <name val="Calibri"/>
      <family val="2"/>
      <scheme val="minor"/>
    </font>
    <font>
      <b/>
      <sz val="9"/>
      <color rgb="FF0000CC"/>
      <name val="Calibri"/>
      <family val="2"/>
      <scheme val="minor"/>
    </font>
    <font>
      <b/>
      <sz val="11"/>
      <color rgb="FFFF0000"/>
      <name val="Calibri"/>
      <family val="2"/>
      <scheme val="minor"/>
    </font>
    <font>
      <sz val="14"/>
      <color theme="1"/>
      <name val="Calibri"/>
      <family val="2"/>
      <scheme val="minor"/>
    </font>
    <font>
      <sz val="12"/>
      <name val="Arial Black"/>
      <family val="2"/>
    </font>
    <font>
      <sz val="11"/>
      <name val="Arial Black"/>
      <family val="2"/>
    </font>
    <font>
      <b/>
      <sz val="12"/>
      <color rgb="FFFF0000"/>
      <name val="Arial Black"/>
      <family val="2"/>
    </font>
    <font>
      <b/>
      <sz val="11"/>
      <name val="Arial Black"/>
      <family val="2"/>
    </font>
    <font>
      <b/>
      <sz val="12"/>
      <name val="Arial Black"/>
      <family val="2"/>
    </font>
    <font>
      <b/>
      <sz val="11"/>
      <color theme="1"/>
      <name val="Arial Black"/>
      <family val="2"/>
    </font>
    <font>
      <b/>
      <sz val="10"/>
      <name val="Arial Black"/>
      <family val="2"/>
    </font>
    <font>
      <b/>
      <sz val="14"/>
      <name val="Arial Black"/>
      <family val="2"/>
    </font>
    <font>
      <b/>
      <sz val="22"/>
      <color theme="0"/>
      <name val="Calibri"/>
      <family val="2"/>
      <scheme val="minor"/>
    </font>
    <font>
      <b/>
      <sz val="12"/>
      <color theme="0"/>
      <name val="Arial Black"/>
      <family val="2"/>
    </font>
    <font>
      <b/>
      <sz val="9"/>
      <name val="Arial Black"/>
      <family val="2"/>
    </font>
    <font>
      <b/>
      <sz val="16"/>
      <color theme="0"/>
      <name val="Arial Black"/>
      <family val="2"/>
    </font>
    <font>
      <sz val="11"/>
      <color theme="1"/>
      <name val="Arial Black"/>
      <family val="2"/>
    </font>
    <font>
      <b/>
      <sz val="12"/>
      <color theme="1"/>
      <name val="Arial Black"/>
      <family val="2"/>
    </font>
    <font>
      <b/>
      <sz val="9"/>
      <color theme="1"/>
      <name val="Arial Black"/>
      <family val="2"/>
    </font>
    <font>
      <b/>
      <sz val="14"/>
      <color theme="0"/>
      <name val="Arial Black"/>
      <family val="2"/>
    </font>
    <font>
      <b/>
      <sz val="8"/>
      <color theme="1"/>
      <name val="Arial Black"/>
      <family val="2"/>
    </font>
    <font>
      <b/>
      <sz val="14"/>
      <color theme="0"/>
      <name val="Calibri"/>
      <family val="2"/>
      <scheme val="minor"/>
    </font>
    <font>
      <b/>
      <sz val="16"/>
      <color theme="1"/>
      <name val="Calibri"/>
      <family val="2"/>
      <scheme val="minor"/>
    </font>
    <font>
      <sz val="14"/>
      <name val="Arial Black"/>
      <family val="2"/>
    </font>
    <font>
      <sz val="14"/>
      <name val="Calibri"/>
      <family val="2"/>
      <scheme val="minor"/>
    </font>
    <font>
      <b/>
      <sz val="14"/>
      <color theme="1"/>
      <name val="Arial Black"/>
      <family val="2"/>
    </font>
    <font>
      <b/>
      <sz val="11"/>
      <color rgb="FFFF0000"/>
      <name val="Arial Black"/>
      <family val="2"/>
    </font>
    <font>
      <sz val="10"/>
      <name val="Calibri"/>
      <family val="2"/>
      <scheme val="minor"/>
    </font>
    <font>
      <b/>
      <sz val="11"/>
      <color theme="0"/>
      <name val="Arial Black"/>
      <family val="2"/>
    </font>
    <font>
      <b/>
      <sz val="7"/>
      <name val="Calibri"/>
      <family val="2"/>
      <scheme val="minor"/>
    </font>
    <font>
      <sz val="11"/>
      <color rgb="FFFF0000"/>
      <name val="Arial Black"/>
      <family val="2"/>
    </font>
    <font>
      <b/>
      <sz val="12"/>
      <color rgb="FFFF0000"/>
      <name val="Calibri"/>
      <family val="2"/>
      <scheme val="minor"/>
    </font>
    <font>
      <sz val="20"/>
      <name val="Calibri"/>
      <family val="2"/>
      <scheme val="minor"/>
    </font>
    <font>
      <sz val="14"/>
      <color theme="1"/>
      <name val="Arial Black"/>
      <family val="2"/>
    </font>
    <font>
      <b/>
      <sz val="18"/>
      <name val="Calibri"/>
      <family val="2"/>
      <scheme val="minor"/>
    </font>
    <font>
      <sz val="18"/>
      <color theme="1"/>
      <name val="Calibri"/>
      <family val="2"/>
      <scheme val="minor"/>
    </font>
    <font>
      <b/>
      <sz val="16"/>
      <name val="Calibri"/>
      <family val="2"/>
      <scheme val="minor"/>
    </font>
    <font>
      <b/>
      <sz val="10"/>
      <color rgb="FFFF0000"/>
      <name val="Calibri"/>
      <family val="2"/>
      <scheme val="minor"/>
    </font>
    <font>
      <sz val="12"/>
      <color rgb="FFFF0000"/>
      <name val="Arial Black"/>
      <family val="2"/>
    </font>
    <font>
      <b/>
      <sz val="14"/>
      <color rgb="FFFF0000"/>
      <name val="Arial Black"/>
      <family val="2"/>
    </font>
    <font>
      <sz val="14"/>
      <color rgb="FFFF0000"/>
      <name val="Arial Black"/>
      <family val="2"/>
    </font>
    <font>
      <b/>
      <sz val="7"/>
      <color theme="1"/>
      <name val="Calibri"/>
      <family val="2"/>
      <scheme val="minor"/>
    </font>
    <font>
      <sz val="14"/>
      <name val="Times New Roman"/>
      <family val="1"/>
    </font>
    <font>
      <i/>
      <sz val="14"/>
      <name val="Times New Roman"/>
      <family val="1"/>
    </font>
    <font>
      <b/>
      <sz val="11"/>
      <color rgb="FF0000CC"/>
      <name val="Arial Narrow"/>
      <family val="2"/>
    </font>
    <font>
      <b/>
      <sz val="11.6"/>
      <color rgb="FF0000CC"/>
      <name val="Calibri"/>
      <family val="2"/>
      <scheme val="minor"/>
    </font>
    <font>
      <b/>
      <sz val="16"/>
      <color rgb="FFFF0000"/>
      <name val="Calibri"/>
      <family val="2"/>
      <scheme val="minor"/>
    </font>
    <font>
      <b/>
      <sz val="7"/>
      <name val="Arial Black"/>
      <family val="2"/>
    </font>
    <font>
      <b/>
      <sz val="20"/>
      <color theme="1"/>
      <name val="Calibri"/>
      <family val="2"/>
      <scheme val="minor"/>
    </font>
    <font>
      <b/>
      <sz val="22"/>
      <color rgb="FFFF0000"/>
      <name val="Calibri"/>
      <family val="2"/>
      <scheme val="minor"/>
    </font>
  </fonts>
  <fills count="18">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00CC"/>
        <bgColor indexed="64"/>
      </patternFill>
    </fill>
  </fills>
  <borders count="126">
    <border>
      <left/>
      <right/>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auto="1"/>
      </top>
      <bottom/>
      <diagonal/>
    </border>
    <border>
      <left/>
      <right style="thick">
        <color auto="1"/>
      </right>
      <top/>
      <bottom/>
      <diagonal/>
    </border>
    <border>
      <left style="thick">
        <color auto="1"/>
      </left>
      <right style="medium">
        <color indexed="64"/>
      </right>
      <top style="medium">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medium">
        <color indexed="64"/>
      </bottom>
      <diagonal/>
    </border>
    <border>
      <left style="thin">
        <color auto="1"/>
      </left>
      <right style="thin">
        <color auto="1"/>
      </right>
      <top style="medium">
        <color auto="1"/>
      </top>
      <bottom style="thin">
        <color auto="1"/>
      </bottom>
      <diagonal/>
    </border>
    <border>
      <left style="thick">
        <color auto="1"/>
      </left>
      <right style="thick">
        <color auto="1"/>
      </right>
      <top style="thick">
        <color auto="1"/>
      </top>
      <bottom style="thick">
        <color auto="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indexed="64"/>
      </top>
      <bottom style="thin">
        <color auto="1"/>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auto="1"/>
      </left>
      <right/>
      <top style="thick">
        <color auto="1"/>
      </top>
      <bottom/>
      <diagonal/>
    </border>
    <border>
      <left style="thick">
        <color auto="1"/>
      </left>
      <right style="thin">
        <color auto="1"/>
      </right>
      <top style="thin">
        <color auto="1"/>
      </top>
      <bottom style="thin">
        <color auto="1"/>
      </bottom>
      <diagonal/>
    </border>
    <border>
      <left/>
      <right/>
      <top style="thick">
        <color auto="1"/>
      </top>
      <bottom style="thick">
        <color auto="1"/>
      </bottom>
      <diagonal/>
    </border>
    <border>
      <left/>
      <right style="thick">
        <color auto="1"/>
      </right>
      <top style="medium">
        <color indexed="64"/>
      </top>
      <bottom style="medium">
        <color auto="1"/>
      </bottom>
      <diagonal/>
    </border>
    <border>
      <left style="thick">
        <color auto="1"/>
      </left>
      <right/>
      <top style="thick">
        <color auto="1"/>
      </top>
      <bottom style="thick">
        <color auto="1"/>
      </bottom>
      <diagonal/>
    </border>
    <border>
      <left style="thin">
        <color indexed="64"/>
      </left>
      <right style="thin">
        <color indexed="64"/>
      </right>
      <top style="thin">
        <color indexed="64"/>
      </top>
      <bottom/>
      <diagonal/>
    </border>
    <border>
      <left style="thin">
        <color auto="1"/>
      </left>
      <right/>
      <top style="thick">
        <color indexed="64"/>
      </top>
      <bottom style="thin">
        <color auto="1"/>
      </bottom>
      <diagonal/>
    </border>
    <border>
      <left style="thin">
        <color indexed="64"/>
      </left>
      <right/>
      <top style="thin">
        <color indexed="64"/>
      </top>
      <bottom style="thin">
        <color indexed="64"/>
      </bottom>
      <diagonal/>
    </border>
    <border>
      <left style="thick">
        <color auto="1"/>
      </left>
      <right style="thick">
        <color auto="1"/>
      </right>
      <top style="thin">
        <color auto="1"/>
      </top>
      <bottom style="thin">
        <color auto="1"/>
      </bottom>
      <diagonal/>
    </border>
    <border>
      <left style="thin">
        <color auto="1"/>
      </left>
      <right style="thin">
        <color auto="1"/>
      </right>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indexed="64"/>
      </bottom>
      <diagonal/>
    </border>
    <border>
      <left style="thin">
        <color auto="1"/>
      </left>
      <right/>
      <top style="medium">
        <color auto="1"/>
      </top>
      <bottom style="thin">
        <color auto="1"/>
      </bottom>
      <diagonal/>
    </border>
    <border>
      <left style="thin">
        <color indexed="64"/>
      </left>
      <right style="thin">
        <color indexed="64"/>
      </right>
      <top style="thick">
        <color auto="1"/>
      </top>
      <bottom/>
      <diagonal/>
    </border>
    <border>
      <left style="thick">
        <color auto="1"/>
      </left>
      <right style="thin">
        <color auto="1"/>
      </right>
      <top style="thick">
        <color auto="1"/>
      </top>
      <bottom style="thin">
        <color auto="1"/>
      </bottom>
      <diagonal/>
    </border>
    <border>
      <left style="thin">
        <color auto="1"/>
      </left>
      <right style="thick">
        <color auto="1"/>
      </right>
      <top/>
      <bottom style="thin">
        <color auto="1"/>
      </bottom>
      <diagonal/>
    </border>
    <border>
      <left style="thick">
        <color auto="1"/>
      </left>
      <right style="medium">
        <color auto="1"/>
      </right>
      <top/>
      <bottom style="thick">
        <color auto="1"/>
      </bottom>
      <diagonal/>
    </border>
    <border>
      <left style="thick">
        <color indexed="64"/>
      </left>
      <right style="thin">
        <color auto="1"/>
      </right>
      <top style="thin">
        <color auto="1"/>
      </top>
      <bottom/>
      <diagonal/>
    </border>
    <border>
      <left style="thick">
        <color auto="1"/>
      </left>
      <right style="medium">
        <color auto="1"/>
      </right>
      <top style="thick">
        <color auto="1"/>
      </top>
      <bottom/>
      <diagonal/>
    </border>
    <border>
      <left style="thin">
        <color indexed="64"/>
      </left>
      <right style="thick">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right/>
      <top style="medium">
        <color indexed="64"/>
      </top>
      <bottom style="medium">
        <color indexed="64"/>
      </bottom>
      <diagonal/>
    </border>
    <border>
      <left/>
      <right style="thick">
        <color auto="1"/>
      </right>
      <top style="thick">
        <color auto="1"/>
      </top>
      <bottom style="thick">
        <color auto="1"/>
      </bottom>
      <diagonal/>
    </border>
    <border>
      <left style="thick">
        <color auto="1"/>
      </left>
      <right style="thin">
        <color theme="1"/>
      </right>
      <top style="thick">
        <color auto="1"/>
      </top>
      <bottom style="thick">
        <color auto="1"/>
      </bottom>
      <diagonal/>
    </border>
    <border>
      <left style="thin">
        <color theme="1"/>
      </left>
      <right style="thin">
        <color theme="1"/>
      </right>
      <top style="thick">
        <color auto="1"/>
      </top>
      <bottom style="thick">
        <color auto="1"/>
      </bottom>
      <diagonal/>
    </border>
    <border>
      <left/>
      <right style="thick">
        <color auto="1"/>
      </right>
      <top style="thick">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bottom/>
      <diagonal/>
    </border>
    <border>
      <left/>
      <right style="thin">
        <color auto="1"/>
      </right>
      <top/>
      <bottom style="thin">
        <color auto="1"/>
      </bottom>
      <diagonal/>
    </border>
    <border>
      <left style="thick">
        <color auto="1"/>
      </left>
      <right/>
      <top style="medium">
        <color indexed="64"/>
      </top>
      <bottom/>
      <diagonal/>
    </border>
    <border>
      <left style="thick">
        <color auto="1"/>
      </left>
      <right/>
      <top/>
      <bottom style="thin">
        <color auto="1"/>
      </bottom>
      <diagonal/>
    </border>
    <border>
      <left style="thick">
        <color indexed="64"/>
      </left>
      <right/>
      <top style="thin">
        <color auto="1"/>
      </top>
      <bottom/>
      <diagonal/>
    </border>
    <border>
      <left/>
      <right style="thick">
        <color auto="1"/>
      </right>
      <top style="medium">
        <color indexed="64"/>
      </top>
      <bottom style="thick">
        <color auto="1"/>
      </bottom>
      <diagonal/>
    </border>
    <border>
      <left style="thin">
        <color indexed="64"/>
      </left>
      <right style="thick">
        <color auto="1"/>
      </right>
      <top/>
      <bottom/>
      <diagonal/>
    </border>
    <border>
      <left/>
      <right/>
      <top style="medium">
        <color auto="1"/>
      </top>
      <bottom style="thick">
        <color auto="1"/>
      </bottom>
      <diagonal/>
    </border>
    <border>
      <left/>
      <right style="medium">
        <color indexed="64"/>
      </right>
      <top style="thick">
        <color indexed="64"/>
      </top>
      <bottom/>
      <diagonal/>
    </border>
    <border>
      <left style="thick">
        <color indexed="64"/>
      </left>
      <right/>
      <top style="medium">
        <color auto="1"/>
      </top>
      <bottom style="thick">
        <color auto="1"/>
      </bottom>
      <diagonal/>
    </border>
    <border>
      <left style="thick">
        <color auto="1"/>
      </left>
      <right style="thick">
        <color auto="1"/>
      </right>
      <top/>
      <bottom/>
      <diagonal/>
    </border>
    <border>
      <left style="thick">
        <color auto="1"/>
      </left>
      <right style="thick">
        <color auto="1"/>
      </right>
      <top style="thick">
        <color auto="1"/>
      </top>
      <bottom style="thin">
        <color indexed="64"/>
      </bottom>
      <diagonal/>
    </border>
    <border>
      <left style="medium">
        <color auto="1"/>
      </left>
      <right style="thin">
        <color indexed="64"/>
      </right>
      <top style="thin">
        <color indexed="64"/>
      </top>
      <bottom/>
      <diagonal/>
    </border>
    <border>
      <left/>
      <right style="medium">
        <color indexed="64"/>
      </right>
      <top style="thick">
        <color auto="1"/>
      </top>
      <bottom style="thick">
        <color auto="1"/>
      </bottom>
      <diagonal/>
    </border>
    <border>
      <left style="thick">
        <color indexed="64"/>
      </left>
      <right style="thin">
        <color indexed="64"/>
      </right>
      <top style="medium">
        <color indexed="64"/>
      </top>
      <bottom style="thick">
        <color auto="1"/>
      </bottom>
      <diagonal/>
    </border>
    <border>
      <left style="thin">
        <color indexed="64"/>
      </left>
      <right/>
      <top style="medium">
        <color indexed="64"/>
      </top>
      <bottom style="thick">
        <color auto="1"/>
      </bottom>
      <diagonal/>
    </border>
    <border>
      <left/>
      <right style="thin">
        <color auto="1"/>
      </right>
      <top style="medium">
        <color indexed="64"/>
      </top>
      <bottom style="thick">
        <color auto="1"/>
      </bottom>
      <diagonal/>
    </border>
    <border>
      <left style="thin">
        <color indexed="64"/>
      </left>
      <right style="thin">
        <color indexed="64"/>
      </right>
      <top style="medium">
        <color indexed="64"/>
      </top>
      <bottom style="thick">
        <color auto="1"/>
      </bottom>
      <diagonal/>
    </border>
    <border>
      <left/>
      <right style="thick">
        <color auto="1"/>
      </right>
      <top style="thin">
        <color indexed="64"/>
      </top>
      <bottom style="thin">
        <color indexed="64"/>
      </bottom>
      <diagonal/>
    </border>
    <border>
      <left style="thin">
        <color auto="1"/>
      </left>
      <right style="thick">
        <color indexed="64"/>
      </right>
      <top style="thick">
        <color auto="1"/>
      </top>
      <bottom style="thin">
        <color auto="1"/>
      </bottom>
      <diagonal/>
    </border>
    <border>
      <left style="thin">
        <color auto="1"/>
      </left>
      <right style="thick">
        <color indexed="64"/>
      </right>
      <top style="thin">
        <color indexed="64"/>
      </top>
      <bottom style="thick">
        <color auto="1"/>
      </bottom>
      <diagonal/>
    </border>
    <border>
      <left style="thin">
        <color theme="1"/>
      </left>
      <right style="thick">
        <color auto="1"/>
      </right>
      <top style="thick">
        <color auto="1"/>
      </top>
      <bottom style="thick">
        <color auto="1"/>
      </bottom>
      <diagonal/>
    </border>
    <border>
      <left style="thick">
        <color auto="1"/>
      </left>
      <right style="thick">
        <color auto="1"/>
      </right>
      <top/>
      <bottom style="medium">
        <color auto="1"/>
      </bottom>
      <diagonal/>
    </border>
    <border>
      <left style="thick">
        <color auto="1"/>
      </left>
      <right style="medium">
        <color indexed="64"/>
      </right>
      <top/>
      <bottom style="medium">
        <color auto="1"/>
      </bottom>
      <diagonal/>
    </border>
    <border>
      <left style="thick">
        <color auto="1"/>
      </left>
      <right style="thick">
        <color auto="1"/>
      </right>
      <top style="thin">
        <color auto="1"/>
      </top>
      <bottom style="thick">
        <color auto="1"/>
      </bottom>
      <diagonal/>
    </border>
    <border>
      <left style="thick">
        <color auto="1"/>
      </left>
      <right style="thin">
        <color indexed="64"/>
      </right>
      <top style="thin">
        <color indexed="64"/>
      </top>
      <bottom style="thick">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right/>
      <top style="thin">
        <color indexed="64"/>
      </top>
      <bottom/>
      <diagonal/>
    </border>
    <border>
      <left style="medium">
        <color auto="1"/>
      </left>
      <right style="thick">
        <color auto="1"/>
      </right>
      <top/>
      <bottom style="thin">
        <color auto="1"/>
      </bottom>
      <diagonal/>
    </border>
    <border>
      <left style="medium">
        <color indexed="64"/>
      </left>
      <right style="thick">
        <color indexed="64"/>
      </right>
      <top/>
      <bottom/>
      <diagonal/>
    </border>
    <border>
      <left style="medium">
        <color auto="1"/>
      </left>
      <right style="medium">
        <color auto="1"/>
      </right>
      <top style="thick">
        <color auto="1"/>
      </top>
      <bottom style="thick">
        <color auto="1"/>
      </bottom>
      <diagonal/>
    </border>
    <border>
      <left style="thick">
        <color indexed="64"/>
      </left>
      <right style="medium">
        <color indexed="64"/>
      </right>
      <top/>
      <bottom/>
      <diagonal/>
    </border>
    <border>
      <left/>
      <right/>
      <top style="mediumDashed">
        <color auto="1"/>
      </top>
      <bottom style="thick">
        <color auto="1"/>
      </bottom>
      <diagonal/>
    </border>
    <border>
      <left style="thick">
        <color indexed="64"/>
      </left>
      <right/>
      <top style="thin">
        <color indexed="64"/>
      </top>
      <bottom style="thick">
        <color auto="1"/>
      </bottom>
      <diagonal/>
    </border>
    <border>
      <left/>
      <right/>
      <top style="thin">
        <color indexed="64"/>
      </top>
      <bottom style="thick">
        <color auto="1"/>
      </bottom>
      <diagonal/>
    </border>
    <border>
      <left/>
      <right style="medium">
        <color auto="1"/>
      </right>
      <top style="thin">
        <color auto="1"/>
      </top>
      <bottom/>
      <diagonal/>
    </border>
    <border>
      <left style="thin">
        <color indexed="64"/>
      </left>
      <right/>
      <top style="thin">
        <color indexed="64"/>
      </top>
      <bottom style="thick">
        <color auto="1"/>
      </bottom>
      <diagonal/>
    </border>
    <border>
      <left style="mediumDashed">
        <color auto="1"/>
      </left>
      <right style="thick">
        <color auto="1"/>
      </right>
      <top style="mediumDashed">
        <color auto="1"/>
      </top>
      <bottom style="thick">
        <color auto="1"/>
      </bottom>
      <diagonal/>
    </border>
    <border>
      <left style="thick">
        <color auto="1"/>
      </left>
      <right style="thick">
        <color auto="1"/>
      </right>
      <top style="mediumDashed">
        <color auto="1"/>
      </top>
      <bottom style="thick">
        <color auto="1"/>
      </bottom>
      <diagonal/>
    </border>
    <border>
      <left style="thick">
        <color auto="1"/>
      </left>
      <right style="mediumDashed">
        <color auto="1"/>
      </right>
      <top style="mediumDashed">
        <color auto="1"/>
      </top>
      <bottom style="thick">
        <color auto="1"/>
      </bottom>
      <diagonal/>
    </border>
    <border>
      <left style="medium">
        <color auto="1"/>
      </left>
      <right/>
      <top style="thick">
        <color auto="1"/>
      </top>
      <bottom style="thick">
        <color auto="1"/>
      </bottom>
      <diagonal/>
    </border>
    <border>
      <left style="thick">
        <color auto="1"/>
      </left>
      <right/>
      <top style="dotted">
        <color auto="1"/>
      </top>
      <bottom style="dotted">
        <color auto="1"/>
      </bottom>
      <diagonal/>
    </border>
    <border>
      <left/>
      <right/>
      <top style="dotted">
        <color auto="1"/>
      </top>
      <bottom style="dotted">
        <color auto="1"/>
      </bottom>
      <diagonal/>
    </border>
    <border>
      <left/>
      <right style="thick">
        <color auto="1"/>
      </right>
      <top style="dotted">
        <color auto="1"/>
      </top>
      <bottom style="dotted">
        <color auto="1"/>
      </bottom>
      <diagonal/>
    </border>
    <border>
      <left style="mediumDashed">
        <color auto="1"/>
      </left>
      <right/>
      <top/>
      <bottom style="thick">
        <color auto="1"/>
      </bottom>
      <diagonal/>
    </border>
    <border>
      <left style="medium">
        <color auto="1"/>
      </left>
      <right/>
      <top style="thick">
        <color auto="1"/>
      </top>
      <bottom style="medium">
        <color auto="1"/>
      </bottom>
      <diagonal/>
    </border>
    <border>
      <left/>
      <right style="medium">
        <color indexed="64"/>
      </right>
      <top/>
      <bottom style="thick">
        <color auto="1"/>
      </bottom>
      <diagonal/>
    </border>
    <border>
      <left style="medium">
        <color auto="1"/>
      </left>
      <right style="medium">
        <color auto="1"/>
      </right>
      <top/>
      <bottom style="thick">
        <color auto="1"/>
      </bottom>
      <diagonal/>
    </border>
    <border>
      <left style="medium">
        <color auto="1"/>
      </left>
      <right/>
      <top/>
      <bottom style="thick">
        <color auto="1"/>
      </bottom>
      <diagonal/>
    </border>
    <border>
      <left style="medium">
        <color auto="1"/>
      </left>
      <right/>
      <top style="medium">
        <color indexed="64"/>
      </top>
      <bottom style="thick">
        <color auto="1"/>
      </bottom>
      <diagonal/>
    </border>
    <border>
      <left/>
      <right style="medium">
        <color indexed="64"/>
      </right>
      <top style="medium">
        <color indexed="64"/>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ck">
        <color auto="1"/>
      </left>
      <right style="thick">
        <color auto="1"/>
      </right>
      <top style="thick">
        <color auto="1"/>
      </top>
      <bottom style="medium">
        <color indexed="64"/>
      </bottom>
      <diagonal/>
    </border>
    <border>
      <left style="thick">
        <color auto="1"/>
      </left>
      <right/>
      <top style="thick">
        <color auto="1"/>
      </top>
      <bottom style="dotted">
        <color auto="1"/>
      </bottom>
      <diagonal/>
    </border>
    <border>
      <left/>
      <right/>
      <top style="thick">
        <color auto="1"/>
      </top>
      <bottom style="dotted">
        <color auto="1"/>
      </bottom>
      <diagonal/>
    </border>
    <border>
      <left/>
      <right style="thick">
        <color auto="1"/>
      </right>
      <top style="thick">
        <color auto="1"/>
      </top>
      <bottom style="dotted">
        <color auto="1"/>
      </bottom>
      <diagonal/>
    </border>
    <border>
      <left/>
      <right/>
      <top style="thick">
        <color auto="1"/>
      </top>
      <bottom style="thin">
        <color auto="1"/>
      </bottom>
      <diagonal/>
    </border>
    <border>
      <left/>
      <right style="medium">
        <color auto="1"/>
      </right>
      <top style="thick">
        <color auto="1"/>
      </top>
      <bottom style="dotted">
        <color auto="1"/>
      </bottom>
      <diagonal/>
    </border>
    <border>
      <left/>
      <right style="medium">
        <color auto="1"/>
      </right>
      <top style="dotted">
        <color auto="1"/>
      </top>
      <bottom style="dotted">
        <color auto="1"/>
      </bottom>
      <diagonal/>
    </border>
    <border>
      <left style="thick">
        <color auto="1"/>
      </left>
      <right/>
      <top style="dotted">
        <color auto="1"/>
      </top>
      <bottom style="thick">
        <color auto="1"/>
      </bottom>
      <diagonal/>
    </border>
    <border>
      <left/>
      <right/>
      <top style="dotted">
        <color auto="1"/>
      </top>
      <bottom style="thick">
        <color auto="1"/>
      </bottom>
      <diagonal/>
    </border>
    <border>
      <left/>
      <right style="medium">
        <color auto="1"/>
      </right>
      <top style="dotted">
        <color auto="1"/>
      </top>
      <bottom style="thick">
        <color auto="1"/>
      </bottom>
      <diagonal/>
    </border>
    <border>
      <left style="medium">
        <color auto="1"/>
      </left>
      <right/>
      <top style="thick">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thick">
        <color auto="1"/>
      </bottom>
      <diagonal/>
    </border>
    <border>
      <left/>
      <right style="thick">
        <color auto="1"/>
      </right>
      <top style="dotted">
        <color auto="1"/>
      </top>
      <bottom style="thick">
        <color auto="1"/>
      </bottom>
      <diagonal/>
    </border>
    <border>
      <left style="thin">
        <color auto="1"/>
      </left>
      <right style="thick">
        <color indexed="64"/>
      </right>
      <top style="thick">
        <color auto="1"/>
      </top>
      <bottom/>
      <diagonal/>
    </border>
    <border>
      <left/>
      <right style="thick">
        <color auto="1"/>
      </right>
      <top style="thin">
        <color auto="1"/>
      </top>
      <bottom style="thick">
        <color auto="1"/>
      </bottom>
      <diagonal/>
    </border>
    <border>
      <left style="medium">
        <color indexed="64"/>
      </left>
      <right style="medium">
        <color indexed="64"/>
      </right>
      <top/>
      <bottom style="medium">
        <color indexed="64"/>
      </bottom>
      <diagonal/>
    </border>
    <border>
      <left/>
      <right style="thick">
        <color indexed="64"/>
      </right>
      <top style="thick">
        <color indexed="64"/>
      </top>
      <bottom style="thin">
        <color auto="1"/>
      </bottom>
      <diagonal/>
    </border>
    <border>
      <left style="thick">
        <color auto="1"/>
      </left>
      <right/>
      <top style="thick">
        <color indexed="64"/>
      </top>
      <bottom style="thin">
        <color auto="1"/>
      </bottom>
      <diagonal/>
    </border>
  </borders>
  <cellStyleXfs count="1">
    <xf numFmtId="0" fontId="0" fillId="0" borderId="0"/>
  </cellStyleXfs>
  <cellXfs count="385">
    <xf numFmtId="0" fontId="0" fillId="0" borderId="0" xfId="0"/>
    <xf numFmtId="0" fontId="0" fillId="0" borderId="0" xfId="0" applyAlignment="1">
      <alignment horizontal="center" vertical="center"/>
    </xf>
    <xf numFmtId="0" fontId="0" fillId="4" borderId="0" xfId="0" applyFill="1"/>
    <xf numFmtId="0" fontId="6" fillId="4" borderId="17" xfId="0" applyFont="1" applyFill="1" applyBorder="1" applyAlignment="1">
      <alignment horizontal="center" vertical="center"/>
    </xf>
    <xf numFmtId="0" fontId="14" fillId="4" borderId="16" xfId="0" applyFont="1" applyFill="1" applyBorder="1" applyAlignment="1">
      <alignment horizontal="center" vertical="center"/>
    </xf>
    <xf numFmtId="0" fontId="0" fillId="0" borderId="0" xfId="0" applyFont="1"/>
    <xf numFmtId="0" fontId="0" fillId="0" borderId="0" xfId="0" applyFont="1" applyAlignment="1">
      <alignment horizontal="center" vertical="center"/>
    </xf>
    <xf numFmtId="0" fontId="0" fillId="0" borderId="0" xfId="0" applyFont="1" applyAlignment="1">
      <alignment horizontal="center"/>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0" fillId="2" borderId="0" xfId="0" applyFont="1" applyFill="1"/>
    <xf numFmtId="164" fontId="9" fillId="2" borderId="0" xfId="0" applyNumberFormat="1"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xf>
    <xf numFmtId="0" fontId="0" fillId="0" borderId="0" xfId="0" applyAlignment="1">
      <alignment horizontal="center"/>
    </xf>
    <xf numFmtId="164" fontId="36" fillId="14" borderId="14" xfId="0" applyNumberFormat="1" applyFont="1" applyFill="1" applyBorder="1" applyAlignment="1">
      <alignment horizontal="center" vertical="center"/>
    </xf>
    <xf numFmtId="0" fontId="0" fillId="4" borderId="20" xfId="0" applyFill="1" applyBorder="1"/>
    <xf numFmtId="0" fontId="30" fillId="4" borderId="14" xfId="0" applyFont="1" applyFill="1" applyBorder="1" applyAlignment="1">
      <alignment horizontal="center" vertical="center" wrapText="1"/>
    </xf>
    <xf numFmtId="0" fontId="28" fillId="4" borderId="52" xfId="0" applyFont="1" applyFill="1" applyBorder="1" applyAlignment="1">
      <alignment horizontal="center" vertical="center" wrapText="1"/>
    </xf>
    <xf numFmtId="0" fontId="27" fillId="4" borderId="46" xfId="0" applyFont="1" applyFill="1" applyBorder="1" applyAlignment="1">
      <alignment horizontal="center" vertical="center"/>
    </xf>
    <xf numFmtId="0" fontId="0" fillId="3" borderId="0" xfId="0" applyFill="1"/>
    <xf numFmtId="0" fontId="0" fillId="3" borderId="0" xfId="0" applyFill="1" applyAlignment="1">
      <alignment horizontal="center" vertical="center"/>
    </xf>
    <xf numFmtId="0" fontId="0" fillId="3" borderId="0" xfId="0" applyFill="1" applyBorder="1"/>
    <xf numFmtId="0" fontId="14" fillId="9" borderId="63" xfId="0" applyFont="1" applyFill="1" applyBorder="1" applyAlignment="1">
      <alignment horizontal="center" vertical="center" wrapText="1"/>
    </xf>
    <xf numFmtId="9" fontId="38" fillId="4" borderId="0" xfId="0" applyNumberFormat="1" applyFont="1" applyFill="1" applyBorder="1" applyAlignment="1">
      <alignment horizontal="center" vertical="center" wrapText="1"/>
    </xf>
    <xf numFmtId="0" fontId="38" fillId="4" borderId="12" xfId="0" applyFont="1" applyFill="1" applyBorder="1" applyAlignment="1">
      <alignment horizontal="center" vertical="center" wrapText="1"/>
    </xf>
    <xf numFmtId="0" fontId="0" fillId="2" borderId="0" xfId="0" applyFill="1"/>
    <xf numFmtId="0" fontId="0" fillId="2" borderId="0" xfId="0" applyFill="1" applyBorder="1"/>
    <xf numFmtId="0" fontId="27" fillId="11" borderId="14" xfId="0" applyFont="1" applyFill="1" applyBorder="1" applyAlignment="1">
      <alignment horizontal="center" vertical="center"/>
    </xf>
    <xf numFmtId="0" fontId="27" fillId="4" borderId="14" xfId="0" applyFont="1" applyFill="1" applyBorder="1" applyAlignment="1">
      <alignment horizontal="center" vertical="center"/>
    </xf>
    <xf numFmtId="0" fontId="30" fillId="11" borderId="14" xfId="0" applyFont="1" applyFill="1" applyBorder="1" applyAlignment="1">
      <alignment horizontal="center" vertical="center" wrapText="1"/>
    </xf>
    <xf numFmtId="0" fontId="30" fillId="15" borderId="14" xfId="0" applyFont="1" applyFill="1" applyBorder="1" applyAlignment="1">
      <alignment horizontal="center" vertical="center" wrapText="1"/>
    </xf>
    <xf numFmtId="0" fontId="34" fillId="4" borderId="57" xfId="0" applyFont="1" applyFill="1" applyBorder="1" applyAlignment="1">
      <alignment horizontal="center" vertical="center" wrapText="1"/>
    </xf>
    <xf numFmtId="0" fontId="27" fillId="11" borderId="45" xfId="0" applyFont="1" applyFill="1" applyBorder="1" applyAlignment="1">
      <alignment horizontal="center" vertical="center"/>
    </xf>
    <xf numFmtId="0" fontId="27" fillId="15" borderId="46" xfId="0" applyFont="1" applyFill="1" applyBorder="1" applyAlignment="1">
      <alignment horizontal="center" vertical="center"/>
    </xf>
    <xf numFmtId="0" fontId="27" fillId="9" borderId="70" xfId="0" applyFont="1" applyFill="1" applyBorder="1" applyAlignment="1">
      <alignment horizontal="center" vertical="center" wrapText="1"/>
    </xf>
    <xf numFmtId="0" fontId="27" fillId="15" borderId="14" xfId="0" applyFont="1" applyFill="1" applyBorder="1" applyAlignment="1">
      <alignment horizontal="center" vertical="center"/>
    </xf>
    <xf numFmtId="0" fontId="27" fillId="9" borderId="14" xfId="0" applyFont="1" applyFill="1" applyBorder="1" applyAlignment="1">
      <alignment horizontal="center" vertical="center" wrapText="1"/>
    </xf>
    <xf numFmtId="0" fontId="0" fillId="2" borderId="6" xfId="0" applyFill="1" applyBorder="1"/>
    <xf numFmtId="0" fontId="28" fillId="4"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37" fontId="28" fillId="5" borderId="75" xfId="0" applyNumberFormat="1" applyFont="1" applyFill="1" applyBorder="1" applyAlignment="1">
      <alignment horizontal="left" vertical="center"/>
    </xf>
    <xf numFmtId="164" fontId="37" fillId="5" borderId="75" xfId="0" applyNumberFormat="1" applyFont="1" applyFill="1" applyBorder="1" applyAlignment="1">
      <alignment horizontal="left" vertical="center"/>
    </xf>
    <xf numFmtId="0" fontId="14" fillId="5" borderId="75" xfId="0" applyFont="1" applyFill="1" applyBorder="1" applyAlignment="1">
      <alignment horizontal="left" vertical="center" wrapText="1"/>
    </xf>
    <xf numFmtId="0" fontId="0" fillId="5" borderId="75" xfId="0" applyFont="1" applyFill="1" applyBorder="1" applyAlignment="1">
      <alignment horizontal="left" vertical="center"/>
    </xf>
    <xf numFmtId="0" fontId="0" fillId="5" borderId="75" xfId="0" applyFill="1" applyBorder="1" applyAlignment="1">
      <alignment horizontal="left" vertical="center"/>
    </xf>
    <xf numFmtId="0" fontId="0" fillId="5" borderId="76" xfId="0" applyFill="1" applyBorder="1" applyAlignment="1">
      <alignment horizontal="left" vertical="center"/>
    </xf>
    <xf numFmtId="0" fontId="14" fillId="5" borderId="48" xfId="0" applyFont="1" applyFill="1" applyBorder="1" applyAlignment="1">
      <alignment horizontal="center" vertical="center" wrapText="1"/>
    </xf>
    <xf numFmtId="164" fontId="37" fillId="7" borderId="79" xfId="0" applyNumberFormat="1" applyFont="1" applyFill="1" applyBorder="1" applyAlignment="1">
      <alignment horizontal="center" vertical="center"/>
    </xf>
    <xf numFmtId="164" fontId="37" fillId="7" borderId="78" xfId="0" applyNumberFormat="1" applyFont="1" applyFill="1" applyBorder="1" applyAlignment="1">
      <alignment horizontal="center" vertical="center"/>
    </xf>
    <xf numFmtId="0" fontId="14" fillId="7" borderId="79" xfId="0" applyFont="1" applyFill="1" applyBorder="1" applyAlignment="1">
      <alignment horizontal="right" vertical="center"/>
    </xf>
    <xf numFmtId="164" fontId="28" fillId="8" borderId="1" xfId="0" applyNumberFormat="1" applyFont="1" applyFill="1" applyBorder="1" applyAlignment="1">
      <alignment horizontal="center" vertical="center"/>
    </xf>
    <xf numFmtId="0" fontId="41" fillId="6" borderId="0"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23" fillId="2" borderId="0" xfId="0" applyFont="1" applyFill="1" applyAlignment="1">
      <alignment horizontal="center"/>
    </xf>
    <xf numFmtId="0" fontId="23" fillId="0" borderId="0" xfId="0" applyFont="1" applyAlignment="1">
      <alignment horizontal="center"/>
    </xf>
    <xf numFmtId="0" fontId="32" fillId="6" borderId="0"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9" borderId="84" xfId="0" applyFont="1" applyFill="1" applyBorder="1" applyAlignment="1">
      <alignment horizontal="center" vertical="center" wrapText="1"/>
    </xf>
    <xf numFmtId="0" fontId="27" fillId="13" borderId="46" xfId="0" applyFont="1" applyFill="1" applyBorder="1" applyAlignment="1">
      <alignment horizontal="center" vertical="center"/>
    </xf>
    <xf numFmtId="0" fontId="46" fillId="5" borderId="13" xfId="0" applyNumberFormat="1" applyFont="1" applyFill="1" applyBorder="1" applyAlignment="1">
      <alignment horizontal="center" vertical="center" wrapText="1"/>
    </xf>
    <xf numFmtId="0" fontId="46" fillId="2" borderId="0" xfId="0" applyNumberFormat="1" applyFont="1" applyFill="1" applyAlignment="1">
      <alignment horizontal="center" vertical="center"/>
    </xf>
    <xf numFmtId="0" fontId="46" fillId="0" borderId="0" xfId="0" applyNumberFormat="1" applyFont="1" applyAlignment="1">
      <alignment horizontal="center" vertical="center"/>
    </xf>
    <xf numFmtId="164" fontId="7" fillId="7" borderId="80" xfId="0" applyNumberFormat="1" applyFont="1" applyFill="1" applyBorder="1" applyAlignment="1">
      <alignment horizontal="left" vertical="center" wrapText="1"/>
    </xf>
    <xf numFmtId="164" fontId="15" fillId="5" borderId="13" xfId="0" applyNumberFormat="1" applyFont="1" applyFill="1" applyBorder="1" applyAlignment="1">
      <alignment horizontal="center" vertical="center" wrapText="1"/>
    </xf>
    <xf numFmtId="0" fontId="43" fillId="4" borderId="61"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46" fillId="4" borderId="25" xfId="0" applyNumberFormat="1" applyFont="1" applyFill="1" applyBorder="1" applyAlignment="1">
      <alignment horizontal="center" vertical="center" wrapText="1"/>
    </xf>
    <xf numFmtId="1" fontId="45" fillId="4" borderId="25" xfId="0" applyNumberFormat="1" applyFont="1" applyFill="1" applyBorder="1" applyAlignment="1">
      <alignment horizontal="center" vertical="center"/>
    </xf>
    <xf numFmtId="164" fontId="37" fillId="4" borderId="25" xfId="0" applyNumberFormat="1" applyFont="1" applyFill="1" applyBorder="1" applyAlignment="1">
      <alignment horizontal="center" vertical="center"/>
    </xf>
    <xf numFmtId="164" fontId="7" fillId="4" borderId="25" xfId="0" applyNumberFormat="1" applyFont="1" applyFill="1" applyBorder="1" applyAlignment="1">
      <alignment horizontal="center" vertical="center" wrapText="1"/>
    </xf>
    <xf numFmtId="0" fontId="14" fillId="5" borderId="13" xfId="0" applyFont="1" applyFill="1" applyBorder="1" applyAlignment="1">
      <alignment horizontal="center" vertical="center" wrapText="1"/>
    </xf>
    <xf numFmtId="0" fontId="27" fillId="9" borderId="65" xfId="0" applyFont="1" applyFill="1" applyBorder="1" applyAlignment="1">
      <alignment horizontal="center" vertical="top"/>
    </xf>
    <xf numFmtId="0" fontId="48" fillId="6" borderId="0" xfId="0" applyNumberFormat="1" applyFont="1" applyFill="1" applyBorder="1" applyAlignment="1">
      <alignment horizontal="center" vertical="center" wrapText="1"/>
    </xf>
    <xf numFmtId="0" fontId="49" fillId="4" borderId="16" xfId="0" applyNumberFormat="1" applyFont="1" applyFill="1" applyBorder="1" applyAlignment="1">
      <alignment horizontal="center" vertical="center" wrapText="1"/>
    </xf>
    <xf numFmtId="0" fontId="0" fillId="10" borderId="0" xfId="0" applyFill="1"/>
    <xf numFmtId="0" fontId="0" fillId="2" borderId="6" xfId="0" applyFill="1" applyBorder="1" applyAlignment="1">
      <alignment horizontal="left" vertical="center"/>
    </xf>
    <xf numFmtId="0" fontId="0" fillId="3" borderId="0" xfId="0" applyFill="1" applyAlignment="1">
      <alignment horizontal="left" vertical="center"/>
    </xf>
    <xf numFmtId="0" fontId="0" fillId="0" borderId="0" xfId="0" applyAlignment="1">
      <alignment horizontal="left" vertical="center"/>
    </xf>
    <xf numFmtId="0" fontId="8" fillId="2" borderId="6" xfId="0" applyFont="1" applyFill="1" applyBorder="1"/>
    <xf numFmtId="0" fontId="8" fillId="3" borderId="0" xfId="0" applyFont="1" applyFill="1"/>
    <xf numFmtId="0" fontId="8" fillId="0" borderId="0" xfId="0" applyFont="1"/>
    <xf numFmtId="0" fontId="0" fillId="2" borderId="20" xfId="0" applyFill="1" applyBorder="1"/>
    <xf numFmtId="0" fontId="0" fillId="2" borderId="3" xfId="0" applyFill="1" applyBorder="1"/>
    <xf numFmtId="0" fontId="0" fillId="2" borderId="3" xfId="0" applyFill="1" applyBorder="1" applyAlignment="1">
      <alignment horizontal="left" vertical="center"/>
    </xf>
    <xf numFmtId="0" fontId="8" fillId="2" borderId="3" xfId="0" applyFont="1" applyFill="1" applyBorder="1"/>
    <xf numFmtId="0" fontId="3" fillId="10" borderId="0" xfId="0" applyFont="1" applyFill="1" applyAlignment="1">
      <alignment horizontal="center" vertical="center" wrapText="1"/>
    </xf>
    <xf numFmtId="0" fontId="0" fillId="10" borderId="0" xfId="0" applyFont="1" applyFill="1"/>
    <xf numFmtId="0" fontId="23" fillId="10" borderId="0" xfId="0" applyFont="1" applyFill="1" applyAlignment="1">
      <alignment horizontal="center"/>
    </xf>
    <xf numFmtId="0" fontId="46" fillId="10" borderId="0" xfId="0" applyNumberFormat="1" applyFont="1" applyFill="1" applyAlignment="1">
      <alignment horizontal="center" vertical="center"/>
    </xf>
    <xf numFmtId="0" fontId="0" fillId="10" borderId="0" xfId="0" applyFont="1" applyFill="1" applyAlignment="1">
      <alignment horizontal="center" vertical="center"/>
    </xf>
    <xf numFmtId="0" fontId="0" fillId="10" borderId="0" xfId="0" applyFont="1" applyFill="1" applyAlignment="1">
      <alignment horizontal="center"/>
    </xf>
    <xf numFmtId="0" fontId="0" fillId="10" borderId="0" xfId="0" applyFill="1" applyAlignment="1">
      <alignment horizontal="center" vertical="center"/>
    </xf>
    <xf numFmtId="0" fontId="0" fillId="10" borderId="0" xfId="0" applyFill="1" applyAlignment="1">
      <alignment horizontal="center"/>
    </xf>
    <xf numFmtId="0" fontId="10" fillId="4" borderId="85" xfId="0" applyFont="1" applyFill="1" applyBorder="1" applyAlignment="1">
      <alignment horizontal="center" vertical="center" wrapText="1"/>
    </xf>
    <xf numFmtId="164" fontId="36" fillId="14" borderId="22" xfId="0" applyNumberFormat="1" applyFont="1" applyFill="1" applyBorder="1" applyAlignment="1">
      <alignment horizontal="center" vertical="center"/>
    </xf>
    <xf numFmtId="0" fontId="8" fillId="2" borderId="0" xfId="0" applyFont="1" applyFill="1" applyBorder="1"/>
    <xf numFmtId="0" fontId="8" fillId="3" borderId="0" xfId="0" applyFont="1" applyFill="1" applyBorder="1"/>
    <xf numFmtId="0" fontId="8" fillId="0" borderId="0" xfId="0" applyFont="1" applyBorder="1"/>
    <xf numFmtId="0" fontId="8" fillId="2" borderId="81" xfId="0" applyFont="1" applyFill="1" applyBorder="1"/>
    <xf numFmtId="0" fontId="8" fillId="0" borderId="81" xfId="0" applyFont="1" applyBorder="1"/>
    <xf numFmtId="0" fontId="51" fillId="4" borderId="16" xfId="0" applyNumberFormat="1" applyFont="1" applyFill="1" applyBorder="1" applyAlignment="1">
      <alignment horizontal="center" vertical="center"/>
    </xf>
    <xf numFmtId="0" fontId="0" fillId="4" borderId="17" xfId="0" applyFont="1" applyFill="1" applyBorder="1" applyAlignment="1">
      <alignment horizontal="center" vertical="center"/>
    </xf>
    <xf numFmtId="0" fontId="1" fillId="4" borderId="16" xfId="0" applyFont="1" applyFill="1" applyBorder="1"/>
    <xf numFmtId="0" fontId="23" fillId="4" borderId="16" xfId="0" applyFont="1" applyFill="1" applyBorder="1" applyAlignment="1">
      <alignment horizontal="left" vertical="center" wrapText="1"/>
    </xf>
    <xf numFmtId="166" fontId="19" fillId="4" borderId="82" xfId="0" applyNumberFormat="1" applyFont="1" applyFill="1" applyBorder="1" applyAlignment="1">
      <alignment horizontal="center" vertical="center" wrapText="1"/>
    </xf>
    <xf numFmtId="0" fontId="19" fillId="4" borderId="28" xfId="0" applyNumberFormat="1" applyFont="1" applyFill="1" applyBorder="1" applyAlignment="1">
      <alignment horizontal="center" vertical="center" wrapText="1"/>
    </xf>
    <xf numFmtId="164" fontId="45" fillId="4" borderId="24" xfId="0" applyNumberFormat="1" applyFont="1" applyFill="1" applyBorder="1" applyAlignment="1">
      <alignment horizontal="center" vertical="center"/>
    </xf>
    <xf numFmtId="0" fontId="21" fillId="4" borderId="28" xfId="0" applyNumberFormat="1" applyFont="1" applyFill="1" applyBorder="1" applyAlignment="1">
      <alignment horizontal="left" vertical="center" wrapText="1"/>
    </xf>
    <xf numFmtId="0" fontId="19" fillId="4" borderId="21" xfId="0" applyFont="1" applyFill="1" applyBorder="1" applyAlignment="1">
      <alignment horizontal="left" vertical="center" wrapText="1"/>
    </xf>
    <xf numFmtId="0" fontId="6" fillId="9" borderId="64" xfId="0" applyFont="1" applyFill="1" applyBorder="1" applyAlignment="1">
      <alignment vertical="center" wrapText="1"/>
    </xf>
    <xf numFmtId="164" fontId="36" fillId="2" borderId="10" xfId="0" applyNumberFormat="1" applyFont="1" applyFill="1" applyBorder="1" applyAlignment="1">
      <alignment horizontal="center" vertical="center"/>
    </xf>
    <xf numFmtId="0" fontId="0" fillId="7" borderId="22" xfId="0" applyFill="1" applyBorder="1"/>
    <xf numFmtId="0" fontId="28" fillId="11" borderId="21"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28" fillId="4" borderId="53" xfId="0" applyFont="1" applyFill="1" applyBorder="1" applyAlignment="1">
      <alignment horizontal="center" vertical="center" wrapText="1"/>
    </xf>
    <xf numFmtId="0" fontId="0" fillId="12" borderId="15" xfId="0" applyFont="1" applyFill="1" applyBorder="1" applyAlignment="1">
      <alignment horizontal="left" vertical="center" wrapText="1"/>
    </xf>
    <xf numFmtId="166" fontId="14" fillId="4" borderId="82" xfId="0" applyNumberFormat="1" applyFont="1" applyFill="1" applyBorder="1" applyAlignment="1">
      <alignment horizontal="center" vertical="center" wrapText="1"/>
    </xf>
    <xf numFmtId="0" fontId="14" fillId="9" borderId="58" xfId="0" applyFont="1" applyFill="1" applyBorder="1" applyAlignment="1">
      <alignment horizontal="center" vertical="center" wrapText="1"/>
    </xf>
    <xf numFmtId="0" fontId="22" fillId="4" borderId="36" xfId="0" applyFont="1" applyFill="1" applyBorder="1" applyAlignment="1">
      <alignment horizontal="center" vertical="center"/>
    </xf>
    <xf numFmtId="0" fontId="28" fillId="4" borderId="6"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3" borderId="47" xfId="0" applyFont="1" applyFill="1" applyBorder="1" applyAlignment="1">
      <alignment horizontal="center" vertical="center" wrapText="1"/>
    </xf>
    <xf numFmtId="164" fontId="22" fillId="9" borderId="66" xfId="0" applyNumberFormat="1" applyFont="1" applyFill="1" applyBorder="1" applyAlignment="1">
      <alignment horizontal="center" vertical="top"/>
    </xf>
    <xf numFmtId="164" fontId="14" fillId="8" borderId="18" xfId="0" applyNumberFormat="1" applyFont="1" applyFill="1" applyBorder="1" applyAlignment="1">
      <alignment horizontal="center" vertical="center"/>
    </xf>
    <xf numFmtId="0" fontId="28" fillId="4" borderId="17" xfId="0" applyFont="1" applyFill="1" applyBorder="1" applyAlignment="1">
      <alignment horizontal="center" vertical="center" wrapText="1"/>
    </xf>
    <xf numFmtId="0" fontId="28" fillId="15" borderId="16"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13" borderId="18" xfId="0" applyFont="1" applyFill="1" applyBorder="1" applyAlignment="1">
      <alignment horizontal="center" vertical="center" wrapText="1"/>
    </xf>
    <xf numFmtId="0" fontId="28" fillId="9" borderId="19" xfId="0" applyFont="1" applyFill="1" applyBorder="1" applyAlignment="1">
      <alignment horizontal="center" vertical="center" wrapText="1"/>
    </xf>
    <xf numFmtId="0" fontId="11" fillId="8" borderId="14" xfId="0" applyFont="1" applyFill="1" applyBorder="1" applyAlignment="1">
      <alignment horizontal="center" vertical="center"/>
    </xf>
    <xf numFmtId="0" fontId="14" fillId="13" borderId="68" xfId="0" applyFont="1" applyFill="1" applyBorder="1" applyAlignment="1">
      <alignment horizontal="center" vertical="center" wrapText="1"/>
    </xf>
    <xf numFmtId="0" fontId="14" fillId="13" borderId="18" xfId="0" applyFont="1" applyFill="1" applyBorder="1" applyAlignment="1">
      <alignment horizontal="center" vertical="center" wrapText="1"/>
    </xf>
    <xf numFmtId="0" fontId="27" fillId="8" borderId="1" xfId="0" applyFont="1" applyFill="1" applyBorder="1" applyAlignment="1">
      <alignment horizontal="center" vertical="center"/>
    </xf>
    <xf numFmtId="0" fontId="27" fillId="8" borderId="31" xfId="0" applyFont="1" applyFill="1" applyBorder="1" applyAlignment="1">
      <alignment horizontal="center" vertical="center"/>
    </xf>
    <xf numFmtId="0" fontId="26" fillId="4" borderId="16" xfId="0" applyFont="1" applyFill="1" applyBorder="1" applyAlignment="1">
      <alignment horizontal="center" vertical="center"/>
    </xf>
    <xf numFmtId="164" fontId="51" fillId="8" borderId="18" xfId="0" applyNumberFormat="1" applyFont="1" applyFill="1" applyBorder="1" applyAlignment="1">
      <alignment horizontal="center" vertical="center"/>
    </xf>
    <xf numFmtId="0" fontId="35" fillId="17" borderId="8"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14" fillId="9" borderId="74"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4" fillId="9" borderId="69" xfId="0" applyFont="1" applyFill="1" applyBorder="1" applyAlignment="1">
      <alignment horizontal="center" vertical="center" wrapText="1"/>
    </xf>
    <xf numFmtId="0" fontId="28" fillId="10" borderId="34" xfId="0" applyFont="1" applyFill="1" applyBorder="1" applyAlignment="1">
      <alignment horizontal="center" vertical="center"/>
    </xf>
    <xf numFmtId="0" fontId="28" fillId="10" borderId="49" xfId="0" applyFont="1" applyFill="1" applyBorder="1" applyAlignment="1">
      <alignment horizontal="center" vertical="center"/>
    </xf>
    <xf numFmtId="0" fontId="28" fillId="10" borderId="29" xfId="0" applyFont="1" applyFill="1" applyBorder="1" applyAlignment="1">
      <alignment horizontal="center" vertical="center"/>
    </xf>
    <xf numFmtId="0" fontId="22" fillId="4" borderId="121" xfId="0" applyFont="1" applyFill="1" applyBorder="1" applyAlignment="1">
      <alignment horizontal="center" vertical="center"/>
    </xf>
    <xf numFmtId="0" fontId="22" fillId="4" borderId="55" xfId="0" applyFont="1" applyFill="1" applyBorder="1" applyAlignment="1">
      <alignment horizontal="center" vertical="center"/>
    </xf>
    <xf numFmtId="0" fontId="57" fillId="4" borderId="55" xfId="0" applyFont="1" applyFill="1" applyBorder="1" applyAlignment="1">
      <alignment horizontal="center" vertical="center"/>
    </xf>
    <xf numFmtId="0" fontId="26" fillId="4" borderId="107" xfId="0" applyFont="1" applyFill="1" applyBorder="1" applyAlignment="1">
      <alignment horizontal="center" vertical="center" wrapText="1"/>
    </xf>
    <xf numFmtId="0" fontId="11" fillId="8" borderId="44" xfId="0" applyFont="1" applyFill="1" applyBorder="1" applyAlignment="1">
      <alignment horizontal="center" vertical="center"/>
    </xf>
    <xf numFmtId="1" fontId="29" fillId="8" borderId="50" xfId="0" applyNumberFormat="1" applyFont="1" applyFill="1" applyBorder="1" applyAlignment="1">
      <alignment horizontal="center" vertical="center"/>
    </xf>
    <xf numFmtId="164" fontId="2" fillId="8" borderId="16" xfId="0" applyNumberFormat="1" applyFont="1" applyFill="1" applyBorder="1" applyAlignment="1">
      <alignment horizontal="center" vertical="center"/>
    </xf>
    <xf numFmtId="1" fontId="29" fillId="8" borderId="31" xfId="0" applyNumberFormat="1" applyFont="1" applyFill="1" applyBorder="1" applyAlignment="1">
      <alignment horizontal="center" vertical="center"/>
    </xf>
    <xf numFmtId="164" fontId="51" fillId="8" borderId="16" xfId="0" applyNumberFormat="1" applyFont="1" applyFill="1" applyBorder="1" applyAlignment="1">
      <alignment horizontal="center" vertical="center"/>
    </xf>
    <xf numFmtId="0" fontId="27" fillId="8" borderId="42" xfId="0" applyFont="1" applyFill="1" applyBorder="1" applyAlignment="1">
      <alignment horizontal="center" vertical="center"/>
    </xf>
    <xf numFmtId="0" fontId="14" fillId="4" borderId="28" xfId="0" applyNumberFormat="1" applyFont="1" applyFill="1" applyBorder="1" applyAlignment="1">
      <alignment horizontal="center" vertical="center" wrapText="1"/>
    </xf>
    <xf numFmtId="0" fontId="33" fillId="17" borderId="0" xfId="0" applyFont="1" applyFill="1" applyBorder="1" applyAlignment="1">
      <alignment vertical="center" wrapText="1"/>
    </xf>
    <xf numFmtId="0" fontId="16" fillId="17" borderId="0" xfId="0" applyFont="1" applyFill="1" applyBorder="1" applyAlignment="1">
      <alignment horizontal="center" vertical="center" wrapText="1"/>
    </xf>
    <xf numFmtId="0" fontId="48" fillId="17" borderId="0" xfId="0" applyNumberFormat="1" applyFont="1" applyFill="1" applyBorder="1" applyAlignment="1">
      <alignment horizontal="center" vertical="center" wrapText="1"/>
    </xf>
    <xf numFmtId="0" fontId="50" fillId="9" borderId="87" xfId="0" applyFont="1" applyFill="1" applyBorder="1" applyAlignment="1">
      <alignment horizontal="center" vertical="center"/>
    </xf>
    <xf numFmtId="0" fontId="50" fillId="9" borderId="88" xfId="0" applyFont="1" applyFill="1" applyBorder="1" applyAlignment="1">
      <alignment horizontal="center" vertical="center"/>
    </xf>
    <xf numFmtId="0" fontId="22" fillId="9" borderId="88" xfId="0" applyFont="1" applyFill="1" applyBorder="1" applyAlignment="1">
      <alignment horizontal="center" vertical="center"/>
    </xf>
    <xf numFmtId="0" fontId="22" fillId="9" borderId="32" xfId="0" applyFont="1" applyFill="1" applyBorder="1" applyAlignment="1">
      <alignment horizontal="center" vertical="center"/>
    </xf>
    <xf numFmtId="0" fontId="46" fillId="9" borderId="40" xfId="0" applyFont="1" applyFill="1" applyBorder="1" applyAlignment="1">
      <alignment horizontal="center" vertical="center"/>
    </xf>
    <xf numFmtId="0" fontId="14" fillId="15" borderId="16" xfId="0" applyFont="1" applyFill="1" applyBorder="1" applyAlignment="1">
      <alignment horizontal="center" vertical="center" wrapText="1"/>
    </xf>
    <xf numFmtId="0" fontId="0" fillId="2" borderId="0" xfId="0" applyFill="1" applyBorder="1" applyAlignment="1">
      <alignment horizontal="center"/>
    </xf>
    <xf numFmtId="0" fontId="14" fillId="4" borderId="35" xfId="0" applyFont="1" applyFill="1" applyBorder="1" applyAlignment="1">
      <alignment horizontal="center" vertical="center"/>
    </xf>
    <xf numFmtId="0" fontId="27" fillId="9" borderId="105" xfId="0" applyFont="1" applyFill="1" applyBorder="1" applyAlignment="1">
      <alignment horizontal="center" vertical="center"/>
    </xf>
    <xf numFmtId="0" fontId="20" fillId="7" borderId="79" xfId="0" applyFont="1" applyFill="1" applyBorder="1" applyAlignment="1">
      <alignment horizontal="right" vertical="center" wrapText="1"/>
    </xf>
    <xf numFmtId="164" fontId="58" fillId="8" borderId="1" xfId="0" applyNumberFormat="1" applyFont="1" applyFill="1" applyBorder="1" applyAlignment="1">
      <alignment horizontal="center" vertical="center"/>
    </xf>
    <xf numFmtId="0" fontId="14" fillId="11" borderId="21" xfId="0" applyFont="1" applyFill="1" applyBorder="1" applyAlignment="1">
      <alignment horizontal="center" vertical="center" wrapText="1"/>
    </xf>
    <xf numFmtId="0" fontId="14" fillId="15" borderId="17" xfId="0" applyFont="1" applyFill="1" applyBorder="1" applyAlignment="1">
      <alignment horizontal="center" vertical="center" wrapText="1"/>
    </xf>
    <xf numFmtId="0" fontId="14" fillId="4" borderId="21" xfId="0" applyFont="1" applyFill="1" applyBorder="1" applyAlignment="1">
      <alignment horizontal="center" vertical="center"/>
    </xf>
    <xf numFmtId="0" fontId="61" fillId="8" borderId="14" xfId="0" applyFont="1" applyFill="1" applyBorder="1" applyAlignment="1">
      <alignment horizontal="center" vertical="center" wrapText="1"/>
    </xf>
    <xf numFmtId="0" fontId="11" fillId="9" borderId="14" xfId="0" applyFont="1" applyFill="1" applyBorder="1" applyAlignment="1">
      <alignment horizontal="center" vertical="center"/>
    </xf>
    <xf numFmtId="0" fontId="13" fillId="9" borderId="42" xfId="0" applyFont="1" applyFill="1" applyBorder="1" applyAlignment="1">
      <alignment horizontal="center" vertical="center"/>
    </xf>
    <xf numFmtId="164" fontId="13" fillId="9" borderId="15" xfId="0" applyNumberFormat="1" applyFont="1" applyFill="1" applyBorder="1" applyAlignment="1">
      <alignment horizontal="center"/>
    </xf>
    <xf numFmtId="0" fontId="47" fillId="9" borderId="42" xfId="0" applyFont="1" applyFill="1" applyBorder="1" applyAlignment="1">
      <alignment horizontal="center" vertical="center"/>
    </xf>
    <xf numFmtId="0" fontId="58" fillId="9" borderId="1" xfId="0" applyFont="1" applyFill="1" applyBorder="1" applyAlignment="1">
      <alignment horizontal="center" vertical="center"/>
    </xf>
    <xf numFmtId="164" fontId="50" fillId="9" borderId="1" xfId="0" applyNumberFormat="1" applyFont="1" applyFill="1" applyBorder="1" applyAlignment="1">
      <alignment horizontal="center" vertical="center"/>
    </xf>
    <xf numFmtId="164" fontId="37" fillId="7" borderId="62" xfId="0" applyNumberFormat="1" applyFont="1" applyFill="1" applyBorder="1" applyAlignment="1">
      <alignment horizontal="center" vertical="center"/>
    </xf>
    <xf numFmtId="164" fontId="37" fillId="7" borderId="80" xfId="0" applyNumberFormat="1" applyFont="1" applyFill="1" applyBorder="1" applyAlignment="1">
      <alignment horizontal="center" vertical="center"/>
    </xf>
    <xf numFmtId="0" fontId="30" fillId="13" borderId="44" xfId="0" applyFont="1" applyFill="1" applyBorder="1" applyAlignment="1">
      <alignment horizontal="center" vertical="center" wrapText="1"/>
    </xf>
    <xf numFmtId="0" fontId="50" fillId="2" borderId="0" xfId="0" applyFont="1" applyFill="1" applyBorder="1"/>
    <xf numFmtId="0" fontId="0" fillId="3" borderId="0" xfId="0" applyFont="1" applyFill="1"/>
    <xf numFmtId="0" fontId="0" fillId="4" borderId="16" xfId="0" applyFont="1" applyFill="1" applyBorder="1" applyAlignment="1">
      <alignment horizontal="center" vertical="center"/>
    </xf>
    <xf numFmtId="0" fontId="58" fillId="4" borderId="16"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16" xfId="0" applyFont="1" applyFill="1" applyBorder="1" applyAlignment="1">
      <alignment horizontal="center" vertical="center"/>
    </xf>
    <xf numFmtId="0" fontId="28" fillId="4" borderId="107" xfId="0" applyFont="1" applyFill="1" applyBorder="1" applyAlignment="1">
      <alignment horizontal="center" vertical="center" wrapText="1"/>
    </xf>
    <xf numFmtId="0" fontId="13" fillId="4" borderId="123" xfId="0" applyNumberFormat="1" applyFont="1" applyFill="1" applyBorder="1" applyAlignment="1">
      <alignment horizontal="left" vertical="center"/>
    </xf>
    <xf numFmtId="0" fontId="33" fillId="17" borderId="24" xfId="0" applyFont="1" applyFill="1" applyBorder="1" applyAlignment="1">
      <alignment vertical="center" wrapText="1"/>
    </xf>
    <xf numFmtId="0" fontId="39" fillId="17" borderId="22" xfId="0" applyFont="1" applyFill="1" applyBorder="1" applyAlignment="1">
      <alignment vertical="center" wrapText="1"/>
    </xf>
    <xf numFmtId="0" fontId="39" fillId="17" borderId="22" xfId="0" applyFont="1" applyFill="1" applyBorder="1" applyAlignment="1">
      <alignment horizontal="center" vertical="center" wrapText="1"/>
    </xf>
    <xf numFmtId="0" fontId="46" fillId="17" borderId="22" xfId="0" applyNumberFormat="1" applyFont="1" applyFill="1" applyBorder="1" applyAlignment="1">
      <alignment horizontal="center" vertical="center" wrapText="1"/>
    </xf>
    <xf numFmtId="0" fontId="46" fillId="17" borderId="44" xfId="0" applyNumberFormat="1" applyFont="1" applyFill="1" applyBorder="1" applyAlignment="1">
      <alignment horizontal="center" vertical="center" wrapText="1"/>
    </xf>
    <xf numFmtId="164" fontId="26" fillId="7" borderId="80" xfId="0" applyNumberFormat="1" applyFont="1" applyFill="1" applyBorder="1" applyAlignment="1">
      <alignment horizontal="center" vertical="center"/>
    </xf>
    <xf numFmtId="1" fontId="46" fillId="8" borderId="31" xfId="0" applyNumberFormat="1" applyFont="1" applyFill="1" applyBorder="1" applyAlignment="1">
      <alignment horizontal="center" vertical="center"/>
    </xf>
    <xf numFmtId="0" fontId="27" fillId="13" borderId="14" xfId="0" applyFont="1" applyFill="1" applyBorder="1" applyAlignment="1">
      <alignment horizontal="center" vertical="center"/>
    </xf>
    <xf numFmtId="165" fontId="19" fillId="4" borderId="38" xfId="0" applyNumberFormat="1" applyFont="1" applyFill="1" applyBorder="1" applyAlignment="1">
      <alignment horizontal="left" vertical="center" wrapText="1"/>
    </xf>
    <xf numFmtId="165" fontId="64" fillId="4" borderId="41" xfId="0" applyNumberFormat="1" applyFont="1" applyFill="1" applyBorder="1" applyAlignment="1">
      <alignment horizontal="left" vertical="center" wrapText="1"/>
    </xf>
    <xf numFmtId="165" fontId="19" fillId="4" borderId="21" xfId="0" applyNumberFormat="1" applyFont="1" applyFill="1" applyBorder="1" applyAlignment="1">
      <alignment horizontal="left" vertical="center" wrapText="1"/>
    </xf>
    <xf numFmtId="165" fontId="64" fillId="4" borderId="27" xfId="0" applyNumberFormat="1" applyFont="1" applyFill="1" applyBorder="1" applyAlignment="1">
      <alignment horizontal="left" vertical="center" wrapText="1"/>
    </xf>
    <xf numFmtId="0" fontId="64" fillId="4" borderId="27" xfId="0" applyFont="1" applyFill="1" applyBorder="1" applyAlignment="1">
      <alignment horizontal="left" vertical="center" wrapText="1"/>
    </xf>
    <xf numFmtId="0" fontId="65" fillId="4" borderId="21" xfId="0" applyFont="1" applyFill="1" applyBorder="1" applyAlignment="1">
      <alignment horizontal="left" vertical="center" wrapText="1"/>
    </xf>
    <xf numFmtId="0" fontId="19" fillId="4" borderId="33" xfId="0" applyFont="1" applyFill="1" applyBorder="1" applyAlignment="1">
      <alignment horizontal="left" vertical="center" wrapText="1"/>
    </xf>
    <xf numFmtId="0" fontId="1" fillId="4" borderId="17" xfId="0" applyFont="1" applyFill="1" applyBorder="1"/>
    <xf numFmtId="0" fontId="5" fillId="4" borderId="21" xfId="0" applyFont="1" applyFill="1" applyBorder="1" applyAlignment="1">
      <alignment horizontal="left" vertical="center" wrapText="1"/>
    </xf>
    <xf numFmtId="0" fontId="66" fillId="4" borderId="28" xfId="0" applyFont="1" applyFill="1" applyBorder="1" applyAlignment="1">
      <alignment horizontal="center" vertical="center"/>
    </xf>
    <xf numFmtId="0" fontId="0" fillId="4" borderId="14" xfId="0" applyFont="1" applyFill="1" applyBorder="1" applyAlignment="1">
      <alignment horizontal="center" vertical="center" wrapText="1"/>
    </xf>
    <xf numFmtId="0" fontId="27" fillId="9" borderId="9" xfId="0" applyFont="1" applyFill="1" applyBorder="1" applyAlignment="1">
      <alignment horizontal="right" vertical="center" wrapText="1"/>
    </xf>
    <xf numFmtId="0" fontId="27" fillId="9" borderId="100" xfId="0" applyFont="1" applyFill="1" applyBorder="1" applyAlignment="1">
      <alignment horizontal="left" vertical="center" wrapText="1"/>
    </xf>
    <xf numFmtId="0" fontId="34" fillId="9" borderId="101" xfId="0" applyNumberFormat="1" applyFont="1" applyFill="1" applyBorder="1" applyAlignment="1">
      <alignment horizontal="center" vertical="center" wrapText="1"/>
    </xf>
    <xf numFmtId="0" fontId="67" fillId="9" borderId="101" xfId="0" applyNumberFormat="1" applyFont="1" applyFill="1" applyBorder="1" applyAlignment="1">
      <alignment horizontal="center" vertical="center" wrapText="1"/>
    </xf>
    <xf numFmtId="0" fontId="27" fillId="9" borderId="102" xfId="0" applyNumberFormat="1" applyFont="1" applyFill="1" applyBorder="1" applyAlignment="1">
      <alignment horizontal="center" vertical="center"/>
    </xf>
    <xf numFmtId="0" fontId="34" fillId="4" borderId="15" xfId="0" applyFont="1" applyFill="1" applyBorder="1" applyAlignment="1">
      <alignment horizontal="center" vertical="center" wrapText="1"/>
    </xf>
    <xf numFmtId="0" fontId="34" fillId="4" borderId="83" xfId="0" applyFont="1" applyFill="1" applyBorder="1" applyAlignment="1">
      <alignment horizontal="center" vertical="center" wrapText="1"/>
    </xf>
    <xf numFmtId="0" fontId="0" fillId="2" borderId="7" xfId="0" applyFill="1" applyBorder="1"/>
    <xf numFmtId="14" fontId="0" fillId="0" borderId="19" xfId="0" applyNumberFormat="1" applyFont="1" applyBorder="1" applyAlignment="1">
      <alignment horizontal="center" vertical="center"/>
    </xf>
    <xf numFmtId="0" fontId="1" fillId="0" borderId="19" xfId="0" applyFont="1" applyBorder="1"/>
    <xf numFmtId="0" fontId="0" fillId="2" borderId="11" xfId="0" applyFill="1" applyBorder="1"/>
    <xf numFmtId="0" fontId="18" fillId="3" borderId="79" xfId="0" applyFont="1" applyFill="1" applyBorder="1"/>
    <xf numFmtId="0" fontId="18" fillId="3" borderId="6" xfId="0" applyFont="1" applyFill="1" applyBorder="1"/>
    <xf numFmtId="0" fontId="4" fillId="3" borderId="6" xfId="0" applyFont="1" applyFill="1" applyBorder="1" applyAlignment="1">
      <alignment horizontal="center"/>
    </xf>
    <xf numFmtId="0" fontId="46" fillId="3" borderId="6" xfId="0" applyNumberFormat="1" applyFont="1" applyFill="1" applyBorder="1" applyAlignment="1">
      <alignment horizontal="center" vertical="center"/>
    </xf>
    <xf numFmtId="0" fontId="46" fillId="3" borderId="0" xfId="0" applyNumberFormat="1" applyFont="1" applyFill="1" applyBorder="1" applyAlignment="1">
      <alignment horizontal="center" vertical="center"/>
    </xf>
    <xf numFmtId="0" fontId="13" fillId="3" borderId="43" xfId="0" applyNumberFormat="1" applyFont="1" applyFill="1" applyBorder="1" applyAlignment="1">
      <alignment horizontal="left" vertical="center"/>
    </xf>
    <xf numFmtId="0" fontId="10" fillId="4" borderId="16" xfId="0" applyNumberFormat="1" applyFont="1" applyFill="1" applyBorder="1" applyAlignment="1">
      <alignment horizontal="center" vertical="center" wrapText="1"/>
    </xf>
    <xf numFmtId="0" fontId="62" fillId="4" borderId="4" xfId="0" applyFont="1" applyFill="1" applyBorder="1" applyAlignment="1">
      <alignment horizontal="left" vertical="center" wrapText="1"/>
    </xf>
    <xf numFmtId="0" fontId="62" fillId="4" borderId="43" xfId="0" applyFont="1" applyFill="1" applyBorder="1" applyAlignment="1">
      <alignment horizontal="left" vertical="center"/>
    </xf>
    <xf numFmtId="0" fontId="62" fillId="4" borderId="5" xfId="0" applyFont="1" applyFill="1" applyBorder="1" applyAlignment="1">
      <alignment horizontal="left" vertical="center"/>
    </xf>
    <xf numFmtId="0" fontId="62" fillId="4" borderId="4" xfId="0" applyFont="1" applyFill="1" applyBorder="1" applyAlignment="1">
      <alignment horizontal="left" vertical="top" wrapText="1"/>
    </xf>
    <xf numFmtId="0" fontId="62" fillId="4" borderId="43" xfId="0" applyFont="1" applyFill="1" applyBorder="1" applyAlignment="1">
      <alignment horizontal="left" vertical="top"/>
    </xf>
    <xf numFmtId="0" fontId="62" fillId="4" borderId="5" xfId="0" applyFont="1" applyFill="1" applyBorder="1" applyAlignment="1">
      <alignment horizontal="left" vertical="top"/>
    </xf>
    <xf numFmtId="0" fontId="0" fillId="4" borderId="27" xfId="0" applyFont="1" applyFill="1" applyBorder="1" applyAlignment="1">
      <alignment horizontal="left" vertical="center" wrapText="1"/>
    </xf>
    <xf numFmtId="0" fontId="0" fillId="0" borderId="77" xfId="0" applyBorder="1" applyAlignment="1">
      <alignment horizontal="left" vertical="center" wrapText="1"/>
    </xf>
    <xf numFmtId="0" fontId="0" fillId="0" borderId="67" xfId="0" applyBorder="1" applyAlignment="1">
      <alignment horizontal="left" vertical="center" wrapText="1"/>
    </xf>
    <xf numFmtId="0" fontId="1" fillId="4" borderId="90" xfId="0" applyFont="1" applyFill="1" applyBorder="1" applyAlignment="1">
      <alignment horizontal="left" vertical="center" wrapText="1"/>
    </xf>
    <xf numFmtId="0" fontId="1" fillId="0" borderId="88" xfId="0" applyFont="1" applyBorder="1" applyAlignment="1">
      <alignment horizontal="left" vertical="center" wrapText="1"/>
    </xf>
    <xf numFmtId="0" fontId="1" fillId="0" borderId="122" xfId="0" applyFont="1" applyBorder="1" applyAlignment="1">
      <alignment horizontal="left" vertical="center" wrapText="1"/>
    </xf>
    <xf numFmtId="0" fontId="56" fillId="9" borderId="106" xfId="0" applyFont="1" applyFill="1" applyBorder="1" applyAlignment="1">
      <alignment horizontal="center" vertical="center" wrapText="1"/>
    </xf>
    <xf numFmtId="0" fontId="56" fillId="0" borderId="22" xfId="0" applyFont="1" applyBorder="1" applyAlignment="1">
      <alignment horizontal="center" vertical="center" wrapText="1"/>
    </xf>
    <xf numFmtId="0" fontId="56" fillId="0" borderId="44" xfId="0" applyFont="1" applyBorder="1" applyAlignment="1">
      <alignment horizontal="center" vertical="center" wrapText="1"/>
    </xf>
    <xf numFmtId="0" fontId="22" fillId="4" borderId="27" xfId="0" applyFont="1" applyFill="1" applyBorder="1" applyAlignment="1">
      <alignment horizontal="left" vertical="center" wrapText="1"/>
    </xf>
    <xf numFmtId="0" fontId="22" fillId="0" borderId="77" xfId="0" applyFont="1" applyBorder="1" applyAlignment="1">
      <alignment horizontal="left" vertical="center" wrapText="1"/>
    </xf>
    <xf numFmtId="0" fontId="22" fillId="0" borderId="67" xfId="0" applyFont="1" applyBorder="1" applyAlignment="1">
      <alignment horizontal="left" vertical="center" wrapText="1"/>
    </xf>
    <xf numFmtId="0" fontId="0" fillId="4" borderId="30" xfId="0" applyFont="1" applyFill="1" applyBorder="1" applyAlignment="1">
      <alignment horizontal="left" vertical="center" wrapText="1"/>
    </xf>
    <xf numFmtId="0" fontId="0" fillId="4" borderId="77" xfId="0" applyFill="1" applyBorder="1" applyAlignment="1">
      <alignment horizontal="left" vertical="center" wrapText="1"/>
    </xf>
    <xf numFmtId="0" fontId="0" fillId="4" borderId="31" xfId="0" applyFill="1" applyBorder="1" applyAlignment="1">
      <alignment horizontal="left" vertical="center" wrapText="1"/>
    </xf>
    <xf numFmtId="0" fontId="12" fillId="14" borderId="1" xfId="0" applyFont="1" applyFill="1" applyBorder="1" applyAlignment="1">
      <alignment horizontal="center" vertical="top" wrapText="1"/>
    </xf>
    <xf numFmtId="0" fontId="12" fillId="14" borderId="59" xfId="0" applyFont="1" applyFill="1" applyBorder="1" applyAlignment="1">
      <alignment horizontal="center" vertical="top" wrapText="1"/>
    </xf>
    <xf numFmtId="0" fontId="12" fillId="14" borderId="2" xfId="0" applyFont="1" applyFill="1" applyBorder="1" applyAlignment="1">
      <alignment horizontal="center" vertical="top" wrapText="1"/>
    </xf>
    <xf numFmtId="0" fontId="12" fillId="3" borderId="3" xfId="0" applyFont="1" applyFill="1" applyBorder="1" applyAlignment="1">
      <alignment horizontal="center" vertical="top" wrapText="1"/>
    </xf>
    <xf numFmtId="0" fontId="14" fillId="9" borderId="58" xfId="0" applyFont="1" applyFill="1" applyBorder="1" applyAlignment="1">
      <alignment horizontal="center" vertical="center" wrapText="1"/>
    </xf>
    <xf numFmtId="0" fontId="20" fillId="9" borderId="56" xfId="0" applyFont="1" applyFill="1" applyBorder="1" applyAlignment="1">
      <alignment horizontal="center" vertical="center" wrapText="1"/>
    </xf>
    <xf numFmtId="0" fontId="20" fillId="9" borderId="54" xfId="0" applyFont="1" applyFill="1" applyBorder="1" applyAlignment="1">
      <alignment horizontal="center" vertical="center" wrapText="1"/>
    </xf>
    <xf numFmtId="0" fontId="40" fillId="9" borderId="59" xfId="0" applyFont="1" applyFill="1" applyBorder="1" applyAlignment="1">
      <alignment horizontal="center" vertical="center" wrapText="1"/>
    </xf>
    <xf numFmtId="0" fontId="40" fillId="9" borderId="85" xfId="0" applyFont="1" applyFill="1" applyBorder="1" applyAlignment="1">
      <alignment horizontal="center" vertical="center" wrapText="1"/>
    </xf>
    <xf numFmtId="0" fontId="40" fillId="9" borderId="2" xfId="0" applyFont="1" applyFill="1" applyBorder="1" applyAlignment="1">
      <alignment horizontal="center" vertical="center" wrapText="1"/>
    </xf>
    <xf numFmtId="0" fontId="40" fillId="9" borderId="37"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40" fillId="11" borderId="39" xfId="0" applyFont="1" applyFill="1" applyBorder="1" applyAlignment="1">
      <alignment horizontal="center" vertical="center" wrapText="1"/>
    </xf>
    <xf numFmtId="0" fontId="40" fillId="11" borderId="71" xfId="0" applyFont="1" applyFill="1" applyBorder="1" applyAlignment="1">
      <alignment horizontal="center" vertical="center" wrapText="1"/>
    </xf>
    <xf numFmtId="0" fontId="40" fillId="11" borderId="72"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59" fillId="4" borderId="14" xfId="0" applyFont="1" applyFill="1" applyBorder="1" applyAlignment="1">
      <alignment horizontal="center" vertical="center" wrapText="1"/>
    </xf>
    <xf numFmtId="0" fontId="60" fillId="4" borderId="14" xfId="0" applyFont="1" applyFill="1" applyBorder="1" applyAlignment="1">
      <alignment horizontal="center" vertical="center" wrapText="1"/>
    </xf>
    <xf numFmtId="0" fontId="53" fillId="8" borderId="91" xfId="0" applyFont="1" applyFill="1" applyBorder="1" applyAlignment="1">
      <alignment horizontal="center" vertical="center" wrapText="1"/>
    </xf>
    <xf numFmtId="0" fontId="53" fillId="8" borderId="92" xfId="0" applyFont="1" applyFill="1" applyBorder="1" applyAlignment="1">
      <alignment horizontal="center" vertical="center" wrapText="1"/>
    </xf>
    <xf numFmtId="0" fontId="53" fillId="8" borderId="93"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68" fillId="4" borderId="98" xfId="0" applyFont="1" applyFill="1" applyBorder="1" applyAlignment="1">
      <alignment horizontal="center" vertical="center" wrapText="1"/>
    </xf>
    <xf numFmtId="0" fontId="68" fillId="4" borderId="86" xfId="0" applyFont="1" applyFill="1" applyBorder="1" applyAlignment="1">
      <alignment horizontal="center" vertical="center" wrapText="1"/>
    </xf>
    <xf numFmtId="0" fontId="13" fillId="4" borderId="108" xfId="0" applyFont="1" applyFill="1" applyBorder="1" applyAlignment="1">
      <alignment horizontal="left" vertical="top" wrapText="1"/>
    </xf>
    <xf numFmtId="0" fontId="0" fillId="0" borderId="109" xfId="0" applyFont="1" applyBorder="1" applyAlignment="1">
      <alignment horizontal="left" vertical="top" wrapText="1"/>
    </xf>
    <xf numFmtId="0" fontId="0" fillId="0" borderId="112" xfId="0" applyFont="1" applyBorder="1" applyAlignment="1">
      <alignment horizontal="left" vertical="top" wrapText="1"/>
    </xf>
    <xf numFmtId="0" fontId="27" fillId="4" borderId="114" xfId="0" applyFont="1" applyFill="1" applyBorder="1" applyAlignment="1">
      <alignment horizontal="left" vertical="top" wrapText="1"/>
    </xf>
    <xf numFmtId="0" fontId="0" fillId="0" borderId="115" xfId="0" applyBorder="1" applyAlignment="1">
      <alignment horizontal="left" vertical="top" wrapText="1"/>
    </xf>
    <xf numFmtId="0" fontId="0" fillId="0" borderId="116" xfId="0" applyBorder="1" applyAlignment="1">
      <alignment horizontal="left" vertical="top" wrapText="1"/>
    </xf>
    <xf numFmtId="0" fontId="13" fillId="4" borderId="119" xfId="0" applyFont="1" applyFill="1" applyBorder="1" applyAlignment="1">
      <alignment horizontal="left" vertical="top" wrapText="1"/>
    </xf>
    <xf numFmtId="0" fontId="0" fillId="0" borderId="120" xfId="0" applyBorder="1" applyAlignment="1">
      <alignment horizontal="left" vertical="top" wrapText="1"/>
    </xf>
    <xf numFmtId="0" fontId="27" fillId="12" borderId="94" xfId="0" applyFont="1" applyFill="1" applyBorder="1" applyAlignment="1">
      <alignment horizontal="left" vertical="center" wrapText="1"/>
    </xf>
    <xf numFmtId="0" fontId="0" fillId="0" borderId="22" xfId="0" applyBorder="1" applyAlignment="1">
      <alignment horizontal="left" vertical="center" wrapText="1"/>
    </xf>
    <xf numFmtId="0" fontId="54" fillId="4" borderId="20" xfId="0" applyFont="1" applyFill="1" applyBorder="1" applyAlignment="1">
      <alignment horizontal="left" vertical="center" wrapText="1"/>
    </xf>
    <xf numFmtId="0" fontId="55" fillId="4" borderId="6" xfId="0" applyFont="1" applyFill="1" applyBorder="1" applyAlignment="1">
      <alignment horizontal="left" vertical="center" wrapText="1"/>
    </xf>
    <xf numFmtId="0" fontId="55" fillId="4" borderId="47" xfId="0" applyFont="1" applyFill="1" applyBorder="1" applyAlignment="1">
      <alignment horizontal="left" vertical="center" wrapText="1"/>
    </xf>
    <xf numFmtId="0" fontId="13" fillId="4" borderId="95" xfId="0" applyFont="1" applyFill="1" applyBorder="1" applyAlignment="1">
      <alignment horizontal="left" vertical="top" wrapText="1"/>
    </xf>
    <xf numFmtId="0" fontId="0" fillId="0" borderId="96" xfId="0" applyFont="1" applyBorder="1" applyAlignment="1">
      <alignment horizontal="left" vertical="top" wrapText="1"/>
    </xf>
    <xf numFmtId="0" fontId="0" fillId="0" borderId="113" xfId="0" applyFont="1" applyBorder="1" applyAlignment="1">
      <alignment horizontal="left" vertical="top" wrapText="1"/>
    </xf>
    <xf numFmtId="0" fontId="13" fillId="4" borderId="118" xfId="0" applyFont="1" applyFill="1" applyBorder="1" applyAlignment="1">
      <alignment horizontal="left" vertical="top" wrapText="1"/>
    </xf>
    <xf numFmtId="0" fontId="0" fillId="0" borderId="96" xfId="0" applyBorder="1" applyAlignment="1">
      <alignment horizontal="left" vertical="top" wrapText="1"/>
    </xf>
    <xf numFmtId="0" fontId="0" fillId="0" borderId="97" xfId="0" applyBorder="1" applyAlignment="1">
      <alignment horizontal="left" vertical="top" wrapText="1"/>
    </xf>
    <xf numFmtId="0" fontId="24" fillId="4" borderId="4" xfId="0" applyFont="1" applyFill="1" applyBorder="1" applyAlignment="1">
      <alignment horizontal="left" vertical="center" wrapText="1"/>
    </xf>
    <xf numFmtId="0" fontId="17" fillId="4" borderId="43"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0" fillId="4" borderId="43" xfId="0" applyFont="1" applyFill="1" applyBorder="1" applyAlignment="1">
      <alignment horizontal="left" vertical="center" wrapText="1"/>
    </xf>
    <xf numFmtId="0" fontId="0" fillId="0" borderId="5" xfId="0" applyBorder="1" applyAlignment="1">
      <alignment horizontal="left" wrapText="1"/>
    </xf>
    <xf numFmtId="0" fontId="0" fillId="0" borderId="43" xfId="0" applyBorder="1" applyAlignment="1">
      <alignment horizontal="left" wrapText="1"/>
    </xf>
    <xf numFmtId="0" fontId="52" fillId="4" borderId="9"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4" borderId="100" xfId="0" applyFont="1" applyFill="1" applyBorder="1" applyAlignment="1">
      <alignment horizontal="left" vertical="center" wrapText="1"/>
    </xf>
    <xf numFmtId="0" fontId="12" fillId="7" borderId="78" xfId="0" applyFont="1" applyFill="1" applyBorder="1" applyAlignment="1">
      <alignment horizontal="left" vertical="center" wrapText="1"/>
    </xf>
    <xf numFmtId="0" fontId="12" fillId="7" borderId="79" xfId="0" applyFont="1" applyFill="1" applyBorder="1" applyAlignment="1">
      <alignment horizontal="left" vertical="center" wrapText="1"/>
    </xf>
    <xf numFmtId="164" fontId="15" fillId="7" borderId="78" xfId="0" applyNumberFormat="1" applyFont="1" applyFill="1" applyBorder="1" applyAlignment="1">
      <alignment horizontal="center" vertical="center" wrapText="1"/>
    </xf>
    <xf numFmtId="0" fontId="15" fillId="7" borderId="79" xfId="0" applyFont="1" applyFill="1" applyBorder="1" applyAlignment="1">
      <alignment horizontal="center" vertical="center" wrapText="1"/>
    </xf>
    <xf numFmtId="0" fontId="15" fillId="7" borderId="78" xfId="0" applyFont="1" applyFill="1" applyBorder="1" applyAlignment="1">
      <alignment horizontal="center" vertical="center" wrapText="1"/>
    </xf>
    <xf numFmtId="37" fontId="14" fillId="4" borderId="41" xfId="0" applyNumberFormat="1" applyFont="1" applyFill="1" applyBorder="1" applyAlignment="1">
      <alignment horizontal="left" vertical="top" wrapText="1"/>
    </xf>
    <xf numFmtId="0" fontId="0" fillId="0" borderId="81" xfId="0" applyBorder="1" applyAlignment="1">
      <alignment horizontal="left" vertical="top" wrapText="1"/>
    </xf>
    <xf numFmtId="0" fontId="0" fillId="0" borderId="89" xfId="0" applyBorder="1" applyAlignment="1">
      <alignment horizontal="left" vertical="top" wrapText="1"/>
    </xf>
    <xf numFmtId="0" fontId="14"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0" fillId="4" borderId="5"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0" fillId="3" borderId="43" xfId="0" applyFont="1" applyFill="1" applyBorder="1" applyAlignment="1">
      <alignment horizontal="left" vertical="center" wrapText="1"/>
    </xf>
    <xf numFmtId="0" fontId="0" fillId="3" borderId="23" xfId="0" applyFill="1" applyBorder="1" applyAlignment="1">
      <alignment horizontal="left" wrapText="1"/>
    </xf>
    <xf numFmtId="167" fontId="42" fillId="4" borderId="24" xfId="0" applyNumberFormat="1" applyFont="1" applyFill="1" applyBorder="1" applyAlignment="1">
      <alignment horizontal="center" vertical="center" wrapText="1"/>
    </xf>
    <xf numFmtId="167" fontId="42" fillId="4" borderId="22" xfId="0" applyNumberFormat="1" applyFont="1" applyFill="1" applyBorder="1" applyAlignment="1">
      <alignment horizontal="center" vertical="center" wrapText="1"/>
    </xf>
    <xf numFmtId="167" fontId="42" fillId="4" borderId="44" xfId="0" applyNumberFormat="1" applyFont="1" applyFill="1" applyBorder="1" applyAlignment="1">
      <alignment horizontal="center" vertical="center" wrapText="1"/>
    </xf>
    <xf numFmtId="0" fontId="14" fillId="7" borderId="79" xfId="0" applyFont="1" applyFill="1" applyBorder="1" applyAlignment="1">
      <alignment horizontal="right" vertical="center" wrapText="1"/>
    </xf>
    <xf numFmtId="0" fontId="20" fillId="7" borderId="79" xfId="0" applyFont="1" applyFill="1" applyBorder="1" applyAlignment="1">
      <alignment horizontal="right" vertical="center" wrapText="1"/>
    </xf>
    <xf numFmtId="14" fontId="13" fillId="4" borderId="117" xfId="0" applyNumberFormat="1" applyFont="1" applyFill="1" applyBorder="1" applyAlignment="1">
      <alignment horizontal="left" vertical="top" wrapText="1"/>
    </xf>
    <xf numFmtId="0" fontId="0" fillId="0" borderId="109" xfId="0" applyBorder="1" applyAlignment="1">
      <alignment horizontal="left" vertical="top" wrapText="1"/>
    </xf>
    <xf numFmtId="0" fontId="0" fillId="0" borderId="110" xfId="0" applyBorder="1" applyAlignment="1">
      <alignment horizontal="left" vertical="top" wrapText="1"/>
    </xf>
    <xf numFmtId="0" fontId="25" fillId="12" borderId="24" xfId="0" applyFont="1" applyFill="1" applyBorder="1" applyAlignment="1">
      <alignment horizontal="left" vertical="center" wrapText="1"/>
    </xf>
    <xf numFmtId="0" fontId="36" fillId="0" borderId="22" xfId="0" applyFont="1" applyBorder="1" applyAlignment="1">
      <alignment horizontal="left" vertical="center" wrapText="1"/>
    </xf>
    <xf numFmtId="0" fontId="36" fillId="0" borderId="62" xfId="0" applyFont="1" applyBorder="1" applyAlignment="1">
      <alignment horizontal="left" vertical="center" wrapText="1"/>
    </xf>
    <xf numFmtId="0" fontId="62" fillId="4" borderId="103" xfId="0" applyFont="1" applyFill="1" applyBorder="1" applyAlignment="1">
      <alignment horizontal="left" vertical="top" wrapText="1"/>
    </xf>
    <xf numFmtId="0" fontId="62" fillId="4" borderId="56" xfId="0" applyFont="1" applyFill="1" applyBorder="1" applyAlignment="1">
      <alignment horizontal="left" vertical="top" wrapText="1"/>
    </xf>
    <xf numFmtId="0" fontId="62" fillId="4" borderId="104" xfId="0" applyFont="1" applyFill="1" applyBorder="1" applyAlignment="1">
      <alignment horizontal="left" vertical="top" wrapText="1"/>
    </xf>
    <xf numFmtId="0" fontId="0" fillId="3" borderId="43" xfId="0" applyFill="1" applyBorder="1" applyAlignment="1">
      <alignment horizontal="left" wrapText="1"/>
    </xf>
    <xf numFmtId="0" fontId="31" fillId="4" borderId="24"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23" fillId="0" borderId="44" xfId="0" applyFont="1" applyBorder="1" applyAlignment="1">
      <alignment horizontal="center" vertical="center" wrapText="1"/>
    </xf>
    <xf numFmtId="0" fontId="62" fillId="4" borderId="43" xfId="0" applyFont="1" applyFill="1" applyBorder="1" applyAlignment="1">
      <alignment horizontal="left" vertical="top" wrapText="1"/>
    </xf>
    <xf numFmtId="0" fontId="62" fillId="4" borderId="5" xfId="0" applyFont="1" applyFill="1" applyBorder="1" applyAlignment="1">
      <alignment horizontal="left" vertical="top" wrapText="1"/>
    </xf>
    <xf numFmtId="0" fontId="44" fillId="4" borderId="99" xfId="0" applyFont="1" applyFill="1" applyBorder="1" applyAlignment="1">
      <alignment horizontal="left" vertical="top" wrapText="1"/>
    </xf>
    <xf numFmtId="0" fontId="23" fillId="4" borderId="80" xfId="0" applyFont="1" applyFill="1" applyBorder="1" applyAlignment="1">
      <alignment horizontal="left" vertical="top" wrapText="1"/>
    </xf>
    <xf numFmtId="0" fontId="19" fillId="0" borderId="77" xfId="0" applyFont="1" applyBorder="1" applyAlignment="1">
      <alignment horizontal="left" vertical="center" wrapText="1"/>
    </xf>
    <xf numFmtId="0" fontId="19" fillId="0" borderId="67" xfId="0" applyFont="1" applyBorder="1" applyAlignment="1">
      <alignment horizontal="left" vertical="center" wrapText="1"/>
    </xf>
    <xf numFmtId="0" fontId="42" fillId="10" borderId="24" xfId="0" applyFont="1" applyFill="1" applyBorder="1" applyAlignment="1">
      <alignment horizontal="center" vertical="center" wrapText="1"/>
    </xf>
    <xf numFmtId="0" fontId="42" fillId="0" borderId="22" xfId="0" applyFont="1" applyBorder="1" applyAlignment="1">
      <alignment horizontal="center" vertical="center" wrapText="1"/>
    </xf>
    <xf numFmtId="0" fontId="42" fillId="0" borderId="44" xfId="0" applyFont="1" applyBorder="1" applyAlignment="1">
      <alignment horizontal="center" vertical="center" wrapText="1"/>
    </xf>
    <xf numFmtId="0" fontId="19" fillId="4" borderId="30" xfId="0" applyFont="1" applyFill="1" applyBorder="1" applyAlignment="1">
      <alignment horizontal="left" vertical="center" wrapText="1"/>
    </xf>
    <xf numFmtId="0" fontId="19" fillId="4" borderId="77" xfId="0" applyFont="1" applyFill="1" applyBorder="1" applyAlignment="1">
      <alignment horizontal="left" vertical="center" wrapText="1"/>
    </xf>
    <xf numFmtId="0" fontId="19" fillId="4" borderId="31" xfId="0" applyFont="1" applyFill="1" applyBorder="1" applyAlignment="1">
      <alignment horizontal="left" vertical="center" wrapText="1"/>
    </xf>
    <xf numFmtId="0" fontId="19" fillId="0" borderId="111" xfId="0" applyFont="1" applyBorder="1" applyAlignment="1">
      <alignment horizontal="left" vertical="center" wrapText="1"/>
    </xf>
    <xf numFmtId="0" fontId="19" fillId="0" borderId="124" xfId="0" applyFont="1" applyBorder="1" applyAlignment="1">
      <alignment horizontal="left" vertical="center" wrapText="1"/>
    </xf>
    <xf numFmtId="0" fontId="0" fillId="4" borderId="87" xfId="0" applyFont="1" applyFill="1" applyBorder="1" applyAlignment="1">
      <alignment horizontal="left" vertical="center" wrapText="1"/>
    </xf>
    <xf numFmtId="0" fontId="0" fillId="4" borderId="88" xfId="0" applyFill="1" applyBorder="1" applyAlignment="1">
      <alignment horizontal="left" vertical="center" wrapText="1"/>
    </xf>
    <xf numFmtId="0" fontId="0" fillId="4" borderId="32" xfId="0" applyFill="1" applyBorder="1" applyAlignment="1">
      <alignment horizontal="left" vertical="center" wrapText="1"/>
    </xf>
    <xf numFmtId="0" fontId="20" fillId="5" borderId="24" xfId="0" applyFont="1" applyFill="1" applyBorder="1" applyAlignment="1">
      <alignment horizontal="left" vertical="top" wrapText="1"/>
    </xf>
    <xf numFmtId="0" fontId="20" fillId="5" borderId="22" xfId="0" applyFont="1" applyFill="1" applyBorder="1" applyAlignment="1">
      <alignment horizontal="left" vertical="top"/>
    </xf>
    <xf numFmtId="0" fontId="20" fillId="5" borderId="44" xfId="0" applyFont="1" applyFill="1" applyBorder="1" applyAlignment="1">
      <alignment horizontal="left" vertical="top"/>
    </xf>
    <xf numFmtId="0" fontId="19" fillId="4" borderId="125" xfId="0" applyFont="1" applyFill="1" applyBorder="1" applyAlignment="1">
      <alignment horizontal="left" vertical="center" wrapText="1"/>
    </xf>
    <xf numFmtId="0" fontId="20" fillId="2" borderId="7" xfId="0" applyFont="1" applyFill="1" applyBorder="1"/>
    <xf numFmtId="0" fontId="51" fillId="4" borderId="26" xfId="0" applyFont="1" applyFill="1" applyBorder="1" applyAlignment="1">
      <alignment horizontal="left" vertical="center" wrapText="1"/>
    </xf>
    <xf numFmtId="0" fontId="51" fillId="0" borderId="111" xfId="0" applyFont="1" applyBorder="1" applyAlignment="1">
      <alignment horizontal="left" vertical="center" wrapText="1"/>
    </xf>
    <xf numFmtId="0" fontId="51" fillId="0" borderId="124" xfId="0" applyFont="1" applyBorder="1" applyAlignment="1">
      <alignment horizontal="left" vertical="center" wrapText="1"/>
    </xf>
    <xf numFmtId="0" fontId="51" fillId="4" borderId="27" xfId="0" applyFont="1" applyFill="1" applyBorder="1" applyAlignment="1">
      <alignment horizontal="left" vertical="center" wrapText="1"/>
    </xf>
    <xf numFmtId="0" fontId="51" fillId="0" borderId="77" xfId="0" applyFont="1" applyBorder="1" applyAlignment="1">
      <alignment horizontal="left" vertical="center" wrapText="1"/>
    </xf>
    <xf numFmtId="0" fontId="51" fillId="0" borderId="67" xfId="0" applyFont="1" applyBorder="1" applyAlignment="1">
      <alignment horizontal="left" vertical="center" wrapText="1"/>
    </xf>
    <xf numFmtId="0" fontId="5" fillId="5" borderId="35" xfId="0" applyFont="1" applyFill="1" applyBorder="1" applyAlignment="1">
      <alignment horizontal="left" vertical="center" wrapText="1"/>
    </xf>
    <xf numFmtId="0" fontId="23" fillId="5" borderId="17" xfId="0" applyFont="1" applyFill="1" applyBorder="1" applyAlignment="1">
      <alignment horizontal="left" vertical="center" wrapText="1"/>
    </xf>
    <xf numFmtId="0" fontId="10" fillId="5" borderId="17" xfId="0" applyNumberFormat="1" applyFont="1" applyFill="1" applyBorder="1" applyAlignment="1">
      <alignment horizontal="center" vertical="center" wrapText="1"/>
    </xf>
    <xf numFmtId="0" fontId="49" fillId="5" borderId="17" xfId="0" applyNumberFormat="1" applyFont="1" applyFill="1" applyBorder="1" applyAlignment="1">
      <alignment horizontal="center" vertical="center" wrapText="1"/>
    </xf>
    <xf numFmtId="0" fontId="14" fillId="5" borderId="17" xfId="0" applyNumberFormat="1" applyFont="1" applyFill="1" applyBorder="1" applyAlignment="1">
      <alignment horizontal="center" vertical="center"/>
    </xf>
    <xf numFmtId="0" fontId="4" fillId="5" borderId="21" xfId="0" applyFont="1" applyFill="1" applyBorder="1" applyAlignment="1">
      <alignment horizontal="left" vertical="center" wrapText="1"/>
    </xf>
    <xf numFmtId="0" fontId="23" fillId="5" borderId="16" xfId="0" applyFont="1" applyFill="1" applyBorder="1" applyAlignment="1">
      <alignment horizontal="left" vertical="center" wrapText="1"/>
    </xf>
    <xf numFmtId="0" fontId="10" fillId="5" borderId="16" xfId="0" applyNumberFormat="1" applyFont="1" applyFill="1" applyBorder="1" applyAlignment="1">
      <alignment horizontal="center" vertical="center" wrapText="1"/>
    </xf>
    <xf numFmtId="0" fontId="49" fillId="5" borderId="16" xfId="0" applyNumberFormat="1" applyFont="1" applyFill="1" applyBorder="1" applyAlignment="1">
      <alignment horizontal="center" vertical="center" wrapText="1"/>
    </xf>
    <xf numFmtId="0" fontId="14" fillId="5" borderId="16" xfId="0" applyNumberFormat="1" applyFont="1" applyFill="1" applyBorder="1" applyAlignment="1">
      <alignment horizontal="center" vertical="center"/>
    </xf>
    <xf numFmtId="0" fontId="5" fillId="5" borderId="21" xfId="0" applyFont="1" applyFill="1" applyBorder="1" applyAlignment="1">
      <alignment horizontal="left" vertical="center" wrapText="1"/>
    </xf>
    <xf numFmtId="0" fontId="5" fillId="5" borderId="74" xfId="0" applyFont="1" applyFill="1" applyBorder="1" applyAlignment="1">
      <alignment horizontal="left" vertical="center" wrapText="1"/>
    </xf>
    <xf numFmtId="0" fontId="23" fillId="5" borderId="19" xfId="0" applyFont="1" applyFill="1" applyBorder="1" applyAlignment="1">
      <alignment horizontal="center"/>
    </xf>
    <xf numFmtId="0" fontId="10" fillId="5" borderId="19" xfId="0" applyNumberFormat="1" applyFont="1" applyFill="1" applyBorder="1" applyAlignment="1">
      <alignment horizontal="center" vertical="center" wrapText="1"/>
    </xf>
    <xf numFmtId="0" fontId="46" fillId="5" borderId="19" xfId="0" applyNumberFormat="1" applyFont="1" applyFill="1" applyBorder="1" applyAlignment="1">
      <alignment horizontal="center" vertical="center"/>
    </xf>
    <xf numFmtId="0" fontId="14" fillId="5" borderId="19" xfId="0" applyNumberFormat="1" applyFont="1" applyFill="1" applyBorder="1" applyAlignment="1">
      <alignment horizontal="center" vertical="center"/>
    </xf>
    <xf numFmtId="0" fontId="56" fillId="5" borderId="28" xfId="0" applyFont="1" applyFill="1" applyBorder="1" applyAlignment="1">
      <alignment horizontal="center" vertical="center"/>
    </xf>
    <xf numFmtId="0" fontId="56" fillId="5" borderId="73" xfId="0" applyFont="1" applyFill="1" applyBorder="1" applyAlignment="1">
      <alignment horizontal="center" vertical="center"/>
    </xf>
    <xf numFmtId="0" fontId="56" fillId="5" borderId="6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00CC"/>
      <color rgb="FFFFFFCC"/>
      <color rgb="FFFFFFFF"/>
      <color rgb="FFFFCCFF"/>
      <color rgb="FFFF99FF"/>
      <color rgb="FFFFFF00"/>
      <color rgb="FF66FF33"/>
      <color rgb="FF99FF33"/>
      <color rgb="FFFF00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tabSelected="1" zoomScale="85" zoomScaleNormal="85" workbookViewId="0">
      <pane ySplit="3" topLeftCell="A4" activePane="bottomLeft" state="frozenSplit"/>
      <selection pane="bottomLeft" activeCell="S50" sqref="S50"/>
    </sheetView>
  </sheetViews>
  <sheetFormatPr defaultRowHeight="18.75" x14ac:dyDescent="0.3"/>
  <cols>
    <col min="1" max="1" width="5.28515625" style="8" customWidth="1"/>
    <col min="2" max="2" width="15.28515625" style="5" customWidth="1"/>
    <col min="3" max="3" width="26.5703125" style="5" customWidth="1"/>
    <col min="4" max="4" width="15" style="56" customWidth="1"/>
    <col min="5" max="5" width="10.5703125" style="63" customWidth="1"/>
    <col min="6" max="6" width="14.7109375" style="63" hidden="1" customWidth="1"/>
    <col min="7" max="7" width="25.5703125" style="63" customWidth="1"/>
    <col min="8" max="8" width="12" style="6" customWidth="1"/>
    <col min="9" max="9" width="10.42578125" style="5" customWidth="1"/>
    <col min="10" max="10" width="10.28515625" style="7" customWidth="1"/>
    <col min="11" max="11" width="11.42578125" style="5" customWidth="1"/>
    <col min="12" max="12" width="11.5703125" style="5" customWidth="1"/>
    <col min="13" max="13" width="9.7109375" style="5" customWidth="1"/>
    <col min="14" max="14" width="9" style="5" customWidth="1"/>
    <col min="15" max="15" width="7.7109375" style="5" customWidth="1"/>
    <col min="16" max="16" width="9" style="5" customWidth="1"/>
    <col min="17" max="17" width="12.28515625" style="5" customWidth="1"/>
    <col min="18" max="18" width="7.7109375" style="5" customWidth="1"/>
    <col min="19" max="19" width="8.85546875" style="1" customWidth="1"/>
    <col min="20" max="20" width="10.5703125" style="1" customWidth="1"/>
    <col min="21" max="21" width="6.5703125" style="1" customWidth="1"/>
    <col min="22" max="22" width="8.5703125" style="14" customWidth="1"/>
    <col min="23" max="23" width="11.28515625" style="14" bestFit="1" customWidth="1"/>
    <col min="24" max="24" width="10.140625" hidden="1" customWidth="1"/>
    <col min="25" max="25" width="10.140625" customWidth="1"/>
  </cols>
  <sheetData>
    <row r="1" spans="1:33" ht="22.5" customHeight="1" thickTop="1" thickBot="1" x14ac:dyDescent="0.45">
      <c r="A1" s="9"/>
      <c r="B1" s="222" t="s">
        <v>118</v>
      </c>
      <c r="C1" s="223"/>
      <c r="D1" s="224"/>
      <c r="E1" s="225"/>
      <c r="F1" s="226"/>
      <c r="G1" s="227" t="s">
        <v>0</v>
      </c>
      <c r="H1" s="317" t="s">
        <v>0</v>
      </c>
      <c r="I1" s="318"/>
      <c r="J1" s="317" t="s">
        <v>0</v>
      </c>
      <c r="K1" s="318"/>
      <c r="L1" s="317" t="s">
        <v>0</v>
      </c>
      <c r="M1" s="318"/>
      <c r="N1" s="334"/>
      <c r="O1" s="317" t="s">
        <v>0</v>
      </c>
      <c r="P1" s="318"/>
      <c r="Q1" s="334"/>
      <c r="R1" s="317" t="s">
        <v>0</v>
      </c>
      <c r="S1" s="318"/>
      <c r="T1" s="319"/>
      <c r="U1" s="320">
        <v>43521</v>
      </c>
      <c r="V1" s="321"/>
      <c r="W1" s="322"/>
      <c r="X1" s="250" t="s">
        <v>16</v>
      </c>
      <c r="Y1" s="253" t="s">
        <v>0</v>
      </c>
      <c r="Z1" s="22"/>
      <c r="AA1" s="22"/>
      <c r="AB1" s="22"/>
      <c r="AC1" s="22"/>
      <c r="AD1" s="22"/>
      <c r="AE1" s="22"/>
      <c r="AF1" s="22"/>
      <c r="AG1" s="22"/>
    </row>
    <row r="2" spans="1:33" ht="36" customHeight="1" thickTop="1" thickBot="1" x14ac:dyDescent="0.3">
      <c r="A2" s="9"/>
      <c r="B2" s="273" t="s">
        <v>0</v>
      </c>
      <c r="C2" s="57" t="s">
        <v>1</v>
      </c>
      <c r="D2" s="53" t="s">
        <v>13</v>
      </c>
      <c r="E2" s="74" t="s">
        <v>4</v>
      </c>
      <c r="F2" s="74"/>
      <c r="G2" s="74" t="s">
        <v>0</v>
      </c>
      <c r="H2" s="95" t="s">
        <v>0</v>
      </c>
      <c r="I2" s="216" t="s">
        <v>0</v>
      </c>
      <c r="J2" s="32" t="s">
        <v>0</v>
      </c>
      <c r="K2" s="32" t="s">
        <v>0</v>
      </c>
      <c r="L2" s="216" t="s">
        <v>0</v>
      </c>
      <c r="M2" s="217" t="s">
        <v>0</v>
      </c>
      <c r="N2" s="275" t="s">
        <v>114</v>
      </c>
      <c r="O2" s="276"/>
      <c r="P2" s="276"/>
      <c r="Q2" s="276"/>
      <c r="R2" s="276"/>
      <c r="S2" s="261" t="s">
        <v>0</v>
      </c>
      <c r="T2" s="262"/>
      <c r="U2" s="24" t="s">
        <v>0</v>
      </c>
      <c r="V2" s="257" t="s">
        <v>0</v>
      </c>
      <c r="W2" s="258"/>
      <c r="X2" s="251"/>
      <c r="Y2" s="253"/>
      <c r="Z2" s="22"/>
      <c r="AA2" s="22"/>
      <c r="AB2" s="22"/>
      <c r="AC2" s="22"/>
      <c r="AD2" s="22"/>
      <c r="AE2" s="22"/>
      <c r="AF2" s="22"/>
      <c r="AG2" s="22"/>
    </row>
    <row r="3" spans="1:33" ht="18" customHeight="1" thickTop="1" thickBot="1" x14ac:dyDescent="0.3">
      <c r="A3" s="9"/>
      <c r="B3" s="274"/>
      <c r="C3" s="335" t="s">
        <v>0</v>
      </c>
      <c r="D3" s="336"/>
      <c r="E3" s="336"/>
      <c r="F3" s="336"/>
      <c r="G3" s="336"/>
      <c r="H3" s="337"/>
      <c r="I3" s="30" t="s">
        <v>0</v>
      </c>
      <c r="J3" s="31" t="s">
        <v>0</v>
      </c>
      <c r="K3" s="58" t="s">
        <v>0</v>
      </c>
      <c r="L3" s="59" t="s">
        <v>0</v>
      </c>
      <c r="M3" s="183" t="s">
        <v>0</v>
      </c>
      <c r="N3" s="28" t="s">
        <v>0</v>
      </c>
      <c r="O3" s="36" t="s">
        <v>0</v>
      </c>
      <c r="P3" s="29" t="s">
        <v>0</v>
      </c>
      <c r="Q3" s="199" t="s">
        <v>0</v>
      </c>
      <c r="R3" s="37" t="s">
        <v>0</v>
      </c>
      <c r="S3" s="263"/>
      <c r="T3" s="264"/>
      <c r="U3" s="25" t="s">
        <v>0</v>
      </c>
      <c r="V3" s="259"/>
      <c r="W3" s="260"/>
      <c r="X3" s="252"/>
      <c r="Y3" s="253"/>
      <c r="Z3" s="22"/>
      <c r="AA3" s="22"/>
      <c r="AB3" s="22"/>
      <c r="AC3" s="22"/>
      <c r="AD3" s="22"/>
      <c r="AE3" s="22"/>
      <c r="AF3" s="22"/>
      <c r="AG3" s="22"/>
    </row>
    <row r="4" spans="1:33" ht="24.95" hidden="1" customHeight="1" thickTop="1" thickBot="1" x14ac:dyDescent="0.3">
      <c r="A4" s="9"/>
      <c r="B4" s="138" t="s">
        <v>12</v>
      </c>
      <c r="C4" s="157" t="s">
        <v>11</v>
      </c>
      <c r="D4" s="158" t="s">
        <v>46</v>
      </c>
      <c r="E4" s="159" t="s">
        <v>47</v>
      </c>
      <c r="F4" s="159"/>
      <c r="G4" s="159" t="s">
        <v>67</v>
      </c>
      <c r="H4" s="17" t="s">
        <v>2</v>
      </c>
      <c r="I4" s="33" t="s">
        <v>6</v>
      </c>
      <c r="J4" s="34" t="s">
        <v>45</v>
      </c>
      <c r="K4" s="19" t="s">
        <v>8</v>
      </c>
      <c r="L4" s="35" t="s">
        <v>18</v>
      </c>
      <c r="M4" s="60" t="s">
        <v>9</v>
      </c>
      <c r="N4" s="33" t="s">
        <v>6</v>
      </c>
      <c r="O4" s="34" t="s">
        <v>7</v>
      </c>
      <c r="P4" s="19" t="s">
        <v>8</v>
      </c>
      <c r="Q4" s="19" t="s">
        <v>9</v>
      </c>
      <c r="R4" s="35" t="s">
        <v>18</v>
      </c>
      <c r="S4" s="150" t="s">
        <v>14</v>
      </c>
      <c r="T4" s="131" t="s">
        <v>15</v>
      </c>
      <c r="U4" s="174" t="s">
        <v>91</v>
      </c>
      <c r="V4" s="175" t="s">
        <v>14</v>
      </c>
      <c r="W4" s="175" t="s">
        <v>15</v>
      </c>
      <c r="X4" s="16"/>
      <c r="Y4" s="27"/>
      <c r="Z4" s="22"/>
      <c r="AA4" s="20"/>
      <c r="AB4" s="20"/>
      <c r="AC4" s="20"/>
      <c r="AD4" s="20"/>
      <c r="AE4" s="20"/>
      <c r="AF4" s="20"/>
      <c r="AG4" s="20"/>
    </row>
    <row r="5" spans="1:33" ht="17.100000000000001" hidden="1" customHeight="1" thickTop="1" x14ac:dyDescent="0.3">
      <c r="A5" s="9"/>
      <c r="B5" s="205" t="s">
        <v>85</v>
      </c>
      <c r="C5" s="206" t="s">
        <v>102</v>
      </c>
      <c r="D5" s="118">
        <v>43188</v>
      </c>
      <c r="E5" s="156" t="s">
        <v>82</v>
      </c>
      <c r="F5" s="107"/>
      <c r="G5" s="109" t="s">
        <v>103</v>
      </c>
      <c r="H5" s="18">
        <v>4</v>
      </c>
      <c r="I5" s="139">
        <v>1</v>
      </c>
      <c r="J5" s="172">
        <v>0</v>
      </c>
      <c r="K5" s="126">
        <v>1</v>
      </c>
      <c r="L5" s="143" t="s">
        <v>0</v>
      </c>
      <c r="M5" s="132">
        <v>0</v>
      </c>
      <c r="N5" s="167">
        <v>0</v>
      </c>
      <c r="O5" s="3">
        <v>0</v>
      </c>
      <c r="P5" s="3" t="s">
        <v>58</v>
      </c>
      <c r="Q5" s="3">
        <v>0</v>
      </c>
      <c r="R5" s="146" t="s">
        <v>0</v>
      </c>
      <c r="S5" s="151">
        <f t="shared" ref="S5:S15" si="0">(I5+J5)-(N5+O5)</f>
        <v>1</v>
      </c>
      <c r="T5" s="152">
        <f>IF((I5+J5)=0,"Not App",((N5+O5)/(I5+J5)))</f>
        <v>0</v>
      </c>
      <c r="U5" s="125" t="str">
        <f>IF(T5&gt;(0.999),"YES","NO")</f>
        <v>NO</v>
      </c>
      <c r="V5" s="176" t="str">
        <f t="shared" ref="V5:V15" si="1">IF(L5=" ","NONE",L5-R5)</f>
        <v>NONE</v>
      </c>
      <c r="W5" s="177" t="s">
        <v>0</v>
      </c>
      <c r="X5" s="2"/>
      <c r="Y5" s="27"/>
      <c r="Z5" s="22"/>
      <c r="AA5" s="20"/>
      <c r="AB5" s="20"/>
      <c r="AC5" s="20"/>
      <c r="AD5" s="20"/>
      <c r="AE5" s="20"/>
      <c r="AF5" s="20"/>
      <c r="AG5" s="20"/>
    </row>
    <row r="6" spans="1:33" ht="17.100000000000001" hidden="1" customHeight="1" x14ac:dyDescent="0.3">
      <c r="A6" s="9"/>
      <c r="B6" s="110" t="s">
        <v>35</v>
      </c>
      <c r="C6" s="204" t="s">
        <v>57</v>
      </c>
      <c r="D6" s="106">
        <v>43188</v>
      </c>
      <c r="E6" s="156" t="s">
        <v>82</v>
      </c>
      <c r="F6" s="107"/>
      <c r="G6" s="109" t="s">
        <v>103</v>
      </c>
      <c r="H6" s="115">
        <v>40</v>
      </c>
      <c r="I6" s="171">
        <v>0</v>
      </c>
      <c r="J6" s="127">
        <v>2</v>
      </c>
      <c r="K6" s="128">
        <v>36</v>
      </c>
      <c r="L6" s="144" t="s">
        <v>0</v>
      </c>
      <c r="M6" s="129">
        <v>34</v>
      </c>
      <c r="N6" s="188">
        <v>0</v>
      </c>
      <c r="O6" s="187">
        <v>2</v>
      </c>
      <c r="P6" s="189">
        <v>0</v>
      </c>
      <c r="Q6" s="136">
        <v>2</v>
      </c>
      <c r="R6" s="147" t="s">
        <v>0</v>
      </c>
      <c r="S6" s="198">
        <f t="shared" si="0"/>
        <v>0</v>
      </c>
      <c r="T6" s="154">
        <f t="shared" ref="T6:T15" si="2">IF((I6+J6)=0,"Not App",((N6+O6)/(I6+J6)))</f>
        <v>1</v>
      </c>
      <c r="U6" s="137" t="str">
        <f>IF(T6&gt;(0.999),"YES","NO")</f>
        <v>YES</v>
      </c>
      <c r="V6" s="176" t="str">
        <f t="shared" si="1"/>
        <v>NONE</v>
      </c>
      <c r="W6" s="177" t="s">
        <v>0</v>
      </c>
      <c r="X6" s="2"/>
      <c r="Y6" s="27"/>
      <c r="Z6" s="22"/>
      <c r="AA6" s="20"/>
      <c r="AB6" s="20"/>
      <c r="AC6" s="20"/>
      <c r="AD6" s="20"/>
      <c r="AE6" s="20"/>
      <c r="AF6" s="20"/>
      <c r="AG6" s="20"/>
    </row>
    <row r="7" spans="1:33" ht="17.100000000000001" hidden="1" customHeight="1" x14ac:dyDescent="0.3">
      <c r="A7" s="9"/>
      <c r="B7" s="110" t="s">
        <v>36</v>
      </c>
      <c r="C7" s="204" t="s">
        <v>56</v>
      </c>
      <c r="D7" s="106">
        <v>43214</v>
      </c>
      <c r="E7" s="107" t="s">
        <v>82</v>
      </c>
      <c r="F7" s="107"/>
      <c r="G7" s="109" t="s">
        <v>103</v>
      </c>
      <c r="H7" s="115">
        <v>17</v>
      </c>
      <c r="I7" s="114">
        <v>0</v>
      </c>
      <c r="J7" s="127">
        <v>9</v>
      </c>
      <c r="K7" s="128">
        <v>8</v>
      </c>
      <c r="L7" s="144" t="s">
        <v>0</v>
      </c>
      <c r="M7" s="129">
        <v>5</v>
      </c>
      <c r="N7" s="188">
        <v>0</v>
      </c>
      <c r="O7" s="187">
        <v>5</v>
      </c>
      <c r="P7" s="187">
        <v>7</v>
      </c>
      <c r="Q7" s="136">
        <v>2</v>
      </c>
      <c r="R7" s="148" t="s">
        <v>0</v>
      </c>
      <c r="S7" s="135">
        <f t="shared" si="0"/>
        <v>4</v>
      </c>
      <c r="T7" s="154">
        <f t="shared" si="2"/>
        <v>0.55555555555555558</v>
      </c>
      <c r="U7" s="125" t="str">
        <f>IF(T7&gt;(0.999),"YES","NO")</f>
        <v>NO</v>
      </c>
      <c r="V7" s="176" t="str">
        <f t="shared" si="1"/>
        <v>NONE</v>
      </c>
      <c r="W7" s="177" t="s">
        <v>0</v>
      </c>
      <c r="X7" s="2"/>
      <c r="Y7" s="27"/>
      <c r="Z7" s="22"/>
      <c r="AA7" s="20"/>
      <c r="AB7" s="20"/>
      <c r="AC7" s="20"/>
      <c r="AD7" s="20"/>
      <c r="AE7" s="20"/>
      <c r="AF7" s="20"/>
      <c r="AG7" s="20"/>
    </row>
    <row r="8" spans="1:33" ht="17.100000000000001" hidden="1" customHeight="1" x14ac:dyDescent="0.3">
      <c r="A8" s="9"/>
      <c r="B8" s="110" t="s">
        <v>37</v>
      </c>
      <c r="C8" s="204" t="s">
        <v>55</v>
      </c>
      <c r="D8" s="106">
        <v>43188</v>
      </c>
      <c r="E8" s="107" t="s">
        <v>82</v>
      </c>
      <c r="F8" s="107"/>
      <c r="G8" s="109" t="s">
        <v>103</v>
      </c>
      <c r="H8" s="115">
        <v>21</v>
      </c>
      <c r="I8" s="114">
        <v>19</v>
      </c>
      <c r="J8" s="165">
        <v>0</v>
      </c>
      <c r="K8" s="128">
        <v>20</v>
      </c>
      <c r="L8" s="144" t="s">
        <v>0</v>
      </c>
      <c r="M8" s="129">
        <v>1</v>
      </c>
      <c r="N8" s="188">
        <v>0</v>
      </c>
      <c r="O8" s="189">
        <v>0</v>
      </c>
      <c r="P8" s="189">
        <v>0</v>
      </c>
      <c r="Q8" s="189">
        <v>0</v>
      </c>
      <c r="R8" s="148" t="s">
        <v>0</v>
      </c>
      <c r="S8" s="153">
        <f t="shared" si="0"/>
        <v>19</v>
      </c>
      <c r="T8" s="152">
        <f t="shared" si="2"/>
        <v>0</v>
      </c>
      <c r="U8" s="125" t="str">
        <f t="shared" ref="U8:U15" si="3">IF(T8&gt;(0.999),"YES","NO")</f>
        <v>NO</v>
      </c>
      <c r="V8" s="176" t="str">
        <f t="shared" si="1"/>
        <v>NONE</v>
      </c>
      <c r="W8" s="177" t="s">
        <v>0</v>
      </c>
      <c r="X8" s="2"/>
      <c r="Y8" s="27"/>
      <c r="Z8" s="22"/>
      <c r="AA8" s="20"/>
      <c r="AB8" s="20"/>
      <c r="AC8" s="20"/>
      <c r="AD8" s="20"/>
      <c r="AE8" s="20"/>
      <c r="AF8" s="20"/>
      <c r="AG8" s="20"/>
    </row>
    <row r="9" spans="1:33" ht="17.100000000000001" hidden="1" customHeight="1" x14ac:dyDescent="0.3">
      <c r="A9" s="9"/>
      <c r="B9" s="202" t="s">
        <v>38</v>
      </c>
      <c r="C9" s="204" t="s">
        <v>54</v>
      </c>
      <c r="D9" s="106">
        <v>43188</v>
      </c>
      <c r="E9" s="107" t="s">
        <v>82</v>
      </c>
      <c r="F9" s="107"/>
      <c r="G9" s="109" t="s">
        <v>103</v>
      </c>
      <c r="H9" s="115">
        <v>15</v>
      </c>
      <c r="I9" s="171">
        <v>0</v>
      </c>
      <c r="J9" s="127">
        <v>2</v>
      </c>
      <c r="K9" s="128">
        <v>2</v>
      </c>
      <c r="L9" s="144" t="s">
        <v>0</v>
      </c>
      <c r="M9" s="129">
        <v>9</v>
      </c>
      <c r="N9" s="188">
        <v>0</v>
      </c>
      <c r="O9" s="189">
        <v>0</v>
      </c>
      <c r="P9" s="189">
        <v>0</v>
      </c>
      <c r="Q9" s="189">
        <v>0</v>
      </c>
      <c r="R9" s="147" t="s">
        <v>0</v>
      </c>
      <c r="S9" s="153">
        <f t="shared" si="0"/>
        <v>2</v>
      </c>
      <c r="T9" s="152">
        <f t="shared" si="2"/>
        <v>0</v>
      </c>
      <c r="U9" s="125" t="str">
        <f t="shared" si="3"/>
        <v>NO</v>
      </c>
      <c r="V9" s="178" t="str">
        <f t="shared" si="1"/>
        <v>NONE</v>
      </c>
      <c r="W9" s="177" t="s">
        <v>0</v>
      </c>
      <c r="X9" s="2"/>
      <c r="Y9" s="27"/>
      <c r="Z9" s="22"/>
      <c r="AA9" s="20"/>
      <c r="AB9" s="20"/>
      <c r="AC9" s="20"/>
      <c r="AD9" s="20"/>
      <c r="AE9" s="20"/>
      <c r="AF9" s="20"/>
      <c r="AG9" s="20"/>
    </row>
    <row r="10" spans="1:33" ht="17.100000000000001" hidden="1" customHeight="1" x14ac:dyDescent="0.3">
      <c r="A10" s="9"/>
      <c r="B10" s="202" t="s">
        <v>39</v>
      </c>
      <c r="C10" s="204" t="s">
        <v>48</v>
      </c>
      <c r="D10" s="106">
        <v>43188</v>
      </c>
      <c r="E10" s="107" t="s">
        <v>82</v>
      </c>
      <c r="F10" s="107"/>
      <c r="G10" s="109" t="s">
        <v>103</v>
      </c>
      <c r="H10" s="115">
        <v>14</v>
      </c>
      <c r="I10" s="171">
        <v>0</v>
      </c>
      <c r="J10" s="165">
        <v>0</v>
      </c>
      <c r="K10" s="128">
        <v>2</v>
      </c>
      <c r="L10" s="144" t="s">
        <v>0</v>
      </c>
      <c r="M10" s="129">
        <v>2</v>
      </c>
      <c r="N10" s="188">
        <v>0</v>
      </c>
      <c r="O10" s="189">
        <v>0</v>
      </c>
      <c r="P10" s="189">
        <v>0</v>
      </c>
      <c r="Q10" s="189">
        <v>0</v>
      </c>
      <c r="R10" s="147" t="s">
        <v>0</v>
      </c>
      <c r="S10" s="153">
        <f t="shared" si="0"/>
        <v>0</v>
      </c>
      <c r="T10" s="154" t="str">
        <f>IF((I10+J10)=0,"No Sched",((N10+O10)/(I10+J10)))</f>
        <v>No Sched</v>
      </c>
      <c r="U10" s="137" t="str">
        <f t="shared" si="3"/>
        <v>YES</v>
      </c>
      <c r="V10" s="178" t="str">
        <f t="shared" si="1"/>
        <v>NONE</v>
      </c>
      <c r="W10" s="177" t="s">
        <v>0</v>
      </c>
      <c r="X10" s="2"/>
      <c r="Y10" s="27"/>
      <c r="Z10" s="22"/>
      <c r="AA10" s="20"/>
      <c r="AB10" s="20"/>
      <c r="AC10" s="20"/>
      <c r="AD10" s="20"/>
      <c r="AE10" s="20"/>
      <c r="AF10" s="20"/>
      <c r="AG10" s="20"/>
    </row>
    <row r="11" spans="1:33" ht="17.100000000000001" hidden="1" customHeight="1" x14ac:dyDescent="0.3">
      <c r="A11" s="9"/>
      <c r="B11" s="202" t="s">
        <v>40</v>
      </c>
      <c r="C11" s="203" t="s">
        <v>49</v>
      </c>
      <c r="D11" s="106">
        <v>43188</v>
      </c>
      <c r="E11" s="156" t="s">
        <v>82</v>
      </c>
      <c r="F11" s="107"/>
      <c r="G11" s="109" t="s">
        <v>103</v>
      </c>
      <c r="H11" s="115">
        <v>19</v>
      </c>
      <c r="I11" s="171">
        <v>0</v>
      </c>
      <c r="J11" s="127">
        <v>12</v>
      </c>
      <c r="K11" s="128">
        <v>13</v>
      </c>
      <c r="L11" s="144" t="s">
        <v>0</v>
      </c>
      <c r="M11" s="129">
        <v>1</v>
      </c>
      <c r="N11" s="188">
        <v>0</v>
      </c>
      <c r="O11" s="189">
        <v>0</v>
      </c>
      <c r="P11" s="189">
        <v>0</v>
      </c>
      <c r="Q11" s="189">
        <v>0</v>
      </c>
      <c r="R11" s="147" t="s">
        <v>0</v>
      </c>
      <c r="S11" s="135">
        <f t="shared" si="0"/>
        <v>12</v>
      </c>
      <c r="T11" s="152">
        <f t="shared" si="2"/>
        <v>0</v>
      </c>
      <c r="U11" s="125" t="str">
        <f t="shared" si="3"/>
        <v>NO</v>
      </c>
      <c r="V11" s="178" t="str">
        <f t="shared" si="1"/>
        <v>NONE</v>
      </c>
      <c r="W11" s="177" t="s">
        <v>0</v>
      </c>
      <c r="X11" s="2"/>
      <c r="Y11" s="27"/>
      <c r="Z11" s="22"/>
      <c r="AA11" s="20"/>
      <c r="AB11" s="20"/>
      <c r="AC11" s="20"/>
      <c r="AD11" s="20"/>
      <c r="AE11" s="20"/>
      <c r="AF11" s="20"/>
      <c r="AG11" s="20"/>
    </row>
    <row r="12" spans="1:33" ht="17.100000000000001" hidden="1" customHeight="1" x14ac:dyDescent="0.3">
      <c r="A12" s="9"/>
      <c r="B12" s="202" t="s">
        <v>41</v>
      </c>
      <c r="C12" s="203" t="s">
        <v>50</v>
      </c>
      <c r="D12" s="106">
        <v>43188</v>
      </c>
      <c r="E12" s="156" t="s">
        <v>82</v>
      </c>
      <c r="F12" s="107"/>
      <c r="G12" s="109" t="s">
        <v>103</v>
      </c>
      <c r="H12" s="115">
        <v>20</v>
      </c>
      <c r="I12" s="171">
        <v>0</v>
      </c>
      <c r="J12" s="127">
        <v>6</v>
      </c>
      <c r="K12" s="128">
        <v>11</v>
      </c>
      <c r="L12" s="144" t="s">
        <v>0</v>
      </c>
      <c r="M12" s="129">
        <v>4</v>
      </c>
      <c r="N12" s="173">
        <v>0</v>
      </c>
      <c r="O12" s="4">
        <v>0</v>
      </c>
      <c r="P12" s="189">
        <v>0</v>
      </c>
      <c r="Q12" s="189">
        <v>0</v>
      </c>
      <c r="R12" s="147" t="s">
        <v>0</v>
      </c>
      <c r="S12" s="135">
        <f t="shared" si="0"/>
        <v>6</v>
      </c>
      <c r="T12" s="152">
        <f t="shared" si="2"/>
        <v>0</v>
      </c>
      <c r="U12" s="125" t="str">
        <f t="shared" si="3"/>
        <v>NO</v>
      </c>
      <c r="V12" s="178" t="str">
        <f t="shared" si="1"/>
        <v>NONE</v>
      </c>
      <c r="W12" s="177" t="s">
        <v>0</v>
      </c>
      <c r="X12" s="2"/>
      <c r="Y12" s="27"/>
      <c r="Z12" s="22"/>
      <c r="AA12" s="20"/>
      <c r="AB12" s="20"/>
      <c r="AC12" s="20"/>
      <c r="AD12" s="20"/>
      <c r="AE12" s="20"/>
      <c r="AF12" s="20"/>
      <c r="AG12" s="20"/>
    </row>
    <row r="13" spans="1:33" ht="17.100000000000001" hidden="1" customHeight="1" x14ac:dyDescent="0.3">
      <c r="A13" s="9"/>
      <c r="B13" s="202" t="s">
        <v>42</v>
      </c>
      <c r="C13" s="203" t="s">
        <v>51</v>
      </c>
      <c r="D13" s="106">
        <v>43188</v>
      </c>
      <c r="E13" s="156" t="s">
        <v>82</v>
      </c>
      <c r="F13" s="107"/>
      <c r="G13" s="109" t="s">
        <v>103</v>
      </c>
      <c r="H13" s="115">
        <v>12</v>
      </c>
      <c r="I13" s="171">
        <v>0</v>
      </c>
      <c r="J13" s="127">
        <v>2</v>
      </c>
      <c r="K13" s="128">
        <v>8</v>
      </c>
      <c r="L13" s="144" t="s">
        <v>0</v>
      </c>
      <c r="M13" s="133">
        <v>0</v>
      </c>
      <c r="N13" s="188">
        <v>0</v>
      </c>
      <c r="O13" s="189">
        <v>0</v>
      </c>
      <c r="P13" s="189">
        <v>0</v>
      </c>
      <c r="Q13" s="189">
        <v>0</v>
      </c>
      <c r="R13" s="147" t="s">
        <v>0</v>
      </c>
      <c r="S13" s="135">
        <f t="shared" si="0"/>
        <v>2</v>
      </c>
      <c r="T13" s="152">
        <f t="shared" si="2"/>
        <v>0</v>
      </c>
      <c r="U13" s="125" t="str">
        <f t="shared" si="3"/>
        <v>NO</v>
      </c>
      <c r="V13" s="178" t="str">
        <f t="shared" si="1"/>
        <v>NONE</v>
      </c>
      <c r="W13" s="177" t="s">
        <v>0</v>
      </c>
      <c r="X13" s="2"/>
      <c r="Y13" s="27"/>
      <c r="Z13" s="22"/>
      <c r="AA13" s="20"/>
      <c r="AB13" s="20"/>
      <c r="AC13" s="20"/>
      <c r="AD13" s="20"/>
      <c r="AE13" s="20"/>
      <c r="AF13" s="20"/>
      <c r="AG13" s="20"/>
    </row>
    <row r="14" spans="1:33" ht="17.100000000000001" hidden="1" customHeight="1" x14ac:dyDescent="0.3">
      <c r="A14" s="9"/>
      <c r="B14" s="202" t="s">
        <v>43</v>
      </c>
      <c r="C14" s="203" t="s">
        <v>52</v>
      </c>
      <c r="D14" s="106">
        <v>43188</v>
      </c>
      <c r="E14" s="107" t="s">
        <v>82</v>
      </c>
      <c r="F14" s="107"/>
      <c r="G14" s="109" t="s">
        <v>103</v>
      </c>
      <c r="H14" s="115">
        <v>16</v>
      </c>
      <c r="I14" s="171">
        <v>0</v>
      </c>
      <c r="J14" s="127">
        <v>5</v>
      </c>
      <c r="K14" s="128">
        <v>6</v>
      </c>
      <c r="L14" s="144" t="s">
        <v>0</v>
      </c>
      <c r="M14" s="133">
        <v>0</v>
      </c>
      <c r="N14" s="188">
        <v>0</v>
      </c>
      <c r="O14" s="189">
        <v>0</v>
      </c>
      <c r="P14" s="189">
        <v>0</v>
      </c>
      <c r="Q14" s="189">
        <v>0</v>
      </c>
      <c r="R14" s="147" t="s">
        <v>0</v>
      </c>
      <c r="S14" s="135">
        <f t="shared" si="0"/>
        <v>5</v>
      </c>
      <c r="T14" s="152">
        <f t="shared" si="2"/>
        <v>0</v>
      </c>
      <c r="U14" s="125" t="str">
        <f t="shared" si="3"/>
        <v>NO</v>
      </c>
      <c r="V14" s="178" t="str">
        <f t="shared" si="1"/>
        <v>NONE</v>
      </c>
      <c r="W14" s="177" t="s">
        <v>0</v>
      </c>
      <c r="X14" s="2"/>
      <c r="Y14" s="27"/>
      <c r="Z14" s="22"/>
      <c r="AA14" s="20"/>
      <c r="AB14" s="20"/>
      <c r="AC14" s="20"/>
      <c r="AD14" s="20"/>
      <c r="AE14" s="20"/>
      <c r="AF14" s="20"/>
      <c r="AG14" s="20"/>
    </row>
    <row r="15" spans="1:33" ht="17.100000000000001" hidden="1" customHeight="1" thickBot="1" x14ac:dyDescent="0.3">
      <c r="A15" s="9"/>
      <c r="B15" s="200" t="s">
        <v>44</v>
      </c>
      <c r="C15" s="201" t="s">
        <v>53</v>
      </c>
      <c r="D15" s="106">
        <v>43188</v>
      </c>
      <c r="E15" s="156" t="s">
        <v>82</v>
      </c>
      <c r="F15" s="107"/>
      <c r="G15" s="109" t="s">
        <v>103</v>
      </c>
      <c r="H15" s="116">
        <v>17</v>
      </c>
      <c r="I15" s="171">
        <v>0</v>
      </c>
      <c r="J15" s="127">
        <v>7</v>
      </c>
      <c r="K15" s="128">
        <v>11</v>
      </c>
      <c r="L15" s="145" t="s">
        <v>0</v>
      </c>
      <c r="M15" s="129">
        <v>4</v>
      </c>
      <c r="N15" s="188">
        <v>0</v>
      </c>
      <c r="O15" s="189">
        <v>0</v>
      </c>
      <c r="P15" s="189">
        <v>0</v>
      </c>
      <c r="Q15" s="189">
        <v>0</v>
      </c>
      <c r="R15" s="120" t="s">
        <v>0</v>
      </c>
      <c r="S15" s="155">
        <f t="shared" si="0"/>
        <v>7</v>
      </c>
      <c r="T15" s="152">
        <f t="shared" si="2"/>
        <v>0</v>
      </c>
      <c r="U15" s="125" t="str">
        <f t="shared" si="3"/>
        <v>NO</v>
      </c>
      <c r="V15" s="178" t="str">
        <f t="shared" si="1"/>
        <v>NONE</v>
      </c>
      <c r="W15" s="177" t="s">
        <v>0</v>
      </c>
      <c r="X15" s="2"/>
      <c r="Y15" s="27"/>
      <c r="Z15" s="22"/>
      <c r="AA15" s="20"/>
      <c r="AB15" s="20"/>
      <c r="AC15" s="20"/>
      <c r="AD15" s="20"/>
      <c r="AE15" s="20"/>
      <c r="AF15" s="20"/>
      <c r="AG15" s="20"/>
    </row>
    <row r="16" spans="1:33" ht="17.100000000000001" hidden="1" customHeight="1" thickBot="1" x14ac:dyDescent="0.3">
      <c r="A16" s="9"/>
      <c r="B16" s="23" t="s">
        <v>10</v>
      </c>
      <c r="C16" s="111" t="s">
        <v>3</v>
      </c>
      <c r="D16" s="119" t="s">
        <v>0</v>
      </c>
      <c r="E16" s="119" t="s">
        <v>0</v>
      </c>
      <c r="F16" s="119"/>
      <c r="G16" s="119"/>
      <c r="H16" s="119" t="s">
        <v>0</v>
      </c>
      <c r="I16" s="140" t="s">
        <v>0</v>
      </c>
      <c r="J16" s="141" t="s">
        <v>0</v>
      </c>
      <c r="K16" s="141" t="s">
        <v>0</v>
      </c>
      <c r="L16" s="130">
        <v>8</v>
      </c>
      <c r="M16" s="142" t="s">
        <v>0</v>
      </c>
      <c r="N16" s="160" t="s">
        <v>0</v>
      </c>
      <c r="O16" s="161" t="s">
        <v>0</v>
      </c>
      <c r="P16" s="162" t="s">
        <v>0</v>
      </c>
      <c r="Q16" s="163" t="s">
        <v>0</v>
      </c>
      <c r="R16" s="164">
        <v>8</v>
      </c>
      <c r="S16" s="254" t="s">
        <v>0</v>
      </c>
      <c r="T16" s="255"/>
      <c r="U16" s="256"/>
      <c r="V16" s="73">
        <f>IF(L16=0,"NONE",L16-R16)</f>
        <v>0</v>
      </c>
      <c r="W16" s="124">
        <f>IF(V16="NONE"," ",R16/L16)</f>
        <v>1</v>
      </c>
      <c r="X16" s="2"/>
      <c r="Y16" s="27"/>
      <c r="Z16" s="22"/>
      <c r="AA16" s="20"/>
      <c r="AB16" s="20"/>
      <c r="AC16" s="20"/>
      <c r="AD16" s="20"/>
      <c r="AE16" s="20"/>
      <c r="AF16" s="20"/>
      <c r="AG16" s="20"/>
    </row>
    <row r="17" spans="1:33" s="1" customFormat="1" ht="24.95" hidden="1" customHeight="1" thickTop="1" thickBot="1" x14ac:dyDescent="0.3">
      <c r="A17" s="9"/>
      <c r="B17" s="192" t="s">
        <v>2</v>
      </c>
      <c r="C17" s="193" t="s">
        <v>1</v>
      </c>
      <c r="D17" s="194"/>
      <c r="E17" s="195"/>
      <c r="F17" s="195"/>
      <c r="G17" s="196"/>
      <c r="H17" s="39">
        <f t="shared" ref="H17:M17" si="4">SUM(H5:H16)</f>
        <v>195</v>
      </c>
      <c r="I17" s="40">
        <f t="shared" si="4"/>
        <v>20</v>
      </c>
      <c r="J17" s="41">
        <f t="shared" si="4"/>
        <v>45</v>
      </c>
      <c r="K17" s="121">
        <f t="shared" si="4"/>
        <v>118</v>
      </c>
      <c r="L17" s="122">
        <f>L16</f>
        <v>8</v>
      </c>
      <c r="M17" s="123">
        <f t="shared" si="4"/>
        <v>60</v>
      </c>
      <c r="N17" s="190">
        <f>SUM(N5:N16)</f>
        <v>0</v>
      </c>
      <c r="O17" s="149">
        <f>SUM(O5:O16)</f>
        <v>7</v>
      </c>
      <c r="P17" s="149">
        <f>SUM(P5:P16)</f>
        <v>7</v>
      </c>
      <c r="Q17" s="149">
        <f>SUM(Q5:Q16)</f>
        <v>4</v>
      </c>
      <c r="R17" s="149">
        <f>R16</f>
        <v>8</v>
      </c>
      <c r="S17" s="134">
        <f>(I17+J17)-(N17+O17)</f>
        <v>58</v>
      </c>
      <c r="T17" s="170">
        <f>(N17+O17+Q17)/(I17+J17+M17)</f>
        <v>8.7999999999999995E-2</v>
      </c>
      <c r="U17" s="52" t="str">
        <f t="shared" ref="U17" si="5">IF(T17&gt;(0.333),"YES","NO")</f>
        <v>NO</v>
      </c>
      <c r="V17" s="179">
        <f>IF(L17=0,"NONE",L17-R17)</f>
        <v>0</v>
      </c>
      <c r="W17" s="180">
        <f>IF(V17="NONE"," ",R17/L17)</f>
        <v>1</v>
      </c>
      <c r="X17" s="15">
        <f>(N17+Q17)/H17</f>
        <v>2.0512820512820513E-2</v>
      </c>
      <c r="Y17" s="27"/>
      <c r="Z17" s="22"/>
      <c r="AA17" s="21"/>
      <c r="AB17" s="21"/>
      <c r="AC17" s="21"/>
      <c r="AD17" s="21"/>
      <c r="AE17" s="21"/>
      <c r="AF17" s="21"/>
      <c r="AG17" s="21"/>
    </row>
    <row r="18" spans="1:33" ht="22.5" hidden="1" customHeight="1" thickTop="1" thickBot="1" x14ac:dyDescent="0.3">
      <c r="A18" s="9"/>
      <c r="B18" s="303" t="s">
        <v>73</v>
      </c>
      <c r="C18" s="304"/>
      <c r="D18" s="304"/>
      <c r="E18" s="305"/>
      <c r="F18" s="117"/>
      <c r="G18" s="191" t="s">
        <v>68</v>
      </c>
      <c r="H18" s="314" t="s">
        <v>69</v>
      </c>
      <c r="I18" s="315"/>
      <c r="J18" s="299" t="s">
        <v>70</v>
      </c>
      <c r="K18" s="316"/>
      <c r="L18" s="299" t="s">
        <v>72</v>
      </c>
      <c r="M18" s="300"/>
      <c r="N18" s="301"/>
      <c r="O18" s="299" t="s">
        <v>71</v>
      </c>
      <c r="P18" s="300"/>
      <c r="Q18" s="301"/>
      <c r="R18" s="299" t="s">
        <v>77</v>
      </c>
      <c r="S18" s="300"/>
      <c r="T18" s="302"/>
      <c r="U18" s="299" t="s">
        <v>0</v>
      </c>
      <c r="V18" s="300"/>
      <c r="W18" s="301"/>
      <c r="X18" s="96"/>
      <c r="Y18" s="112"/>
      <c r="Z18" s="20"/>
      <c r="AA18" s="20"/>
      <c r="AB18" s="20"/>
      <c r="AC18" s="20"/>
      <c r="AD18" s="20"/>
      <c r="AE18" s="20"/>
      <c r="AF18" s="20"/>
      <c r="AG18" s="20"/>
    </row>
    <row r="19" spans="1:33" ht="45" hidden="1" customHeight="1" thickTop="1" thickBot="1" x14ac:dyDescent="0.3">
      <c r="A19" s="9"/>
      <c r="B19" s="340" t="s">
        <v>78</v>
      </c>
      <c r="C19" s="341"/>
      <c r="D19" s="323" t="s">
        <v>21</v>
      </c>
      <c r="E19" s="324"/>
      <c r="F19" s="169"/>
      <c r="G19" s="169"/>
      <c r="H19" s="49" t="e">
        <f>H17/#REF!</f>
        <v>#REF!</v>
      </c>
      <c r="I19" s="64" t="s">
        <v>24</v>
      </c>
      <c r="J19" s="50"/>
      <c r="K19" s="51" t="s">
        <v>21</v>
      </c>
      <c r="L19" s="49" t="e">
        <f>L17/#REF!</f>
        <v>#REF!</v>
      </c>
      <c r="M19" s="64" t="s">
        <v>25</v>
      </c>
      <c r="N19" s="308" t="s">
        <v>26</v>
      </c>
      <c r="O19" s="309"/>
      <c r="P19" s="197">
        <f>I17/H17</f>
        <v>0.10256410256410256</v>
      </c>
      <c r="Q19" s="310" t="s">
        <v>23</v>
      </c>
      <c r="R19" s="309"/>
      <c r="S19" s="309"/>
      <c r="T19" s="182">
        <f>(I17+J17+M17)/H17</f>
        <v>0.64102564102564108</v>
      </c>
      <c r="U19" s="306" t="s">
        <v>59</v>
      </c>
      <c r="V19" s="307"/>
      <c r="W19" s="307"/>
      <c r="X19" s="113" t="s">
        <v>0</v>
      </c>
      <c r="Y19" s="181">
        <f>J17/H17</f>
        <v>0.23076923076923078</v>
      </c>
      <c r="Z19" s="22"/>
      <c r="AA19" s="20"/>
      <c r="AB19" s="20"/>
      <c r="AC19" s="20"/>
      <c r="AD19" s="20"/>
      <c r="AE19" s="20"/>
      <c r="AF19" s="20"/>
      <c r="AG19" s="20"/>
    </row>
    <row r="20" spans="1:33" ht="39.950000000000003" hidden="1" customHeight="1" thickTop="1" thickBot="1" x14ac:dyDescent="0.3">
      <c r="A20" s="9"/>
      <c r="B20" s="48" t="s">
        <v>19</v>
      </c>
      <c r="C20" s="72" t="s">
        <v>31</v>
      </c>
      <c r="D20" s="54" t="s">
        <v>27</v>
      </c>
      <c r="E20" s="61"/>
      <c r="F20" s="61"/>
      <c r="G20" s="61"/>
      <c r="H20" s="65" t="s">
        <v>28</v>
      </c>
      <c r="I20" s="65" t="s">
        <v>29</v>
      </c>
      <c r="J20" s="65" t="s">
        <v>34</v>
      </c>
      <c r="K20" s="42"/>
      <c r="L20" s="43"/>
      <c r="M20" s="44"/>
      <c r="N20" s="45" t="s">
        <v>20</v>
      </c>
      <c r="O20" s="45"/>
      <c r="P20" s="45"/>
      <c r="Q20" s="45"/>
      <c r="R20" s="45"/>
      <c r="S20" s="46"/>
      <c r="T20" s="46"/>
      <c r="U20" s="46"/>
      <c r="V20" s="46"/>
      <c r="W20" s="47"/>
      <c r="X20" s="38"/>
      <c r="Y20" s="83"/>
      <c r="Z20" s="20" t="s">
        <v>0</v>
      </c>
      <c r="AA20" s="20"/>
      <c r="AB20" s="20"/>
      <c r="AC20" s="20"/>
      <c r="AD20" s="20"/>
      <c r="AE20" s="20"/>
      <c r="AF20" s="20"/>
      <c r="AG20" s="20"/>
    </row>
    <row r="21" spans="1:33" ht="50.25" hidden="1" customHeight="1" thickTop="1" thickBot="1" x14ac:dyDescent="0.3">
      <c r="A21" s="9"/>
      <c r="B21" s="66">
        <f>A16</f>
        <v>0</v>
      </c>
      <c r="C21" s="67">
        <v>3</v>
      </c>
      <c r="D21" s="67">
        <v>1</v>
      </c>
      <c r="E21" s="68"/>
      <c r="F21" s="68"/>
      <c r="G21" s="68"/>
      <c r="H21" s="69">
        <v>4</v>
      </c>
      <c r="I21" s="70" t="s">
        <v>30</v>
      </c>
      <c r="J21" s="71" t="s">
        <v>32</v>
      </c>
      <c r="K21" s="311" t="s">
        <v>33</v>
      </c>
      <c r="L21" s="312"/>
      <c r="M21" s="312"/>
      <c r="N21" s="312"/>
      <c r="O21" s="312"/>
      <c r="P21" s="312"/>
      <c r="Q21" s="312"/>
      <c r="R21" s="312"/>
      <c r="S21" s="312"/>
      <c r="T21" s="312"/>
      <c r="U21" s="312"/>
      <c r="V21" s="312"/>
      <c r="W21" s="313"/>
      <c r="X21" s="38"/>
      <c r="Y21" s="84"/>
      <c r="Z21" s="20"/>
      <c r="AA21" s="20"/>
      <c r="AB21" s="20"/>
      <c r="AC21" s="20"/>
      <c r="AD21" s="20"/>
      <c r="AE21" s="20"/>
      <c r="AF21" s="20"/>
      <c r="AG21" s="20"/>
    </row>
    <row r="22" spans="1:33" s="79" customFormat="1" ht="15" hidden="1" customHeight="1" thickTop="1" thickBot="1" x14ac:dyDescent="0.3">
      <c r="A22" s="9"/>
      <c r="B22" s="296" t="s">
        <v>74</v>
      </c>
      <c r="C22" s="297"/>
      <c r="D22" s="297"/>
      <c r="E22" s="297"/>
      <c r="F22" s="297"/>
      <c r="G22" s="297"/>
      <c r="H22" s="297"/>
      <c r="I22" s="297"/>
      <c r="J22" s="297"/>
      <c r="K22" s="297"/>
      <c r="L22" s="297"/>
      <c r="M22" s="297"/>
      <c r="N22" s="297"/>
      <c r="O22" s="297"/>
      <c r="P22" s="297"/>
      <c r="Q22" s="297"/>
      <c r="R22" s="297"/>
      <c r="S22" s="297"/>
      <c r="T22" s="297"/>
      <c r="U22" s="297"/>
      <c r="V22" s="297"/>
      <c r="W22" s="298"/>
      <c r="X22" s="77"/>
      <c r="Y22" s="85"/>
      <c r="Z22" s="78"/>
      <c r="AA22" s="78"/>
      <c r="AB22" s="78"/>
      <c r="AC22" s="78"/>
      <c r="AD22" s="78"/>
      <c r="AE22" s="78"/>
      <c r="AF22" s="78"/>
      <c r="AG22" s="78"/>
    </row>
    <row r="23" spans="1:33" s="82" customFormat="1" ht="39.950000000000003" hidden="1" customHeight="1" thickTop="1" thickBot="1" x14ac:dyDescent="0.3">
      <c r="A23" s="9"/>
      <c r="B23" s="229" t="s">
        <v>92</v>
      </c>
      <c r="C23" s="230"/>
      <c r="D23" s="230"/>
      <c r="E23" s="230"/>
      <c r="F23" s="230"/>
      <c r="G23" s="230"/>
      <c r="H23" s="230"/>
      <c r="I23" s="230"/>
      <c r="J23" s="230"/>
      <c r="K23" s="230"/>
      <c r="L23" s="230"/>
      <c r="M23" s="230"/>
      <c r="N23" s="230"/>
      <c r="O23" s="230"/>
      <c r="P23" s="230"/>
      <c r="Q23" s="230"/>
      <c r="R23" s="230"/>
      <c r="S23" s="230"/>
      <c r="T23" s="230"/>
      <c r="U23" s="230"/>
      <c r="V23" s="230"/>
      <c r="W23" s="231"/>
      <c r="X23" s="80"/>
      <c r="Y23" s="86"/>
      <c r="Z23" s="81"/>
      <c r="AA23" s="81"/>
      <c r="AB23" s="81"/>
      <c r="AC23" s="81"/>
      <c r="AD23" s="81"/>
      <c r="AE23" s="81"/>
      <c r="AF23" s="81"/>
      <c r="AG23" s="81"/>
    </row>
    <row r="24" spans="1:33" s="82" customFormat="1" ht="39.950000000000003" hidden="1" customHeight="1" thickTop="1" thickBot="1" x14ac:dyDescent="0.3">
      <c r="A24" s="9"/>
      <c r="B24" s="229" t="s">
        <v>93</v>
      </c>
      <c r="C24" s="230"/>
      <c r="D24" s="230"/>
      <c r="E24" s="230"/>
      <c r="F24" s="230"/>
      <c r="G24" s="230"/>
      <c r="H24" s="230"/>
      <c r="I24" s="230"/>
      <c r="J24" s="230"/>
      <c r="K24" s="230"/>
      <c r="L24" s="230"/>
      <c r="M24" s="230"/>
      <c r="N24" s="230"/>
      <c r="O24" s="230"/>
      <c r="P24" s="230"/>
      <c r="Q24" s="230"/>
      <c r="R24" s="230"/>
      <c r="S24" s="230"/>
      <c r="T24" s="230"/>
      <c r="U24" s="230"/>
      <c r="V24" s="230"/>
      <c r="W24" s="231"/>
      <c r="X24" s="80"/>
      <c r="Y24" s="86"/>
      <c r="Z24" s="98"/>
      <c r="AA24" s="98"/>
      <c r="AB24" s="98"/>
      <c r="AC24" s="98"/>
      <c r="AD24" s="98"/>
      <c r="AE24" s="98"/>
      <c r="AF24" s="81"/>
      <c r="AG24" s="81"/>
    </row>
    <row r="25" spans="1:33" s="99" customFormat="1" ht="39.950000000000003" hidden="1" customHeight="1" thickTop="1" thickBot="1" x14ac:dyDescent="0.3">
      <c r="A25" s="9"/>
      <c r="B25" s="229" t="s">
        <v>94</v>
      </c>
      <c r="C25" s="230"/>
      <c r="D25" s="230"/>
      <c r="E25" s="230"/>
      <c r="F25" s="230"/>
      <c r="G25" s="230"/>
      <c r="H25" s="230"/>
      <c r="I25" s="230"/>
      <c r="J25" s="230"/>
      <c r="K25" s="230"/>
      <c r="L25" s="230"/>
      <c r="M25" s="230"/>
      <c r="N25" s="230"/>
      <c r="O25" s="230"/>
      <c r="P25" s="230"/>
      <c r="Q25" s="230"/>
      <c r="R25" s="230"/>
      <c r="S25" s="230"/>
      <c r="T25" s="230"/>
      <c r="U25" s="230"/>
      <c r="V25" s="230"/>
      <c r="W25" s="231"/>
      <c r="X25" s="80"/>
      <c r="Y25" s="86"/>
      <c r="Z25" s="98"/>
      <c r="AA25" s="98"/>
      <c r="AB25" s="98"/>
      <c r="AC25" s="98"/>
      <c r="AD25" s="98"/>
      <c r="AE25" s="98"/>
      <c r="AF25" s="81"/>
      <c r="AG25" s="81"/>
    </row>
    <row r="26" spans="1:33" s="101" customFormat="1" ht="39.950000000000003" hidden="1" customHeight="1" thickBot="1" x14ac:dyDescent="0.3">
      <c r="A26" s="9"/>
      <c r="B26" s="229" t="s">
        <v>95</v>
      </c>
      <c r="C26" s="230"/>
      <c r="D26" s="230"/>
      <c r="E26" s="230"/>
      <c r="F26" s="230"/>
      <c r="G26" s="230"/>
      <c r="H26" s="230"/>
      <c r="I26" s="230"/>
      <c r="J26" s="230"/>
      <c r="K26" s="230"/>
      <c r="L26" s="230"/>
      <c r="M26" s="230"/>
      <c r="N26" s="230"/>
      <c r="O26" s="230"/>
      <c r="P26" s="230"/>
      <c r="Q26" s="230"/>
      <c r="R26" s="230"/>
      <c r="S26" s="230"/>
      <c r="T26" s="230"/>
      <c r="U26" s="230"/>
      <c r="V26" s="230"/>
      <c r="W26" s="231"/>
      <c r="X26" s="100"/>
      <c r="Y26" s="86"/>
      <c r="Z26" s="98"/>
      <c r="AA26" s="98"/>
      <c r="AB26" s="98"/>
      <c r="AC26" s="98"/>
      <c r="AD26" s="98"/>
      <c r="AE26" s="98"/>
      <c r="AF26" s="81"/>
      <c r="AG26" s="81"/>
    </row>
    <row r="27" spans="1:33" s="101" customFormat="1" ht="66" hidden="1" customHeight="1" thickBot="1" x14ac:dyDescent="0.3">
      <c r="A27" s="9"/>
      <c r="B27" s="232" t="s">
        <v>98</v>
      </c>
      <c r="C27" s="233"/>
      <c r="D27" s="233"/>
      <c r="E27" s="233"/>
      <c r="F27" s="233"/>
      <c r="G27" s="233"/>
      <c r="H27" s="233"/>
      <c r="I27" s="233"/>
      <c r="J27" s="233"/>
      <c r="K27" s="233"/>
      <c r="L27" s="233"/>
      <c r="M27" s="233"/>
      <c r="N27" s="233"/>
      <c r="O27" s="233"/>
      <c r="P27" s="233"/>
      <c r="Q27" s="233"/>
      <c r="R27" s="233"/>
      <c r="S27" s="233"/>
      <c r="T27" s="233"/>
      <c r="U27" s="233"/>
      <c r="V27" s="233"/>
      <c r="W27" s="234"/>
      <c r="X27" s="100"/>
      <c r="Y27" s="86"/>
      <c r="Z27" s="98"/>
      <c r="AA27" s="98"/>
      <c r="AB27" s="98"/>
      <c r="AC27" s="98"/>
      <c r="AD27" s="98"/>
      <c r="AE27" s="98"/>
      <c r="AF27" s="81"/>
      <c r="AG27" s="81"/>
    </row>
    <row r="28" spans="1:33" s="101" customFormat="1" ht="39.950000000000003" hidden="1" customHeight="1" thickBot="1" x14ac:dyDescent="0.3">
      <c r="A28" s="9"/>
      <c r="B28" s="229" t="s">
        <v>99</v>
      </c>
      <c r="C28" s="230"/>
      <c r="D28" s="230"/>
      <c r="E28" s="230"/>
      <c r="F28" s="230"/>
      <c r="G28" s="230"/>
      <c r="H28" s="230"/>
      <c r="I28" s="230"/>
      <c r="J28" s="230"/>
      <c r="K28" s="230"/>
      <c r="L28" s="230"/>
      <c r="M28" s="230"/>
      <c r="N28" s="230"/>
      <c r="O28" s="230"/>
      <c r="P28" s="230"/>
      <c r="Q28" s="230"/>
      <c r="R28" s="230"/>
      <c r="S28" s="230"/>
      <c r="T28" s="230"/>
      <c r="U28" s="230"/>
      <c r="V28" s="230"/>
      <c r="W28" s="231"/>
      <c r="X28" s="100"/>
      <c r="Y28" s="86"/>
      <c r="Z28" s="98"/>
      <c r="AA28" s="98"/>
      <c r="AB28" s="98"/>
      <c r="AC28" s="98"/>
      <c r="AD28" s="98"/>
      <c r="AE28" s="98"/>
      <c r="AF28" s="81"/>
      <c r="AG28" s="81"/>
    </row>
    <row r="29" spans="1:33" s="99" customFormat="1" ht="42.75" hidden="1" customHeight="1" thickBot="1" x14ac:dyDescent="0.3">
      <c r="A29" s="9"/>
      <c r="B29" s="232" t="s">
        <v>100</v>
      </c>
      <c r="C29" s="233"/>
      <c r="D29" s="233"/>
      <c r="E29" s="233"/>
      <c r="F29" s="233"/>
      <c r="G29" s="233"/>
      <c r="H29" s="233"/>
      <c r="I29" s="233"/>
      <c r="J29" s="233"/>
      <c r="K29" s="233"/>
      <c r="L29" s="233"/>
      <c r="M29" s="233"/>
      <c r="N29" s="233"/>
      <c r="O29" s="233"/>
      <c r="P29" s="233"/>
      <c r="Q29" s="233"/>
      <c r="R29" s="233"/>
      <c r="S29" s="233"/>
      <c r="T29" s="233"/>
      <c r="U29" s="233"/>
      <c r="V29" s="233"/>
      <c r="W29" s="234"/>
      <c r="X29" s="97"/>
      <c r="Y29" s="86"/>
      <c r="Z29" s="98"/>
      <c r="AA29" s="98"/>
      <c r="AB29" s="98"/>
      <c r="AC29" s="98"/>
      <c r="AD29" s="98"/>
      <c r="AE29" s="98"/>
      <c r="AF29" s="81"/>
      <c r="AG29" s="81"/>
    </row>
    <row r="30" spans="1:33" s="99" customFormat="1" ht="94.5" hidden="1" customHeight="1" thickTop="1" thickBot="1" x14ac:dyDescent="0.3">
      <c r="A30" s="9"/>
      <c r="B30" s="232" t="s">
        <v>96</v>
      </c>
      <c r="C30" s="338"/>
      <c r="D30" s="338"/>
      <c r="E30" s="338"/>
      <c r="F30" s="338"/>
      <c r="G30" s="338"/>
      <c r="H30" s="338"/>
      <c r="I30" s="338"/>
      <c r="J30" s="338"/>
      <c r="K30" s="338"/>
      <c r="L30" s="338"/>
      <c r="M30" s="338"/>
      <c r="N30" s="338"/>
      <c r="O30" s="338"/>
      <c r="P30" s="338"/>
      <c r="Q30" s="338"/>
      <c r="R30" s="338"/>
      <c r="S30" s="338"/>
      <c r="T30" s="338"/>
      <c r="U30" s="338"/>
      <c r="V30" s="338"/>
      <c r="W30" s="339"/>
      <c r="X30" s="80"/>
      <c r="Y30" s="86"/>
      <c r="Z30" s="98"/>
      <c r="AA30" s="98"/>
      <c r="AB30" s="98"/>
      <c r="AC30" s="98"/>
      <c r="AD30" s="98"/>
      <c r="AE30" s="98"/>
      <c r="AF30" s="98"/>
      <c r="AG30" s="98"/>
    </row>
    <row r="31" spans="1:33" s="99" customFormat="1" ht="60" hidden="1" customHeight="1" thickTop="1" thickBot="1" x14ac:dyDescent="0.3">
      <c r="A31" s="9"/>
      <c r="B31" s="232" t="s">
        <v>101</v>
      </c>
      <c r="C31" s="338"/>
      <c r="D31" s="338"/>
      <c r="E31" s="338"/>
      <c r="F31" s="338"/>
      <c r="G31" s="338"/>
      <c r="H31" s="338"/>
      <c r="I31" s="338"/>
      <c r="J31" s="338"/>
      <c r="K31" s="338"/>
      <c r="L31" s="338"/>
      <c r="M31" s="338"/>
      <c r="N31" s="338"/>
      <c r="O31" s="338"/>
      <c r="P31" s="338"/>
      <c r="Q31" s="338"/>
      <c r="R31" s="338"/>
      <c r="S31" s="338"/>
      <c r="T31" s="338"/>
      <c r="U31" s="338"/>
      <c r="V31" s="338"/>
      <c r="W31" s="339"/>
      <c r="X31" s="80"/>
      <c r="Y31" s="86"/>
      <c r="Z31" s="98"/>
      <c r="AA31" s="98"/>
      <c r="AB31" s="98"/>
      <c r="AC31" s="98"/>
      <c r="AD31" s="98"/>
      <c r="AE31" s="98"/>
      <c r="AF31" s="98"/>
      <c r="AG31" s="98"/>
    </row>
    <row r="32" spans="1:33" s="82" customFormat="1" ht="23.25" hidden="1" customHeight="1" thickBot="1" x14ac:dyDescent="0.3">
      <c r="A32" s="9"/>
      <c r="B32" s="331" t="s">
        <v>97</v>
      </c>
      <c r="C32" s="332"/>
      <c r="D32" s="332"/>
      <c r="E32" s="332"/>
      <c r="F32" s="332"/>
      <c r="G32" s="332"/>
      <c r="H32" s="332"/>
      <c r="I32" s="332"/>
      <c r="J32" s="332"/>
      <c r="K32" s="332"/>
      <c r="L32" s="332"/>
      <c r="M32" s="332"/>
      <c r="N32" s="332"/>
      <c r="O32" s="332"/>
      <c r="P32" s="332"/>
      <c r="Q32" s="332"/>
      <c r="R32" s="332"/>
      <c r="S32" s="332"/>
      <c r="T32" s="332"/>
      <c r="U32" s="332"/>
      <c r="V32" s="332"/>
      <c r="W32" s="333"/>
      <c r="X32" s="97"/>
      <c r="Y32" s="86"/>
      <c r="Z32" s="98"/>
      <c r="AA32" s="98"/>
      <c r="AB32" s="98"/>
      <c r="AC32" s="98"/>
      <c r="AD32" s="98"/>
      <c r="AE32" s="98"/>
      <c r="AF32" s="81"/>
      <c r="AG32" s="81"/>
    </row>
    <row r="33" spans="1:33" s="82" customFormat="1" ht="15" hidden="1" customHeight="1" thickTop="1" thickBot="1" x14ac:dyDescent="0.3">
      <c r="A33" s="9"/>
      <c r="B33" s="285" t="s">
        <v>75</v>
      </c>
      <c r="C33" s="286"/>
      <c r="D33" s="286"/>
      <c r="E33" s="286"/>
      <c r="F33" s="286"/>
      <c r="G33" s="286"/>
      <c r="H33" s="328" t="s">
        <v>76</v>
      </c>
      <c r="I33" s="329"/>
      <c r="J33" s="329"/>
      <c r="K33" s="329"/>
      <c r="L33" s="329"/>
      <c r="M33" s="329"/>
      <c r="N33" s="329"/>
      <c r="O33" s="329"/>
      <c r="P33" s="329"/>
      <c r="Q33" s="329"/>
      <c r="R33" s="329"/>
      <c r="S33" s="329"/>
      <c r="T33" s="329"/>
      <c r="U33" s="329"/>
      <c r="V33" s="329"/>
      <c r="W33" s="330"/>
      <c r="X33" s="97"/>
      <c r="Y33" s="98"/>
      <c r="Z33" s="98"/>
      <c r="AA33" s="98"/>
      <c r="AB33" s="98"/>
      <c r="AC33" s="98"/>
      <c r="AD33" s="98"/>
      <c r="AE33" s="98"/>
      <c r="AF33" s="81"/>
      <c r="AG33" s="81"/>
    </row>
    <row r="34" spans="1:33" s="82" customFormat="1" ht="33" hidden="1" customHeight="1" thickTop="1" x14ac:dyDescent="0.3">
      <c r="A34" s="9"/>
      <c r="B34" s="277" t="s">
        <v>86</v>
      </c>
      <c r="C34" s="278"/>
      <c r="D34" s="278"/>
      <c r="E34" s="278"/>
      <c r="F34" s="278"/>
      <c r="G34" s="279"/>
      <c r="H34" s="325" t="s">
        <v>87</v>
      </c>
      <c r="I34" s="326"/>
      <c r="J34" s="326"/>
      <c r="K34" s="326"/>
      <c r="L34" s="326"/>
      <c r="M34" s="326"/>
      <c r="N34" s="326"/>
      <c r="O34" s="326"/>
      <c r="P34" s="326"/>
      <c r="Q34" s="326"/>
      <c r="R34" s="326"/>
      <c r="S34" s="326"/>
      <c r="T34" s="326"/>
      <c r="U34" s="326"/>
      <c r="V34" s="326"/>
      <c r="W34" s="327"/>
      <c r="X34" s="97"/>
      <c r="Y34" s="97"/>
      <c r="Z34" s="81"/>
      <c r="AA34" s="81"/>
      <c r="AB34" s="81"/>
      <c r="AC34" s="81"/>
      <c r="AD34" s="81"/>
      <c r="AE34" s="81"/>
      <c r="AF34" s="81"/>
      <c r="AG34" s="81"/>
    </row>
    <row r="35" spans="1:33" s="82" customFormat="1" ht="20.100000000000001" hidden="1" customHeight="1" x14ac:dyDescent="0.3">
      <c r="A35" s="9"/>
      <c r="B35" s="290" t="s">
        <v>88</v>
      </c>
      <c r="C35" s="291"/>
      <c r="D35" s="291"/>
      <c r="E35" s="291"/>
      <c r="F35" s="291"/>
      <c r="G35" s="292"/>
      <c r="H35" s="293" t="s">
        <v>89</v>
      </c>
      <c r="I35" s="294"/>
      <c r="J35" s="294"/>
      <c r="K35" s="294"/>
      <c r="L35" s="294"/>
      <c r="M35" s="294"/>
      <c r="N35" s="294"/>
      <c r="O35" s="294"/>
      <c r="P35" s="294"/>
      <c r="Q35" s="294"/>
      <c r="R35" s="294"/>
      <c r="S35" s="294"/>
      <c r="T35" s="294"/>
      <c r="U35" s="294"/>
      <c r="V35" s="294"/>
      <c r="W35" s="295"/>
      <c r="X35" s="97"/>
      <c r="Y35" s="97"/>
      <c r="Z35" s="81"/>
      <c r="AA35" s="81"/>
      <c r="AB35" s="81"/>
      <c r="AC35" s="81"/>
      <c r="AD35" s="81"/>
      <c r="AE35" s="81"/>
      <c r="AF35" s="81"/>
      <c r="AG35" s="81"/>
    </row>
    <row r="36" spans="1:33" s="82" customFormat="1" ht="20.100000000000001" hidden="1" customHeight="1" x14ac:dyDescent="0.3">
      <c r="A36" s="9"/>
      <c r="B36" s="290" t="s">
        <v>0</v>
      </c>
      <c r="C36" s="291"/>
      <c r="D36" s="291"/>
      <c r="E36" s="291"/>
      <c r="F36" s="291"/>
      <c r="G36" s="292"/>
      <c r="H36" s="293" t="s">
        <v>0</v>
      </c>
      <c r="I36" s="294"/>
      <c r="J36" s="294"/>
      <c r="K36" s="294"/>
      <c r="L36" s="294"/>
      <c r="M36" s="294"/>
      <c r="N36" s="294"/>
      <c r="O36" s="294"/>
      <c r="P36" s="294"/>
      <c r="Q36" s="294"/>
      <c r="R36" s="294"/>
      <c r="S36" s="294"/>
      <c r="T36" s="294"/>
      <c r="U36" s="294"/>
      <c r="V36" s="294"/>
      <c r="W36" s="295"/>
      <c r="X36" s="97"/>
      <c r="Y36" s="97"/>
      <c r="Z36" s="81"/>
      <c r="AA36" s="81"/>
      <c r="AB36" s="81"/>
      <c r="AC36" s="81"/>
      <c r="AD36" s="81"/>
      <c r="AE36" s="81"/>
      <c r="AF36" s="81"/>
      <c r="AG36" s="81"/>
    </row>
    <row r="37" spans="1:33" s="82" customFormat="1" ht="20.100000000000001" hidden="1" customHeight="1" thickBot="1" x14ac:dyDescent="0.3">
      <c r="A37" s="9"/>
      <c r="B37" s="280"/>
      <c r="C37" s="281"/>
      <c r="D37" s="281"/>
      <c r="E37" s="281"/>
      <c r="F37" s="281"/>
      <c r="G37" s="282"/>
      <c r="H37" s="283"/>
      <c r="I37" s="281"/>
      <c r="J37" s="281"/>
      <c r="K37" s="281"/>
      <c r="L37" s="281"/>
      <c r="M37" s="281"/>
      <c r="N37" s="281"/>
      <c r="O37" s="281"/>
      <c r="P37" s="281"/>
      <c r="Q37" s="281"/>
      <c r="R37" s="281"/>
      <c r="S37" s="281"/>
      <c r="T37" s="281"/>
      <c r="U37" s="281"/>
      <c r="V37" s="281"/>
      <c r="W37" s="284"/>
      <c r="X37" s="97"/>
      <c r="Y37" s="97"/>
      <c r="Z37" s="81"/>
      <c r="AA37" s="81"/>
      <c r="AB37" s="81"/>
      <c r="AC37" s="81"/>
      <c r="AD37" s="81"/>
      <c r="AE37" s="81"/>
      <c r="AF37" s="81"/>
      <c r="AG37" s="81"/>
    </row>
    <row r="38" spans="1:33" ht="30.75" customHeight="1" thickTop="1" thickBot="1" x14ac:dyDescent="0.3">
      <c r="A38" s="9"/>
      <c r="B38" s="185"/>
      <c r="C38" s="211" t="s">
        <v>60</v>
      </c>
      <c r="D38" s="212"/>
      <c r="E38" s="213" t="s">
        <v>106</v>
      </c>
      <c r="F38" s="214"/>
      <c r="G38" s="215" t="s">
        <v>105</v>
      </c>
      <c r="H38" s="168" t="s">
        <v>90</v>
      </c>
      <c r="I38" s="168" t="s">
        <v>107</v>
      </c>
      <c r="J38" s="241" t="s">
        <v>113</v>
      </c>
      <c r="K38" s="242"/>
      <c r="L38" s="242"/>
      <c r="M38" s="242"/>
      <c r="N38" s="242"/>
      <c r="O38" s="242"/>
      <c r="P38" s="243"/>
      <c r="Q38" s="210" t="s">
        <v>116</v>
      </c>
      <c r="R38" s="344" t="s">
        <v>122</v>
      </c>
      <c r="S38" s="345"/>
      <c r="T38" s="345"/>
      <c r="U38" s="345"/>
      <c r="V38" s="345"/>
      <c r="W38" s="346"/>
      <c r="X38" s="26"/>
      <c r="Y38" s="26"/>
      <c r="Z38" s="26"/>
      <c r="AA38" s="26"/>
      <c r="AB38" s="26"/>
      <c r="AC38" s="26"/>
      <c r="AD38" s="26"/>
      <c r="AE38" s="26"/>
      <c r="AF38" s="26"/>
      <c r="AG38" s="26"/>
    </row>
    <row r="39" spans="1:33" ht="30" customHeight="1" thickTop="1" x14ac:dyDescent="0.25">
      <c r="A39" s="9"/>
      <c r="B39" s="185"/>
      <c r="C39" s="366" t="s">
        <v>61</v>
      </c>
      <c r="D39" s="367">
        <v>1223888</v>
      </c>
      <c r="E39" s="368" t="s">
        <v>63</v>
      </c>
      <c r="F39" s="369"/>
      <c r="G39" s="370" t="s">
        <v>111</v>
      </c>
      <c r="H39" s="103" t="s">
        <v>79</v>
      </c>
      <c r="I39" s="207" t="s">
        <v>66</v>
      </c>
      <c r="J39" s="360" t="s">
        <v>120</v>
      </c>
      <c r="K39" s="361"/>
      <c r="L39" s="361"/>
      <c r="M39" s="361"/>
      <c r="N39" s="361"/>
      <c r="O39" s="361"/>
      <c r="P39" s="362"/>
      <c r="Q39" s="384">
        <v>2018</v>
      </c>
      <c r="R39" s="358" t="s">
        <v>121</v>
      </c>
      <c r="S39" s="350"/>
      <c r="T39" s="350"/>
      <c r="U39" s="350"/>
      <c r="V39" s="350"/>
      <c r="W39" s="350"/>
      <c r="X39" s="351"/>
      <c r="Y39" s="26"/>
      <c r="Z39" s="26"/>
      <c r="AA39" s="26"/>
      <c r="AB39" s="26"/>
      <c r="AC39" s="26"/>
      <c r="AD39" s="26"/>
      <c r="AE39" s="26"/>
      <c r="AF39" s="26"/>
      <c r="AG39" s="26"/>
    </row>
    <row r="40" spans="1:33" ht="30" customHeight="1" x14ac:dyDescent="0.25">
      <c r="A40" s="9"/>
      <c r="B40" s="185"/>
      <c r="C40" s="371" t="s">
        <v>62</v>
      </c>
      <c r="D40" s="372">
        <v>1219685</v>
      </c>
      <c r="E40" s="373" t="s">
        <v>63</v>
      </c>
      <c r="F40" s="374"/>
      <c r="G40" s="375" t="s">
        <v>111</v>
      </c>
      <c r="H40" s="186" t="s">
        <v>79</v>
      </c>
      <c r="I40" s="104"/>
      <c r="J40" s="363" t="s">
        <v>120</v>
      </c>
      <c r="K40" s="364"/>
      <c r="L40" s="364"/>
      <c r="M40" s="364"/>
      <c r="N40" s="364"/>
      <c r="O40" s="364"/>
      <c r="P40" s="365"/>
      <c r="Q40" s="382">
        <v>2018</v>
      </c>
      <c r="R40" s="347" t="s">
        <v>121</v>
      </c>
      <c r="S40" s="342"/>
      <c r="T40" s="342"/>
      <c r="U40" s="342"/>
      <c r="V40" s="342"/>
      <c r="W40" s="342"/>
      <c r="X40" s="343"/>
      <c r="Y40" s="26"/>
      <c r="Z40" s="26"/>
      <c r="AA40" s="26"/>
      <c r="AB40" s="26"/>
      <c r="AC40" s="26"/>
      <c r="AD40" s="26"/>
      <c r="AE40" s="26"/>
      <c r="AF40" s="26"/>
      <c r="AG40" s="26"/>
    </row>
    <row r="41" spans="1:33" ht="30" customHeight="1" x14ac:dyDescent="0.25">
      <c r="A41" s="9"/>
      <c r="B41" s="10"/>
      <c r="C41" s="208" t="s">
        <v>64</v>
      </c>
      <c r="D41" s="105">
        <v>1147794</v>
      </c>
      <c r="E41" s="228" t="s">
        <v>63</v>
      </c>
      <c r="F41" s="75"/>
      <c r="G41" s="102" t="s">
        <v>117</v>
      </c>
      <c r="H41" s="186" t="s">
        <v>79</v>
      </c>
      <c r="I41" s="104"/>
      <c r="J41" s="363" t="s">
        <v>124</v>
      </c>
      <c r="K41" s="364"/>
      <c r="L41" s="364"/>
      <c r="M41" s="364"/>
      <c r="N41" s="364"/>
      <c r="O41" s="364"/>
      <c r="P41" s="365"/>
      <c r="Q41" s="209" t="s">
        <v>125</v>
      </c>
      <c r="R41" s="347" t="s">
        <v>123</v>
      </c>
      <c r="S41" s="348"/>
      <c r="T41" s="348"/>
      <c r="U41" s="348"/>
      <c r="V41" s="348"/>
      <c r="W41" s="349"/>
      <c r="X41" s="359"/>
      <c r="Y41" s="26"/>
      <c r="Z41" s="26"/>
      <c r="AA41" s="26"/>
      <c r="AB41" s="26"/>
      <c r="AC41" s="26"/>
      <c r="AD41" s="26"/>
      <c r="AE41" s="26"/>
      <c r="AF41" s="26"/>
      <c r="AG41" s="26"/>
    </row>
    <row r="42" spans="1:33" ht="30" customHeight="1" x14ac:dyDescent="0.25">
      <c r="A42" s="9"/>
      <c r="B42" s="10"/>
      <c r="C42" s="376" t="s">
        <v>65</v>
      </c>
      <c r="D42" s="372">
        <v>1207180</v>
      </c>
      <c r="E42" s="373" t="s">
        <v>63</v>
      </c>
      <c r="F42" s="374"/>
      <c r="G42" s="375" t="s">
        <v>111</v>
      </c>
      <c r="H42" s="186" t="s">
        <v>79</v>
      </c>
      <c r="I42" s="104"/>
      <c r="J42" s="244" t="s">
        <v>0</v>
      </c>
      <c r="K42" s="245"/>
      <c r="L42" s="245"/>
      <c r="M42" s="245"/>
      <c r="N42" s="245"/>
      <c r="O42" s="245"/>
      <c r="P42" s="246"/>
      <c r="Q42" s="382">
        <v>2018</v>
      </c>
      <c r="R42" s="347" t="s">
        <v>121</v>
      </c>
      <c r="S42" s="348"/>
      <c r="T42" s="348"/>
      <c r="U42" s="348"/>
      <c r="V42" s="348"/>
      <c r="W42" s="349"/>
      <c r="X42" s="218"/>
      <c r="Y42" s="26"/>
      <c r="Z42" s="26"/>
      <c r="AA42" s="26"/>
      <c r="AB42" s="26"/>
      <c r="AC42" s="26"/>
      <c r="AD42" s="26"/>
      <c r="AE42" s="26"/>
      <c r="AF42" s="26"/>
      <c r="AG42" s="26"/>
    </row>
    <row r="43" spans="1:33" ht="30" customHeight="1" x14ac:dyDescent="0.25">
      <c r="A43" s="9"/>
      <c r="B43" s="10"/>
      <c r="C43" s="376" t="s">
        <v>110</v>
      </c>
      <c r="D43" s="372">
        <v>1142189</v>
      </c>
      <c r="E43" s="373" t="s">
        <v>63</v>
      </c>
      <c r="F43" s="374"/>
      <c r="G43" s="375" t="s">
        <v>111</v>
      </c>
      <c r="H43" s="186" t="s">
        <v>79</v>
      </c>
      <c r="I43" s="104" t="s">
        <v>80</v>
      </c>
      <c r="J43" s="244" t="s">
        <v>0</v>
      </c>
      <c r="K43" s="245"/>
      <c r="L43" s="245"/>
      <c r="M43" s="245"/>
      <c r="N43" s="245"/>
      <c r="O43" s="245"/>
      <c r="P43" s="246"/>
      <c r="Q43" s="382">
        <v>2018</v>
      </c>
      <c r="R43" s="347" t="s">
        <v>121</v>
      </c>
      <c r="S43" s="348"/>
      <c r="T43" s="348"/>
      <c r="U43" s="348"/>
      <c r="V43" s="348"/>
      <c r="W43" s="349"/>
      <c r="X43" s="218"/>
      <c r="Y43" s="26"/>
      <c r="Z43" s="26"/>
      <c r="AA43" s="26"/>
      <c r="AB43" s="26"/>
      <c r="AC43" s="26"/>
      <c r="AD43" s="26"/>
      <c r="AE43" s="26"/>
      <c r="AF43" s="26"/>
      <c r="AG43" s="26"/>
    </row>
    <row r="44" spans="1:33" ht="30" customHeight="1" x14ac:dyDescent="0.25">
      <c r="A44" s="9"/>
      <c r="B44" s="10"/>
      <c r="C44" s="208" t="s">
        <v>115</v>
      </c>
      <c r="D44" s="105">
        <v>1169779</v>
      </c>
      <c r="E44" s="228" t="s">
        <v>63</v>
      </c>
      <c r="F44" s="75"/>
      <c r="G44" s="102" t="s">
        <v>117</v>
      </c>
      <c r="H44" s="186" t="s">
        <v>79</v>
      </c>
      <c r="I44" s="104"/>
      <c r="J44" s="363" t="s">
        <v>124</v>
      </c>
      <c r="K44" s="364"/>
      <c r="L44" s="364"/>
      <c r="M44" s="364"/>
      <c r="N44" s="364"/>
      <c r="O44" s="364"/>
      <c r="P44" s="365"/>
      <c r="Q44" s="209" t="s">
        <v>125</v>
      </c>
      <c r="R44" s="347" t="s">
        <v>123</v>
      </c>
      <c r="S44" s="348"/>
      <c r="T44" s="348"/>
      <c r="U44" s="348"/>
      <c r="V44" s="348"/>
      <c r="W44" s="349"/>
      <c r="X44" s="218"/>
      <c r="Y44" s="26"/>
      <c r="Z44" s="26"/>
      <c r="AA44" s="26"/>
      <c r="AB44" s="26"/>
      <c r="AC44" s="26"/>
      <c r="AD44" s="26"/>
      <c r="AE44" s="26"/>
      <c r="AF44" s="26"/>
      <c r="AG44" s="26"/>
    </row>
    <row r="45" spans="1:33" ht="30" customHeight="1" x14ac:dyDescent="0.25">
      <c r="A45" s="9"/>
      <c r="B45" s="10"/>
      <c r="C45" s="208" t="s">
        <v>109</v>
      </c>
      <c r="D45" s="105">
        <v>115337</v>
      </c>
      <c r="E45" s="228" t="s">
        <v>63</v>
      </c>
      <c r="F45" s="75"/>
      <c r="G45" s="102" t="s">
        <v>117</v>
      </c>
      <c r="H45" s="186" t="s">
        <v>79</v>
      </c>
      <c r="I45" s="104"/>
      <c r="J45" s="363" t="s">
        <v>124</v>
      </c>
      <c r="K45" s="364"/>
      <c r="L45" s="364"/>
      <c r="M45" s="364"/>
      <c r="N45" s="364"/>
      <c r="O45" s="364"/>
      <c r="P45" s="365"/>
      <c r="Q45" s="209" t="s">
        <v>125</v>
      </c>
      <c r="R45" s="347" t="s">
        <v>123</v>
      </c>
      <c r="S45" s="348"/>
      <c r="T45" s="348"/>
      <c r="U45" s="348"/>
      <c r="V45" s="348"/>
      <c r="W45" s="349"/>
      <c r="X45" s="218"/>
      <c r="Y45" s="26"/>
      <c r="Z45" s="26"/>
      <c r="AA45" s="26"/>
      <c r="AB45" s="26"/>
      <c r="AC45" s="26"/>
      <c r="AD45" s="26"/>
      <c r="AE45" s="26"/>
      <c r="AF45" s="26"/>
      <c r="AG45" s="26"/>
    </row>
    <row r="46" spans="1:33" ht="30" customHeight="1" x14ac:dyDescent="0.25">
      <c r="A46" s="9"/>
      <c r="B46" s="10"/>
      <c r="C46" s="208" t="s">
        <v>108</v>
      </c>
      <c r="D46" s="105">
        <v>1207172</v>
      </c>
      <c r="E46" s="228" t="s">
        <v>63</v>
      </c>
      <c r="F46" s="75"/>
      <c r="G46" s="102" t="s">
        <v>117</v>
      </c>
      <c r="H46" s="186" t="s">
        <v>79</v>
      </c>
      <c r="I46" s="104"/>
      <c r="J46" s="363" t="s">
        <v>124</v>
      </c>
      <c r="K46" s="364"/>
      <c r="L46" s="364"/>
      <c r="M46" s="364"/>
      <c r="N46" s="364"/>
      <c r="O46" s="364"/>
      <c r="P46" s="365"/>
      <c r="Q46" s="209" t="s">
        <v>125</v>
      </c>
      <c r="R46" s="347" t="s">
        <v>123</v>
      </c>
      <c r="S46" s="348"/>
      <c r="T46" s="348"/>
      <c r="U46" s="348"/>
      <c r="V46" s="348"/>
      <c r="W46" s="349"/>
      <c r="X46" s="218"/>
      <c r="Y46" s="26"/>
      <c r="Z46" s="26"/>
      <c r="AA46" s="26"/>
      <c r="AB46" s="26"/>
      <c r="AC46" s="26"/>
      <c r="AD46" s="26"/>
      <c r="AE46" s="26"/>
      <c r="AF46" s="26"/>
      <c r="AG46" s="26"/>
    </row>
    <row r="47" spans="1:33" ht="30" customHeight="1" x14ac:dyDescent="0.25">
      <c r="A47" s="9"/>
      <c r="B47" s="10"/>
      <c r="C47" s="376" t="s">
        <v>104</v>
      </c>
      <c r="D47" s="372">
        <v>1196936</v>
      </c>
      <c r="E47" s="373" t="s">
        <v>81</v>
      </c>
      <c r="F47" s="374"/>
      <c r="G47" s="375" t="s">
        <v>111</v>
      </c>
      <c r="H47" s="186" t="s">
        <v>112</v>
      </c>
      <c r="I47" s="104"/>
      <c r="J47" s="235" t="s">
        <v>0</v>
      </c>
      <c r="K47" s="236"/>
      <c r="L47" s="236"/>
      <c r="M47" s="236"/>
      <c r="N47" s="236"/>
      <c r="O47" s="236"/>
      <c r="P47" s="237"/>
      <c r="Q47" s="382">
        <v>2018</v>
      </c>
      <c r="R47" s="247"/>
      <c r="S47" s="248"/>
      <c r="T47" s="248"/>
      <c r="U47" s="248"/>
      <c r="V47" s="248"/>
      <c r="W47" s="249"/>
      <c r="X47" s="218"/>
      <c r="Y47" s="26"/>
      <c r="Z47" s="26"/>
      <c r="AA47" s="26"/>
      <c r="AB47" s="26"/>
      <c r="AC47" s="26"/>
      <c r="AD47" s="26"/>
      <c r="AE47" s="26"/>
      <c r="AF47" s="26"/>
      <c r="AG47" s="26"/>
    </row>
    <row r="48" spans="1:33" ht="30" customHeight="1" x14ac:dyDescent="0.25">
      <c r="A48" s="9"/>
      <c r="B48" s="10"/>
      <c r="C48" s="376" t="s">
        <v>126</v>
      </c>
      <c r="D48" s="372">
        <v>3000839</v>
      </c>
      <c r="E48" s="373" t="s">
        <v>127</v>
      </c>
      <c r="F48" s="374"/>
      <c r="G48" s="375" t="s">
        <v>128</v>
      </c>
      <c r="H48" s="186" t="s">
        <v>129</v>
      </c>
      <c r="I48" s="104"/>
      <c r="J48" s="235" t="s">
        <v>130</v>
      </c>
      <c r="K48" s="236"/>
      <c r="L48" s="236"/>
      <c r="M48" s="236"/>
      <c r="N48" s="236"/>
      <c r="O48" s="236"/>
      <c r="P48" s="237"/>
      <c r="Q48" s="382">
        <v>2018</v>
      </c>
      <c r="R48" s="247"/>
      <c r="S48" s="248"/>
      <c r="T48" s="248"/>
      <c r="U48" s="248"/>
      <c r="V48" s="248"/>
      <c r="W48" s="249"/>
      <c r="X48" s="218"/>
      <c r="Y48" s="26"/>
      <c r="Z48" s="26"/>
      <c r="AA48" s="26"/>
      <c r="AB48" s="26"/>
      <c r="AC48" s="26"/>
      <c r="AD48" s="26"/>
      <c r="AE48" s="26"/>
      <c r="AF48" s="26"/>
      <c r="AG48" s="26"/>
    </row>
    <row r="49" spans="1:33" ht="30" customHeight="1" thickBot="1" x14ac:dyDescent="0.35">
      <c r="A49" s="9"/>
      <c r="B49" s="10"/>
      <c r="C49" s="377" t="s">
        <v>84</v>
      </c>
      <c r="D49" s="378">
        <v>1142077</v>
      </c>
      <c r="E49" s="379" t="s">
        <v>63</v>
      </c>
      <c r="F49" s="380"/>
      <c r="G49" s="381" t="s">
        <v>111</v>
      </c>
      <c r="H49" s="219">
        <v>37447</v>
      </c>
      <c r="I49" s="220"/>
      <c r="J49" s="238" t="s">
        <v>119</v>
      </c>
      <c r="K49" s="239"/>
      <c r="L49" s="239"/>
      <c r="M49" s="239"/>
      <c r="N49" s="239"/>
      <c r="O49" s="239"/>
      <c r="P49" s="240"/>
      <c r="Q49" s="383">
        <v>2018</v>
      </c>
      <c r="R49" s="352"/>
      <c r="S49" s="353"/>
      <c r="T49" s="353"/>
      <c r="U49" s="353"/>
      <c r="V49" s="353"/>
      <c r="W49" s="354"/>
      <c r="X49" s="221"/>
      <c r="Y49" s="26"/>
      <c r="Z49" s="26"/>
    </row>
    <row r="50" spans="1:33" ht="225" customHeight="1" thickTop="1" thickBot="1" x14ac:dyDescent="0.45">
      <c r="A50" s="9"/>
      <c r="B50" s="10"/>
      <c r="C50" s="355" t="s">
        <v>131</v>
      </c>
      <c r="D50" s="356"/>
      <c r="E50" s="356"/>
      <c r="F50" s="356"/>
      <c r="G50" s="356"/>
      <c r="H50" s="356"/>
      <c r="I50" s="356"/>
      <c r="J50" s="356"/>
      <c r="K50" s="356"/>
      <c r="L50" s="356"/>
      <c r="M50" s="356"/>
      <c r="N50" s="356"/>
      <c r="O50" s="356"/>
      <c r="P50" s="357"/>
      <c r="Q50" s="184"/>
      <c r="R50" s="184"/>
      <c r="S50" s="184"/>
      <c r="T50" s="184"/>
      <c r="U50" s="184"/>
      <c r="V50" s="166"/>
      <c r="W50" s="166"/>
      <c r="X50" s="27"/>
      <c r="Y50" s="27"/>
      <c r="Z50" s="26"/>
      <c r="AA50" s="26"/>
      <c r="AB50" s="26"/>
      <c r="AC50" s="26"/>
      <c r="AD50" s="26"/>
      <c r="AE50" s="26"/>
      <c r="AF50" s="26"/>
      <c r="AG50" s="26"/>
    </row>
    <row r="51" spans="1:33" ht="24.95" hidden="1" customHeight="1" thickTop="1" thickBot="1" x14ac:dyDescent="0.3">
      <c r="A51" s="9"/>
      <c r="B51" s="10"/>
      <c r="C51" s="287" t="s">
        <v>83</v>
      </c>
      <c r="D51" s="288"/>
      <c r="E51" s="288"/>
      <c r="F51" s="288"/>
      <c r="G51" s="289"/>
      <c r="H51" s="108"/>
      <c r="I51" s="265" t="s">
        <v>22</v>
      </c>
      <c r="J51" s="265"/>
      <c r="K51" s="265"/>
      <c r="L51" s="266"/>
      <c r="M51" s="267"/>
      <c r="N51" s="268" t="s">
        <v>5</v>
      </c>
      <c r="O51" s="268"/>
      <c r="P51" s="268"/>
      <c r="Q51" s="269"/>
      <c r="R51" s="269"/>
      <c r="S51" s="270" t="s">
        <v>17</v>
      </c>
      <c r="T51" s="271"/>
      <c r="U51" s="271"/>
      <c r="V51" s="271"/>
      <c r="W51" s="272"/>
      <c r="X51" s="27"/>
      <c r="Y51" s="27"/>
      <c r="Z51" s="20"/>
      <c r="AA51" s="20"/>
      <c r="AB51" s="20"/>
      <c r="AC51" s="20"/>
      <c r="AD51" s="20"/>
      <c r="AE51" s="20"/>
      <c r="AF51" s="20"/>
      <c r="AG51" s="20"/>
    </row>
    <row r="52" spans="1:33" ht="19.5" thickTop="1" x14ac:dyDescent="0.3">
      <c r="A52" s="9"/>
      <c r="B52" s="10"/>
      <c r="C52" s="10"/>
      <c r="D52" s="55"/>
      <c r="E52" s="62"/>
      <c r="F52" s="62"/>
      <c r="G52" s="62"/>
      <c r="H52" s="12"/>
      <c r="I52" s="10"/>
      <c r="J52" s="13"/>
      <c r="K52" s="10"/>
      <c r="L52" s="10"/>
      <c r="M52" s="10"/>
      <c r="N52" s="10"/>
      <c r="O52" s="10"/>
      <c r="P52" s="10"/>
      <c r="Q52" s="10"/>
      <c r="R52" s="10"/>
      <c r="S52" s="11" t="s">
        <v>0</v>
      </c>
      <c r="T52" s="11" t="s">
        <v>0</v>
      </c>
      <c r="U52" s="11" t="s">
        <v>0</v>
      </c>
      <c r="V52" s="11"/>
      <c r="W52" s="11"/>
      <c r="X52" s="26"/>
      <c r="Y52" s="26"/>
      <c r="Z52" s="20"/>
      <c r="AA52" s="20"/>
      <c r="AB52" s="20"/>
      <c r="AC52" s="20"/>
      <c r="AD52" s="20"/>
      <c r="AE52" s="20"/>
      <c r="AF52" s="20"/>
      <c r="AG52" s="20"/>
    </row>
    <row r="53" spans="1:33" x14ac:dyDescent="0.3">
      <c r="A53" s="9"/>
      <c r="B53" s="10"/>
      <c r="C53" s="10"/>
      <c r="D53" s="55"/>
      <c r="E53" s="62"/>
      <c r="F53" s="62"/>
      <c r="G53" s="62"/>
      <c r="H53" s="12"/>
      <c r="I53" s="10"/>
      <c r="J53" s="13"/>
      <c r="K53" s="10"/>
      <c r="L53" s="10"/>
      <c r="M53" s="10"/>
      <c r="N53" s="10"/>
      <c r="O53" s="10"/>
      <c r="P53" s="10"/>
      <c r="Q53" s="10"/>
      <c r="R53" s="10"/>
      <c r="S53" s="11" t="s">
        <v>0</v>
      </c>
      <c r="T53" s="11" t="s">
        <v>0</v>
      </c>
      <c r="U53" s="11" t="s">
        <v>0</v>
      </c>
      <c r="V53" s="11"/>
      <c r="W53" s="11"/>
      <c r="X53" s="26"/>
      <c r="Y53" s="26"/>
      <c r="Z53" s="20"/>
      <c r="AA53" s="20"/>
      <c r="AB53" s="20"/>
      <c r="AC53" s="20"/>
      <c r="AD53" s="20"/>
      <c r="AE53" s="20"/>
      <c r="AF53" s="20"/>
      <c r="AG53" s="20"/>
    </row>
    <row r="54" spans="1:33" x14ac:dyDescent="0.3">
      <c r="A54" s="9"/>
      <c r="B54" s="10"/>
      <c r="C54" s="10"/>
      <c r="D54" s="55"/>
      <c r="E54" s="62"/>
      <c r="F54" s="62"/>
      <c r="G54" s="62"/>
      <c r="H54" s="12"/>
      <c r="I54" s="10"/>
      <c r="J54" s="13"/>
      <c r="K54" s="10"/>
      <c r="L54" s="10"/>
      <c r="M54" s="10"/>
      <c r="N54" s="10"/>
      <c r="O54" s="10"/>
      <c r="P54" s="10"/>
      <c r="Q54" s="10"/>
      <c r="R54" s="10"/>
      <c r="S54" s="11" t="s">
        <v>0</v>
      </c>
      <c r="T54" s="11" t="s">
        <v>0</v>
      </c>
      <c r="U54" s="11" t="s">
        <v>0</v>
      </c>
      <c r="V54" s="11"/>
      <c r="W54" s="11"/>
      <c r="X54" s="26"/>
      <c r="Y54" s="26"/>
      <c r="Z54" s="20"/>
      <c r="AA54" s="20"/>
      <c r="AB54" s="20"/>
      <c r="AC54" s="20"/>
      <c r="AD54" s="20"/>
      <c r="AE54" s="20"/>
      <c r="AF54" s="20"/>
      <c r="AG54" s="20"/>
    </row>
    <row r="55" spans="1:33" x14ac:dyDescent="0.3">
      <c r="A55" s="87"/>
      <c r="B55" s="88"/>
      <c r="C55" s="88"/>
      <c r="D55" s="89"/>
      <c r="E55" s="90"/>
      <c r="F55" s="90"/>
      <c r="G55" s="90"/>
      <c r="H55" s="91"/>
      <c r="I55" s="88"/>
      <c r="J55" s="92"/>
      <c r="K55" s="88"/>
      <c r="L55" s="88"/>
      <c r="M55" s="88"/>
      <c r="N55" s="88"/>
      <c r="O55" s="88"/>
      <c r="P55" s="88"/>
      <c r="Q55" s="88"/>
      <c r="R55" s="88"/>
      <c r="S55" s="93"/>
      <c r="T55" s="93"/>
      <c r="U55" s="93"/>
      <c r="V55" s="94"/>
      <c r="W55" s="94"/>
      <c r="X55" s="76"/>
      <c r="Y55" s="76"/>
      <c r="Z55" s="20"/>
      <c r="AA55" s="20"/>
      <c r="AB55" s="20"/>
    </row>
    <row r="56" spans="1:33" x14ac:dyDescent="0.3">
      <c r="A56" s="87"/>
      <c r="B56" s="88"/>
      <c r="C56" s="88"/>
      <c r="D56" s="89"/>
      <c r="E56" s="90"/>
      <c r="F56" s="90"/>
      <c r="G56" s="90"/>
      <c r="H56" s="91"/>
      <c r="I56" s="88"/>
      <c r="J56" s="92"/>
      <c r="K56" s="88"/>
      <c r="L56" s="88"/>
      <c r="M56" s="88"/>
      <c r="N56" s="88"/>
      <c r="O56" s="88"/>
      <c r="P56" s="88"/>
      <c r="Q56" s="88"/>
      <c r="R56" s="88"/>
      <c r="S56" s="93"/>
      <c r="T56" s="93"/>
      <c r="U56" s="93"/>
      <c r="V56" s="94"/>
      <c r="W56" s="94"/>
      <c r="X56" s="76"/>
      <c r="Y56" s="76"/>
      <c r="Z56" s="20"/>
      <c r="AA56" s="20"/>
      <c r="AB56" s="20"/>
    </row>
    <row r="57" spans="1:33" x14ac:dyDescent="0.3">
      <c r="A57" s="87"/>
      <c r="B57" s="88"/>
      <c r="C57" s="88"/>
      <c r="D57" s="89"/>
      <c r="E57" s="90"/>
      <c r="F57" s="90"/>
      <c r="G57" s="90"/>
      <c r="H57" s="91"/>
      <c r="I57" s="88"/>
      <c r="J57" s="92"/>
      <c r="K57" s="88"/>
      <c r="L57" s="88"/>
      <c r="M57" s="88"/>
      <c r="N57" s="88"/>
      <c r="O57" s="88"/>
      <c r="P57" s="88"/>
      <c r="Q57" s="88"/>
      <c r="R57" s="88"/>
      <c r="S57" s="93"/>
      <c r="T57" s="93"/>
      <c r="U57" s="93"/>
      <c r="V57" s="94"/>
      <c r="W57" s="94"/>
      <c r="X57" s="76"/>
      <c r="Y57" s="76"/>
      <c r="Z57" s="20"/>
      <c r="AA57" s="20"/>
      <c r="AB57" s="20"/>
    </row>
    <row r="58" spans="1:33" x14ac:dyDescent="0.3">
      <c r="A58" s="87"/>
      <c r="B58" s="88"/>
      <c r="C58" s="88"/>
      <c r="D58" s="89"/>
      <c r="E58" s="90"/>
      <c r="F58" s="90"/>
      <c r="G58" s="90"/>
      <c r="H58" s="91"/>
      <c r="I58" s="88"/>
      <c r="J58" s="92"/>
      <c r="K58" s="88"/>
      <c r="L58" s="88"/>
      <c r="M58" s="88"/>
      <c r="N58" s="88"/>
      <c r="O58" s="88"/>
      <c r="P58" s="88"/>
      <c r="Q58" s="88"/>
      <c r="R58" s="88"/>
      <c r="S58" s="93"/>
      <c r="T58" s="93"/>
      <c r="U58" s="93"/>
      <c r="V58" s="94"/>
      <c r="W58" s="94"/>
      <c r="X58" s="76"/>
      <c r="Y58" s="76"/>
      <c r="Z58" s="20"/>
      <c r="AA58" s="20"/>
      <c r="AB58" s="20"/>
    </row>
    <row r="59" spans="1:33" x14ac:dyDescent="0.3">
      <c r="A59" s="87"/>
      <c r="B59" s="88"/>
      <c r="C59" s="88"/>
      <c r="D59" s="89"/>
      <c r="E59" s="90"/>
      <c r="F59" s="90"/>
      <c r="G59" s="90"/>
      <c r="H59" s="91"/>
      <c r="I59" s="88"/>
      <c r="J59" s="92"/>
      <c r="K59" s="88"/>
      <c r="L59" s="88"/>
      <c r="M59" s="88"/>
      <c r="N59" s="88"/>
      <c r="O59" s="88"/>
      <c r="P59" s="88"/>
      <c r="Q59" s="88"/>
      <c r="R59" s="88"/>
      <c r="S59" s="93"/>
      <c r="T59" s="93"/>
      <c r="U59" s="93"/>
      <c r="V59" s="94"/>
      <c r="W59" s="94"/>
      <c r="X59" s="76"/>
      <c r="Y59" s="76"/>
      <c r="Z59" s="20"/>
      <c r="AA59" s="20"/>
      <c r="AB59" s="20"/>
    </row>
    <row r="60" spans="1:33" x14ac:dyDescent="0.3">
      <c r="A60" s="87"/>
      <c r="B60" s="88"/>
      <c r="C60" s="88"/>
      <c r="D60" s="89"/>
      <c r="E60" s="90"/>
      <c r="F60" s="90"/>
      <c r="G60" s="90"/>
      <c r="H60" s="91"/>
      <c r="I60" s="88"/>
      <c r="J60" s="92"/>
      <c r="K60" s="88"/>
      <c r="L60" s="88"/>
      <c r="M60" s="88"/>
      <c r="N60" s="88"/>
      <c r="O60" s="88"/>
      <c r="P60" s="88"/>
      <c r="Q60" s="88"/>
      <c r="R60" s="88"/>
      <c r="S60" s="93"/>
      <c r="T60" s="93"/>
      <c r="U60" s="93"/>
      <c r="V60" s="94"/>
      <c r="W60" s="94"/>
      <c r="X60" s="76"/>
      <c r="Y60" s="76"/>
      <c r="Z60" s="20"/>
      <c r="AA60" s="20"/>
      <c r="AB60" s="20"/>
    </row>
    <row r="61" spans="1:33" x14ac:dyDescent="0.3">
      <c r="A61" s="87"/>
      <c r="B61" s="88"/>
      <c r="C61" s="88"/>
      <c r="D61" s="89"/>
      <c r="E61" s="90"/>
      <c r="F61" s="90"/>
      <c r="G61" s="90"/>
      <c r="H61" s="91"/>
      <c r="I61" s="88"/>
      <c r="J61" s="92"/>
      <c r="K61" s="88"/>
      <c r="L61" s="88"/>
      <c r="M61" s="88"/>
      <c r="N61" s="88"/>
      <c r="O61" s="88"/>
      <c r="P61" s="88"/>
      <c r="Q61" s="88"/>
      <c r="R61" s="88"/>
      <c r="S61" s="93"/>
      <c r="T61" s="93"/>
      <c r="U61" s="93"/>
      <c r="V61" s="94"/>
      <c r="W61" s="94"/>
      <c r="X61" s="76"/>
      <c r="Y61" s="76"/>
      <c r="Z61" s="20"/>
      <c r="AA61" s="20"/>
      <c r="AB61" s="20"/>
    </row>
    <row r="62" spans="1:33" x14ac:dyDescent="0.3">
      <c r="A62" s="87"/>
      <c r="B62" s="88"/>
      <c r="C62" s="88"/>
      <c r="D62" s="89"/>
      <c r="E62" s="90"/>
      <c r="F62" s="90"/>
      <c r="G62" s="90"/>
      <c r="H62" s="91"/>
      <c r="I62" s="88"/>
      <c r="J62" s="92"/>
      <c r="K62" s="88"/>
      <c r="L62" s="88"/>
      <c r="M62" s="88"/>
      <c r="N62" s="88"/>
      <c r="O62" s="88"/>
      <c r="P62" s="88"/>
      <c r="Q62" s="88"/>
      <c r="R62" s="88"/>
      <c r="S62" s="93"/>
      <c r="T62" s="93"/>
      <c r="U62" s="93"/>
      <c r="V62" s="94"/>
      <c r="W62" s="94"/>
      <c r="X62" s="76"/>
      <c r="Y62" s="76"/>
      <c r="Z62" s="20"/>
      <c r="AA62" s="20"/>
      <c r="AB62" s="20"/>
    </row>
  </sheetData>
  <mergeCells count="77">
    <mergeCell ref="R48:W48"/>
    <mergeCell ref="R49:W49"/>
    <mergeCell ref="C50:P50"/>
    <mergeCell ref="R43:W43"/>
    <mergeCell ref="R44:W44"/>
    <mergeCell ref="R45:W45"/>
    <mergeCell ref="R46:W46"/>
    <mergeCell ref="R40:X40"/>
    <mergeCell ref="B35:G35"/>
    <mergeCell ref="R38:W38"/>
    <mergeCell ref="R47:W47"/>
    <mergeCell ref="R42:W42"/>
    <mergeCell ref="R39:X39"/>
    <mergeCell ref="H35:W35"/>
    <mergeCell ref="H34:W34"/>
    <mergeCell ref="H33:W33"/>
    <mergeCell ref="B32:W32"/>
    <mergeCell ref="H1:I1"/>
    <mergeCell ref="J1:K1"/>
    <mergeCell ref="L1:N1"/>
    <mergeCell ref="O1:Q1"/>
    <mergeCell ref="C3:H3"/>
    <mergeCell ref="B30:W30"/>
    <mergeCell ref="B31:W31"/>
    <mergeCell ref="B19:C19"/>
    <mergeCell ref="B23:W23"/>
    <mergeCell ref="B22:W22"/>
    <mergeCell ref="L18:N18"/>
    <mergeCell ref="O18:Q18"/>
    <mergeCell ref="R18:T18"/>
    <mergeCell ref="U18:W18"/>
    <mergeCell ref="B18:E18"/>
    <mergeCell ref="U19:W19"/>
    <mergeCell ref="N19:O19"/>
    <mergeCell ref="Q19:S19"/>
    <mergeCell ref="K21:W21"/>
    <mergeCell ref="H18:I18"/>
    <mergeCell ref="J18:K18"/>
    <mergeCell ref="D19:E19"/>
    <mergeCell ref="I51:M51"/>
    <mergeCell ref="N51:R51"/>
    <mergeCell ref="S51:W51"/>
    <mergeCell ref="B2:B3"/>
    <mergeCell ref="N2:R2"/>
    <mergeCell ref="B25:W25"/>
    <mergeCell ref="B26:W26"/>
    <mergeCell ref="B28:W28"/>
    <mergeCell ref="B27:W27"/>
    <mergeCell ref="B34:G34"/>
    <mergeCell ref="B37:G37"/>
    <mergeCell ref="H37:W37"/>
    <mergeCell ref="B33:G33"/>
    <mergeCell ref="C51:G51"/>
    <mergeCell ref="B36:G36"/>
    <mergeCell ref="H36:W36"/>
    <mergeCell ref="X1:X3"/>
    <mergeCell ref="Y1:Y3"/>
    <mergeCell ref="S16:U16"/>
    <mergeCell ref="V2:W3"/>
    <mergeCell ref="S2:T3"/>
    <mergeCell ref="R1:T1"/>
    <mergeCell ref="U1:W1"/>
    <mergeCell ref="B24:W24"/>
    <mergeCell ref="B29:W29"/>
    <mergeCell ref="J47:P47"/>
    <mergeCell ref="J48:P48"/>
    <mergeCell ref="J49:P49"/>
    <mergeCell ref="J38:P38"/>
    <mergeCell ref="J39:P39"/>
    <mergeCell ref="J40:P40"/>
    <mergeCell ref="J41:P41"/>
    <mergeCell ref="J42:P42"/>
    <mergeCell ref="J43:P43"/>
    <mergeCell ref="J44:P44"/>
    <mergeCell ref="J45:P45"/>
    <mergeCell ref="J46:P46"/>
    <mergeCell ref="R41:W4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8" sqref="E2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DIV 1 AVs</vt:lpstr>
      <vt:lpstr>Sheet1</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2017-09-02T18:34:54Z</cp:lastPrinted>
  <dcterms:created xsi:type="dcterms:W3CDTF">2015-08-17T02:35:51Z</dcterms:created>
  <dcterms:modified xsi:type="dcterms:W3CDTF">2019-02-27T00:52:45Z</dcterms:modified>
</cp:coreProperties>
</file>